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I21N8 20-11" sheetId="20" r:id="rId1"/>
    <sheet name="Posicion I21N8" sheetId="18" r:id="rId2"/>
    <sheet name="Hoja1" sheetId="15" r:id="rId3"/>
    <sheet name="guada" sheetId="2" r:id="rId4"/>
    <sheet name="Hoja2" sheetId="16" r:id="rId5"/>
    <sheet name="Tasas" sheetId="5" r:id="rId6"/>
    <sheet name="aranceles" sheetId="4" r:id="rId7"/>
  </sheets>
  <definedNames>
    <definedName name="_xlnm._FilterDatabase" localSheetId="3" hidden="1">guada!$A$3:$P$487</definedName>
    <definedName name="_xlnm._FilterDatabase" localSheetId="0" hidden="1">'I21N8 20-11'!$A$4:$F$1048</definedName>
    <definedName name="_xlnm._FilterDatabase" localSheetId="1" hidden="1">'Posicion I21N8'!$A$4:$F$1052</definedName>
  </definedNames>
  <calcPr calcId="152511"/>
  <fileRecoveryPr autoRecover="0"/>
</workbook>
</file>

<file path=xl/calcChain.xml><?xml version="1.0" encoding="utf-8"?>
<calcChain xmlns="http://schemas.openxmlformats.org/spreadsheetml/2006/main">
  <c r="D1049" i="20" l="1"/>
  <c r="E1049" i="20"/>
  <c r="F1049" i="20"/>
  <c r="C1049" i="20"/>
  <c r="E4" i="2" l="1"/>
  <c r="H4" i="2" s="1"/>
  <c r="G4" i="2" s="1"/>
  <c r="F1053" i="18"/>
  <c r="C1053" i="18"/>
  <c r="H5" i="16" l="1"/>
  <c r="G5" i="16" s="1"/>
  <c r="H6" i="16"/>
  <c r="G6" i="16" s="1"/>
  <c r="H7" i="16"/>
  <c r="G7" i="16" s="1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H11" i="16"/>
  <c r="G11" i="16" s="1"/>
  <c r="H9" i="16"/>
  <c r="G9" i="16" s="1"/>
  <c r="H10" i="16"/>
  <c r="G10" i="16" s="1"/>
  <c r="H8" i="16"/>
  <c r="G8" i="16" s="1"/>
  <c r="P4" i="16" l="1"/>
  <c r="E4" i="16"/>
  <c r="H4" i="16" s="1"/>
  <c r="G4" i="16" s="1"/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" i="2" l="1"/>
</calcChain>
</file>

<file path=xl/sharedStrings.xml><?xml version="1.0" encoding="utf-8"?>
<sst xmlns="http://schemas.openxmlformats.org/spreadsheetml/2006/main" count="6407" uniqueCount="1274">
  <si>
    <t>Número</t>
  </si>
  <si>
    <t>Denominación</t>
  </si>
  <si>
    <t>Lebacs</t>
  </si>
  <si>
    <t>Plazo</t>
  </si>
  <si>
    <t>cobro</t>
  </si>
  <si>
    <t>Tramo</t>
  </si>
  <si>
    <t>Tasa</t>
  </si>
  <si>
    <t>63 días</t>
  </si>
  <si>
    <t>35 días</t>
  </si>
  <si>
    <t>98 dias</t>
  </si>
  <si>
    <t>Fecha</t>
  </si>
  <si>
    <t>Plazos</t>
  </si>
  <si>
    <t>tasa</t>
  </si>
  <si>
    <t>Nicolas de Zambotti</t>
  </si>
  <si>
    <t>De Cesare Nestor</t>
  </si>
  <si>
    <t>consultar renovacion</t>
  </si>
  <si>
    <t xml:space="preserve">tasa de pase </t>
  </si>
  <si>
    <t>tasa de pase</t>
  </si>
  <si>
    <t>no renovar</t>
  </si>
  <si>
    <t>Precio</t>
  </si>
  <si>
    <t>cantidad VN Disponible</t>
  </si>
  <si>
    <t>Pesos</t>
  </si>
  <si>
    <t>Disponible</t>
  </si>
  <si>
    <t>Total</t>
  </si>
  <si>
    <t>Adminitrador de cartera</t>
  </si>
  <si>
    <t>Comisión</t>
  </si>
  <si>
    <t>Cantidad VN Disponible</t>
  </si>
  <si>
    <t>Administrador de Cartera</t>
  </si>
  <si>
    <t>Comision</t>
  </si>
  <si>
    <t>Oficial de Cuenta</t>
  </si>
  <si>
    <t>Cantidad VN No Disponible</t>
  </si>
  <si>
    <t>ARREDONDO FAUSTINO EDUARDO</t>
  </si>
  <si>
    <t>ABRAHAM, SERGIO</t>
  </si>
  <si>
    <t>ALL, BANKERS</t>
  </si>
  <si>
    <t>ARREDONDO MATIAS ALEJANDRO</t>
  </si>
  <si>
    <t>BOERO, FEDERICO</t>
  </si>
  <si>
    <t>ARAKAKI ERIKA NATALIA</t>
  </si>
  <si>
    <t>ARAGON JIMENA PAULA</t>
  </si>
  <si>
    <t>REYES MOLINA, RODRIGO</t>
  </si>
  <si>
    <t>ALL BANKERS, PERSONAL</t>
  </si>
  <si>
    <t>ALL BANKERS, MARIAS2</t>
  </si>
  <si>
    <t>BURG CAROLA ROSA</t>
  </si>
  <si>
    <t>ALL BANKERS, JFP</t>
  </si>
  <si>
    <t>ALL BANKERS, EAP</t>
  </si>
  <si>
    <t>LAGAMA, FABIAN</t>
  </si>
  <si>
    <t>DOMINGUEZ MARIA ELENA</t>
  </si>
  <si>
    <t>FUNES, LILIANA</t>
  </si>
  <si>
    <t>DOMINGO ALEJANDRO FEDERICO</t>
  </si>
  <si>
    <t>DIEZ MARTIN IGNACIO</t>
  </si>
  <si>
    <t>DELFAU EMILIANO</t>
  </si>
  <si>
    <t>SANFILIPPO, LAURA</t>
  </si>
  <si>
    <t>DELFAU RAMIRO GASTON</t>
  </si>
  <si>
    <t>BARLA, JULIAN</t>
  </si>
  <si>
    <t>ESTEVEZ MARTA CECILIA</t>
  </si>
  <si>
    <t>MARIN, ALFREDO</t>
  </si>
  <si>
    <t>ENCINA HUGO ORLANDO</t>
  </si>
  <si>
    <t>NOHRA, GASTON</t>
  </si>
  <si>
    <t>FUCHS FEDERICO</t>
  </si>
  <si>
    <t>ALL BANKERS, EAH</t>
  </si>
  <si>
    <t>FERNANDEZ CLAUDIO ALEJANDRO</t>
  </si>
  <si>
    <t>PODESTA, JORGE</t>
  </si>
  <si>
    <t>FAEDO PABLO MARTIN</t>
  </si>
  <si>
    <t>POLITI, CECILIA</t>
  </si>
  <si>
    <t>FAEDO PEDRO IGNACIO</t>
  </si>
  <si>
    <t>FRANCO MOSSON LUCAS MARTIN</t>
  </si>
  <si>
    <t>FERNANDEZ PELAYO RICARDO LUIS</t>
  </si>
  <si>
    <t>HUERGO JUAN SEGUNDO</t>
  </si>
  <si>
    <t>ISERN DIMAS</t>
  </si>
  <si>
    <t>ALL BANKERS, NDC</t>
  </si>
  <si>
    <t>CUSI, CLARA</t>
  </si>
  <si>
    <t>LEMA ADRIAN EDMUNDO</t>
  </si>
  <si>
    <t>LOSADA LAURA GRACIELA</t>
  </si>
  <si>
    <t>NAZAR ANCHORENA, LUZ ELENA</t>
  </si>
  <si>
    <t>OLAGUE PABLO MATIAS</t>
  </si>
  <si>
    <t>POZO, EX-MG</t>
  </si>
  <si>
    <t>ALL BANKERS, INDIVIDUOS</t>
  </si>
  <si>
    <t>PRADOS ROBERTO JOSE</t>
  </si>
  <si>
    <t>QUESADA ENRIQUE CARLOS</t>
  </si>
  <si>
    <t>MERELLO, TOMAS</t>
  </si>
  <si>
    <t>REIGOSA MARIA ADELA</t>
  </si>
  <si>
    <t>RODRIGUEZ DANIEL ALEJANDRO</t>
  </si>
  <si>
    <t>SANTOS JORGE LUIS</t>
  </si>
  <si>
    <t>ALL BANKERS, MARIAS3</t>
  </si>
  <si>
    <t>TARATUTA CHRISTIAN GASTON</t>
  </si>
  <si>
    <t>TOSETTO HENEDINA MAGDALENA</t>
  </si>
  <si>
    <t>TABOADA GUSTAVO DANIEL</t>
  </si>
  <si>
    <t>FECED ABAL, MARIA CANDELARIA</t>
  </si>
  <si>
    <t>VIDAGUREN IGNACIO MARTIN</t>
  </si>
  <si>
    <t>VAZQUEZ MARTINEZ ANDREA</t>
  </si>
  <si>
    <t>VANDEN PANHUYSEN SANTIAGO</t>
  </si>
  <si>
    <t>VEIGA SABRINA SOLEDAD</t>
  </si>
  <si>
    <t>VILA CARLOS ALBERTO</t>
  </si>
  <si>
    <t>SPERONI, GUILLERMO</t>
  </si>
  <si>
    <t>BALL, PABLO</t>
  </si>
  <si>
    <t>ARIAS URIBURU PILAR</t>
  </si>
  <si>
    <t>ANDRADA RICARDO</t>
  </si>
  <si>
    <t>ARIEL ALEJO</t>
  </si>
  <si>
    <t>LAZO BEATRIZ YOLANDA DEL VALLE</t>
  </si>
  <si>
    <t>LEIVE GONZALO JOSE</t>
  </si>
  <si>
    <t>MILNE SEBASTIAN JAVIER</t>
  </si>
  <si>
    <t>MATEU GABRIEL DIEGO</t>
  </si>
  <si>
    <t>MICHAEL MANUELA</t>
  </si>
  <si>
    <t>MERCHAN SONIA ISABEL</t>
  </si>
  <si>
    <t>PETERLIN MARIANO GASTON</t>
  </si>
  <si>
    <t>PETERLIN MARIA FERNANDA</t>
  </si>
  <si>
    <t>PELTZER MESCHINI EITEL LEOPOLDO</t>
  </si>
  <si>
    <t>RAFFAELLI MARCELA</t>
  </si>
  <si>
    <t>RESTIVO SOFIA</t>
  </si>
  <si>
    <t>RICKERT ERNESTO NICOLAS</t>
  </si>
  <si>
    <t>ALLARIA, DOLORES</t>
  </si>
  <si>
    <t>ROBLES DANIEL OMAR</t>
  </si>
  <si>
    <t>BERASAIN DIEGO ARIEL</t>
  </si>
  <si>
    <t>BUDELLI SILVINA BEATRIZ</t>
  </si>
  <si>
    <t>BALESTRINI JULIAN FRANCO</t>
  </si>
  <si>
    <t>CALCAGNO AMALIA ELVIA</t>
  </si>
  <si>
    <t>ISERN, DIMAS</t>
  </si>
  <si>
    <t>CASTEX SPREONI JUAN CRUZ</t>
  </si>
  <si>
    <t>CAVALLO MILAGROS</t>
  </si>
  <si>
    <t>CORADELLO SILVIA ADRIANA</t>
  </si>
  <si>
    <t>CALCAGNO LORENZO</t>
  </si>
  <si>
    <t>COSTANZO MIRTA HAYDEE</t>
  </si>
  <si>
    <t>CURA JOSE CARLOS</t>
  </si>
  <si>
    <t>FREIER GUSTAVO</t>
  </si>
  <si>
    <t>GEGNER HUGO ANDRES</t>
  </si>
  <si>
    <t>GONZALES CHAVES  MARTIN</t>
  </si>
  <si>
    <t>GARDELLA RICARDO DANIEL</t>
  </si>
  <si>
    <t>GENOVES CELIA MARTHA</t>
  </si>
  <si>
    <t>SPERONI EDUARDO ANTONIO</t>
  </si>
  <si>
    <t>SCHMIDT MARIO ROBERTO</t>
  </si>
  <si>
    <t>SERVICIOS CARDIOVASCULARES SA</t>
  </si>
  <si>
    <t>SPERONI FERNANDO</t>
  </si>
  <si>
    <t>INSTITUTO ARGENTINO DE MERCADO DE CAPITALES SA</t>
  </si>
  <si>
    <t>CIBELLI ANGELICA SUSANA</t>
  </si>
  <si>
    <t>ALL BANKERS, EAM</t>
  </si>
  <si>
    <t>MARTI ENRIQUE ALFREDO</t>
  </si>
  <si>
    <t>ALBA BETTINA INES</t>
  </si>
  <si>
    <t>POLITI JUAN FRANCISCO</t>
  </si>
  <si>
    <t>KASSAI MAXIMILIANO JOSE</t>
  </si>
  <si>
    <t>ALL BANKERS, MA</t>
  </si>
  <si>
    <t>CISA SEBASTIAN CARLOS</t>
  </si>
  <si>
    <t>CANDELA  ANALIA SUSANA</t>
  </si>
  <si>
    <t>DEBENEDETTO RICARDO ALFREDO</t>
  </si>
  <si>
    <t>FERNANDEZ GERMAN</t>
  </si>
  <si>
    <t>INSTITUTO ARGENTINO DE SIDERURGIA</t>
  </si>
  <si>
    <t>KOTTNER PATRICIA JUANA</t>
  </si>
  <si>
    <t>LLERMANOS CARLOS VÍCTOR</t>
  </si>
  <si>
    <t>MARTIN MARCELO EMILIO</t>
  </si>
  <si>
    <t>LANUS MARCELO ROQUE</t>
  </si>
  <si>
    <t>DI YORIO JOSE LUIS</t>
  </si>
  <si>
    <t>SANCHEZ MIÑO JUAN MANUEL</t>
  </si>
  <si>
    <t>VICTOR PAULLIER &amp; CIA. SOCIEDAD DE BOLSA S.A.</t>
  </si>
  <si>
    <t>ALL BANKERS, INTERNACIONAL</t>
  </si>
  <si>
    <t>RAFFA BARBARA ALEJANDRA</t>
  </si>
  <si>
    <t>SORIA, FERNANDO</t>
  </si>
  <si>
    <t>MANFREDI LUCAS FERNANDO</t>
  </si>
  <si>
    <t>MANFREDI MARIA EUGENIA</t>
  </si>
  <si>
    <t>APARO, SEBASTIAN</t>
  </si>
  <si>
    <t>ARIAS MARTIN - 2</t>
  </si>
  <si>
    <t>ARIAS, MARTIN</t>
  </si>
  <si>
    <t>CUNZO JOSE ANTONIO</t>
  </si>
  <si>
    <t>BARDIN, GONZALO</t>
  </si>
  <si>
    <t>TRANSCLOR S.A.</t>
  </si>
  <si>
    <t>BASCARY, SILVINA</t>
  </si>
  <si>
    <t>ALFREDO CESAR GOUGY SA</t>
  </si>
  <si>
    <t>LOSIO, ADRIAN MARTIN</t>
  </si>
  <si>
    <t>RODRIGUEZ FRANCO IVAN</t>
  </si>
  <si>
    <t>CASTEGLIONE /, MATA</t>
  </si>
  <si>
    <t>PAGANI NELIDA ANA FILOMENA</t>
  </si>
  <si>
    <t>BILLONE, ALEJANDRO</t>
  </si>
  <si>
    <t>BIZZOZERO, GUIDO</t>
  </si>
  <si>
    <t>PALESO LAURA GRACIELA</t>
  </si>
  <si>
    <t>ROTHSCHILD JUAN PABLO</t>
  </si>
  <si>
    <t>YLLERA FRANCISCO PEDRO</t>
  </si>
  <si>
    <t>COSTA HORACIO FELIPE</t>
  </si>
  <si>
    <t>CARREGAL JORGE ALEJANDRO</t>
  </si>
  <si>
    <t>CARPANELLI, CARLOS</t>
  </si>
  <si>
    <t>ATANASOPULO, MARIA PAULA</t>
  </si>
  <si>
    <t>NIP CARGO SRL</t>
  </si>
  <si>
    <t>ALL BANKERS, INSTITUCIONALES</t>
  </si>
  <si>
    <t>VAN LIERDE FRANCIS</t>
  </si>
  <si>
    <t>CORRAL, FEDERICO</t>
  </si>
  <si>
    <t>CUYO AVAL S.G.R.</t>
  </si>
  <si>
    <t>RADOVICH, MENDOZA</t>
  </si>
  <si>
    <t>AREAL MARGARITA</t>
  </si>
  <si>
    <t>CARRIQUIRI, TOMAS</t>
  </si>
  <si>
    <t>ARRIGAZZI ROGELIO HORACIO</t>
  </si>
  <si>
    <t>SERRA, HUGO</t>
  </si>
  <si>
    <t>ATORINO GUTIERREZ GABRIELA ALEJANDRA</t>
  </si>
  <si>
    <t>ALVAREZ GERMAN</t>
  </si>
  <si>
    <t>POLITI, JUAN IGNACIO</t>
  </si>
  <si>
    <t>BAIBIENE QUINTANA MARTA ELENA</t>
  </si>
  <si>
    <t>BOLDRINI JORGE OMAR</t>
  </si>
  <si>
    <t>CABRERA MARTA ELDA</t>
  </si>
  <si>
    <t>DORFLER CHRISTIAN RODOLFO</t>
  </si>
  <si>
    <t>FERRARI SILVIA ELENA</t>
  </si>
  <si>
    <t>FIASCHI MAURO EZEQUIEL</t>
  </si>
  <si>
    <t>FAGALDE IGNACIO</t>
  </si>
  <si>
    <t>FIASCHI  MAURO EZEQUIEL</t>
  </si>
  <si>
    <t>FIASCHI LUCIA MARIAM</t>
  </si>
  <si>
    <t>FARA ARTURO EDUARDO</t>
  </si>
  <si>
    <t>FERRARI LAMONEGA ROBERTO MARTIN</t>
  </si>
  <si>
    <t>GONZALEZ JULIA ELENA</t>
  </si>
  <si>
    <t>GONZALEZ PINI ALBERTO</t>
  </si>
  <si>
    <t>HOSTETTLER MARCOS DANIEL</t>
  </si>
  <si>
    <t>HIERRO JUAN FRANCISCO</t>
  </si>
  <si>
    <t>JAKIM CARLOS ALBERTO</t>
  </si>
  <si>
    <t>SILVESTRI, ALEJANDRO</t>
  </si>
  <si>
    <t>KTENAS LUCIANO ALEJANDRO</t>
  </si>
  <si>
    <t>LISIO JAVIER MARIA EDUARDO</t>
  </si>
  <si>
    <t>MESIK ROMAN PABLO</t>
  </si>
  <si>
    <t>NASIF BELEN</t>
  </si>
  <si>
    <t>OZDY GONZALO</t>
  </si>
  <si>
    <t>DE ZAMBOTTI, NICOLAS</t>
  </si>
  <si>
    <t>ROUBAKHINE BEATI MARIA LAURA</t>
  </si>
  <si>
    <t>SEBA JOSE ANTONIO - 1</t>
  </si>
  <si>
    <t>SZPIGIEL DANIEL CLAUDIO</t>
  </si>
  <si>
    <t>SUFFIA RODOLFO DOMINGO</t>
  </si>
  <si>
    <t>LORENZI, LUIS</t>
  </si>
  <si>
    <t>SCHMIDT ESTEBAN MARTIN</t>
  </si>
  <si>
    <t>CASTEGLIONE, JORDAN</t>
  </si>
  <si>
    <t>SCHANZENBACH, MELBA</t>
  </si>
  <si>
    <t>TIRRI ROMULO</t>
  </si>
  <si>
    <t>ANALYTICA, CONSULTORES</t>
  </si>
  <si>
    <t>URETA SAENZ PEÑA MARTIN</t>
  </si>
  <si>
    <t>VALLE MIGUEL IGNACIO</t>
  </si>
  <si>
    <t>VILLEGAS FRANCISCO MARTIN</t>
  </si>
  <si>
    <t>VALLETTA DENISA YESICA</t>
  </si>
  <si>
    <t>WIÑAR DELIA SARA</t>
  </si>
  <si>
    <t>VENOSA, ENZO</t>
  </si>
  <si>
    <t>ARES JORGE HUGO</t>
  </si>
  <si>
    <t>ESPOSITO, CAROLINA</t>
  </si>
  <si>
    <t>ALVAREZ MARIELA VANESA</t>
  </si>
  <si>
    <t>ARTSTEIN REBECA CLAUDIA</t>
  </si>
  <si>
    <t>LERNER, JAVIER</t>
  </si>
  <si>
    <t>ARATA ADRIANA NOEMI</t>
  </si>
  <si>
    <t>AREAL  MARGARITA</t>
  </si>
  <si>
    <t>ABUCHEDID JORGE RAFAEL</t>
  </si>
  <si>
    <t>SBDAR, ARIEL</t>
  </si>
  <si>
    <t>ROJIDO, JULIANA</t>
  </si>
  <si>
    <t>ANGELI  VICTORIA NATALIA</t>
  </si>
  <si>
    <t>LEDESMA VALLVE MARIO ALEJANDRO</t>
  </si>
  <si>
    <t>VERA CARDOZO PORFIRIA</t>
  </si>
  <si>
    <t>MORALES ANA CECILIA</t>
  </si>
  <si>
    <t>MIRALLES, JULIA</t>
  </si>
  <si>
    <t>POLITI, NICOLAS</t>
  </si>
  <si>
    <t>MIGLIORE ANTONIO GUSTAVO</t>
  </si>
  <si>
    <t>RODRIGUEZ ZUBIETA, VALENTIN</t>
  </si>
  <si>
    <t>MARRA MARCELO ALEJANDRO</t>
  </si>
  <si>
    <t>MERLO FEDERICO VICTOR</t>
  </si>
  <si>
    <t>PEREZ   MARIA VICTORIA</t>
  </si>
  <si>
    <t>DISCRECIONAL, CORRES</t>
  </si>
  <si>
    <t>PERINO ROBERTO ENRIQUE</t>
  </si>
  <si>
    <t>PUCACCO LAUTARO</t>
  </si>
  <si>
    <t>PARRONE JULIAN CARLOS</t>
  </si>
  <si>
    <t>CAMPELO, ALEJANDRA</t>
  </si>
  <si>
    <t>BOSCHAN ALEJANDRO</t>
  </si>
  <si>
    <t>BOLDRINI FRANCO ANDRES</t>
  </si>
  <si>
    <t>BERNABO GUIDO</t>
  </si>
  <si>
    <t>POLITI, PEDRO</t>
  </si>
  <si>
    <t>BODINO AGUSTINA</t>
  </si>
  <si>
    <t>D´ATTELLIS, AGUSTIN</t>
  </si>
  <si>
    <t>BERNABO FEDERICO</t>
  </si>
  <si>
    <t>BUSTOS AGUSTIN FEDERICO</t>
  </si>
  <si>
    <t>BERON ALEJANDRO MATIAS</t>
  </si>
  <si>
    <t>AMESTOY, SEBASTIAN</t>
  </si>
  <si>
    <t>BERGER NORBERTO JUAN</t>
  </si>
  <si>
    <t>CAPPELLINI EVANGELINA MONICA</t>
  </si>
  <si>
    <t>CORTI JUAN CARLOS</t>
  </si>
  <si>
    <t>CASTELLINI JORGE PABLO</t>
  </si>
  <si>
    <t>DEL CAMPO HUGO ENRIQUE</t>
  </si>
  <si>
    <t>FAGALDE TOMAS</t>
  </si>
  <si>
    <t>FAJARDIN DELFINA</t>
  </si>
  <si>
    <t>MIGOYA, JIMENA</t>
  </si>
  <si>
    <t>SPERA, AGUSTINA</t>
  </si>
  <si>
    <t>SOLARI COSTA GONZALO</t>
  </si>
  <si>
    <t>SALVADOR JULIA LAURA</t>
  </si>
  <si>
    <t>AGS COMERCIALIZADORA SRL</t>
  </si>
  <si>
    <t>BLANCO MARINA AYELEN</t>
  </si>
  <si>
    <t>CAPASSO DANIEL RODOLFO</t>
  </si>
  <si>
    <t>KUFERT HORACIO BERNARDO</t>
  </si>
  <si>
    <t>LODOLA LUIS AGUSTIN</t>
  </si>
  <si>
    <t>LASTRE MATIAS NICOLAS</t>
  </si>
  <si>
    <t>SOLE DANIEL ALBERTO</t>
  </si>
  <si>
    <t>SCHAPIRA ARIEL</t>
  </si>
  <si>
    <t>GONZALO, GONZALO</t>
  </si>
  <si>
    <t>LICHTIG ANDRES</t>
  </si>
  <si>
    <t>CASTEGLIONE, / C.I.</t>
  </si>
  <si>
    <t>PONSA MAURICIO ROBERTO</t>
  </si>
  <si>
    <t>PICA SALVATORE</t>
  </si>
  <si>
    <t>MARTINCIC, ARG</t>
  </si>
  <si>
    <t>PEREZ MARIANO ALBERTO</t>
  </si>
  <si>
    <t>MARTINCIC, PEPE</t>
  </si>
  <si>
    <t>PONSA CARLOS ROBERTO</t>
  </si>
  <si>
    <t>BALLERINI CARLOS ANGEL</t>
  </si>
  <si>
    <t>BRACHO GABRIEL EDUARDO</t>
  </si>
  <si>
    <t>BRACHO CARLOS ALFREDO</t>
  </si>
  <si>
    <t>CANTORE FEDERICO DANIEL</t>
  </si>
  <si>
    <t>CAPASSO GISELA MARTA</t>
  </si>
  <si>
    <t>CAPUTO MARINA VANESA</t>
  </si>
  <si>
    <t>CENTORAME JUAN IGNACIO</t>
  </si>
  <si>
    <t>COZZO CARLOS ALBERTO</t>
  </si>
  <si>
    <t>GASPARINI MARIELA AYELEN</t>
  </si>
  <si>
    <t>DE CESARE/, CASTEGLIONE</t>
  </si>
  <si>
    <t>GILARDONE  EDUARDO JULIO</t>
  </si>
  <si>
    <t>SCHAPIRA ANDRES</t>
  </si>
  <si>
    <t>SCHAPIRA TOMAS</t>
  </si>
  <si>
    <t>SASSOON ALBERTO ALEJANDRO</t>
  </si>
  <si>
    <t>ASOCIACION CIVIL LA EDUCACION INTEGRAL</t>
  </si>
  <si>
    <t>CRM, 1</t>
  </si>
  <si>
    <t>DE LOS SANTOS CARLOS MARTIN</t>
  </si>
  <si>
    <t>ETCHEGARAY MARTIN NICOLAS</t>
  </si>
  <si>
    <t>FURLONG MARIA ELENA</t>
  </si>
  <si>
    <t>INGEMATICA SA</t>
  </si>
  <si>
    <t>JARDON RAFAEL ANGEL</t>
  </si>
  <si>
    <t>MARTI, JUAN</t>
  </si>
  <si>
    <t>VERGARA DEL CARRIL  ANGEL DANIEL ERNESTO</t>
  </si>
  <si>
    <t>RAIMONDO AGUSTIN MARCELO PABLO</t>
  </si>
  <si>
    <t>TIBERYAN EDUARDO FERNANDO</t>
  </si>
  <si>
    <t>VERGARA DEL CARRIL GLORIA</t>
  </si>
  <si>
    <t>VERGARA DEL CARRIL MARIA SUSANA</t>
  </si>
  <si>
    <t>VERGARA DEL CARRIL ANGEL - 3</t>
  </si>
  <si>
    <t>VERGARA DEL CARRIL JUAN ANTONIO ANGEL</t>
  </si>
  <si>
    <t>VERGARA DEL CARRIL PABLO DANIEL</t>
  </si>
  <si>
    <t>VERGARA DEL CARRIL MARIA ROSA</t>
  </si>
  <si>
    <t>VERGARA DEL CARRIL MARIA ISABEL</t>
  </si>
  <si>
    <t>VERGARA DEL CARRIL INES MARIA</t>
  </si>
  <si>
    <t>VERGARA DEL CARRIL MARCOS JAVIER</t>
  </si>
  <si>
    <t>WASERMAN SILVIA</t>
  </si>
  <si>
    <t>HEJEIJ, CHRISTIAN</t>
  </si>
  <si>
    <t>MENDEZ MARIA EUGENIA</t>
  </si>
  <si>
    <t>RACUBIAN ANDREA VIVIANA</t>
  </si>
  <si>
    <t>BOTTINO ALEJANDRA BEATRIZ</t>
  </si>
  <si>
    <t>BLANCO RODRIGUEZ MARIA DE LAS MERCEDES</t>
  </si>
  <si>
    <t>EPUR SI MUOVE SERVICIOS DE MARKETING INTEGRADOS SH</t>
  </si>
  <si>
    <t>CRM, 2</t>
  </si>
  <si>
    <t>TOTO, TOTO</t>
  </si>
  <si>
    <t>LAFFITTE MARIANO LUIS CONRADO</t>
  </si>
  <si>
    <t>DI NATALE NORBERTO OSVALDO</t>
  </si>
  <si>
    <t>MORALES PONCE, DAMIAN</t>
  </si>
  <si>
    <t>DEL GRANDE, OSVALDO</t>
  </si>
  <si>
    <t>CAJA DE PREVISION SOCIAL MEDICA DE RIO NEGRO</t>
  </si>
  <si>
    <t>EMMERT SILVIA RITA</t>
  </si>
  <si>
    <t>FERNANDEZ EDUARDO - 1</t>
  </si>
  <si>
    <t>LITERAS, VILARDO ORNELA</t>
  </si>
  <si>
    <t>VILARDO LUISA ANA</t>
  </si>
  <si>
    <t>MAYOR ROCIO</t>
  </si>
  <si>
    <t>OJEDA ELIDA ESTER ANTONIA</t>
  </si>
  <si>
    <t>PIERES LUCILA NAIR</t>
  </si>
  <si>
    <t>FERNANDEZ DURAÑONA, CANDELARIA</t>
  </si>
  <si>
    <t>REMEIKIS GRACIELA PETRONILA</t>
  </si>
  <si>
    <t>WERTHEIMER  SUSANA AMALIA</t>
  </si>
  <si>
    <t>BERNARD JUAN CARLOS</t>
  </si>
  <si>
    <t>CASTELAO CARUANA MARIA EUGENIA</t>
  </si>
  <si>
    <t>CAJA DE PREVISION SOCIAL MEDICA DE RIO NEGRO - 2</t>
  </si>
  <si>
    <t>SOSA SERGIO DAMIAN</t>
  </si>
  <si>
    <t>SANCHEZ TOMAS</t>
  </si>
  <si>
    <t>STOFFEL VALERIA</t>
  </si>
  <si>
    <t>EVENTOS CONGRESOS GRUPO UNO SRL</t>
  </si>
  <si>
    <t>DISCRECIONAL, CASTEGLIONE</t>
  </si>
  <si>
    <t>LICHTIG ARIEL</t>
  </si>
  <si>
    <t>ORGGATTI ADELA EDITH</t>
  </si>
  <si>
    <t>SANCHEZ ALEJANDRO MANUEL</t>
  </si>
  <si>
    <t>STEGMANN FERNANDO MARIANO</t>
  </si>
  <si>
    <t>MENDES GOUVEIA CHRISTIAN LIONEL</t>
  </si>
  <si>
    <t>CARUSO CAROLINA ALDANA</t>
  </si>
  <si>
    <t>FINKELBERG VIVIANA NORA</t>
  </si>
  <si>
    <t>DISCRECIONAL, GARDIOL</t>
  </si>
  <si>
    <t>MAREK MANUEL</t>
  </si>
  <si>
    <t>OCHOA  JOSE LUIS</t>
  </si>
  <si>
    <t>SUAREZ FACUNDO</t>
  </si>
  <si>
    <t>DISCRECIONAL, JAVIER LERNER</t>
  </si>
  <si>
    <t>DISCRECIONAL, KATAVIC</t>
  </si>
  <si>
    <t>GUTIERREZ HUGO RODOLFO</t>
  </si>
  <si>
    <t>MATRIZ S.A.</t>
  </si>
  <si>
    <t>DE CESARE NESTOR OSVALDO - 1</t>
  </si>
  <si>
    <t>DISCRECIONAL, ROSALES</t>
  </si>
  <si>
    <t>DE CESARE ROBERTO NESTOR</t>
  </si>
  <si>
    <t>DE CESARE MARTIN JULIAN</t>
  </si>
  <si>
    <t>ROSALES, VALERIA</t>
  </si>
  <si>
    <t>DE CESARE LUCIANA CARLA</t>
  </si>
  <si>
    <t>HIDALGO  CENTURION ALEJANDRO JAVIER</t>
  </si>
  <si>
    <t>IGLESIAS LILIANA BEATRIZ</t>
  </si>
  <si>
    <t>IGLESIAS RAGGIO LEANDRO</t>
  </si>
  <si>
    <t>LOPEZ DIEGO GUSTAVO</t>
  </si>
  <si>
    <t>POLITI RAFAELA MARIA DE LOS ANGELES</t>
  </si>
  <si>
    <t>POLITI EMILIA JOSEFA DEL CARMEN</t>
  </si>
  <si>
    <t>PACINI ANDREA MAGDALENA</t>
  </si>
  <si>
    <t>POLITI PEDRO TOMAS</t>
  </si>
  <si>
    <t>SVARZMAN GUSTAVO</t>
  </si>
  <si>
    <t>SANCHEZ MARTIN DIEGO</t>
  </si>
  <si>
    <t>ZAPIOLA ERNESTO DANIEL</t>
  </si>
  <si>
    <t>ALVAREZ DANIEL ROBERTO</t>
  </si>
  <si>
    <t>MONTAGU HAROLDO ARIAN</t>
  </si>
  <si>
    <t>MELUL ELIAS</t>
  </si>
  <si>
    <t>MOSNER ADOLFO BENJAMIN</t>
  </si>
  <si>
    <t>PAOLILLO  DANIEL  ADRIAN</t>
  </si>
  <si>
    <t>POLITI FELICITAS MARIA</t>
  </si>
  <si>
    <t>ROSSI TOMAS</t>
  </si>
  <si>
    <t>BUTELMAN ANDRES</t>
  </si>
  <si>
    <t>GUIRAL EDUARDO RUBEN</t>
  </si>
  <si>
    <t>CAEIRO, ANA</t>
  </si>
  <si>
    <t>GUERRERO EDUARDO MIGUEL</t>
  </si>
  <si>
    <t>ECHAGUE, CAROLINA</t>
  </si>
  <si>
    <t>ECHAGUE, CAROLINA MARIA</t>
  </si>
  <si>
    <t>ECHAGUE CAROLINA MARIA</t>
  </si>
  <si>
    <t>GUERRERO SUSANA ERNESTINA TERESA</t>
  </si>
  <si>
    <t>LOUGE MATIAS FERNANDO</t>
  </si>
  <si>
    <t>LOUGE ESTEBAN LUCIANO</t>
  </si>
  <si>
    <t>MENDEZ EVANGELINA GABRIELA</t>
  </si>
  <si>
    <t>ALLARIA ERNESTO</t>
  </si>
  <si>
    <t>ERNESTO, ERNESTO</t>
  </si>
  <si>
    <t>CESAR CARLOS JULIO</t>
  </si>
  <si>
    <t>CIRULLI ESTELA MONICA</t>
  </si>
  <si>
    <t>CESAR MARIA CRISTINA</t>
  </si>
  <si>
    <t>RAMOS OROMI JUANA  INES</t>
  </si>
  <si>
    <t>ARRIETA MARTA BEATRIZ</t>
  </si>
  <si>
    <t>FUENTES, JUAN PABLO</t>
  </si>
  <si>
    <t>FERNANDEZ HORACIO GUILLERMO</t>
  </si>
  <si>
    <t>LUQUE IGNACIO JAVIER</t>
  </si>
  <si>
    <t>LIVY CLAUDIO ALEJANDRO MARIA</t>
  </si>
  <si>
    <t>LOBO MARQUEZ ESTANISLAO MARIA</t>
  </si>
  <si>
    <t>MELCHIORI MARIA ANTONELLA</t>
  </si>
  <si>
    <t>GARDIOL MORINIGO, GUADALUPE</t>
  </si>
  <si>
    <t>AOKI  HERNAN</t>
  </si>
  <si>
    <t>BRUZZO OMAR CARLOS</t>
  </si>
  <si>
    <t>BARBERA LILIANA ANDREA</t>
  </si>
  <si>
    <t>LATERZA, SUSANA</t>
  </si>
  <si>
    <t>CANEPA ANA CATALINA MARIA</t>
  </si>
  <si>
    <t>COSTA EDGARDO  MARIO</t>
  </si>
  <si>
    <t>DE LANGHE FRANCISCO DE ASIS</t>
  </si>
  <si>
    <t>BAYON ECHENIQUE, JUAN MARTIN</t>
  </si>
  <si>
    <t>ESPOSIZIONE STEFANO MICHELE</t>
  </si>
  <si>
    <t>ESPOSITO CAROLINA</t>
  </si>
  <si>
    <t>ESPOSITO MARIO HUGO</t>
  </si>
  <si>
    <t>FACIANO CARLOS AUGUSTO</t>
  </si>
  <si>
    <t>FREIJOMIL ULISES NORMAN</t>
  </si>
  <si>
    <t>GATTI FABRICIO</t>
  </si>
  <si>
    <t>GOMEZ DANIEL SECUNDINO</t>
  </si>
  <si>
    <t>GARDIOL MORINIGO GUADALUPE INES</t>
  </si>
  <si>
    <t>GARCIA CARCHIO JUAN FRANCISCO</t>
  </si>
  <si>
    <t>JANE MARIA DEL ROSARIO</t>
  </si>
  <si>
    <t>KRIMKER FERNANDEZ GUSTAVO SERGIO</t>
  </si>
  <si>
    <t>LAFUENTE NESTOR OSCAR</t>
  </si>
  <si>
    <t>LOPETRONE FRANCISCO PEDRO</t>
  </si>
  <si>
    <t>OLAGÜE ARIEL SEBASTIAN</t>
  </si>
  <si>
    <t>ONZARI YANINA BEATRIZ</t>
  </si>
  <si>
    <t>POLLIO FERNANDO MAURO</t>
  </si>
  <si>
    <t>RABSIUN ESTEBAN SIMON</t>
  </si>
  <si>
    <t>RUGGERI MARCOS CESAR</t>
  </si>
  <si>
    <t>RAJOY MARISA ALEJANDRA</t>
  </si>
  <si>
    <t>ROSSI ANTONIO JUAN</t>
  </si>
  <si>
    <t>ALVAREZ UNZUE, AGUSTIN</t>
  </si>
  <si>
    <t>RAICES MARINA</t>
  </si>
  <si>
    <t>RICART IGNACIO JOSE</t>
  </si>
  <si>
    <t>ROMERO ADRIAN</t>
  </si>
  <si>
    <t>SIFFREDI CASTEX JUAN IGNACIO</t>
  </si>
  <si>
    <t>SANCHEZ ROSA LIDIA</t>
  </si>
  <si>
    <t>SCIANDRO MARIA GABRIELA</t>
  </si>
  <si>
    <t>SACIDO MONICA BENITA</t>
  </si>
  <si>
    <t>TONTI ANDRES ESTEBAN</t>
  </si>
  <si>
    <t>TORREIRO MARIANO</t>
  </si>
  <si>
    <t>TASSELLI FLORENCIA</t>
  </si>
  <si>
    <t>TRAPANI JOSE IGNACIO</t>
  </si>
  <si>
    <t>VILAPLANA HERNAN</t>
  </si>
  <si>
    <t>VULCANO BRUNO IGNACIO</t>
  </si>
  <si>
    <t>BOIKO, LUISA</t>
  </si>
  <si>
    <t>VASQUEZ MANSILLA GERONIMO</t>
  </si>
  <si>
    <t>VASQUEZ MANSILLA, RAMON</t>
  </si>
  <si>
    <t>ZAMORANO SANCHEZ CLAUDIA</t>
  </si>
  <si>
    <t>ARCURI SOLANGE ILEANA</t>
  </si>
  <si>
    <t>AZURMENDI ROSANA ELISABET</t>
  </si>
  <si>
    <t>LOPEZ IGNACIO ADRIAN</t>
  </si>
  <si>
    <t>LLANO  JOSE MARIA</t>
  </si>
  <si>
    <t>PEREZ MOLET LUIS ALBERTO</t>
  </si>
  <si>
    <t>LOSTAO JULIO WALTER</t>
  </si>
  <si>
    <t>MANCINO  JUAN NICOLAS RAMON</t>
  </si>
  <si>
    <t>MORRA LISANDRO JAVIER</t>
  </si>
  <si>
    <t>MASSARO ROCCA PATRICIO NICOLAS</t>
  </si>
  <si>
    <t>MAÑAS PAULA SOLEDAD</t>
  </si>
  <si>
    <t>PLOS SEBASTIAN ALBERTO</t>
  </si>
  <si>
    <t>PRINGLES WALTER ALFREDO</t>
  </si>
  <si>
    <t>PEDRO ESE S.A.</t>
  </si>
  <si>
    <t>ELBAUM, MARCELO</t>
  </si>
  <si>
    <t>RIVANERA FEDERICO GUSTAVO</t>
  </si>
  <si>
    <t>ZOCCO, LUCIANO</t>
  </si>
  <si>
    <t>RAJOY SILVANA NOEMI</t>
  </si>
  <si>
    <t>BALSA EDUARDO ALEJANDRO</t>
  </si>
  <si>
    <t>BARBIERI ARIEL VIRGILIO</t>
  </si>
  <si>
    <t>CURLAND MATIAS EZEQUIEL</t>
  </si>
  <si>
    <t>COMPAGNUCCI ERNESTO</t>
  </si>
  <si>
    <t>OLIVEIRA, ALEJANDRO</t>
  </si>
  <si>
    <t>MONTIEL, DANIEL</t>
  </si>
  <si>
    <t>CRAVIOTTO MARIA TERESA ADDA</t>
  </si>
  <si>
    <t>CARRILLO  CLAUDIO ANDRES</t>
  </si>
  <si>
    <t>AIZPEOLEA, MATIAS</t>
  </si>
  <si>
    <t>CASCONE CARLOS FABIAN</t>
  </si>
  <si>
    <t>CONTRERAS MARINKOVIC MARIELA</t>
  </si>
  <si>
    <t>PODESTA, DAL POGGETO</t>
  </si>
  <si>
    <t>GUTIERREZ EMA MIRTA</t>
  </si>
  <si>
    <t>GONZALEZ ROUCO FEDERICO JORGE</t>
  </si>
  <si>
    <t>GAMBARG CLAUDIA SUSANA</t>
  </si>
  <si>
    <t>GONZALO MARISOL</t>
  </si>
  <si>
    <t>LOPEZ, SOLEDAD</t>
  </si>
  <si>
    <t>GUEVARA ANTONIO BLAS</t>
  </si>
  <si>
    <t>GIEBER MARIA MAGDALENA JOSEFINA</t>
  </si>
  <si>
    <t>GARCIA GONZALEZ MARIA MARTA</t>
  </si>
  <si>
    <t>GRIGNAFFINI GABRIEL CARLOS</t>
  </si>
  <si>
    <t>GAGO  GUSTAVO ALEJANDRO</t>
  </si>
  <si>
    <t>GIRARD ALDO GUILLERMO</t>
  </si>
  <si>
    <t>SCAGLIA FERNANDO ROBERTO</t>
  </si>
  <si>
    <t>STARLIGHT ELECTRONICA SRL</t>
  </si>
  <si>
    <t>SELSER MATIAS</t>
  </si>
  <si>
    <t>GERENCIA, DE OPERACIONES</t>
  </si>
  <si>
    <t>COHEN, GUSTAVO</t>
  </si>
  <si>
    <t>FERRERI DOMINGO ANTONIO</t>
  </si>
  <si>
    <t>AGRELLO, LUCAS</t>
  </si>
  <si>
    <t>FRANCO FABRIZIO</t>
  </si>
  <si>
    <t>INDIVIDUOS, WEB</t>
  </si>
  <si>
    <t>JACOBS ALEJANDRO FELIPE</t>
  </si>
  <si>
    <t>KRALJ NORA BEATRIZ</t>
  </si>
  <si>
    <t>KONTAROVSKY MARTIN</t>
  </si>
  <si>
    <t>NARDOZZA SERGIO MARIANO</t>
  </si>
  <si>
    <t>MANFREDI, LUCAS</t>
  </si>
  <si>
    <t>TAMAME DANIEL ADRIAN</t>
  </si>
  <si>
    <t>ZACCARO ALEJANDRO GUILLERMO</t>
  </si>
  <si>
    <t>RAZZA, FEDERICO</t>
  </si>
  <si>
    <t>VEIZAGA ROSANA SILVINA</t>
  </si>
  <si>
    <t>FUNES, AGUSTIN</t>
  </si>
  <si>
    <t>FRANZINI, NICOLAS</t>
  </si>
  <si>
    <t>ORTS MASCIAS MARIA JOSE</t>
  </si>
  <si>
    <t>GRAU, IGNACIO</t>
  </si>
  <si>
    <t>BARONI ABEL FERNANDO</t>
  </si>
  <si>
    <t>CASTILLO LUIS ALBERTO</t>
  </si>
  <si>
    <t>SAROKA, ARIEL</t>
  </si>
  <si>
    <t>GALVAN FACUNDO GABRIEL</t>
  </si>
  <si>
    <t>CANZANI PLACIDO JULIO NICOLAS</t>
  </si>
  <si>
    <t>MANASSERO FERNANDO ARIEL</t>
  </si>
  <si>
    <t>RODRIGUEZ HIRIART LEONARDO MARTIN</t>
  </si>
  <si>
    <t>AVILA IVAN</t>
  </si>
  <si>
    <t>MOHAMED CARLOS HERNAN</t>
  </si>
  <si>
    <t>RIZZO MARIA MARCELA</t>
  </si>
  <si>
    <t>DI LEO DIANA   CRISTINA</t>
  </si>
  <si>
    <t>GILBERTO FERNANDO DIEGO</t>
  </si>
  <si>
    <t>SANTANA, EDUARDO</t>
  </si>
  <si>
    <t>AGUIRRE PABLO SEBASTIAN</t>
  </si>
  <si>
    <t>AGUIRRE, PABLO</t>
  </si>
  <si>
    <t>LONGO SALVADOR ANGEL</t>
  </si>
  <si>
    <t>MEZMEZIAN, ANTONIO</t>
  </si>
  <si>
    <t>SALGADO 1, FERNANDO</t>
  </si>
  <si>
    <t>PEREZ MANZANARES RODRIGO</t>
  </si>
  <si>
    <t>PETRARCA LENTINO IGNACIO ANGEL</t>
  </si>
  <si>
    <t>RITORTO NESTOR DANIEL</t>
  </si>
  <si>
    <t>RUIZ IGNACIO</t>
  </si>
  <si>
    <t>RIBERT ROMAN JORGE</t>
  </si>
  <si>
    <t>ROCCHIETTI OSCAR ALBERTO</t>
  </si>
  <si>
    <t>BERNARD  JUAN CARLOS</t>
  </si>
  <si>
    <t>SALGADO 2, FERNANDO</t>
  </si>
  <si>
    <t>BIAFORE PABLO HERNAN</t>
  </si>
  <si>
    <t>BRUGNERA JOSE</t>
  </si>
  <si>
    <t>BERTONE LUIS ALBERTO FRANCISCO</t>
  </si>
  <si>
    <t>CRESTA AGUSTIN HUGO</t>
  </si>
  <si>
    <t>COSTIGLIOLO OSVALDO HORACIO</t>
  </si>
  <si>
    <t>COOPERATIVA ESCOLAR Y CULTURAL EL PALOMAR LTDA</t>
  </si>
  <si>
    <t>4+D SRL</t>
  </si>
  <si>
    <t>CARRANZA MARIA GABRIELA</t>
  </si>
  <si>
    <t>CASTELO FRANCO JOSE</t>
  </si>
  <si>
    <t>DE LA TORRE JORGE HORACIO</t>
  </si>
  <si>
    <t>FERNANDEZ JORGE ENRIQUE</t>
  </si>
  <si>
    <t>GASSO GONZALO</t>
  </si>
  <si>
    <t>GHIAZZA ANDRES IGNACIO</t>
  </si>
  <si>
    <t>GIGENA HECTOR ELIAS</t>
  </si>
  <si>
    <t>GARIBOTTO PABLO ANIBAL</t>
  </si>
  <si>
    <t>GOROSITO LUIS FEDERICO</t>
  </si>
  <si>
    <t>HARGUINDEY, HORACIO</t>
  </si>
  <si>
    <t>ELLI HAYDEE ISABEL</t>
  </si>
  <si>
    <t>HUGO, HUGO</t>
  </si>
  <si>
    <t>SERRA, HUGO OMAR</t>
  </si>
  <si>
    <t>BONE MARIA INES</t>
  </si>
  <si>
    <t>IAVICOLI, IGNACIO</t>
  </si>
  <si>
    <t>HANSEN  NELSON HERIBERTO</t>
  </si>
  <si>
    <t>SCHÖNE GERARDO</t>
  </si>
  <si>
    <t>SANCHEZ GASTON HERNAN</t>
  </si>
  <si>
    <t>BOTTI  DAMIAN FELIX ANTONIO</t>
  </si>
  <si>
    <t>KATAVIC, FERNANDO</t>
  </si>
  <si>
    <t>LATERZA, SUSANA/2</t>
  </si>
  <si>
    <t>CAMBURSANO DIEGO DOMINGO</t>
  </si>
  <si>
    <t>DE FEO SILVIA CECILIA</t>
  </si>
  <si>
    <t>GONZALEZ CARREÑO NORBERTO</t>
  </si>
  <si>
    <t>JAREMKO ADRIANA OLGA</t>
  </si>
  <si>
    <t>PLAZA BRUNO LEONARDO RAFAEL</t>
  </si>
  <si>
    <t>REMY SILVEYRA JORGE AGUSTIN</t>
  </si>
  <si>
    <t>SPRIEGEL MARIA ALEJANDRA</t>
  </si>
  <si>
    <t>TOCCALINO OSVALDO  JOSE</t>
  </si>
  <si>
    <t>CAVANAGH AGUSTINA MARIA</t>
  </si>
  <si>
    <t>CAVANAGH MARIA JOSE</t>
  </si>
  <si>
    <t>COLOMBO REINALDO</t>
  </si>
  <si>
    <t>KATAVIC, FERNANDO/2</t>
  </si>
  <si>
    <t>CAVANAGH LUIS RAMON</t>
  </si>
  <si>
    <t>FRIAS ELISA CRISTINA</t>
  </si>
  <si>
    <t>LAFERRERE, PEDRO</t>
  </si>
  <si>
    <t>AVILA ANA MARIA AUGUSTA</t>
  </si>
  <si>
    <t>ALCALDE MARIA PILAR</t>
  </si>
  <si>
    <t>COSTA ENRIQUE JUAN</t>
  </si>
  <si>
    <t>COSTA ENRIQUE  JUAN</t>
  </si>
  <si>
    <t>DADONE NAHUEL MARCO</t>
  </si>
  <si>
    <t>DEL ZOTTO MIGUEL ANGEL</t>
  </si>
  <si>
    <t>ETCHEPARE GUSTAVO CLAUDIO</t>
  </si>
  <si>
    <t>FUENTES FEDERICO DOMINGO</t>
  </si>
  <si>
    <t>FRYDMAN JAVIER DANIEL</t>
  </si>
  <si>
    <t>GIOVANNELLI LUIS ALBERTO</t>
  </si>
  <si>
    <t>GARCIA WALTER ESTEBAN</t>
  </si>
  <si>
    <t>HUATANA APRENDIZAJES EN ORG SA</t>
  </si>
  <si>
    <t>ALL BANKERS, INSTITUCIONES</t>
  </si>
  <si>
    <t>HIERRO ODERIGO MATIAS JOSE</t>
  </si>
  <si>
    <t>KIM HYUNG JOO</t>
  </si>
  <si>
    <t>KNOPOFF PABLO AARON</t>
  </si>
  <si>
    <t>DADONE  DAVID MARIANO</t>
  </si>
  <si>
    <t>LAVIE GASTON IVAN</t>
  </si>
  <si>
    <t>LOGISTICA DIESEL SA</t>
  </si>
  <si>
    <t>MARTINEZ AGUSTINA</t>
  </si>
  <si>
    <t>MALDONADO JAVIER</t>
  </si>
  <si>
    <t>MACCHI CARLOS AUGUSTO</t>
  </si>
  <si>
    <t>MACCHI GUILLERMO JOAQUIN</t>
  </si>
  <si>
    <t>NICOLICH ALEJANDRO ESTEBAN GABRIEL</t>
  </si>
  <si>
    <t>NEUMANN HERNAN PABLO</t>
  </si>
  <si>
    <t>OLMO BIKES SA</t>
  </si>
  <si>
    <t>OJEDA ZUÑIGA TATIANA ROCIO</t>
  </si>
  <si>
    <t>OGALLAR PERRAMON EDGAR JORGE GERARDO</t>
  </si>
  <si>
    <t>PETROGUAZZ SA</t>
  </si>
  <si>
    <t>ROJAS PABLO ARIEL</t>
  </si>
  <si>
    <t>ROUSSEAUX LUCAS PATRICIO</t>
  </si>
  <si>
    <t>REPETTO ELENA</t>
  </si>
  <si>
    <t>RODRIGUEZ NAVARRO SARA INES</t>
  </si>
  <si>
    <t>ROMANELLA MARIA BEATRIZ</t>
  </si>
  <si>
    <t>SCELZI JOSE LICINIO</t>
  </si>
  <si>
    <t>TORELLO RAFAEL</t>
  </si>
  <si>
    <t>VAZQUEZ JOSE LUIS</t>
  </si>
  <si>
    <t>VALLEJOS DIEGO MAXIMILIANO</t>
  </si>
  <si>
    <t>WOICK ARTURO LUCAS</t>
  </si>
  <si>
    <t>SBDAR, LITVIN</t>
  </si>
  <si>
    <t>MELENZANE SA</t>
  </si>
  <si>
    <t>MORTEO SANTIAGO RAFAEL</t>
  </si>
  <si>
    <t>MAZZA NICOLAS</t>
  </si>
  <si>
    <t>MONASTERIO, MARIANO</t>
  </si>
  <si>
    <t>PECCI AGUSTIN IGNACIO</t>
  </si>
  <si>
    <t>ROYO PEREZ MIGUEL</t>
  </si>
  <si>
    <t>RODRIGUEZ MARIA ELENA NELLY</t>
  </si>
  <si>
    <t>SUAREZ  ALEJANDRO JAVIER</t>
  </si>
  <si>
    <t>BALLESTERO ARIEL PEDRO</t>
  </si>
  <si>
    <t>BOURDIEU TRINIDAD MARIA</t>
  </si>
  <si>
    <t>BUCHANAN ANA</t>
  </si>
  <si>
    <t>RAVAGLIA, GUIDO</t>
  </si>
  <si>
    <t>CONDE MARIA PIEDAD</t>
  </si>
  <si>
    <t>CRUZ MARCELO OMAR</t>
  </si>
  <si>
    <t>CIABURRI GABRIEL ANDRES</t>
  </si>
  <si>
    <t>CURATOLA JUAN ARTURO</t>
  </si>
  <si>
    <t>CURATOLA  JUAN ARTURO</t>
  </si>
  <si>
    <t>DEL ROIO LEANDRO DAMIAN</t>
  </si>
  <si>
    <t>GUAZZARONI GRECO SA</t>
  </si>
  <si>
    <t>GERLERO MARIA DANIELA</t>
  </si>
  <si>
    <t>GERMANO JUAN MANUEL</t>
  </si>
  <si>
    <t>GONDA ALEJANDRO LUIS</t>
  </si>
  <si>
    <t>GALGANO JUAN MARTIN</t>
  </si>
  <si>
    <t>GONZALEZ VALENTIN BERNARDO</t>
  </si>
  <si>
    <t>GALGANO AGUSTINA</t>
  </si>
  <si>
    <t>SIRNA CRISTIAN MIGUEL</t>
  </si>
  <si>
    <t>SOSA MARCELO EDUARDO</t>
  </si>
  <si>
    <t>SUAREZ MARIA TERESA</t>
  </si>
  <si>
    <t>GIOVANELLI, LUIS</t>
  </si>
  <si>
    <t>SEMPERTEGUI SANDRA FABIANA</t>
  </si>
  <si>
    <t>SANTAMARINA  ANA</t>
  </si>
  <si>
    <t>LERNER 2, JAVIER</t>
  </si>
  <si>
    <t>FLEISMAN JORGE ERNESTO</t>
  </si>
  <si>
    <t>LUSTIG NOEL</t>
  </si>
  <si>
    <t>PIAGGI SEBASTIAN ANTONIO</t>
  </si>
  <si>
    <t>MASSRI NATALIO</t>
  </si>
  <si>
    <t>CORDONE MARIA CELINA</t>
  </si>
  <si>
    <t>ALAIS MARIA AZUCENA</t>
  </si>
  <si>
    <t>BENDOWSKI DE SILVA FERNANDA</t>
  </si>
  <si>
    <t>BRASSARA JORGE ANDRES</t>
  </si>
  <si>
    <t>CORRES, MARIANA</t>
  </si>
  <si>
    <t>FEJERMAN NATALIO</t>
  </si>
  <si>
    <t>FARFAN JOSE</t>
  </si>
  <si>
    <t>HUNT ADOLFO LUIS</t>
  </si>
  <si>
    <t>HARGUINDEGUY PATRICIA MARTA ROSA</t>
  </si>
  <si>
    <t>SOMMER, SEBASTIAN</t>
  </si>
  <si>
    <t>HILALE JULIAN URIEL</t>
  </si>
  <si>
    <t>LERNER 3, JAVIER</t>
  </si>
  <si>
    <t>JAVKIN JULIA</t>
  </si>
  <si>
    <t>KRASNY NICOLAS ELIEL</t>
  </si>
  <si>
    <t>LABORDA FERNANDO HECTOR</t>
  </si>
  <si>
    <t>MAURO HORACIO</t>
  </si>
  <si>
    <t>ALBA, LORENA</t>
  </si>
  <si>
    <t>POLITI PASCUAL VICTORIO</t>
  </si>
  <si>
    <t>POLITI  FRANCISCO MARTIN</t>
  </si>
  <si>
    <t>REALE ROLANDO ENRIQUE</t>
  </si>
  <si>
    <t>DONADIO, ADALBERTO</t>
  </si>
  <si>
    <t>STOLZENWALD RODOLFO RAUL</t>
  </si>
  <si>
    <t>TENENBAUM EDUARDO JULIO</t>
  </si>
  <si>
    <t>AUDIFARM SALUD SA</t>
  </si>
  <si>
    <t>LERNER 4, JAVIER</t>
  </si>
  <si>
    <t>LOPEZ ANDRES FLAVIO</t>
  </si>
  <si>
    <t>LOW IGHAL</t>
  </si>
  <si>
    <t>MAGNI CORINA MARIEL</t>
  </si>
  <si>
    <t>LERNER 1, JAVIER</t>
  </si>
  <si>
    <t>MOSKOVITS CYNTHIA MARIANA</t>
  </si>
  <si>
    <t>MAGNI JOSE MARIO</t>
  </si>
  <si>
    <t>BIANCHI KELLY MARIA CECILIA</t>
  </si>
  <si>
    <t>BARCESAT RAFAEL</t>
  </si>
  <si>
    <t>GOLDIN CARLOS JORGE</t>
  </si>
  <si>
    <t>ANNECCHINI AQUILINO</t>
  </si>
  <si>
    <t>LERNER, JAVIER CONSULTA</t>
  </si>
  <si>
    <t>BINSTOCK JACOBO BERNARDO</t>
  </si>
  <si>
    <t>BINSTOCK GEORGINA PAULA</t>
  </si>
  <si>
    <t>BASOS LUCILA INES</t>
  </si>
  <si>
    <t>LO SASSO LUIS RAUL</t>
  </si>
  <si>
    <t>SILVA SANTOS RAMON</t>
  </si>
  <si>
    <t>CATELLANI LEANDRA EDITH</t>
  </si>
  <si>
    <t>COOPERATIVA DE VIVIENDA Y CONSUMO FLORIDA LTDA 2</t>
  </si>
  <si>
    <t>GROLL   SIMON ABEL</t>
  </si>
  <si>
    <t>GAUDENZI VERONICA RUTH</t>
  </si>
  <si>
    <t>GROLL ALAN EZEQUIEL</t>
  </si>
  <si>
    <t>FUCCILLO LUIS FERNANDO</t>
  </si>
  <si>
    <t>MARTI CIBELLI  MARIA JULIA</t>
  </si>
  <si>
    <t>MARTI CIBELLI JUAN ENRIQUE</t>
  </si>
  <si>
    <t>THIBAUD DELFINA</t>
  </si>
  <si>
    <t>YARYURA TOBIAS MARIA INES</t>
  </si>
  <si>
    <t>ALANIZ JOSE ANTONIO</t>
  </si>
  <si>
    <t>LAFUENTE IGNACIO</t>
  </si>
  <si>
    <t>MATEOS FRANCISCO</t>
  </si>
  <si>
    <t>MARIN MATIAS JUAN HERNAN</t>
  </si>
  <si>
    <t>POLADIAN LILIANA ELISA</t>
  </si>
  <si>
    <t>ROSE AGUSTIN</t>
  </si>
  <si>
    <t>REY VALZACCHI GUIDO MARTIN</t>
  </si>
  <si>
    <t>FALCONE FEDERICO ADRIAN</t>
  </si>
  <si>
    <t>GALLO MARIO AGUSTIN</t>
  </si>
  <si>
    <t>MARIN, DIEGO</t>
  </si>
  <si>
    <t>SPERA JUAN MANUEL</t>
  </si>
  <si>
    <t>ARGENPYMES SGR</t>
  </si>
  <si>
    <t>MATEU, PABLO JAVIER</t>
  </si>
  <si>
    <t>SGR, NUESTRA</t>
  </si>
  <si>
    <t>ARGENPYMES SGR FONDO DE GARANTIA</t>
  </si>
  <si>
    <t>CRECER S.G.R - FONDO DE GARANTIA</t>
  </si>
  <si>
    <t>ALLARIA LEDESMA Y CIA.  S.A.</t>
  </si>
  <si>
    <t>OPERATORIA, PROPIA</t>
  </si>
  <si>
    <t>ALLARIA LEDESMA Y  CIA S.A.</t>
  </si>
  <si>
    <t>PEDRINI, SANTIAGO</t>
  </si>
  <si>
    <t>ARIAS RAUL JUAN</t>
  </si>
  <si>
    <t>ALVAREZ JOSE  LUIS</t>
  </si>
  <si>
    <t>ARIAS ELIZABETH LUCIA</t>
  </si>
  <si>
    <t>AZCARATE ARIEL</t>
  </si>
  <si>
    <t>ALONSO DIANA GRACIELA</t>
  </si>
  <si>
    <t>ALAIMO LUIS MARIA NICOLAS</t>
  </si>
  <si>
    <t>BRUZZON MARIA TULIA</t>
  </si>
  <si>
    <t>BERESIARTE LEANDRO FELIX MIGUEL</t>
  </si>
  <si>
    <t>CARRO JORGE EDUARDO</t>
  </si>
  <si>
    <t>CASO JORGE ORLANDO</t>
  </si>
  <si>
    <t>CLUSA NESTOR JAIME</t>
  </si>
  <si>
    <t>DESALVO LUIS ALBERTO</t>
  </si>
  <si>
    <t>DE CAROLIS NORMA</t>
  </si>
  <si>
    <t>DE CAROLIS CLAUDIO ALEJANDRO</t>
  </si>
  <si>
    <t>DE CARLO ULISES DANIEL</t>
  </si>
  <si>
    <t>DIVIACH, LEANDRO</t>
  </si>
  <si>
    <t>DEL PUERTO  SILVIA VIVIANA</t>
  </si>
  <si>
    <t>DE ROSA PABLO MARTIN</t>
  </si>
  <si>
    <t>DACUNDA DIAZ MARIANA SOL</t>
  </si>
  <si>
    <t>DUHART ALEJANDRO PEDRO</t>
  </si>
  <si>
    <t>DE CARLO ALEXIS JAVIER</t>
  </si>
  <si>
    <t>DE LA TORRE LAURA AMANDA</t>
  </si>
  <si>
    <t>ESCALIER HUGO ENRIQUE</t>
  </si>
  <si>
    <t>GARCIA ZUÑIGA JORGE</t>
  </si>
  <si>
    <t>GALLI JUAN PABLO</t>
  </si>
  <si>
    <t>HOLLANDER MARTIN ALEJANDRO</t>
  </si>
  <si>
    <t>KIM SOON TECK</t>
  </si>
  <si>
    <t>LOPEZ AGUSTIN</t>
  </si>
  <si>
    <t>LUCHETTI MARIA ALICIA</t>
  </si>
  <si>
    <t>FRANCOS, MANUEL</t>
  </si>
  <si>
    <t>MANAGO JOSE ANTONIO</t>
  </si>
  <si>
    <t>MARCZUK ANA MARIA</t>
  </si>
  <si>
    <t>MENENDEZ OSVALDO ANGEL</t>
  </si>
  <si>
    <t>MARQUINA EDUARDO DANIEL</t>
  </si>
  <si>
    <t>MILOHANICH INES ANTONIA</t>
  </si>
  <si>
    <t>ROSETTI, NORA</t>
  </si>
  <si>
    <t>MUÑOZ NOGUES RICARDO MARTIN</t>
  </si>
  <si>
    <t>NOZIERES CARLOS ENRIQUE</t>
  </si>
  <si>
    <t>MEDIAVILLA OSCAR MAXIMO</t>
  </si>
  <si>
    <t>NOVELLI FRANCISCO HECTOR</t>
  </si>
  <si>
    <t>NAVARRO MARIA ROSA</t>
  </si>
  <si>
    <t>NARVAEZ EDUARDO</t>
  </si>
  <si>
    <t>PATRONATO DE LA INFANCIA</t>
  </si>
  <si>
    <t>POLA LYDIA</t>
  </si>
  <si>
    <t>RAVAGLIA GUILLERMO FABIAN</t>
  </si>
  <si>
    <t>RICCIO MARIA ISABEL</t>
  </si>
  <si>
    <t>RUSSO NELSON GABRIEL</t>
  </si>
  <si>
    <t>SANCHEZ NOVELLI MANUEL VICTOR</t>
  </si>
  <si>
    <t>TERREL DIEGO FERNANDO</t>
  </si>
  <si>
    <t>TRONCOSO MIGUEL ANGEL</t>
  </si>
  <si>
    <t>TEVAH VICTOR ADRIAN</t>
  </si>
  <si>
    <t>VALLARO SERGIO FABIAN</t>
  </si>
  <si>
    <t>WAJSBORT CLAUDIA GRACIELA</t>
  </si>
  <si>
    <t>AMUCHASTEGUI MARIANA DEL VALLE</t>
  </si>
  <si>
    <t>AZCARATE  PABLO</t>
  </si>
  <si>
    <t>LONGUEIRA PABLO GABRIEL</t>
  </si>
  <si>
    <t>MESSINA MARIA GABRIELA</t>
  </si>
  <si>
    <t>MARTIN  MARCELO JAVIER</t>
  </si>
  <si>
    <t>MOREL LUIS FERNANDO</t>
  </si>
  <si>
    <t>MONIN PABLO ANIBAL</t>
  </si>
  <si>
    <t>MARIANI VENTURA MARTIN</t>
  </si>
  <si>
    <t>ROMANO JULIAN FELIX</t>
  </si>
  <si>
    <t>BAZAN FEDERICO VICTOR</t>
  </si>
  <si>
    <t>BENEDETTO  LESLIE GLADYS</t>
  </si>
  <si>
    <t>CELLA JULIO HERNAN</t>
  </si>
  <si>
    <t>CHAPARRO ELDA NOEMI</t>
  </si>
  <si>
    <t>GARCIA DIEGO PABLO</t>
  </si>
  <si>
    <t>SOCIEDAD ARG DE GESTION DE ACTORES INTERPRETES ASOC. CIVIL SAGAI</t>
  </si>
  <si>
    <t>GIMENEZ GRISELDA EMILIA</t>
  </si>
  <si>
    <t>PEDRINI, SANTIAGO/2</t>
  </si>
  <si>
    <t>ALTIERI ANTONIO JOSE</t>
  </si>
  <si>
    <t>DIAZ NESTOR AURELIO</t>
  </si>
  <si>
    <t>EUROMIX SA</t>
  </si>
  <si>
    <t>PODESTA, CASTAÑAGA</t>
  </si>
  <si>
    <t>GUARINO PASCUAL</t>
  </si>
  <si>
    <t>LA MARTIRE ANA MARIA</t>
  </si>
  <si>
    <t>PEREZ HORACIO  EDUARDO</t>
  </si>
  <si>
    <t>RIÑON SANTIAGO IGNACIO</t>
  </si>
  <si>
    <t>ROMERO SERGIO FERNANDO</t>
  </si>
  <si>
    <t>RIÑON ALBERTO</t>
  </si>
  <si>
    <t>WILLIAMS CAMILA IRENE VICTORIA</t>
  </si>
  <si>
    <t>A.F.S. SISTEMAS SRL</t>
  </si>
  <si>
    <t>ARAGON CECILIA ZULEMA</t>
  </si>
  <si>
    <t>ARIAS JULIETA</t>
  </si>
  <si>
    <t>MENENDEZ CARLOS AURELIO</t>
  </si>
  <si>
    <t>MUNIATEGUI MARIANO ESTEBAN</t>
  </si>
  <si>
    <t>PARADISO FLAVIO SILVIO</t>
  </si>
  <si>
    <t>RIMADA HAYDEE MABEL</t>
  </si>
  <si>
    <t>BERETERBIDE RAMON MIGUEL</t>
  </si>
  <si>
    <t>BALDASSARRI HUGO RAFAEL</t>
  </si>
  <si>
    <t>CRESPO JOSE ROLANDO</t>
  </si>
  <si>
    <t>CASTRILLON ESTEBAN ENRIQUE</t>
  </si>
  <si>
    <t>CHIARULLO JOSE ANTONIO</t>
  </si>
  <si>
    <t>GIL CARLOS EMILIO</t>
  </si>
  <si>
    <t>SCUSSEL GABRIELA FABIANA</t>
  </si>
  <si>
    <t>BIANCHI IGNACIO TOMAS</t>
  </si>
  <si>
    <t>DEL BOCA PEDRO</t>
  </si>
  <si>
    <t>POMI, FEDERICO</t>
  </si>
  <si>
    <t>REOS, CHRISTIAN</t>
  </si>
  <si>
    <t>HERNANDEZ JORGE OMAR</t>
  </si>
  <si>
    <t>PISONERO SANTIAGO</t>
  </si>
  <si>
    <t>SPINELLI   INES TERESA</t>
  </si>
  <si>
    <t>LAGUZZI  SERGIO ROBERTO</t>
  </si>
  <si>
    <t>BEUN NICOLAS</t>
  </si>
  <si>
    <t>CHEBLI GERARDO DAMIAN</t>
  </si>
  <si>
    <t>GRAU MOLINA MAXIMILIANO JOSE</t>
  </si>
  <si>
    <t>SCALERCIO MAURO NICOLAS</t>
  </si>
  <si>
    <t>DOS SANTOS SEBASTIAN</t>
  </si>
  <si>
    <t>ESPOSITO LUIS ALBERTO</t>
  </si>
  <si>
    <t>OSTERWALDER DANIEL EMILIANO</t>
  </si>
  <si>
    <t>GONZALEZ MARIA DEL CARMEN</t>
  </si>
  <si>
    <t>MARTIN MANUEL</t>
  </si>
  <si>
    <t>SIRICMAN MATIAS SEBASTIAN</t>
  </si>
  <si>
    <t>AWAD MIGUEL ANGEL</t>
  </si>
  <si>
    <t>ALVAREZ LILIANA MARTA</t>
  </si>
  <si>
    <t>BARBERO ELSA TERESA</t>
  </si>
  <si>
    <t>DI GIORGIO  SABINO ANTONIO</t>
  </si>
  <si>
    <t>GUARINO OSVALDO OSCAR</t>
  </si>
  <si>
    <t>LOMBAN VICTORIA</t>
  </si>
  <si>
    <t>AIDES ABRAHAM DAVID</t>
  </si>
  <si>
    <t>SANTANELLO, JUAN CARLOS</t>
  </si>
  <si>
    <t>ARROYO S.C.A.</t>
  </si>
  <si>
    <t>CESETTI ROSCINI BENITO</t>
  </si>
  <si>
    <t>CALCIATI LAURA MARIA</t>
  </si>
  <si>
    <t>CAPONE ROBERTO</t>
  </si>
  <si>
    <t>CASTIGLIA GUIDO NICOLAS</t>
  </si>
  <si>
    <t>DUPONT MARIA CRISTINA</t>
  </si>
  <si>
    <t>DEL CAMPO MAGDALENA</t>
  </si>
  <si>
    <t>DEL CAMPO ISABEL</t>
  </si>
  <si>
    <t>DELLA PAOLERA GERARDO</t>
  </si>
  <si>
    <t>FERNANDEZ FRANCIOSI MARIO</t>
  </si>
  <si>
    <t>FUNDACION BUNGE Y BORN</t>
  </si>
  <si>
    <t>FRASCHETTI LORENA ANDREA</t>
  </si>
  <si>
    <t>FELDMAN DIANA JUDITH</t>
  </si>
  <si>
    <t>GARCIA GONZALEZ ERNESTO</t>
  </si>
  <si>
    <t>JAIME MARIA VICTORIA</t>
  </si>
  <si>
    <t>MARTINEZ MARIA ELENA</t>
  </si>
  <si>
    <t>MOLINARI WALKER JORGE EDUARDO</t>
  </si>
  <si>
    <t>MAGGIO JUAN MARCELO</t>
  </si>
  <si>
    <t>ROJO, LUIS</t>
  </si>
  <si>
    <t>MARKOV SAMUEL ALEJANDRO</t>
  </si>
  <si>
    <t>ORTIZ BASUALDO JUANA MARIA TERESA</t>
  </si>
  <si>
    <t>PLASTINO ANGEL LUIS</t>
  </si>
  <si>
    <t>PASCUAL GUSTAVO</t>
  </si>
  <si>
    <t>PEREZ LOPEZ NORBERTO</t>
  </si>
  <si>
    <t>PRADA NELIDA SUSANA</t>
  </si>
  <si>
    <t>RODRIGUEZ GASTON NESTOR</t>
  </si>
  <si>
    <t>RIVERO OSCAR ALEJANDRO</t>
  </si>
  <si>
    <t>RODRIGUEZ DARIO SEBASTIAN</t>
  </si>
  <si>
    <t>SIROIT JUAN NOEL FRANCISCO</t>
  </si>
  <si>
    <t>SABATINI VICTOR OMAR</t>
  </si>
  <si>
    <t>STENGEL FERNANDO MIGUEL</t>
  </si>
  <si>
    <t>SANTAMARINA JUANA MARIA</t>
  </si>
  <si>
    <t>TRAPERO PABLO MARTIN</t>
  </si>
  <si>
    <t>TRUST RISK MANAGEMENT SA</t>
  </si>
  <si>
    <t>TRUST FINANCIAL SERVICES SA</t>
  </si>
  <si>
    <t>VOCOS FRANCISCO ALBERTO</t>
  </si>
  <si>
    <t>SANTANELLO JUAN CARLOS - 1</t>
  </si>
  <si>
    <t>VILLAR RICARDO JOAQUIN</t>
  </si>
  <si>
    <t>VIGLIERCHIO MARIA DE LAS MERCEDES</t>
  </si>
  <si>
    <t>WEIL TOMAS ROBERTO</t>
  </si>
  <si>
    <t>YPSILLON S.A.</t>
  </si>
  <si>
    <t>ZABALEGUI ADRIANA MARIA</t>
  </si>
  <si>
    <t>MOLINARI CYNTHIA HAYDEE</t>
  </si>
  <si>
    <t>MOURON CAROLINA INES</t>
  </si>
  <si>
    <t>PEREZ LOPEZ PAULA ALEJANDRA</t>
  </si>
  <si>
    <t>GRANO SANCHEZ ETCHANDY MARIA VICTORIA</t>
  </si>
  <si>
    <t>SANTANELLO JUAN  IGNACIO</t>
  </si>
  <si>
    <t>CASTIGLIA MIGUEL ANGEL</t>
  </si>
  <si>
    <t>CARABONE OSCAR VICENTE</t>
  </si>
  <si>
    <t>SERRA HUGO OMAR</t>
  </si>
  <si>
    <t>SERRA ELLI MILAGROS CARMEN MARGARITA</t>
  </si>
  <si>
    <t>SERRA ELLI EMILIA MARIA MANUELA</t>
  </si>
  <si>
    <t>SERRA ELLI HUGO ORLANDO JOSE</t>
  </si>
  <si>
    <t>BLANCO LAURA CECILIA</t>
  </si>
  <si>
    <t>BLANCO VICTOR  FERNANDO</t>
  </si>
  <si>
    <t>LINCE JORGE CESAR</t>
  </si>
  <si>
    <t>MARQUEZ ALICIA ENRIQUETA</t>
  </si>
  <si>
    <t>QUIÑONES JULIO PABLO</t>
  </si>
  <si>
    <t>SARLENGA FERNANDO MANUEL</t>
  </si>
  <si>
    <t>TONNELIER NATALIA</t>
  </si>
  <si>
    <t>CESAR VIVIANA BEATRIZ</t>
  </si>
  <si>
    <t>CAFFERATTA GUILLERMO</t>
  </si>
  <si>
    <t>GONZALEZ GUERRICO MAGDALENA</t>
  </si>
  <si>
    <t>LOHIDOY ALEJANDRO</t>
  </si>
  <si>
    <t>ARGUISSAIN JORGE GABRIEL</t>
  </si>
  <si>
    <t>SURIN, Comercial</t>
  </si>
  <si>
    <t>ABELES ANDREA CLAUDIA</t>
  </si>
  <si>
    <t>BALBORIN BEATRIZ EVA</t>
  </si>
  <si>
    <t>CHARVAY LEONOR OFELIA</t>
  </si>
  <si>
    <t>CAPIZZANO LEONARDO FABIAN</t>
  </si>
  <si>
    <t>DAVID GUILLERMO ALEJANDRO</t>
  </si>
  <si>
    <t>DEIN GABAY EZEQUIEL YAIR</t>
  </si>
  <si>
    <t>DAVID GONZALO GUILLERMO</t>
  </si>
  <si>
    <t>FERECHIAN ALEJANDRA ANDREA</t>
  </si>
  <si>
    <t>HAJEK MARIA CRISTINA</t>
  </si>
  <si>
    <t>HOFFMANN BEATRIZ NOEMI</t>
  </si>
  <si>
    <t>IUDICA GUILLERMO CARLOS</t>
  </si>
  <si>
    <t>LOWENSTEIN ROBERTO LUIS</t>
  </si>
  <si>
    <t>OTTOGALLI GUILLERMO ALBERTO</t>
  </si>
  <si>
    <t>POLADIAN ROSA MERCEDES</t>
  </si>
  <si>
    <t>SOURIGUES MARTIN</t>
  </si>
  <si>
    <t>TRIPALDI  DANIEL CLAUDIO</t>
  </si>
  <si>
    <t>MOLINA FERNANDO ARIEL</t>
  </si>
  <si>
    <t>MARTINEZ SANABRIA MARINA BEATRIZ</t>
  </si>
  <si>
    <t>MULETT TORRES LORENZO FERMIN</t>
  </si>
  <si>
    <t>MEDIMET S.A.</t>
  </si>
  <si>
    <t>POUSA HILDEGART MABEL</t>
  </si>
  <si>
    <t>CABRERA FELISONI PATRICIO OSCAR</t>
  </si>
  <si>
    <t>DATO MARIANELA</t>
  </si>
  <si>
    <t>GUERRA CANEPA MARIA FLORENCIA</t>
  </si>
  <si>
    <t>GOLDFEDER IRENE MARIANA</t>
  </si>
  <si>
    <t>SCHIFANI WOLF THOMAS DUILIO</t>
  </si>
  <si>
    <t>BOULANGER LUIS ABEL</t>
  </si>
  <si>
    <t>SURIN, JAVIER</t>
  </si>
  <si>
    <t>ANGUITA RAFAEL HERNAN</t>
  </si>
  <si>
    <t>PLANTAMURA CARLOS AUGUSTO</t>
  </si>
  <si>
    <t>DATO JUAN CARLOS</t>
  </si>
  <si>
    <t>TRAVERS, EDUARDO</t>
  </si>
  <si>
    <t>PEREZ WALDO ALEJANDRO</t>
  </si>
  <si>
    <t>RIBERA BELEN</t>
  </si>
  <si>
    <t>VOSOU INES SANDRA</t>
  </si>
  <si>
    <t>VOSOU, INES</t>
  </si>
  <si>
    <t>MESSINA MARIA FLORENCIA</t>
  </si>
  <si>
    <t>ROSALES MELINA LAURA</t>
  </si>
  <si>
    <t>ALLARIA, MILAGROS</t>
  </si>
  <si>
    <t>BRAVO ANDRES</t>
  </si>
  <si>
    <t>SERVICIO ELECTRONICO DE PAGO S.A.</t>
  </si>
  <si>
    <t>KREMER ROMAN</t>
  </si>
  <si>
    <t>SURIN JAVIER RODOLFO</t>
  </si>
  <si>
    <t>APARO SEBASTIAN</t>
  </si>
  <si>
    <t>MORRIS THOMAS</t>
  </si>
  <si>
    <t>VISITAR SRL</t>
  </si>
  <si>
    <t>AFIANZAR SGR</t>
  </si>
  <si>
    <t>LATERZA SUSANA</t>
  </si>
  <si>
    <t>MARENGO ANDRES ADOLFO</t>
  </si>
  <si>
    <t>STUTZBACH FEDERICO GUSTAVO</t>
  </si>
  <si>
    <t>RODRIGUEZ DUARTE FEDERICO</t>
  </si>
  <si>
    <t>CASSI CAMILA</t>
  </si>
  <si>
    <t>UNZUE, PAULA</t>
  </si>
  <si>
    <t>DROGUERIA VIEL SRL</t>
  </si>
  <si>
    <t>CORSALETTI ANDREA NATALIA</t>
  </si>
  <si>
    <t>DE MICHELI ERNESTO DIEGO</t>
  </si>
  <si>
    <t>DIAZ ANABEL</t>
  </si>
  <si>
    <t>GALARRAGA JAVIER</t>
  </si>
  <si>
    <t>CRESPO PABLO MANUEL</t>
  </si>
  <si>
    <t>PETRUNGARO PABLO ADRIAN</t>
  </si>
  <si>
    <t>MONGES VELAZQUEZ SERGIO</t>
  </si>
  <si>
    <t>PICHIMAN MARCOS NICOLAS</t>
  </si>
  <si>
    <t>BARRERA IVAN JORGE</t>
  </si>
  <si>
    <t>SOLARI GUILLERMO JORGE</t>
  </si>
  <si>
    <t>VILLALTA, SOLANGE</t>
  </si>
  <si>
    <t>VIRGA LEANDRO</t>
  </si>
  <si>
    <t>DICKSON NICOLAS JORGE</t>
  </si>
  <si>
    <t>ABRAMOR MARCO ARMANDO</t>
  </si>
  <si>
    <t>PINTO MAURICIO EDUARDO</t>
  </si>
  <si>
    <t>DIAZ LILIANA ANALIA</t>
  </si>
  <si>
    <t>DUARTE JULIANA BEATRIZ GUADALUPE</t>
  </si>
  <si>
    <t>FEDLER SA</t>
  </si>
  <si>
    <t>GIRAY GUVEN  PAMIR</t>
  </si>
  <si>
    <t>SRUR LEANDRO PAOLO</t>
  </si>
  <si>
    <t>LUZURIAGA MARIA HERMINIA</t>
  </si>
  <si>
    <t>ALL BANKERS, NDC 2</t>
  </si>
  <si>
    <t>LUZURIAGA JULIO LUIS MARIA</t>
  </si>
  <si>
    <t>DECOTTIGNIES FRANCIS JOSE JEAN MARCEL</t>
  </si>
  <si>
    <t>OLGUIN, MARCELO</t>
  </si>
  <si>
    <t>POMI FEDERICO</t>
  </si>
  <si>
    <t>BENDER JORGE ALBERTO</t>
  </si>
  <si>
    <t>MARTIN JUAN MANUEL</t>
  </si>
  <si>
    <t>D` BUENOS AIRES SRL</t>
  </si>
  <si>
    <t>POTENCIAR SGR</t>
  </si>
  <si>
    <t>ALLARIA LEDESMA &amp; CIA. SA CONTRAPARTIDA EXIGIBLE</t>
  </si>
  <si>
    <t>PAGNANI GONZALO JAVIER</t>
  </si>
  <si>
    <t>COEN  SANTIAGO ROBERTO</t>
  </si>
  <si>
    <t>RODRIGUEZ DIEGO LEANDRO</t>
  </si>
  <si>
    <t>BUERO MARIA MAGDALENA</t>
  </si>
  <si>
    <t>JALLE MARCOS CESAR</t>
  </si>
  <si>
    <t>BRIOZZO ALBERTO JUAN</t>
  </si>
  <si>
    <t>FRIGERIO RAFAEL - 1</t>
  </si>
  <si>
    <t>TAGLIERO ALEJANDRO  NESTOR</t>
  </si>
  <si>
    <t>SCARPATI MARTIN ALFREDO</t>
  </si>
  <si>
    <t>DE CESARE, NESTOR/2</t>
  </si>
  <si>
    <t>TECNOLOGIA DE VALORES SA</t>
  </si>
  <si>
    <t>ALLARIA MARCOS</t>
  </si>
  <si>
    <t>NOVILLO ASTRADA MIGUEL</t>
  </si>
  <si>
    <t>FELIX OSCAR GOUGY SA</t>
  </si>
  <si>
    <t>AMOEDO  FERNANDO CARLOS</t>
  </si>
  <si>
    <t>LAINZ, ENRIQUE</t>
  </si>
  <si>
    <t>BELLOCQ JOAQUIN MIGUEL</t>
  </si>
  <si>
    <t>ORTIZ  JUAN MARTIN</t>
  </si>
  <si>
    <t>TORPP KJETIL ALEXANDER KNUDTZON</t>
  </si>
  <si>
    <t>MARTINS LUCAS</t>
  </si>
  <si>
    <t>MARCOU ESTELA REGINA</t>
  </si>
  <si>
    <t>GONZALEZ DIEGO FERNANDO</t>
  </si>
  <si>
    <t>INSTITUCION SALESIANA</t>
  </si>
  <si>
    <t>ROMERO CARLOS ADRIAN</t>
  </si>
  <si>
    <t>GPR ECONOMIA SA</t>
  </si>
  <si>
    <t>PETROZZELLI DANIEL DIONISIO</t>
  </si>
  <si>
    <t>DELORENZI PABLO ALBERTO</t>
  </si>
  <si>
    <t>DECLOUX MARIA JOSE</t>
  </si>
  <si>
    <t>BLIMAN CLAUDIO ADRIAN</t>
  </si>
  <si>
    <t>MUSZKAT MARIANA</t>
  </si>
  <si>
    <t>MORICK PABLO ANDRES</t>
  </si>
  <si>
    <t>COLALILLO PAOLA</t>
  </si>
  <si>
    <t>GOMEZ CHEDA ARIEL OSCAR</t>
  </si>
  <si>
    <t>PALAU POSSE SEBASTIAN JOSE</t>
  </si>
  <si>
    <t>BRUNO AGUSTIN HORACIO</t>
  </si>
  <si>
    <t>BRUNO JORGE JOSE</t>
  </si>
  <si>
    <t>JACOBY HERREN MAXIMO</t>
  </si>
  <si>
    <t>URBAN CONCEPT SRL</t>
  </si>
  <si>
    <t>CIELLI MATIAS ALBERTO</t>
  </si>
  <si>
    <t>PAREDES HECTOR DANIEL</t>
  </si>
  <si>
    <t>GACCETTA MARCOS GABRIEL</t>
  </si>
  <si>
    <t>GARCIA MARIA SOLEDAD</t>
  </si>
  <si>
    <t>MEZA LEONARDO ARIEL</t>
  </si>
  <si>
    <t>URIBELARREA SEBASTIAN FERMIN</t>
  </si>
  <si>
    <t>BRACAMONTE PAOLA NERINA</t>
  </si>
  <si>
    <t>AGRELLO LUCAS ANGEL</t>
  </si>
  <si>
    <t>AGUIRRE FERNANDO GUSTAVO</t>
  </si>
  <si>
    <t>AHTUY FERNANDA</t>
  </si>
  <si>
    <t>LLANOS LUCAS MARTIN</t>
  </si>
  <si>
    <t>CHMIELEIVSKI PABLO LUCAS</t>
  </si>
  <si>
    <t>GARIBOTTO JUAN SEGUNDO</t>
  </si>
  <si>
    <t>DE MENDIGUREN JOSE IGNACIO</t>
  </si>
  <si>
    <t>GUTIERREZ ANDRES ELISEO</t>
  </si>
  <si>
    <t>ARRICHETTA HECTOR CARLOS</t>
  </si>
  <si>
    <t>SORRENTINO MARCELO DANIEL</t>
  </si>
  <si>
    <t>ALFA, ALFA</t>
  </si>
  <si>
    <t>BEJERMAN SILVINA LAURA</t>
  </si>
  <si>
    <t>GIL MATIAS DAMIAN</t>
  </si>
  <si>
    <t>PEREZ HADAD MENSARIO GERMAN</t>
  </si>
  <si>
    <t>RINALDI HECTOR ALEJANDRO</t>
  </si>
  <si>
    <t>VECCHIO AUGUSTO</t>
  </si>
  <si>
    <t>AWA SOLIDARIA SA</t>
  </si>
  <si>
    <t>MORELL OLIVA SIMEON ALBERTO</t>
  </si>
  <si>
    <t>MANGO MIGUEL ANGEL ROBERTO</t>
  </si>
  <si>
    <t>MARRALE FEDERICO LUIS</t>
  </si>
  <si>
    <t>SENAR PEDRO EMILIANO</t>
  </si>
  <si>
    <t>FALCO HUGO RENE</t>
  </si>
  <si>
    <t>DELLAGIOVANNA CARLOS ALBERTO</t>
  </si>
  <si>
    <t>SOCIEDAD ASAFE SRL</t>
  </si>
  <si>
    <t>SILVESTRI ALEJANDRO -2</t>
  </si>
  <si>
    <t>BOGGINO FERNANDO DANIEL</t>
  </si>
  <si>
    <t>IUDICA MARIA VICTORIA</t>
  </si>
  <si>
    <t>LECAP</t>
  </si>
  <si>
    <t>Podesta Jorge</t>
  </si>
  <si>
    <t/>
  </si>
  <si>
    <t>Posición de Títulos de Comitentes por Liquidación al 16/11/2018</t>
  </si>
  <si>
    <t xml:space="preserve">I21N8 / 46.832 / (Sin Datos) / LEBAC INTERNA $ VTO.21/11/2018 273 DIAS   CERT.GL.PERM </t>
  </si>
  <si>
    <t>ABUCHEDID JORGE ANTONIO</t>
  </si>
  <si>
    <t>ARCAL GASTON</t>
  </si>
  <si>
    <t>BONANNO DANIEL ANTONIO</t>
  </si>
  <si>
    <t>CARRARA EDUARDO CONSTANTINO</t>
  </si>
  <si>
    <t>CASANOVA JORGE ANTONIO TOMAS</t>
  </si>
  <si>
    <t>DOS SANTOS PEREIRA ANA MARIA</t>
  </si>
  <si>
    <t>WOLF, CRISTINA</t>
  </si>
  <si>
    <t>DOS SANTOS PEREIRA MARIA ALEJANDRA</t>
  </si>
  <si>
    <t>DON FERMIN AGROPECUARIA SA</t>
  </si>
  <si>
    <t>DON MARIO SGR</t>
  </si>
  <si>
    <t>DISTEFANO JUAN ALBERTO</t>
  </si>
  <si>
    <t>ECOHM SRL</t>
  </si>
  <si>
    <t>ALL BANKERS INSTITUCIONES, CARPANELLI CARLOS</t>
  </si>
  <si>
    <t>EGUIA MARCELO PABLO</t>
  </si>
  <si>
    <t>FRIGERIO GUSTAVO RAFAEL</t>
  </si>
  <si>
    <t>FROJAN SERGIO ANIBAL</t>
  </si>
  <si>
    <t>FARGOSI FLAVIA MARCELA</t>
  </si>
  <si>
    <t>FELIPPA RAFAEL PEDRO LUIS</t>
  </si>
  <si>
    <t>FERRARIS BERNARDO</t>
  </si>
  <si>
    <t>FERMO JULIO CESAR</t>
  </si>
  <si>
    <t>COLUMBUS, COLUMBUS</t>
  </si>
  <si>
    <t>FRIGERIO CECILIA INES</t>
  </si>
  <si>
    <t>GONZALEZ LORENZO JUAN MARTIN</t>
  </si>
  <si>
    <t>IAVICOLI IGNACIO</t>
  </si>
  <si>
    <t>IAVICOLI OSCAR RICARDO</t>
  </si>
  <si>
    <t>IRIBARNE SARTORIO SANTIAGO CESAR</t>
  </si>
  <si>
    <t>IKUSTECH SA</t>
  </si>
  <si>
    <t>JUAN GUILLERMO</t>
  </si>
  <si>
    <t>KATAVIC FERNANDO SERGIO</t>
  </si>
  <si>
    <t>KATAVIC SERGIO GUSTAVO</t>
  </si>
  <si>
    <t>KARL DOMINGUEZ ISTUAN CARLOS MANUEL</t>
  </si>
  <si>
    <t>LOPEZ ARES MIGUEL FRANCISCO</t>
  </si>
  <si>
    <t>LIZEWSKI SOLANGE DANISA</t>
  </si>
  <si>
    <t>MITJANS ELENA MARTA</t>
  </si>
  <si>
    <t>OLAGÜE LUCIANO CARLOS</t>
  </si>
  <si>
    <t>PALACIOS WALTER JAVIER</t>
  </si>
  <si>
    <t>OGALLAR ARINGOLI ALEJANDRO</t>
  </si>
  <si>
    <t>OBERTI FRANCO SEBASTIAN</t>
  </si>
  <si>
    <t>OCHETTI GUSTAVO PEDRO</t>
  </si>
  <si>
    <t>PROTA ANA</t>
  </si>
  <si>
    <t>POLITI NICOLAS</t>
  </si>
  <si>
    <t>POLLIO PABLO LUIS FEDERICO</t>
  </si>
  <si>
    <t>PICCO DIEGO MARTIN</t>
  </si>
  <si>
    <t>PAOLILLO DANIEL ADRIAN</t>
  </si>
  <si>
    <t>ROTAECHE LUIS MARIA</t>
  </si>
  <si>
    <t>RODRIGUEZ MELGAREJO ANIBAL</t>
  </si>
  <si>
    <t>REWAK JAVIER MIGUEL</t>
  </si>
  <si>
    <t>REYES MOLINA RODRIGO ANDRES</t>
  </si>
  <si>
    <t>SILVESTRI ALEJANDRO</t>
  </si>
  <si>
    <t>SAMMARTINO MARIA INES</t>
  </si>
  <si>
    <t>SANTAMARINA IGNACIO FERMIN-1</t>
  </si>
  <si>
    <t>TRAVESO PATRICIO HERNAN</t>
  </si>
  <si>
    <t>TOBIAS FERNANDO</t>
  </si>
  <si>
    <t>TAGLIERO ALEJANDRO NESTOR</t>
  </si>
  <si>
    <t>V&amp;A CONSULTORES SRL</t>
  </si>
  <si>
    <t>VELURTAS JORGE ADRIAN</t>
  </si>
  <si>
    <t>KOZE, PABLO</t>
  </si>
  <si>
    <t>VENDITTI CARLA</t>
  </si>
  <si>
    <t>VARANI MARCOS FLAVIO</t>
  </si>
  <si>
    <t>VARISE GUIDO NAHUEL</t>
  </si>
  <si>
    <t>VARGAS ENRIQUE RODOLFO</t>
  </si>
  <si>
    <t>WOLF JUAN FELIPE</t>
  </si>
  <si>
    <t>YAMIN CARLOS ALBERTO</t>
  </si>
  <si>
    <t>ZIRCZY VILLALOBOS ALEJANDRO</t>
  </si>
  <si>
    <t>BST SA SD QUINQUELA BALANCEADO FCI</t>
  </si>
  <si>
    <t>BANCO MACRO S.A. SD ARGENFUNDS RENTA FLEXIBLE FCI</t>
  </si>
  <si>
    <t>TORRE ARQUIÑO DELIA ROSARIO</t>
  </si>
  <si>
    <t>KOUKHARSKY CYNTHIA ALUMINE</t>
  </si>
  <si>
    <t>LUCEK VICTOR GUSTAVO</t>
  </si>
  <si>
    <t>LUCEK DANIEL OSCAR</t>
  </si>
  <si>
    <t>MEACA, BORIS</t>
  </si>
  <si>
    <t>BIDAL JUAN PABLO</t>
  </si>
  <si>
    <t>CALLA DANILA VERONICA</t>
  </si>
  <si>
    <t>AKIKI PEDRO SERGIO</t>
  </si>
  <si>
    <t>ASTRADA WALTER EDGARDO</t>
  </si>
  <si>
    <t>BOGNER LORENA GABRIELA</t>
  </si>
  <si>
    <t>PACHECO CACERES MIRIAM</t>
  </si>
  <si>
    <t>ALZU WALTER PEDRO</t>
  </si>
  <si>
    <t>BOYKO GABRIEL ALEJANDRO</t>
  </si>
  <si>
    <t>FERRARI ALEJANDRO JOSE</t>
  </si>
  <si>
    <t>DIAZ MIGUEL ANGEL</t>
  </si>
  <si>
    <t>SCOLARI FLORENCIA ADOLFINA</t>
  </si>
  <si>
    <t>GENOVESIO GONZALO EZEQUIEL</t>
  </si>
  <si>
    <t>LOPEZ VERONICA LILIANA</t>
  </si>
  <si>
    <t>ACEVEDO GASTON ALEJANDRO</t>
  </si>
  <si>
    <t>MICHA MARCELO FERNANDO</t>
  </si>
  <si>
    <t>WEBER MANDALA MARTIN</t>
  </si>
  <si>
    <t>CARABAJAL LUCAS DARIO</t>
  </si>
  <si>
    <t>MARTIN ETCHEGARAY ANIXI GABRIEL</t>
  </si>
  <si>
    <t>CAVALCANTE SOUZA MARLON</t>
  </si>
  <si>
    <t>APROSOFF IVANA MAGALI</t>
  </si>
  <si>
    <t>AGUIRRE FRANCO EZEQUIEL</t>
  </si>
  <si>
    <t>AGUILERA ORLANDO MARTIN</t>
  </si>
  <si>
    <t>AGOSTONI MARIANO DAMIAN</t>
  </si>
  <si>
    <t>ANDINA SILVA ROBERTO EXEQUIEL</t>
  </si>
  <si>
    <t>LA MILAGROSA ATMOSFERICA SRL</t>
  </si>
  <si>
    <t>LOS AMIGOS DE J Y A SA</t>
  </si>
  <si>
    <t>LEGUIZAMON HUGO ALEJANDRO</t>
  </si>
  <si>
    <t>MARTINEZ LENOIR LUCILA MARIA</t>
  </si>
  <si>
    <t>MELENDEZ SEBASTIAN</t>
  </si>
  <si>
    <t>MIRAVALLES ESTEBAN</t>
  </si>
  <si>
    <t>MANSILLA JULIAN DARIO</t>
  </si>
  <si>
    <t>MARINA FELIPE</t>
  </si>
  <si>
    <t>CRECER S.G.R - FONDO CONTINGENTE</t>
  </si>
  <si>
    <t>PIROVANO PEÑA MARIA</t>
  </si>
  <si>
    <t>PICASSO CAROLINA</t>
  </si>
  <si>
    <t>PALOMO DANIEL ARTURO</t>
  </si>
  <si>
    <t>PAULLIER Y CIA AGENTES DE VALORES SA</t>
  </si>
  <si>
    <t>PASCUAL JUAN AGUSTIN</t>
  </si>
  <si>
    <t>PASCUAL, TOMAS</t>
  </si>
  <si>
    <t>PIAGGIO GASTON</t>
  </si>
  <si>
    <t>PEREYRA LEONARDO NICOLAS</t>
  </si>
  <si>
    <t>REINOSO FERNANDO PABLO</t>
  </si>
  <si>
    <t>ROMAIRONE MABEL ELENA</t>
  </si>
  <si>
    <t>ROPERO AGROPECUARIA SA</t>
  </si>
  <si>
    <t>RODRIGUEZ LUCAS MARIANO</t>
  </si>
  <si>
    <t>RIVERO SANCHEZ LUIS ERNESTO</t>
  </si>
  <si>
    <t>RODRIGUEZ LUONI SANTIAGO</t>
  </si>
  <si>
    <t>ROMERO JONATHAN EMMANUEL</t>
  </si>
  <si>
    <t>RAGGIO DORA LIA</t>
  </si>
  <si>
    <t>BLOJ NICOLAS LEANDRO</t>
  </si>
  <si>
    <t>BARDIN JORGE JAVIER</t>
  </si>
  <si>
    <t>BEUN JONATAN</t>
  </si>
  <si>
    <t>BOSIO RICARDO GUILLERMO</t>
  </si>
  <si>
    <t>BRENA MARCELO DAMIAN</t>
  </si>
  <si>
    <t>BARBERO MIRTA BEATRIZ</t>
  </si>
  <si>
    <t>BERDINA ESTEBAN</t>
  </si>
  <si>
    <t>BARRAGAN HERNAN PABLO</t>
  </si>
  <si>
    <t>BUSTILLOS RENE ROBERTO</t>
  </si>
  <si>
    <t>BENITEZ WALTER NICOLAS</t>
  </si>
  <si>
    <t>BALASSANIAN GONZALO MATIAS</t>
  </si>
  <si>
    <t>CEDEIRA INTERNACIONAL SA</t>
  </si>
  <si>
    <t>CARSOGLIO FERNANDO HECTOR</t>
  </si>
  <si>
    <t>CINCO VIENTOS URUGUAY S.A.</t>
  </si>
  <si>
    <t>CIAFFONE DANIEL GUSTAVO</t>
  </si>
  <si>
    <t>CHIAPPARA ARROYO MARIO ANDRES</t>
  </si>
  <si>
    <t>CATOIRA EDUARDO ALBERTO</t>
  </si>
  <si>
    <t>CALVET SALAS GUIDO MAGIN</t>
  </si>
  <si>
    <t>CATALANO MARCELO ALBERTO</t>
  </si>
  <si>
    <t>CAMBA RODRIGO LUIS</t>
  </si>
  <si>
    <t>CRUZ JORGE OMAR</t>
  </si>
  <si>
    <t>GOLIA, MARIA JIMENA</t>
  </si>
  <si>
    <t>CERRI MAXIMILIANO RAUL</t>
  </si>
  <si>
    <t>COMUNICACIONES AUDITADAS SA</t>
  </si>
  <si>
    <t>CULTRERA ALEJANDRO DANIEL</t>
  </si>
  <si>
    <t>CANDREVA CRISTINA</t>
  </si>
  <si>
    <t>PEREZ CANDREVA, LEONARDO FRANCISCO</t>
  </si>
  <si>
    <t>CAJA DE VALORES SA - FUTUROS</t>
  </si>
  <si>
    <t>ROSSELLO, GREGORIO</t>
  </si>
  <si>
    <t>COLOMBO ROCA JUAN CRUZ</t>
  </si>
  <si>
    <t>DIAZ MONICA FABIANA</t>
  </si>
  <si>
    <t>DIENGER MICHAEL DAVID</t>
  </si>
  <si>
    <t>DOS SANTOS  PEREIRA MARIA LAURA</t>
  </si>
  <si>
    <t>DOBARRO EDUARDO JAVIER</t>
  </si>
  <si>
    <t>DE SANTO SAVERIO</t>
  </si>
  <si>
    <t>GUEREZTA ECHAGUE BARBARA MARIEL</t>
  </si>
  <si>
    <t>GECZYNSKI WINZER KARIN HEDE</t>
  </si>
  <si>
    <t>GRINOVERO ELSA BEATRIZ</t>
  </si>
  <si>
    <t>ROSALES, VALERIA 2</t>
  </si>
  <si>
    <t>GUIDUGLI SERGIO ALEJANDRO</t>
  </si>
  <si>
    <t>GUZMAN ZUÑIGA JOAQUIN ISAAC</t>
  </si>
  <si>
    <t>GIGENA VILLA VERONICA ANDREA</t>
  </si>
  <si>
    <t>GACIO BAQUIOLA FERNANDO</t>
  </si>
  <si>
    <t>SEVERINO MIGUEL CARLOS</t>
  </si>
  <si>
    <t>SALABER JUAN SEBASTIAN</t>
  </si>
  <si>
    <t>SAURA CECILIA MERCEDES</t>
  </si>
  <si>
    <t>SOLIS MARIA TERESA ARGENTINA</t>
  </si>
  <si>
    <t>SATTLER FABIO AGUSTIN</t>
  </si>
  <si>
    <t>SERRA AGUSTIN</t>
  </si>
  <si>
    <t>PRINGLES GASTON ALFREDO</t>
  </si>
  <si>
    <t>MEZMEZIAN ANTONIO ARMANDO</t>
  </si>
  <si>
    <t>Posición de Títulos de Comitentes por Concertación al 20/11/2018</t>
  </si>
  <si>
    <t>Comitente</t>
  </si>
  <si>
    <t>RUGGIERI CLAUDIO  JAVIER</t>
  </si>
  <si>
    <t>WEICH JULIAN ESTEBAN</t>
  </si>
  <si>
    <t>ALLARIA LEDESMA &amp; CIA SA - RENDIMIENTOS SGR</t>
  </si>
  <si>
    <t>CARTERA, OPERATORIA PROPIA</t>
  </si>
  <si>
    <t>ALLARIA LEDESMA Y CIA SA -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</si>
</sst>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#,##0.0000"/>
    <numFmt numFmtId="166" formatCode="#,##0.00_ ;[Red]\-#,##0.00\ "/>
  </numFmts>
  <fonts count="2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164" fontId="13" fillId="0" borderId="0" applyFont="0" applyFill="0" applyBorder="0" applyAlignment="0" applyProtection="0"/>
  </cellStyleXfs>
  <cellXfs count="33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1" xfId="0" applyNumberFormat="1" applyFont="1" applyFill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0" xfId="0" applyNumberFormat="1"/>
    <xf numFmtId="0" fontId="1" fillId="0" borderId="1" xfId="0" applyFont="1" applyBorder="1"/>
    <xf numFmtId="0" fontId="0" fillId="0" borderId="0" xfId="0" applyFill="1"/>
    <xf numFmtId="3" fontId="1" fillId="0" borderId="1" xfId="0" applyNumberFormat="1" applyFont="1" applyBorder="1"/>
    <xf numFmtId="3" fontId="5" fillId="0" borderId="1" xfId="0" applyNumberFormat="1" applyFont="1" applyBorder="1" applyProtection="1">
      <protection locked="0"/>
    </xf>
    <xf numFmtId="3" fontId="6" fillId="0" borderId="1" xfId="0" applyNumberFormat="1" applyFont="1" applyBorder="1"/>
    <xf numFmtId="0" fontId="1" fillId="0" borderId="10" xfId="0" applyFont="1" applyBorder="1"/>
    <xf numFmtId="3" fontId="4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0" fontId="13" fillId="0" borderId="0" xfId="0" applyFont="1"/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13" fillId="0" borderId="13" xfId="0" applyNumberFormat="1" applyFont="1" applyBorder="1"/>
    <xf numFmtId="10" fontId="13" fillId="0" borderId="1" xfId="0" applyNumberFormat="1" applyFont="1" applyBorder="1"/>
    <xf numFmtId="0" fontId="12" fillId="0" borderId="14" xfId="0" applyFont="1" applyBorder="1" applyAlignment="1">
      <alignment horizontal="center"/>
    </xf>
    <xf numFmtId="14" fontId="13" fillId="0" borderId="15" xfId="0" applyNumberFormat="1" applyFont="1" applyBorder="1"/>
    <xf numFmtId="10" fontId="13" fillId="0" borderId="21" xfId="0" applyNumberFormat="1" applyFont="1" applyFill="1" applyBorder="1"/>
    <xf numFmtId="10" fontId="13" fillId="0" borderId="1" xfId="0" applyNumberFormat="1" applyFont="1" applyFill="1" applyBorder="1"/>
    <xf numFmtId="10" fontId="13" fillId="0" borderId="5" xfId="0" applyNumberFormat="1" applyFont="1" applyFill="1" applyBorder="1"/>
    <xf numFmtId="9" fontId="13" fillId="0" borderId="5" xfId="0" applyNumberFormat="1" applyFont="1" applyBorder="1"/>
    <xf numFmtId="16" fontId="13" fillId="0" borderId="0" xfId="0" applyNumberFormat="1" applyFont="1"/>
    <xf numFmtId="0" fontId="13" fillId="0" borderId="1" xfId="0" applyFont="1" applyBorder="1"/>
    <xf numFmtId="14" fontId="13" fillId="0" borderId="0" xfId="0" applyNumberFormat="1" applyFont="1"/>
    <xf numFmtId="14" fontId="12" fillId="0" borderId="13" xfId="0" applyNumberFormat="1" applyFont="1" applyBorder="1"/>
    <xf numFmtId="10" fontId="13" fillId="0" borderId="3" xfId="0" applyNumberFormat="1" applyFont="1" applyBorder="1"/>
    <xf numFmtId="10" fontId="13" fillId="0" borderId="4" xfId="0" applyNumberFormat="1" applyFont="1" applyBorder="1"/>
    <xf numFmtId="10" fontId="12" fillId="0" borderId="14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14" fontId="12" fillId="0" borderId="2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/>
    <xf numFmtId="10" fontId="12" fillId="0" borderId="14" xfId="0" applyNumberFormat="1" applyFont="1" applyBorder="1" applyAlignment="1">
      <alignment horizontal="center"/>
    </xf>
    <xf numFmtId="10" fontId="13" fillId="0" borderId="0" xfId="0" applyNumberFormat="1" applyFont="1"/>
    <xf numFmtId="9" fontId="13" fillId="0" borderId="1" xfId="0" applyNumberFormat="1" applyFont="1" applyBorder="1"/>
    <xf numFmtId="16" fontId="13" fillId="0" borderId="13" xfId="0" applyNumberFormat="1" applyFont="1" applyBorder="1"/>
    <xf numFmtId="0" fontId="4" fillId="0" borderId="8" xfId="0" applyFont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4" fontId="2" fillId="0" borderId="1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/>
    <xf numFmtId="0" fontId="9" fillId="0" borderId="1" xfId="0" applyFont="1" applyBorder="1"/>
    <xf numFmtId="14" fontId="10" fillId="0" borderId="1" xfId="0" applyNumberFormat="1" applyFont="1" applyBorder="1"/>
    <xf numFmtId="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Font="1" applyFill="1" applyBorder="1"/>
    <xf numFmtId="0" fontId="15" fillId="0" borderId="1" xfId="0" applyFont="1" applyBorder="1"/>
    <xf numFmtId="0" fontId="10" fillId="0" borderId="1" xfId="0" applyFont="1" applyBorder="1"/>
    <xf numFmtId="0" fontId="1" fillId="0" borderId="12" xfId="0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left"/>
      <protection locked="0"/>
    </xf>
    <xf numFmtId="3" fontId="0" fillId="0" borderId="1" xfId="0" applyNumberFormat="1" applyFill="1" applyBorder="1" applyProtection="1">
      <protection locked="0"/>
    </xf>
    <xf numFmtId="4" fontId="4" fillId="0" borderId="0" xfId="0" applyNumberFormat="1" applyFont="1" applyAlignment="1">
      <alignment horizontal="right"/>
    </xf>
    <xf numFmtId="0" fontId="4" fillId="0" borderId="1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4" fontId="4" fillId="2" borderId="12" xfId="0" applyNumberFormat="1" applyFont="1" applyFill="1" applyBorder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4" fontId="1" fillId="0" borderId="12" xfId="0" applyNumberFormat="1" applyFont="1" applyFill="1" applyBorder="1" applyAlignment="1">
      <alignment horizontal="center"/>
    </xf>
    <xf numFmtId="4" fontId="1" fillId="0" borderId="12" xfId="0" applyNumberFormat="1" applyFont="1" applyFill="1" applyBorder="1" applyAlignment="1">
      <alignment horizontal="right"/>
    </xf>
    <xf numFmtId="4" fontId="4" fillId="0" borderId="12" xfId="0" applyNumberFormat="1" applyFont="1" applyFill="1" applyBorder="1" applyAlignment="1">
      <alignment horizontal="center"/>
    </xf>
    <xf numFmtId="4" fontId="18" fillId="0" borderId="12" xfId="0" applyNumberFormat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right"/>
    </xf>
    <xf numFmtId="4" fontId="1" fillId="0" borderId="1" xfId="0" applyNumberFormat="1" applyFont="1" applyFill="1" applyBorder="1" applyAlignment="1">
      <alignment horizontal="right"/>
    </xf>
    <xf numFmtId="4" fontId="18" fillId="0" borderId="0" xfId="0" applyNumberFormat="1" applyFont="1" applyAlignment="1">
      <alignment horizontal="right"/>
    </xf>
    <xf numFmtId="4" fontId="18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3" fontId="19" fillId="0" borderId="1" xfId="0" applyNumberFormat="1" applyFont="1" applyFill="1" applyBorder="1" applyAlignment="1">
      <alignment horizontal="right"/>
    </xf>
    <xf numFmtId="4" fontId="19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/>
    <xf numFmtId="3" fontId="19" fillId="0" borderId="1" xfId="0" applyNumberFormat="1" applyFont="1" applyFill="1" applyBorder="1"/>
    <xf numFmtId="4" fontId="10" fillId="0" borderId="1" xfId="0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9" fontId="1" fillId="0" borderId="1" xfId="0" applyNumberFormat="1" applyFont="1" applyBorder="1"/>
    <xf numFmtId="3" fontId="1" fillId="0" borderId="1" xfId="0" applyNumberFormat="1" applyFont="1" applyFill="1" applyBorder="1" applyAlignment="1">
      <alignment horizontal="right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Font="1" applyFill="1" applyBorder="1" applyAlignment="1">
      <alignment horizontal="right"/>
    </xf>
    <xf numFmtId="0" fontId="3" fillId="0" borderId="1" xfId="0" applyFont="1" applyFill="1" applyBorder="1"/>
    <xf numFmtId="3" fontId="17" fillId="0" borderId="1" xfId="0" applyNumberFormat="1" applyFont="1" applyFill="1" applyBorder="1" applyAlignment="1">
      <alignment horizontal="right"/>
    </xf>
    <xf numFmtId="165" fontId="17" fillId="0" borderId="1" xfId="0" applyNumberFormat="1" applyFont="1" applyFill="1" applyBorder="1" applyAlignment="1">
      <alignment horizontal="right"/>
    </xf>
    <xf numFmtId="3" fontId="19" fillId="0" borderId="1" xfId="0" applyNumberFormat="1" applyFont="1" applyFill="1" applyBorder="1" applyAlignment="1" applyProtection="1">
      <alignment horizontal="right"/>
      <protection locked="0"/>
    </xf>
    <xf numFmtId="3" fontId="20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1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Alignment="1" applyProtection="1">
      <alignment horizontal="right"/>
      <protection locked="0"/>
    </xf>
    <xf numFmtId="3" fontId="18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4" fontId="14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 applyProtection="1">
      <alignment horizontal="left"/>
      <protection locked="0"/>
    </xf>
    <xf numFmtId="3" fontId="25" fillId="4" borderId="24" xfId="1" applyNumberFormat="1" applyFont="1" applyFill="1" applyBorder="1" applyAlignment="1" applyProtection="1">
      <alignment horizontal="center"/>
      <protection locked="0"/>
    </xf>
    <xf numFmtId="0" fontId="25" fillId="0" borderId="24" xfId="1" applyFont="1" applyBorder="1" applyAlignment="1" applyProtection="1">
      <alignment horizontal="center"/>
      <protection locked="0"/>
    </xf>
    <xf numFmtId="3" fontId="25" fillId="0" borderId="24" xfId="1" applyNumberFormat="1" applyFont="1" applyBorder="1" applyAlignment="1" applyProtection="1">
      <alignment horizontal="center"/>
      <protection locked="0"/>
    </xf>
    <xf numFmtId="4" fontId="25" fillId="0" borderId="24" xfId="1" applyNumberFormat="1" applyFont="1" applyBorder="1" applyAlignment="1" applyProtection="1">
      <alignment horizontal="center"/>
      <protection locked="0"/>
    </xf>
    <xf numFmtId="0" fontId="25" fillId="4" borderId="24" xfId="1" applyFont="1" applyFill="1" applyBorder="1" applyAlignment="1" applyProtection="1">
      <alignment horizontal="center"/>
      <protection locked="0"/>
    </xf>
    <xf numFmtId="0" fontId="24" fillId="0" borderId="0" xfId="1"/>
    <xf numFmtId="3" fontId="24" fillId="0" borderId="1" xfId="1" applyNumberFormat="1" applyBorder="1" applyAlignment="1">
      <alignment horizontal="center"/>
    </xf>
    <xf numFmtId="0" fontId="24" fillId="0" borderId="1" xfId="1" applyBorder="1" applyAlignment="1">
      <alignment vertical="center" wrapText="1"/>
    </xf>
    <xf numFmtId="3" fontId="24" fillId="0" borderId="1" xfId="1" applyNumberFormat="1" applyFill="1" applyBorder="1" applyAlignment="1">
      <alignment horizontal="center"/>
    </xf>
    <xf numFmtId="3" fontId="24" fillId="0" borderId="1" xfId="1" applyNumberFormat="1" applyBorder="1" applyAlignment="1" applyProtection="1">
      <alignment horizontal="center"/>
      <protection locked="0"/>
    </xf>
    <xf numFmtId="4" fontId="24" fillId="0" borderId="1" xfId="1" applyNumberFormat="1" applyBorder="1" applyAlignment="1" applyProtection="1">
      <alignment horizontal="center"/>
      <protection locked="0"/>
    </xf>
    <xf numFmtId="4" fontId="24" fillId="0" borderId="21" xfId="1" applyNumberFormat="1" applyBorder="1" applyAlignment="1" applyProtection="1">
      <alignment horizontal="center"/>
      <protection locked="0"/>
    </xf>
    <xf numFmtId="0" fontId="24" fillId="0" borderId="1" xfId="1" applyFont="1" applyBorder="1" applyAlignment="1" applyProtection="1">
      <alignment horizontal="center"/>
      <protection locked="0"/>
    </xf>
    <xf numFmtId="0" fontId="24" fillId="0" borderId="1" xfId="1" applyBorder="1"/>
    <xf numFmtId="0" fontId="24" fillId="0" borderId="1" xfId="1" applyFont="1" applyFill="1" applyBorder="1" applyAlignment="1" applyProtection="1">
      <alignment horizontal="center"/>
      <protection locked="0"/>
    </xf>
    <xf numFmtId="0" fontId="24" fillId="0" borderId="1" xfId="1" applyFill="1" applyBorder="1" applyAlignment="1">
      <alignment horizontal="center"/>
    </xf>
    <xf numFmtId="4" fontId="24" fillId="0" borderId="1" xfId="1" applyNumberFormat="1" applyFill="1" applyBorder="1" applyAlignment="1">
      <alignment horizontal="center"/>
    </xf>
    <xf numFmtId="4" fontId="24" fillId="0" borderId="21" xfId="1" applyNumberFormat="1" applyFill="1" applyBorder="1" applyAlignment="1">
      <alignment horizontal="center"/>
    </xf>
    <xf numFmtId="0" fontId="24" fillId="0" borderId="0" xfId="1" applyFill="1"/>
    <xf numFmtId="0" fontId="24" fillId="0" borderId="1" xfId="1" applyFill="1" applyBorder="1"/>
    <xf numFmtId="3" fontId="24" fillId="0" borderId="24" xfId="1" applyNumberFormat="1" applyFill="1" applyBorder="1" applyAlignment="1">
      <alignment horizontal="center"/>
    </xf>
    <xf numFmtId="0" fontId="24" fillId="0" borderId="24" xfId="1" applyFill="1" applyBorder="1" applyAlignment="1">
      <alignment horizontal="left"/>
    </xf>
    <xf numFmtId="0" fontId="24" fillId="0" borderId="24" xfId="1" applyFill="1" applyBorder="1" applyAlignment="1">
      <alignment horizontal="center"/>
    </xf>
    <xf numFmtId="4" fontId="24" fillId="0" borderId="24" xfId="1" applyNumberFormat="1" applyFill="1" applyBorder="1" applyAlignment="1">
      <alignment horizontal="center"/>
    </xf>
    <xf numFmtId="0" fontId="24" fillId="0" borderId="1" xfId="1" applyFill="1" applyBorder="1" applyAlignment="1">
      <alignment horizontal="left"/>
    </xf>
    <xf numFmtId="0" fontId="24" fillId="0" borderId="1" xfId="1" applyFill="1" applyBorder="1" applyAlignment="1">
      <alignment horizontal="right"/>
    </xf>
    <xf numFmtId="3" fontId="24" fillId="0" borderId="0" xfId="1" applyNumberFormat="1" applyFill="1" applyAlignment="1">
      <alignment horizontal="center"/>
    </xf>
    <xf numFmtId="0" fontId="24" fillId="0" borderId="0" xfId="1" applyFill="1" applyAlignment="1">
      <alignment horizontal="center"/>
    </xf>
    <xf numFmtId="4" fontId="24" fillId="0" borderId="0" xfId="1" applyNumberFormat="1" applyFill="1" applyAlignment="1">
      <alignment horizontal="center"/>
    </xf>
    <xf numFmtId="0" fontId="2" fillId="0" borderId="1" xfId="0" applyFont="1" applyBorder="1"/>
    <xf numFmtId="0" fontId="0" fillId="0" borderId="1" xfId="0" applyNumberFormat="1" applyBorder="1" applyAlignment="1" applyProtection="1">
      <alignment horizontal="left"/>
      <protection locked="0"/>
    </xf>
    <xf numFmtId="4" fontId="0" fillId="0" borderId="1" xfId="0" applyNumberFormat="1" applyFill="1" applyBorder="1" applyAlignment="1" applyProtection="1">
      <alignment horizontal="right"/>
      <protection locked="0"/>
    </xf>
    <xf numFmtId="0" fontId="9" fillId="0" borderId="1" xfId="0" applyNumberFormat="1" applyFont="1" applyFill="1" applyBorder="1" applyAlignment="1" applyProtection="1">
      <alignment horizontal="left"/>
      <protection locked="0"/>
    </xf>
    <xf numFmtId="3" fontId="9" fillId="0" borderId="1" xfId="0" applyNumberFormat="1" applyFont="1" applyFill="1" applyBorder="1" applyProtection="1">
      <protection locked="0"/>
    </xf>
    <xf numFmtId="0" fontId="7" fillId="0" borderId="1" xfId="0" applyFont="1" applyFill="1" applyBorder="1"/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/>
    <xf numFmtId="3" fontId="9" fillId="0" borderId="1" xfId="0" applyNumberFormat="1" applyFont="1" applyFill="1" applyBorder="1" applyAlignment="1" applyProtection="1">
      <alignment horizontal="left"/>
      <protection locked="0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3" fontId="23" fillId="0" borderId="1" xfId="0" applyNumberFormat="1" applyFont="1" applyFill="1" applyBorder="1" applyAlignment="1" applyProtection="1">
      <alignment horizontal="left"/>
      <protection locked="0"/>
    </xf>
    <xf numFmtId="3" fontId="23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justify" wrapText="1"/>
    </xf>
    <xf numFmtId="3" fontId="27" fillId="0" borderId="1" xfId="0" applyNumberFormat="1" applyFont="1" applyFill="1" applyBorder="1" applyAlignment="1">
      <alignment horizontal="right" vertical="center" wrapText="1"/>
    </xf>
    <xf numFmtId="0" fontId="27" fillId="0" borderId="1" xfId="0" applyFont="1" applyFill="1" applyBorder="1" applyAlignment="1">
      <alignment horizontal="right" vertical="center" wrapText="1"/>
    </xf>
    <xf numFmtId="3" fontId="0" fillId="3" borderId="23" xfId="0" applyNumberFormat="1" applyFill="1" applyBorder="1" applyProtection="1">
      <protection locked="0"/>
    </xf>
    <xf numFmtId="0" fontId="0" fillId="3" borderId="12" xfId="0" applyNumberFormat="1" applyFill="1" applyBorder="1" applyAlignment="1" applyProtection="1">
      <alignment horizontal="left"/>
      <protection locked="0"/>
    </xf>
    <xf numFmtId="3" fontId="0" fillId="3" borderId="12" xfId="0" applyNumberFormat="1" applyFill="1" applyBorder="1" applyProtection="1">
      <protection locked="0"/>
    </xf>
    <xf numFmtId="4" fontId="0" fillId="3" borderId="12" xfId="0" applyNumberFormat="1" applyFill="1" applyBorder="1"/>
    <xf numFmtId="3" fontId="16" fillId="3" borderId="12" xfId="0" applyNumberFormat="1" applyFont="1" applyFill="1" applyBorder="1" applyAlignment="1" applyProtection="1">
      <alignment horizontal="right"/>
      <protection locked="0"/>
    </xf>
    <xf numFmtId="3" fontId="19" fillId="3" borderId="12" xfId="0" applyNumberFormat="1" applyFont="1" applyFill="1" applyBorder="1" applyAlignment="1">
      <alignment horizontal="right"/>
    </xf>
    <xf numFmtId="0" fontId="19" fillId="3" borderId="12" xfId="0" applyFont="1" applyFill="1" applyBorder="1" applyAlignment="1">
      <alignment horizontal="right"/>
    </xf>
    <xf numFmtId="0" fontId="20" fillId="3" borderId="12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3" borderId="12" xfId="0" applyFill="1" applyBorder="1"/>
    <xf numFmtId="0" fontId="0" fillId="3" borderId="22" xfId="0" applyFill="1" applyBorder="1"/>
    <xf numFmtId="9" fontId="3" fillId="0" borderId="1" xfId="0" applyNumberFormat="1" applyFont="1" applyFill="1" applyBorder="1"/>
    <xf numFmtId="3" fontId="26" fillId="0" borderId="1" xfId="2" applyNumberFormat="1" applyFont="1" applyFill="1" applyBorder="1"/>
    <xf numFmtId="3" fontId="0" fillId="0" borderId="1" xfId="2" applyNumberFormat="1" applyFont="1" applyFill="1" applyBorder="1"/>
    <xf numFmtId="3" fontId="17" fillId="2" borderId="12" xfId="0" applyNumberFormat="1" applyFont="1" applyFill="1" applyBorder="1" applyAlignment="1">
      <alignment horizontal="center"/>
    </xf>
    <xf numFmtId="3" fontId="17" fillId="0" borderId="0" xfId="0" applyNumberFormat="1" applyFont="1" applyAlignment="1">
      <alignment horizontal="right"/>
    </xf>
    <xf numFmtId="4" fontId="9" fillId="0" borderId="1" xfId="0" applyNumberFormat="1" applyFont="1" applyFill="1" applyBorder="1" applyAlignment="1" applyProtection="1">
      <alignment horizontal="left"/>
      <protection locked="0"/>
    </xf>
    <xf numFmtId="4" fontId="0" fillId="0" borderId="1" xfId="0" applyNumberFormat="1" applyFill="1" applyBorder="1" applyAlignment="1" applyProtection="1">
      <alignment horizontal="left"/>
      <protection locked="0"/>
    </xf>
    <xf numFmtId="3" fontId="0" fillId="0" borderId="10" xfId="0" applyNumberFormat="1" applyBorder="1" applyProtection="1">
      <protection locked="0"/>
    </xf>
    <xf numFmtId="3" fontId="14" fillId="0" borderId="15" xfId="0" applyNumberFormat="1" applyFont="1" applyBorder="1"/>
    <xf numFmtId="3" fontId="7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horizontal="right"/>
    </xf>
    <xf numFmtId="0" fontId="15" fillId="0" borderId="1" xfId="0" applyFont="1" applyFill="1" applyBorder="1"/>
    <xf numFmtId="0" fontId="17" fillId="0" borderId="1" xfId="0" applyFont="1" applyFill="1" applyBorder="1" applyAlignment="1">
      <alignment horizontal="right"/>
    </xf>
    <xf numFmtId="3" fontId="23" fillId="0" borderId="1" xfId="0" applyNumberFormat="1" applyFont="1" applyFill="1" applyBorder="1" applyAlignment="1">
      <alignment horizontal="right"/>
    </xf>
    <xf numFmtId="4" fontId="16" fillId="0" borderId="1" xfId="0" applyNumberFormat="1" applyFont="1" applyFill="1" applyBorder="1" applyAlignment="1" applyProtection="1">
      <alignment horizontal="right"/>
      <protection locked="0"/>
    </xf>
    <xf numFmtId="0" fontId="16" fillId="0" borderId="1" xfId="0" applyNumberFormat="1" applyFont="1" applyFill="1" applyBorder="1" applyAlignment="1" applyProtection="1">
      <alignment horizontal="right"/>
      <protection locked="0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4" fontId="4" fillId="0" borderId="1" xfId="0" applyNumberFormat="1" applyFont="1" applyFill="1" applyBorder="1" applyAlignment="1" applyProtection="1">
      <alignment horizontal="right"/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3" fontId="8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 applyProtection="1">
      <alignment horizontal="right"/>
      <protection locked="0"/>
    </xf>
    <xf numFmtId="3" fontId="11" fillId="0" borderId="1" xfId="0" applyNumberFormat="1" applyFont="1" applyFill="1" applyBorder="1" applyAlignment="1">
      <alignment horizontal="right"/>
    </xf>
    <xf numFmtId="4" fontId="15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/>
    <xf numFmtId="0" fontId="4" fillId="0" borderId="1" xfId="0" applyFont="1" applyFill="1" applyBorder="1"/>
    <xf numFmtId="1" fontId="0" fillId="0" borderId="1" xfId="0" applyNumberFormat="1" applyFill="1" applyBorder="1" applyProtection="1">
      <protection locked="0"/>
    </xf>
    <xf numFmtId="9" fontId="0" fillId="0" borderId="1" xfId="0" applyNumberForma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24" xfId="0" applyNumberFormat="1" applyFill="1" applyBorder="1" applyProtection="1">
      <protection locked="0"/>
    </xf>
    <xf numFmtId="0" fontId="0" fillId="0" borderId="24" xfId="0" applyNumberFormat="1" applyFill="1" applyBorder="1" applyAlignment="1" applyProtection="1">
      <alignment horizontal="left"/>
      <protection locked="0"/>
    </xf>
    <xf numFmtId="4" fontId="0" fillId="0" borderId="24" xfId="0" applyNumberFormat="1" applyFill="1" applyBorder="1" applyAlignment="1" applyProtection="1">
      <alignment horizontal="right"/>
      <protection locked="0"/>
    </xf>
    <xf numFmtId="3" fontId="1" fillId="0" borderId="24" xfId="0" applyNumberFormat="1" applyFont="1" applyFill="1" applyBorder="1" applyAlignment="1">
      <alignment horizontal="right"/>
    </xf>
    <xf numFmtId="3" fontId="19" fillId="0" borderId="24" xfId="0" applyNumberFormat="1" applyFont="1" applyFill="1" applyBorder="1" applyAlignment="1">
      <alignment horizontal="right"/>
    </xf>
    <xf numFmtId="3" fontId="0" fillId="0" borderId="28" xfId="0" applyNumberFormat="1" applyBorder="1" applyProtection="1">
      <protection locked="0"/>
    </xf>
    <xf numFmtId="0" fontId="0" fillId="0" borderId="29" xfId="0" applyNumberFormat="1" applyBorder="1" applyAlignment="1" applyProtection="1">
      <alignment horizontal="left"/>
      <protection locked="0"/>
    </xf>
    <xf numFmtId="3" fontId="0" fillId="0" borderId="29" xfId="0" applyNumberFormat="1" applyBorder="1" applyProtection="1">
      <protection locked="0"/>
    </xf>
    <xf numFmtId="3" fontId="1" fillId="0" borderId="29" xfId="0" applyNumberFormat="1" applyFont="1" applyFill="1" applyBorder="1" applyAlignment="1">
      <alignment horizontal="right"/>
    </xf>
    <xf numFmtId="3" fontId="16" fillId="0" borderId="29" xfId="0" applyNumberFormat="1" applyFont="1" applyFill="1" applyBorder="1" applyAlignment="1" applyProtection="1">
      <alignment horizontal="right"/>
      <protection locked="0"/>
    </xf>
    <xf numFmtId="0" fontId="9" fillId="0" borderId="24" xfId="0" applyFont="1" applyFill="1" applyBorder="1"/>
    <xf numFmtId="0" fontId="17" fillId="0" borderId="24" xfId="0" applyFont="1" applyFill="1" applyBorder="1" applyAlignment="1">
      <alignment horizontal="right"/>
    </xf>
    <xf numFmtId="3" fontId="17" fillId="0" borderId="24" xfId="0" applyNumberFormat="1" applyFont="1" applyFill="1" applyBorder="1" applyAlignment="1">
      <alignment horizontal="right"/>
    </xf>
    <xf numFmtId="4" fontId="17" fillId="0" borderId="24" xfId="0" applyNumberFormat="1" applyFont="1" applyFill="1" applyBorder="1" applyAlignment="1">
      <alignment horizontal="right"/>
    </xf>
    <xf numFmtId="165" fontId="17" fillId="0" borderId="24" xfId="0" applyNumberFormat="1" applyFont="1" applyFill="1" applyBorder="1" applyAlignment="1">
      <alignment horizontal="right"/>
    </xf>
    <xf numFmtId="3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left"/>
      <protection locked="0"/>
    </xf>
    <xf numFmtId="4" fontId="0" fillId="3" borderId="1" xfId="0" applyNumberFormat="1" applyFill="1" applyBorder="1"/>
    <xf numFmtId="3" fontId="1" fillId="3" borderId="1" xfId="0" applyNumberFormat="1" applyFont="1" applyFill="1" applyBorder="1" applyAlignment="1">
      <alignment horizontal="right"/>
    </xf>
    <xf numFmtId="3" fontId="16" fillId="3" borderId="1" xfId="0" applyNumberFormat="1" applyFont="1" applyFill="1" applyBorder="1" applyAlignment="1" applyProtection="1">
      <alignment horizontal="right"/>
      <protection locked="0"/>
    </xf>
    <xf numFmtId="3" fontId="20" fillId="3" borderId="1" xfId="0" applyNumberFormat="1" applyFont="1" applyFill="1" applyBorder="1" applyAlignment="1" applyProtection="1">
      <alignment horizontal="right"/>
      <protection locked="0"/>
    </xf>
    <xf numFmtId="3" fontId="19" fillId="3" borderId="1" xfId="0" applyNumberFormat="1" applyFont="1" applyFill="1" applyBorder="1" applyAlignment="1">
      <alignment horizontal="right"/>
    </xf>
    <xf numFmtId="0" fontId="19" fillId="3" borderId="1" xfId="0" applyFont="1" applyFill="1" applyBorder="1" applyAlignment="1">
      <alignment horizontal="right"/>
    </xf>
    <xf numFmtId="0" fontId="20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0" xfId="0" applyNumberFormat="1" applyAlignment="1" applyProtection="1">
      <alignment horizontal="left"/>
      <protection locked="0"/>
    </xf>
    <xf numFmtId="3" fontId="1" fillId="3" borderId="12" xfId="0" applyNumberFormat="1" applyFont="1" applyFill="1" applyBorder="1" applyAlignment="1">
      <alignment horizontal="right"/>
    </xf>
    <xf numFmtId="3" fontId="20" fillId="3" borderId="10" xfId="0" applyNumberFormat="1" applyFont="1" applyFill="1" applyBorder="1" applyAlignment="1" applyProtection="1">
      <alignment horizontal="right"/>
      <protection locked="0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3" fontId="0" fillId="0" borderId="26" xfId="0" applyNumberFormat="1" applyBorder="1"/>
    <xf numFmtId="3" fontId="1" fillId="0" borderId="26" xfId="0" applyNumberFormat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3" fontId="0" fillId="0" borderId="29" xfId="0" applyNumberFormat="1" applyBorder="1"/>
    <xf numFmtId="3" fontId="1" fillId="0" borderId="29" xfId="0" applyNumberFormat="1" applyFont="1" applyBorder="1"/>
    <xf numFmtId="3" fontId="9" fillId="0" borderId="23" xfId="0" applyNumberFormat="1" applyFont="1" applyFill="1" applyBorder="1" applyProtection="1">
      <protection locked="0"/>
    </xf>
    <xf numFmtId="0" fontId="9" fillId="0" borderId="12" xfId="0" applyNumberFormat="1" applyFont="1" applyFill="1" applyBorder="1" applyAlignment="1" applyProtection="1">
      <alignment horizontal="left"/>
      <protection locked="0"/>
    </xf>
    <xf numFmtId="3" fontId="9" fillId="0" borderId="12" xfId="0" applyNumberFormat="1" applyFont="1" applyFill="1" applyBorder="1" applyProtection="1">
      <protection locked="0"/>
    </xf>
    <xf numFmtId="3" fontId="7" fillId="0" borderId="12" xfId="0" applyNumberFormat="1" applyFont="1" applyFill="1" applyBorder="1" applyAlignment="1">
      <alignment horizontal="right"/>
    </xf>
    <xf numFmtId="4" fontId="8" fillId="0" borderId="12" xfId="0" applyNumberFormat="1" applyFont="1" applyFill="1" applyBorder="1" applyAlignment="1">
      <alignment horizontal="right"/>
    </xf>
    <xf numFmtId="4" fontId="23" fillId="0" borderId="12" xfId="0" applyNumberFormat="1" applyFont="1" applyFill="1" applyBorder="1" applyAlignment="1">
      <alignment horizontal="right"/>
    </xf>
    <xf numFmtId="3" fontId="23" fillId="0" borderId="12" xfId="0" applyNumberFormat="1" applyFont="1" applyFill="1" applyBorder="1" applyAlignment="1">
      <alignment horizontal="right"/>
    </xf>
    <xf numFmtId="165" fontId="23" fillId="0" borderId="12" xfId="0" applyNumberFormat="1" applyFont="1" applyFill="1" applyBorder="1" applyAlignment="1">
      <alignment horizontal="right"/>
    </xf>
    <xf numFmtId="0" fontId="21" fillId="0" borderId="12" xfId="0" applyFont="1" applyFill="1" applyBorder="1" applyAlignment="1">
      <alignment horizontal="right"/>
    </xf>
    <xf numFmtId="0" fontId="9" fillId="0" borderId="12" xfId="0" applyFont="1" applyFill="1" applyBorder="1"/>
    <xf numFmtId="0" fontId="9" fillId="0" borderId="22" xfId="0" applyFont="1" applyFill="1" applyBorder="1"/>
    <xf numFmtId="3" fontId="0" fillId="0" borderId="25" xfId="0" applyNumberFormat="1" applyBorder="1" applyProtection="1">
      <protection locked="0"/>
    </xf>
    <xf numFmtId="0" fontId="0" fillId="0" borderId="26" xfId="0" applyNumberFormat="1" applyBorder="1" applyAlignment="1" applyProtection="1">
      <alignment horizontal="left"/>
      <protection locked="0"/>
    </xf>
    <xf numFmtId="3" fontId="0" fillId="0" borderId="26" xfId="0" applyNumberFormat="1" applyBorder="1" applyProtection="1">
      <protection locked="0"/>
    </xf>
    <xf numFmtId="3" fontId="1" fillId="0" borderId="26" xfId="0" applyNumberFormat="1" applyFont="1" applyFill="1" applyBorder="1" applyAlignment="1">
      <alignment horizontal="right"/>
    </xf>
    <xf numFmtId="3" fontId="16" fillId="0" borderId="26" xfId="0" applyNumberFormat="1" applyFont="1" applyFill="1" applyBorder="1" applyAlignment="1" applyProtection="1">
      <alignment horizontal="right"/>
      <protection locked="0"/>
    </xf>
    <xf numFmtId="3" fontId="0" fillId="0" borderId="26" xfId="0" applyNumberFormat="1" applyBorder="1" applyAlignment="1" applyProtection="1">
      <alignment horizontal="right"/>
      <protection locked="0"/>
    </xf>
    <xf numFmtId="3" fontId="0" fillId="0" borderId="29" xfId="0" applyNumberFormat="1" applyBorder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left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4" fontId="8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" fontId="23" fillId="0" borderId="1" xfId="0" applyNumberFormat="1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166" fontId="0" fillId="0" borderId="1" xfId="0" applyNumberFormat="1" applyFill="1" applyBorder="1" applyAlignment="1" applyProtection="1">
      <alignment horizontal="right"/>
      <protection locked="0"/>
    </xf>
    <xf numFmtId="3" fontId="16" fillId="0" borderId="1" xfId="0" applyNumberFormat="1" applyFont="1" applyFill="1" applyBorder="1" applyAlignment="1" applyProtection="1">
      <alignment horizontal="right"/>
      <protection locked="0"/>
    </xf>
    <xf numFmtId="0" fontId="20" fillId="0" borderId="1" xfId="0" applyFont="1" applyFill="1" applyBorder="1" applyAlignment="1">
      <alignment horizontal="right"/>
    </xf>
    <xf numFmtId="166" fontId="9" fillId="0" borderId="1" xfId="0" applyNumberFormat="1" applyFont="1" applyFill="1" applyBorder="1" applyAlignment="1" applyProtection="1">
      <alignment horizontal="right"/>
      <protection locked="0"/>
    </xf>
    <xf numFmtId="3" fontId="23" fillId="0" borderId="1" xfId="0" applyNumberFormat="1" applyFont="1" applyFill="1" applyBorder="1" applyAlignment="1" applyProtection="1">
      <alignment horizontal="right"/>
      <protection locked="0"/>
    </xf>
    <xf numFmtId="166" fontId="0" fillId="0" borderId="1" xfId="0" applyNumberFormat="1" applyFill="1" applyBorder="1"/>
    <xf numFmtId="4" fontId="20" fillId="0" borderId="1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4" fontId="11" fillId="0" borderId="1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165" fontId="20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2" fillId="0" borderId="1" xfId="0" applyFont="1" applyFill="1" applyBorder="1"/>
    <xf numFmtId="3" fontId="17" fillId="0" borderId="1" xfId="0" applyNumberFormat="1" applyFont="1" applyFill="1" applyBorder="1" applyAlignment="1" applyProtection="1">
      <alignment horizontal="right"/>
      <protection locked="0"/>
    </xf>
    <xf numFmtId="9" fontId="16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4" fontId="9" fillId="0" borderId="1" xfId="0" applyNumberFormat="1" applyFont="1" applyFill="1" applyBorder="1"/>
    <xf numFmtId="165" fontId="23" fillId="0" borderId="1" xfId="0" applyNumberFormat="1" applyFont="1" applyFill="1" applyBorder="1" applyAlignment="1">
      <alignment horizontal="right"/>
    </xf>
    <xf numFmtId="166" fontId="9" fillId="0" borderId="1" xfId="0" applyNumberFormat="1" applyFont="1" applyFill="1" applyBorder="1"/>
    <xf numFmtId="4" fontId="7" fillId="0" borderId="1" xfId="0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>
      <alignment horizontal="right"/>
    </xf>
    <xf numFmtId="165" fontId="21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left"/>
      <protection locked="0"/>
    </xf>
    <xf numFmtId="166" fontId="3" fillId="0" borderId="1" xfId="0" applyNumberFormat="1" applyFont="1" applyFill="1" applyBorder="1" applyAlignment="1" applyProtection="1">
      <alignment horizontal="right"/>
      <protection locked="0"/>
    </xf>
    <xf numFmtId="4" fontId="16" fillId="0" borderId="1" xfId="0" applyNumberFormat="1" applyFont="1" applyFill="1" applyBorder="1" applyAlignment="1">
      <alignment horizontal="right"/>
    </xf>
    <xf numFmtId="165" fontId="16" fillId="0" borderId="1" xfId="0" applyNumberFormat="1" applyFont="1" applyFill="1" applyBorder="1" applyAlignment="1">
      <alignment horizontal="right"/>
    </xf>
    <xf numFmtId="0" fontId="22" fillId="0" borderId="1" xfId="0" applyFont="1" applyFill="1" applyBorder="1"/>
    <xf numFmtId="4" fontId="0" fillId="0" borderId="0" xfId="0" applyNumberFormat="1" applyAlignment="1" applyProtection="1">
      <alignment horizontal="left"/>
      <protection locked="0"/>
    </xf>
    <xf numFmtId="4" fontId="1" fillId="0" borderId="1" xfId="0" applyNumberFormat="1" applyFont="1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4" fontId="1" fillId="0" borderId="0" xfId="0" applyNumberFormat="1" applyFont="1"/>
    <xf numFmtId="0" fontId="1" fillId="0" borderId="32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1" fillId="0" borderId="7" xfId="0" applyNumberFormat="1" applyFont="1" applyBorder="1" applyAlignment="1" applyProtection="1">
      <alignment horizontal="center"/>
      <protection locked="0"/>
    </xf>
    <xf numFmtId="0" fontId="1" fillId="0" borderId="8" xfId="0" applyNumberFormat="1" applyFont="1" applyBorder="1" applyAlignment="1" applyProtection="1">
      <alignment horizontal="center"/>
      <protection locked="0"/>
    </xf>
    <xf numFmtId="0" fontId="1" fillId="0" borderId="9" xfId="0" applyNumberFormat="1" applyFont="1" applyBorder="1" applyAlignment="1" applyProtection="1">
      <alignment horizontal="center"/>
      <protection locked="0"/>
    </xf>
    <xf numFmtId="0" fontId="1" fillId="0" borderId="30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0" fontId="1" fillId="0" borderId="31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F1049"/>
  <sheetViews>
    <sheetView workbookViewId="0">
      <pane ySplit="4" topLeftCell="A5" activePane="bottomLeft" state="frozen"/>
      <selection pane="bottomLeft" activeCell="I20" sqref="I20"/>
    </sheetView>
  </sheetViews>
  <sheetFormatPr baseColWidth="10" defaultRowHeight="15"/>
  <cols>
    <col min="1" max="1" width="9.28515625" style="11" customWidth="1"/>
    <col min="2" max="2" width="86" customWidth="1"/>
    <col min="3" max="3" width="22" style="98" customWidth="1"/>
    <col min="4" max="4" width="27" customWidth="1"/>
    <col min="5" max="5" width="44" customWidth="1"/>
    <col min="6" max="6" width="25" style="11" customWidth="1"/>
    <col min="257" max="257" width="64" customWidth="1"/>
    <col min="258" max="258" width="86" customWidth="1"/>
    <col min="259" max="259" width="22" customWidth="1"/>
    <col min="260" max="260" width="27" customWidth="1"/>
    <col min="261" max="261" width="44" customWidth="1"/>
    <col min="262" max="262" width="25" customWidth="1"/>
    <col min="513" max="513" width="64" customWidth="1"/>
    <col min="514" max="514" width="86" customWidth="1"/>
    <col min="515" max="515" width="22" customWidth="1"/>
    <col min="516" max="516" width="27" customWidth="1"/>
    <col min="517" max="517" width="44" customWidth="1"/>
    <col min="518" max="518" width="25" customWidth="1"/>
    <col min="769" max="769" width="64" customWidth="1"/>
    <col min="770" max="770" width="86" customWidth="1"/>
    <col min="771" max="771" width="22" customWidth="1"/>
    <col min="772" max="772" width="27" customWidth="1"/>
    <col min="773" max="773" width="44" customWidth="1"/>
    <col min="774" max="774" width="25" customWidth="1"/>
    <col min="1025" max="1025" width="64" customWidth="1"/>
    <col min="1026" max="1026" width="86" customWidth="1"/>
    <col min="1027" max="1027" width="22" customWidth="1"/>
    <col min="1028" max="1028" width="27" customWidth="1"/>
    <col min="1029" max="1029" width="44" customWidth="1"/>
    <col min="1030" max="1030" width="25" customWidth="1"/>
    <col min="1281" max="1281" width="64" customWidth="1"/>
    <col min="1282" max="1282" width="86" customWidth="1"/>
    <col min="1283" max="1283" width="22" customWidth="1"/>
    <col min="1284" max="1284" width="27" customWidth="1"/>
    <col min="1285" max="1285" width="44" customWidth="1"/>
    <col min="1286" max="1286" width="25" customWidth="1"/>
    <col min="1537" max="1537" width="64" customWidth="1"/>
    <col min="1538" max="1538" width="86" customWidth="1"/>
    <col min="1539" max="1539" width="22" customWidth="1"/>
    <col min="1540" max="1540" width="27" customWidth="1"/>
    <col min="1541" max="1541" width="44" customWidth="1"/>
    <col min="1542" max="1542" width="25" customWidth="1"/>
    <col min="1793" max="1793" width="64" customWidth="1"/>
    <col min="1794" max="1794" width="86" customWidth="1"/>
    <col min="1795" max="1795" width="22" customWidth="1"/>
    <col min="1796" max="1796" width="27" customWidth="1"/>
    <col min="1797" max="1797" width="44" customWidth="1"/>
    <col min="1798" max="1798" width="25" customWidth="1"/>
    <col min="2049" max="2049" width="64" customWidth="1"/>
    <col min="2050" max="2050" width="86" customWidth="1"/>
    <col min="2051" max="2051" width="22" customWidth="1"/>
    <col min="2052" max="2052" width="27" customWidth="1"/>
    <col min="2053" max="2053" width="44" customWidth="1"/>
    <col min="2054" max="2054" width="25" customWidth="1"/>
    <col min="2305" max="2305" width="64" customWidth="1"/>
    <col min="2306" max="2306" width="86" customWidth="1"/>
    <col min="2307" max="2307" width="22" customWidth="1"/>
    <col min="2308" max="2308" width="27" customWidth="1"/>
    <col min="2309" max="2309" width="44" customWidth="1"/>
    <col min="2310" max="2310" width="25" customWidth="1"/>
    <col min="2561" max="2561" width="64" customWidth="1"/>
    <col min="2562" max="2562" width="86" customWidth="1"/>
    <col min="2563" max="2563" width="22" customWidth="1"/>
    <col min="2564" max="2564" width="27" customWidth="1"/>
    <col min="2565" max="2565" width="44" customWidth="1"/>
    <col min="2566" max="2566" width="25" customWidth="1"/>
    <col min="2817" max="2817" width="64" customWidth="1"/>
    <col min="2818" max="2818" width="86" customWidth="1"/>
    <col min="2819" max="2819" width="22" customWidth="1"/>
    <col min="2820" max="2820" width="27" customWidth="1"/>
    <col min="2821" max="2821" width="44" customWidth="1"/>
    <col min="2822" max="2822" width="25" customWidth="1"/>
    <col min="3073" max="3073" width="64" customWidth="1"/>
    <col min="3074" max="3074" width="86" customWidth="1"/>
    <col min="3075" max="3075" width="22" customWidth="1"/>
    <col min="3076" max="3076" width="27" customWidth="1"/>
    <col min="3077" max="3077" width="44" customWidth="1"/>
    <col min="3078" max="3078" width="25" customWidth="1"/>
    <col min="3329" max="3329" width="64" customWidth="1"/>
    <col min="3330" max="3330" width="86" customWidth="1"/>
    <col min="3331" max="3331" width="22" customWidth="1"/>
    <col min="3332" max="3332" width="27" customWidth="1"/>
    <col min="3333" max="3333" width="44" customWidth="1"/>
    <col min="3334" max="3334" width="25" customWidth="1"/>
    <col min="3585" max="3585" width="64" customWidth="1"/>
    <col min="3586" max="3586" width="86" customWidth="1"/>
    <col min="3587" max="3587" width="22" customWidth="1"/>
    <col min="3588" max="3588" width="27" customWidth="1"/>
    <col min="3589" max="3589" width="44" customWidth="1"/>
    <col min="3590" max="3590" width="25" customWidth="1"/>
    <col min="3841" max="3841" width="64" customWidth="1"/>
    <col min="3842" max="3842" width="86" customWidth="1"/>
    <col min="3843" max="3843" width="22" customWidth="1"/>
    <col min="3844" max="3844" width="27" customWidth="1"/>
    <col min="3845" max="3845" width="44" customWidth="1"/>
    <col min="3846" max="3846" width="25" customWidth="1"/>
    <col min="4097" max="4097" width="64" customWidth="1"/>
    <col min="4098" max="4098" width="86" customWidth="1"/>
    <col min="4099" max="4099" width="22" customWidth="1"/>
    <col min="4100" max="4100" width="27" customWidth="1"/>
    <col min="4101" max="4101" width="44" customWidth="1"/>
    <col min="4102" max="4102" width="25" customWidth="1"/>
    <col min="4353" max="4353" width="64" customWidth="1"/>
    <col min="4354" max="4354" width="86" customWidth="1"/>
    <col min="4355" max="4355" width="22" customWidth="1"/>
    <col min="4356" max="4356" width="27" customWidth="1"/>
    <col min="4357" max="4357" width="44" customWidth="1"/>
    <col min="4358" max="4358" width="25" customWidth="1"/>
    <col min="4609" max="4609" width="64" customWidth="1"/>
    <col min="4610" max="4610" width="86" customWidth="1"/>
    <col min="4611" max="4611" width="22" customWidth="1"/>
    <col min="4612" max="4612" width="27" customWidth="1"/>
    <col min="4613" max="4613" width="44" customWidth="1"/>
    <col min="4614" max="4614" width="25" customWidth="1"/>
    <col min="4865" max="4865" width="64" customWidth="1"/>
    <col min="4866" max="4866" width="86" customWidth="1"/>
    <col min="4867" max="4867" width="22" customWidth="1"/>
    <col min="4868" max="4868" width="27" customWidth="1"/>
    <col min="4869" max="4869" width="44" customWidth="1"/>
    <col min="4870" max="4870" width="25" customWidth="1"/>
    <col min="5121" max="5121" width="64" customWidth="1"/>
    <col min="5122" max="5122" width="86" customWidth="1"/>
    <col min="5123" max="5123" width="22" customWidth="1"/>
    <col min="5124" max="5124" width="27" customWidth="1"/>
    <col min="5125" max="5125" width="44" customWidth="1"/>
    <col min="5126" max="5126" width="25" customWidth="1"/>
    <col min="5377" max="5377" width="64" customWidth="1"/>
    <col min="5378" max="5378" width="86" customWidth="1"/>
    <col min="5379" max="5379" width="22" customWidth="1"/>
    <col min="5380" max="5380" width="27" customWidth="1"/>
    <col min="5381" max="5381" width="44" customWidth="1"/>
    <col min="5382" max="5382" width="25" customWidth="1"/>
    <col min="5633" max="5633" width="64" customWidth="1"/>
    <col min="5634" max="5634" width="86" customWidth="1"/>
    <col min="5635" max="5635" width="22" customWidth="1"/>
    <col min="5636" max="5636" width="27" customWidth="1"/>
    <col min="5637" max="5637" width="44" customWidth="1"/>
    <col min="5638" max="5638" width="25" customWidth="1"/>
    <col min="5889" max="5889" width="64" customWidth="1"/>
    <col min="5890" max="5890" width="86" customWidth="1"/>
    <col min="5891" max="5891" width="22" customWidth="1"/>
    <col min="5892" max="5892" width="27" customWidth="1"/>
    <col min="5893" max="5893" width="44" customWidth="1"/>
    <col min="5894" max="5894" width="25" customWidth="1"/>
    <col min="6145" max="6145" width="64" customWidth="1"/>
    <col min="6146" max="6146" width="86" customWidth="1"/>
    <col min="6147" max="6147" width="22" customWidth="1"/>
    <col min="6148" max="6148" width="27" customWidth="1"/>
    <col min="6149" max="6149" width="44" customWidth="1"/>
    <col min="6150" max="6150" width="25" customWidth="1"/>
    <col min="6401" max="6401" width="64" customWidth="1"/>
    <col min="6402" max="6402" width="86" customWidth="1"/>
    <col min="6403" max="6403" width="22" customWidth="1"/>
    <col min="6404" max="6404" width="27" customWidth="1"/>
    <col min="6405" max="6405" width="44" customWidth="1"/>
    <col min="6406" max="6406" width="25" customWidth="1"/>
    <col min="6657" max="6657" width="64" customWidth="1"/>
    <col min="6658" max="6658" width="86" customWidth="1"/>
    <col min="6659" max="6659" width="22" customWidth="1"/>
    <col min="6660" max="6660" width="27" customWidth="1"/>
    <col min="6661" max="6661" width="44" customWidth="1"/>
    <col min="6662" max="6662" width="25" customWidth="1"/>
    <col min="6913" max="6913" width="64" customWidth="1"/>
    <col min="6914" max="6914" width="86" customWidth="1"/>
    <col min="6915" max="6915" width="22" customWidth="1"/>
    <col min="6916" max="6916" width="27" customWidth="1"/>
    <col min="6917" max="6917" width="44" customWidth="1"/>
    <col min="6918" max="6918" width="25" customWidth="1"/>
    <col min="7169" max="7169" width="64" customWidth="1"/>
    <col min="7170" max="7170" width="86" customWidth="1"/>
    <col min="7171" max="7171" width="22" customWidth="1"/>
    <col min="7172" max="7172" width="27" customWidth="1"/>
    <col min="7173" max="7173" width="44" customWidth="1"/>
    <col min="7174" max="7174" width="25" customWidth="1"/>
    <col min="7425" max="7425" width="64" customWidth="1"/>
    <col min="7426" max="7426" width="86" customWidth="1"/>
    <col min="7427" max="7427" width="22" customWidth="1"/>
    <col min="7428" max="7428" width="27" customWidth="1"/>
    <col min="7429" max="7429" width="44" customWidth="1"/>
    <col min="7430" max="7430" width="25" customWidth="1"/>
    <col min="7681" max="7681" width="64" customWidth="1"/>
    <col min="7682" max="7682" width="86" customWidth="1"/>
    <col min="7683" max="7683" width="22" customWidth="1"/>
    <col min="7684" max="7684" width="27" customWidth="1"/>
    <col min="7685" max="7685" width="44" customWidth="1"/>
    <col min="7686" max="7686" width="25" customWidth="1"/>
    <col min="7937" max="7937" width="64" customWidth="1"/>
    <col min="7938" max="7938" width="86" customWidth="1"/>
    <col min="7939" max="7939" width="22" customWidth="1"/>
    <col min="7940" max="7940" width="27" customWidth="1"/>
    <col min="7941" max="7941" width="44" customWidth="1"/>
    <col min="7942" max="7942" width="25" customWidth="1"/>
    <col min="8193" max="8193" width="64" customWidth="1"/>
    <col min="8194" max="8194" width="86" customWidth="1"/>
    <col min="8195" max="8195" width="22" customWidth="1"/>
    <col min="8196" max="8196" width="27" customWidth="1"/>
    <col min="8197" max="8197" width="44" customWidth="1"/>
    <col min="8198" max="8198" width="25" customWidth="1"/>
    <col min="8449" max="8449" width="64" customWidth="1"/>
    <col min="8450" max="8450" width="86" customWidth="1"/>
    <col min="8451" max="8451" width="22" customWidth="1"/>
    <col min="8452" max="8452" width="27" customWidth="1"/>
    <col min="8453" max="8453" width="44" customWidth="1"/>
    <col min="8454" max="8454" width="25" customWidth="1"/>
    <col min="8705" max="8705" width="64" customWidth="1"/>
    <col min="8706" max="8706" width="86" customWidth="1"/>
    <col min="8707" max="8707" width="22" customWidth="1"/>
    <col min="8708" max="8708" width="27" customWidth="1"/>
    <col min="8709" max="8709" width="44" customWidth="1"/>
    <col min="8710" max="8710" width="25" customWidth="1"/>
    <col min="8961" max="8961" width="64" customWidth="1"/>
    <col min="8962" max="8962" width="86" customWidth="1"/>
    <col min="8963" max="8963" width="22" customWidth="1"/>
    <col min="8964" max="8964" width="27" customWidth="1"/>
    <col min="8965" max="8965" width="44" customWidth="1"/>
    <col min="8966" max="8966" width="25" customWidth="1"/>
    <col min="9217" max="9217" width="64" customWidth="1"/>
    <col min="9218" max="9218" width="86" customWidth="1"/>
    <col min="9219" max="9219" width="22" customWidth="1"/>
    <col min="9220" max="9220" width="27" customWidth="1"/>
    <col min="9221" max="9221" width="44" customWidth="1"/>
    <col min="9222" max="9222" width="25" customWidth="1"/>
    <col min="9473" max="9473" width="64" customWidth="1"/>
    <col min="9474" max="9474" width="86" customWidth="1"/>
    <col min="9475" max="9475" width="22" customWidth="1"/>
    <col min="9476" max="9476" width="27" customWidth="1"/>
    <col min="9477" max="9477" width="44" customWidth="1"/>
    <col min="9478" max="9478" width="25" customWidth="1"/>
    <col min="9729" max="9729" width="64" customWidth="1"/>
    <col min="9730" max="9730" width="86" customWidth="1"/>
    <col min="9731" max="9731" width="22" customWidth="1"/>
    <col min="9732" max="9732" width="27" customWidth="1"/>
    <col min="9733" max="9733" width="44" customWidth="1"/>
    <col min="9734" max="9734" width="25" customWidth="1"/>
    <col min="9985" max="9985" width="64" customWidth="1"/>
    <col min="9986" max="9986" width="86" customWidth="1"/>
    <col min="9987" max="9987" width="22" customWidth="1"/>
    <col min="9988" max="9988" width="27" customWidth="1"/>
    <col min="9989" max="9989" width="44" customWidth="1"/>
    <col min="9990" max="9990" width="25" customWidth="1"/>
    <col min="10241" max="10241" width="64" customWidth="1"/>
    <col min="10242" max="10242" width="86" customWidth="1"/>
    <col min="10243" max="10243" width="22" customWidth="1"/>
    <col min="10244" max="10244" width="27" customWidth="1"/>
    <col min="10245" max="10245" width="44" customWidth="1"/>
    <col min="10246" max="10246" width="25" customWidth="1"/>
    <col min="10497" max="10497" width="64" customWidth="1"/>
    <col min="10498" max="10498" width="86" customWidth="1"/>
    <col min="10499" max="10499" width="22" customWidth="1"/>
    <col min="10500" max="10500" width="27" customWidth="1"/>
    <col min="10501" max="10501" width="44" customWidth="1"/>
    <col min="10502" max="10502" width="25" customWidth="1"/>
    <col min="10753" max="10753" width="64" customWidth="1"/>
    <col min="10754" max="10754" width="86" customWidth="1"/>
    <col min="10755" max="10755" width="22" customWidth="1"/>
    <col min="10756" max="10756" width="27" customWidth="1"/>
    <col min="10757" max="10757" width="44" customWidth="1"/>
    <col min="10758" max="10758" width="25" customWidth="1"/>
    <col min="11009" max="11009" width="64" customWidth="1"/>
    <col min="11010" max="11010" width="86" customWidth="1"/>
    <col min="11011" max="11011" width="22" customWidth="1"/>
    <col min="11012" max="11012" width="27" customWidth="1"/>
    <col min="11013" max="11013" width="44" customWidth="1"/>
    <col min="11014" max="11014" width="25" customWidth="1"/>
    <col min="11265" max="11265" width="64" customWidth="1"/>
    <col min="11266" max="11266" width="86" customWidth="1"/>
    <col min="11267" max="11267" width="22" customWidth="1"/>
    <col min="11268" max="11268" width="27" customWidth="1"/>
    <col min="11269" max="11269" width="44" customWidth="1"/>
    <col min="11270" max="11270" width="25" customWidth="1"/>
    <col min="11521" max="11521" width="64" customWidth="1"/>
    <col min="11522" max="11522" width="86" customWidth="1"/>
    <col min="11523" max="11523" width="22" customWidth="1"/>
    <col min="11524" max="11524" width="27" customWidth="1"/>
    <col min="11525" max="11525" width="44" customWidth="1"/>
    <col min="11526" max="11526" width="25" customWidth="1"/>
    <col min="11777" max="11777" width="64" customWidth="1"/>
    <col min="11778" max="11778" width="86" customWidth="1"/>
    <col min="11779" max="11779" width="22" customWidth="1"/>
    <col min="11780" max="11780" width="27" customWidth="1"/>
    <col min="11781" max="11781" width="44" customWidth="1"/>
    <col min="11782" max="11782" width="25" customWidth="1"/>
    <col min="12033" max="12033" width="64" customWidth="1"/>
    <col min="12034" max="12034" width="86" customWidth="1"/>
    <col min="12035" max="12035" width="22" customWidth="1"/>
    <col min="12036" max="12036" width="27" customWidth="1"/>
    <col min="12037" max="12037" width="44" customWidth="1"/>
    <col min="12038" max="12038" width="25" customWidth="1"/>
    <col min="12289" max="12289" width="64" customWidth="1"/>
    <col min="12290" max="12290" width="86" customWidth="1"/>
    <col min="12291" max="12291" width="22" customWidth="1"/>
    <col min="12292" max="12292" width="27" customWidth="1"/>
    <col min="12293" max="12293" width="44" customWidth="1"/>
    <col min="12294" max="12294" width="25" customWidth="1"/>
    <col min="12545" max="12545" width="64" customWidth="1"/>
    <col min="12546" max="12546" width="86" customWidth="1"/>
    <col min="12547" max="12547" width="22" customWidth="1"/>
    <col min="12548" max="12548" width="27" customWidth="1"/>
    <col min="12549" max="12549" width="44" customWidth="1"/>
    <col min="12550" max="12550" width="25" customWidth="1"/>
    <col min="12801" max="12801" width="64" customWidth="1"/>
    <col min="12802" max="12802" width="86" customWidth="1"/>
    <col min="12803" max="12803" width="22" customWidth="1"/>
    <col min="12804" max="12804" width="27" customWidth="1"/>
    <col min="12805" max="12805" width="44" customWidth="1"/>
    <col min="12806" max="12806" width="25" customWidth="1"/>
    <col min="13057" max="13057" width="64" customWidth="1"/>
    <col min="13058" max="13058" width="86" customWidth="1"/>
    <col min="13059" max="13059" width="22" customWidth="1"/>
    <col min="13060" max="13060" width="27" customWidth="1"/>
    <col min="13061" max="13061" width="44" customWidth="1"/>
    <col min="13062" max="13062" width="25" customWidth="1"/>
    <col min="13313" max="13313" width="64" customWidth="1"/>
    <col min="13314" max="13314" width="86" customWidth="1"/>
    <col min="13315" max="13315" width="22" customWidth="1"/>
    <col min="13316" max="13316" width="27" customWidth="1"/>
    <col min="13317" max="13317" width="44" customWidth="1"/>
    <col min="13318" max="13318" width="25" customWidth="1"/>
    <col min="13569" max="13569" width="64" customWidth="1"/>
    <col min="13570" max="13570" width="86" customWidth="1"/>
    <col min="13571" max="13571" width="22" customWidth="1"/>
    <col min="13572" max="13572" width="27" customWidth="1"/>
    <col min="13573" max="13573" width="44" customWidth="1"/>
    <col min="13574" max="13574" width="25" customWidth="1"/>
    <col min="13825" max="13825" width="64" customWidth="1"/>
    <col min="13826" max="13826" width="86" customWidth="1"/>
    <col min="13827" max="13827" width="22" customWidth="1"/>
    <col min="13828" max="13828" width="27" customWidth="1"/>
    <col min="13829" max="13829" width="44" customWidth="1"/>
    <col min="13830" max="13830" width="25" customWidth="1"/>
    <col min="14081" max="14081" width="64" customWidth="1"/>
    <col min="14082" max="14082" width="86" customWidth="1"/>
    <col min="14083" max="14083" width="22" customWidth="1"/>
    <col min="14084" max="14084" width="27" customWidth="1"/>
    <col min="14085" max="14085" width="44" customWidth="1"/>
    <col min="14086" max="14086" width="25" customWidth="1"/>
    <col min="14337" max="14337" width="64" customWidth="1"/>
    <col min="14338" max="14338" width="86" customWidth="1"/>
    <col min="14339" max="14339" width="22" customWidth="1"/>
    <col min="14340" max="14340" width="27" customWidth="1"/>
    <col min="14341" max="14341" width="44" customWidth="1"/>
    <col min="14342" max="14342" width="25" customWidth="1"/>
    <col min="14593" max="14593" width="64" customWidth="1"/>
    <col min="14594" max="14594" width="86" customWidth="1"/>
    <col min="14595" max="14595" width="22" customWidth="1"/>
    <col min="14596" max="14596" width="27" customWidth="1"/>
    <col min="14597" max="14597" width="44" customWidth="1"/>
    <col min="14598" max="14598" width="25" customWidth="1"/>
    <col min="14849" max="14849" width="64" customWidth="1"/>
    <col min="14850" max="14850" width="86" customWidth="1"/>
    <col min="14851" max="14851" width="22" customWidth="1"/>
    <col min="14852" max="14852" width="27" customWidth="1"/>
    <col min="14853" max="14853" width="44" customWidth="1"/>
    <col min="14854" max="14854" width="25" customWidth="1"/>
    <col min="15105" max="15105" width="64" customWidth="1"/>
    <col min="15106" max="15106" width="86" customWidth="1"/>
    <col min="15107" max="15107" width="22" customWidth="1"/>
    <col min="15108" max="15108" width="27" customWidth="1"/>
    <col min="15109" max="15109" width="44" customWidth="1"/>
    <col min="15110" max="15110" width="25" customWidth="1"/>
    <col min="15361" max="15361" width="64" customWidth="1"/>
    <col min="15362" max="15362" width="86" customWidth="1"/>
    <col min="15363" max="15363" width="22" customWidth="1"/>
    <col min="15364" max="15364" width="27" customWidth="1"/>
    <col min="15365" max="15365" width="44" customWidth="1"/>
    <col min="15366" max="15366" width="25" customWidth="1"/>
    <col min="15617" max="15617" width="64" customWidth="1"/>
    <col min="15618" max="15618" width="86" customWidth="1"/>
    <col min="15619" max="15619" width="22" customWidth="1"/>
    <col min="15620" max="15620" width="27" customWidth="1"/>
    <col min="15621" max="15621" width="44" customWidth="1"/>
    <col min="15622" max="15622" width="25" customWidth="1"/>
    <col min="15873" max="15873" width="64" customWidth="1"/>
    <col min="15874" max="15874" width="86" customWidth="1"/>
    <col min="15875" max="15875" width="22" customWidth="1"/>
    <col min="15876" max="15876" width="27" customWidth="1"/>
    <col min="15877" max="15877" width="44" customWidth="1"/>
    <col min="15878" max="15878" width="25" customWidth="1"/>
    <col min="16129" max="16129" width="64" customWidth="1"/>
    <col min="16130" max="16130" width="86" customWidth="1"/>
    <col min="16131" max="16131" width="22" customWidth="1"/>
    <col min="16132" max="16132" width="27" customWidth="1"/>
    <col min="16133" max="16133" width="44" customWidth="1"/>
    <col min="16134" max="16134" width="25" customWidth="1"/>
  </cols>
  <sheetData>
    <row r="1" spans="1:6">
      <c r="A1" s="280" t="s">
        <v>1093</v>
      </c>
      <c r="B1" s="249" t="s">
        <v>1093</v>
      </c>
      <c r="C1" s="315" t="s">
        <v>1093</v>
      </c>
      <c r="D1" s="249" t="s">
        <v>1093</v>
      </c>
      <c r="E1" s="249" t="s">
        <v>1093</v>
      </c>
      <c r="F1" s="280" t="s">
        <v>1093</v>
      </c>
    </row>
    <row r="2" spans="1:6">
      <c r="A2" s="320" t="s">
        <v>1267</v>
      </c>
      <c r="B2" s="320"/>
      <c r="C2" s="320"/>
      <c r="D2" s="320"/>
      <c r="E2" s="320"/>
      <c r="F2" s="320"/>
    </row>
    <row r="3" spans="1:6">
      <c r="A3" s="319" t="s">
        <v>1095</v>
      </c>
      <c r="B3" s="319"/>
      <c r="C3" s="319"/>
      <c r="D3" s="319"/>
      <c r="E3" s="319"/>
      <c r="F3" s="319"/>
    </row>
    <row r="4" spans="1:6">
      <c r="A4" s="281" t="s">
        <v>1268</v>
      </c>
      <c r="B4" s="282" t="s">
        <v>1268</v>
      </c>
      <c r="C4" s="316" t="s">
        <v>26</v>
      </c>
      <c r="D4" s="282" t="s">
        <v>27</v>
      </c>
      <c r="E4" s="282" t="s">
        <v>29</v>
      </c>
      <c r="F4" s="281" t="s">
        <v>30</v>
      </c>
    </row>
    <row r="5" spans="1:6">
      <c r="A5" s="87">
        <v>1290</v>
      </c>
      <c r="B5" s="164" t="s">
        <v>31</v>
      </c>
      <c r="C5" s="317">
        <v>48000</v>
      </c>
      <c r="D5" s="164" t="s">
        <v>32</v>
      </c>
      <c r="E5" s="164" t="s">
        <v>33</v>
      </c>
      <c r="F5" s="87">
        <v>0</v>
      </c>
    </row>
    <row r="6" spans="1:6">
      <c r="A6" s="87">
        <v>1637</v>
      </c>
      <c r="B6" s="164" t="s">
        <v>34</v>
      </c>
      <c r="C6" s="317">
        <v>2000</v>
      </c>
      <c r="D6" s="164" t="s">
        <v>32</v>
      </c>
      <c r="E6" s="164" t="s">
        <v>33</v>
      </c>
      <c r="F6" s="87">
        <v>0</v>
      </c>
    </row>
    <row r="7" spans="1:6">
      <c r="A7" s="87">
        <v>1874</v>
      </c>
      <c r="B7" s="164" t="s">
        <v>36</v>
      </c>
      <c r="C7" s="317">
        <v>27000</v>
      </c>
      <c r="D7" s="164" t="s">
        <v>32</v>
      </c>
      <c r="E7" s="164" t="s">
        <v>32</v>
      </c>
      <c r="F7" s="87">
        <v>0</v>
      </c>
    </row>
    <row r="8" spans="1:6">
      <c r="A8" s="87">
        <v>1931</v>
      </c>
      <c r="B8" s="164" t="s">
        <v>37</v>
      </c>
      <c r="C8" s="317">
        <v>120000</v>
      </c>
      <c r="D8" s="164" t="s">
        <v>32</v>
      </c>
      <c r="E8" s="164" t="s">
        <v>38</v>
      </c>
      <c r="F8" s="87">
        <v>0</v>
      </c>
    </row>
    <row r="9" spans="1:6">
      <c r="A9" s="87">
        <v>2970</v>
      </c>
      <c r="B9" s="164" t="s">
        <v>41</v>
      </c>
      <c r="C9" s="317">
        <v>320000</v>
      </c>
      <c r="D9" s="164" t="s">
        <v>32</v>
      </c>
      <c r="E9" s="164" t="s">
        <v>42</v>
      </c>
      <c r="F9" s="87">
        <v>0</v>
      </c>
    </row>
    <row r="10" spans="1:6">
      <c r="A10" s="87">
        <v>4508</v>
      </c>
      <c r="B10" s="164" t="s">
        <v>45</v>
      </c>
      <c r="C10" s="317">
        <v>123000</v>
      </c>
      <c r="D10" s="164" t="s">
        <v>32</v>
      </c>
      <c r="E10" s="164" t="s">
        <v>46</v>
      </c>
      <c r="F10" s="87">
        <v>0</v>
      </c>
    </row>
    <row r="11" spans="1:6">
      <c r="A11" s="87">
        <v>4653</v>
      </c>
      <c r="B11" s="164" t="s">
        <v>47</v>
      </c>
      <c r="C11" s="317">
        <v>27000</v>
      </c>
      <c r="D11" s="164" t="s">
        <v>32</v>
      </c>
      <c r="E11" s="164" t="s">
        <v>35</v>
      </c>
      <c r="F11" s="87">
        <v>0</v>
      </c>
    </row>
    <row r="12" spans="1:6">
      <c r="A12" s="87">
        <v>4754</v>
      </c>
      <c r="B12" s="164" t="s">
        <v>48</v>
      </c>
      <c r="C12" s="317">
        <v>382000</v>
      </c>
      <c r="D12" s="164" t="s">
        <v>32</v>
      </c>
      <c r="E12" s="164" t="s">
        <v>42</v>
      </c>
      <c r="F12" s="87">
        <v>0</v>
      </c>
    </row>
    <row r="13" spans="1:6">
      <c r="A13" s="87">
        <v>4763</v>
      </c>
      <c r="B13" s="164" t="s">
        <v>49</v>
      </c>
      <c r="C13" s="317">
        <v>146000</v>
      </c>
      <c r="D13" s="164" t="s">
        <v>32</v>
      </c>
      <c r="E13" s="164" t="s">
        <v>50</v>
      </c>
      <c r="F13" s="87">
        <v>0</v>
      </c>
    </row>
    <row r="14" spans="1:6">
      <c r="A14" s="87">
        <v>4864</v>
      </c>
      <c r="B14" s="164" t="s">
        <v>51</v>
      </c>
      <c r="C14" s="317">
        <v>2988000</v>
      </c>
      <c r="D14" s="164" t="s">
        <v>32</v>
      </c>
      <c r="E14" s="164" t="s">
        <v>50</v>
      </c>
      <c r="F14" s="87">
        <v>0</v>
      </c>
    </row>
    <row r="15" spans="1:6">
      <c r="A15" s="87">
        <v>5185</v>
      </c>
      <c r="B15" s="164" t="s">
        <v>53</v>
      </c>
      <c r="C15" s="317">
        <v>107000</v>
      </c>
      <c r="D15" s="164" t="s">
        <v>32</v>
      </c>
      <c r="E15" s="164" t="s">
        <v>43</v>
      </c>
      <c r="F15" s="87">
        <v>0</v>
      </c>
    </row>
    <row r="16" spans="1:6">
      <c r="A16" s="87">
        <v>5431</v>
      </c>
      <c r="B16" s="164" t="s">
        <v>55</v>
      </c>
      <c r="C16" s="317">
        <v>247000</v>
      </c>
      <c r="D16" s="164" t="s">
        <v>32</v>
      </c>
      <c r="E16" s="164" t="s">
        <v>56</v>
      </c>
      <c r="F16" s="87">
        <v>0</v>
      </c>
    </row>
    <row r="17" spans="1:6">
      <c r="A17" s="87">
        <v>6161</v>
      </c>
      <c r="B17" s="164" t="s">
        <v>1025</v>
      </c>
      <c r="C17" s="317">
        <v>622000</v>
      </c>
      <c r="D17" s="164" t="s">
        <v>32</v>
      </c>
      <c r="E17" s="164" t="s">
        <v>43</v>
      </c>
      <c r="F17" s="87">
        <v>0</v>
      </c>
    </row>
    <row r="18" spans="1:6">
      <c r="A18" s="87">
        <v>6341</v>
      </c>
      <c r="B18" s="164" t="s">
        <v>1110</v>
      </c>
      <c r="C18" s="317">
        <v>2161000</v>
      </c>
      <c r="D18" s="164" t="s">
        <v>32</v>
      </c>
      <c r="E18" s="164" t="s">
        <v>43</v>
      </c>
      <c r="F18" s="87">
        <v>0</v>
      </c>
    </row>
    <row r="19" spans="1:6">
      <c r="A19" s="87">
        <v>6564</v>
      </c>
      <c r="B19" s="164" t="s">
        <v>57</v>
      </c>
      <c r="C19" s="317">
        <v>23000</v>
      </c>
      <c r="D19" s="164" t="s">
        <v>32</v>
      </c>
      <c r="E19" s="164" t="s">
        <v>58</v>
      </c>
      <c r="F19" s="87">
        <v>0</v>
      </c>
    </row>
    <row r="20" spans="1:6">
      <c r="A20" s="87">
        <v>6638</v>
      </c>
      <c r="B20" s="164" t="s">
        <v>59</v>
      </c>
      <c r="C20" s="317">
        <v>593000</v>
      </c>
      <c r="D20" s="164" t="s">
        <v>32</v>
      </c>
      <c r="E20" s="164" t="s">
        <v>60</v>
      </c>
      <c r="F20" s="87">
        <v>0</v>
      </c>
    </row>
    <row r="21" spans="1:6">
      <c r="A21" s="87">
        <v>6763</v>
      </c>
      <c r="B21" s="164" t="s">
        <v>61</v>
      </c>
      <c r="C21" s="317">
        <v>86000</v>
      </c>
      <c r="D21" s="164" t="s">
        <v>32</v>
      </c>
      <c r="E21" s="164" t="s">
        <v>62</v>
      </c>
      <c r="F21" s="87">
        <v>0</v>
      </c>
    </row>
    <row r="22" spans="1:6">
      <c r="A22" s="87">
        <v>6806</v>
      </c>
      <c r="B22" s="164" t="s">
        <v>1117</v>
      </c>
      <c r="C22" s="317">
        <v>369000</v>
      </c>
      <c r="D22" s="164" t="s">
        <v>32</v>
      </c>
      <c r="E22" s="164" t="s">
        <v>32</v>
      </c>
      <c r="F22" s="87">
        <v>0</v>
      </c>
    </row>
    <row r="23" spans="1:6">
      <c r="A23" s="87">
        <v>6833</v>
      </c>
      <c r="B23" s="164" t="s">
        <v>63</v>
      </c>
      <c r="C23" s="317">
        <v>105000</v>
      </c>
      <c r="D23" s="164" t="s">
        <v>32</v>
      </c>
      <c r="E23" s="164" t="s">
        <v>62</v>
      </c>
      <c r="F23" s="87">
        <v>0</v>
      </c>
    </row>
    <row r="24" spans="1:6">
      <c r="A24" s="87">
        <v>6946</v>
      </c>
      <c r="B24" s="164" t="s">
        <v>64</v>
      </c>
      <c r="C24" s="317">
        <v>271000</v>
      </c>
      <c r="D24" s="164" t="s">
        <v>32</v>
      </c>
      <c r="E24" s="164" t="s">
        <v>32</v>
      </c>
      <c r="F24" s="87">
        <v>0</v>
      </c>
    </row>
    <row r="25" spans="1:6">
      <c r="A25" s="87">
        <v>6974</v>
      </c>
      <c r="B25" s="164" t="s">
        <v>65</v>
      </c>
      <c r="C25" s="317">
        <v>121000</v>
      </c>
      <c r="D25" s="164" t="s">
        <v>32</v>
      </c>
      <c r="E25" s="164" t="s">
        <v>32</v>
      </c>
      <c r="F25" s="87">
        <v>0</v>
      </c>
    </row>
    <row r="26" spans="1:6">
      <c r="A26" s="87">
        <v>8315</v>
      </c>
      <c r="B26" s="164" t="s">
        <v>66</v>
      </c>
      <c r="C26" s="317">
        <v>61000</v>
      </c>
      <c r="D26" s="164" t="s">
        <v>32</v>
      </c>
      <c r="E26" s="164" t="s">
        <v>39</v>
      </c>
      <c r="F26" s="87">
        <v>0</v>
      </c>
    </row>
    <row r="27" spans="1:6">
      <c r="A27" s="87">
        <v>9212</v>
      </c>
      <c r="B27" s="164" t="s">
        <v>67</v>
      </c>
      <c r="C27" s="317">
        <v>20000</v>
      </c>
      <c r="D27" s="164" t="s">
        <v>32</v>
      </c>
      <c r="E27" s="164" t="s">
        <v>39</v>
      </c>
      <c r="F27" s="87">
        <v>0</v>
      </c>
    </row>
    <row r="28" spans="1:6">
      <c r="A28" s="87">
        <v>12161</v>
      </c>
      <c r="B28" s="164" t="s">
        <v>70</v>
      </c>
      <c r="C28" s="317">
        <v>143000</v>
      </c>
      <c r="D28" s="164" t="s">
        <v>32</v>
      </c>
      <c r="E28" s="164" t="s">
        <v>43</v>
      </c>
      <c r="F28" s="87">
        <v>0</v>
      </c>
    </row>
    <row r="29" spans="1:6">
      <c r="A29" s="87">
        <v>12656</v>
      </c>
      <c r="B29" s="164" t="s">
        <v>71</v>
      </c>
      <c r="C29" s="317">
        <v>133000</v>
      </c>
      <c r="D29" s="164" t="s">
        <v>32</v>
      </c>
      <c r="E29" s="164" t="s">
        <v>43</v>
      </c>
      <c r="F29" s="87">
        <v>0</v>
      </c>
    </row>
    <row r="30" spans="1:6">
      <c r="A30" s="87">
        <v>14032</v>
      </c>
      <c r="B30" s="164" t="s">
        <v>72</v>
      </c>
      <c r="C30" s="317">
        <v>73000</v>
      </c>
      <c r="D30" s="164" t="s">
        <v>32</v>
      </c>
      <c r="E30" s="164" t="s">
        <v>43</v>
      </c>
      <c r="F30" s="87">
        <v>0</v>
      </c>
    </row>
    <row r="31" spans="1:6">
      <c r="A31" s="87">
        <v>16184</v>
      </c>
      <c r="B31" s="164" t="s">
        <v>73</v>
      </c>
      <c r="C31" s="317">
        <v>76000</v>
      </c>
      <c r="D31" s="164" t="s">
        <v>32</v>
      </c>
      <c r="E31" s="164" t="s">
        <v>74</v>
      </c>
      <c r="F31" s="87">
        <v>0</v>
      </c>
    </row>
    <row r="32" spans="1:6">
      <c r="A32" s="87">
        <v>16232</v>
      </c>
      <c r="B32" s="164" t="s">
        <v>1131</v>
      </c>
      <c r="C32" s="317">
        <v>5000</v>
      </c>
      <c r="D32" s="164" t="s">
        <v>32</v>
      </c>
      <c r="E32" s="164" t="s">
        <v>75</v>
      </c>
      <c r="F32" s="87">
        <v>0</v>
      </c>
    </row>
    <row r="33" spans="1:6">
      <c r="A33" s="87">
        <v>17947</v>
      </c>
      <c r="B33" s="164" t="s">
        <v>76</v>
      </c>
      <c r="C33" s="317">
        <v>411000</v>
      </c>
      <c r="D33" s="164" t="s">
        <v>32</v>
      </c>
      <c r="E33" s="164" t="s">
        <v>75</v>
      </c>
      <c r="F33" s="87">
        <v>0</v>
      </c>
    </row>
    <row r="34" spans="1:6">
      <c r="A34" s="87">
        <v>18070</v>
      </c>
      <c r="B34" s="164" t="s">
        <v>77</v>
      </c>
      <c r="C34" s="317">
        <v>1305000</v>
      </c>
      <c r="D34" s="164" t="s">
        <v>32</v>
      </c>
      <c r="E34" s="164" t="s">
        <v>58</v>
      </c>
      <c r="F34" s="87">
        <v>0</v>
      </c>
    </row>
    <row r="35" spans="1:6">
      <c r="A35" s="87">
        <v>19911</v>
      </c>
      <c r="B35" s="164" t="s">
        <v>79</v>
      </c>
      <c r="C35" s="317">
        <v>108000</v>
      </c>
      <c r="D35" s="164" t="s">
        <v>32</v>
      </c>
      <c r="E35" s="164" t="s">
        <v>38</v>
      </c>
      <c r="F35" s="87">
        <v>0</v>
      </c>
    </row>
    <row r="36" spans="1:6">
      <c r="A36" s="87">
        <v>19914</v>
      </c>
      <c r="B36" s="164" t="s">
        <v>80</v>
      </c>
      <c r="C36" s="317">
        <v>33000</v>
      </c>
      <c r="D36" s="164" t="s">
        <v>32</v>
      </c>
      <c r="E36" s="164" t="s">
        <v>32</v>
      </c>
      <c r="F36" s="87">
        <v>0</v>
      </c>
    </row>
    <row r="37" spans="1:6">
      <c r="A37" s="87">
        <v>20122</v>
      </c>
      <c r="B37" s="164" t="s">
        <v>81</v>
      </c>
      <c r="C37" s="317">
        <v>143000</v>
      </c>
      <c r="D37" s="164" t="s">
        <v>32</v>
      </c>
      <c r="E37" s="164" t="s">
        <v>43</v>
      </c>
      <c r="F37" s="87">
        <v>0</v>
      </c>
    </row>
    <row r="38" spans="1:6">
      <c r="A38" s="87">
        <v>21341</v>
      </c>
      <c r="B38" s="164" t="s">
        <v>83</v>
      </c>
      <c r="C38" s="317">
        <v>37876000</v>
      </c>
      <c r="D38" s="164" t="s">
        <v>32</v>
      </c>
      <c r="E38" s="164" t="s">
        <v>58</v>
      </c>
      <c r="F38" s="87">
        <v>0</v>
      </c>
    </row>
    <row r="39" spans="1:6">
      <c r="A39" s="87">
        <v>21489</v>
      </c>
      <c r="B39" s="164" t="s">
        <v>84</v>
      </c>
      <c r="C39" s="317">
        <v>8221000</v>
      </c>
      <c r="D39" s="164" t="s">
        <v>32</v>
      </c>
      <c r="E39" s="164" t="s">
        <v>58</v>
      </c>
      <c r="F39" s="87">
        <v>0</v>
      </c>
    </row>
    <row r="40" spans="1:6">
      <c r="A40" s="87">
        <v>21495</v>
      </c>
      <c r="B40" s="164" t="s">
        <v>1147</v>
      </c>
      <c r="C40" s="317">
        <v>215000</v>
      </c>
      <c r="D40" s="164" t="s">
        <v>32</v>
      </c>
      <c r="E40" s="164" t="s">
        <v>32</v>
      </c>
      <c r="F40" s="87">
        <v>0</v>
      </c>
    </row>
    <row r="41" spans="1:6">
      <c r="A41" s="87">
        <v>21537</v>
      </c>
      <c r="B41" s="164" t="s">
        <v>85</v>
      </c>
      <c r="C41" s="317">
        <v>467000</v>
      </c>
      <c r="D41" s="164" t="s">
        <v>32</v>
      </c>
      <c r="E41" s="164" t="s">
        <v>86</v>
      </c>
      <c r="F41" s="87">
        <v>0</v>
      </c>
    </row>
    <row r="42" spans="1:6">
      <c r="A42" s="87">
        <v>21573</v>
      </c>
      <c r="B42" s="164" t="s">
        <v>1148</v>
      </c>
      <c r="C42" s="317">
        <v>1120</v>
      </c>
      <c r="D42" s="164" t="s">
        <v>32</v>
      </c>
      <c r="E42" s="164" t="s">
        <v>38</v>
      </c>
      <c r="F42" s="87">
        <v>0</v>
      </c>
    </row>
    <row r="43" spans="1:6">
      <c r="A43" s="87">
        <v>21592</v>
      </c>
      <c r="B43" s="164" t="s">
        <v>1149</v>
      </c>
      <c r="C43" s="317">
        <v>649000</v>
      </c>
      <c r="D43" s="164" t="s">
        <v>32</v>
      </c>
      <c r="E43" s="164" t="s">
        <v>502</v>
      </c>
      <c r="F43" s="87">
        <v>0</v>
      </c>
    </row>
    <row r="44" spans="1:6">
      <c r="A44" s="87">
        <v>21631</v>
      </c>
      <c r="B44" s="164" t="s">
        <v>1026</v>
      </c>
      <c r="C44" s="317">
        <v>324000</v>
      </c>
      <c r="D44" s="164" t="s">
        <v>32</v>
      </c>
      <c r="E44" s="164" t="s">
        <v>502</v>
      </c>
      <c r="F44" s="87">
        <v>0</v>
      </c>
    </row>
    <row r="45" spans="1:6">
      <c r="A45" s="87">
        <v>23347</v>
      </c>
      <c r="B45" s="164" t="s">
        <v>87</v>
      </c>
      <c r="C45" s="317">
        <v>1728000</v>
      </c>
      <c r="D45" s="164" t="s">
        <v>32</v>
      </c>
      <c r="E45" s="164" t="s">
        <v>58</v>
      </c>
      <c r="F45" s="87">
        <v>0</v>
      </c>
    </row>
    <row r="46" spans="1:6">
      <c r="A46" s="87">
        <v>23376</v>
      </c>
      <c r="B46" s="164" t="s">
        <v>88</v>
      </c>
      <c r="C46" s="317">
        <v>95000</v>
      </c>
      <c r="D46" s="164" t="s">
        <v>32</v>
      </c>
      <c r="E46" s="164" t="s">
        <v>52</v>
      </c>
      <c r="F46" s="87">
        <v>0</v>
      </c>
    </row>
    <row r="47" spans="1:6">
      <c r="A47" s="87">
        <v>23615</v>
      </c>
      <c r="B47" s="164" t="s">
        <v>89</v>
      </c>
      <c r="C47" s="317">
        <v>128000</v>
      </c>
      <c r="D47" s="164" t="s">
        <v>32</v>
      </c>
      <c r="E47" s="164" t="s">
        <v>32</v>
      </c>
      <c r="F47" s="87">
        <v>0</v>
      </c>
    </row>
    <row r="48" spans="1:6">
      <c r="A48" s="87">
        <v>23620</v>
      </c>
      <c r="B48" s="164" t="s">
        <v>90</v>
      </c>
      <c r="C48" s="317">
        <v>1000</v>
      </c>
      <c r="D48" s="164" t="s">
        <v>32</v>
      </c>
      <c r="E48" s="164" t="s">
        <v>50</v>
      </c>
      <c r="F48" s="87">
        <v>0</v>
      </c>
    </row>
    <row r="49" spans="1:6">
      <c r="A49" s="87">
        <v>23635</v>
      </c>
      <c r="B49" s="164" t="s">
        <v>91</v>
      </c>
      <c r="C49" s="317">
        <v>650000</v>
      </c>
      <c r="D49" s="164" t="s">
        <v>32</v>
      </c>
      <c r="E49" s="164" t="s">
        <v>92</v>
      </c>
      <c r="F49" s="87">
        <v>0</v>
      </c>
    </row>
    <row r="50" spans="1:6">
      <c r="A50" s="87">
        <v>100101</v>
      </c>
      <c r="B50" s="164" t="s">
        <v>94</v>
      </c>
      <c r="C50" s="317">
        <v>40000</v>
      </c>
      <c r="D50" s="164" t="s">
        <v>32</v>
      </c>
      <c r="E50" s="164" t="s">
        <v>39</v>
      </c>
      <c r="F50" s="87">
        <v>0</v>
      </c>
    </row>
    <row r="51" spans="1:6">
      <c r="A51" s="87">
        <v>100213</v>
      </c>
      <c r="B51" s="164" t="s">
        <v>95</v>
      </c>
      <c r="C51" s="317">
        <v>460100</v>
      </c>
      <c r="D51" s="164" t="s">
        <v>32</v>
      </c>
      <c r="E51" s="164" t="s">
        <v>32</v>
      </c>
      <c r="F51" s="87">
        <v>0</v>
      </c>
    </row>
    <row r="52" spans="1:6">
      <c r="A52" s="87">
        <v>100276</v>
      </c>
      <c r="B52" s="164" t="s">
        <v>96</v>
      </c>
      <c r="C52" s="317">
        <v>96000</v>
      </c>
      <c r="D52" s="164" t="s">
        <v>32</v>
      </c>
      <c r="E52" s="164" t="s">
        <v>75</v>
      </c>
      <c r="F52" s="87">
        <v>0</v>
      </c>
    </row>
    <row r="53" spans="1:6">
      <c r="A53" s="87">
        <v>120087</v>
      </c>
      <c r="B53" s="164" t="s">
        <v>97</v>
      </c>
      <c r="C53" s="317">
        <v>111000</v>
      </c>
      <c r="D53" s="164" t="s">
        <v>32</v>
      </c>
      <c r="E53" s="164" t="s">
        <v>46</v>
      </c>
      <c r="F53" s="87">
        <v>0</v>
      </c>
    </row>
    <row r="54" spans="1:6">
      <c r="A54" s="87">
        <v>120191</v>
      </c>
      <c r="B54" s="164" t="s">
        <v>98</v>
      </c>
      <c r="C54" s="317">
        <v>64000</v>
      </c>
      <c r="D54" s="164" t="s">
        <v>32</v>
      </c>
      <c r="E54" s="164" t="s">
        <v>56</v>
      </c>
      <c r="F54" s="87">
        <v>0</v>
      </c>
    </row>
    <row r="55" spans="1:6">
      <c r="A55" s="87">
        <v>130249</v>
      </c>
      <c r="B55" s="164" t="s">
        <v>99</v>
      </c>
      <c r="C55" s="317">
        <v>623000</v>
      </c>
      <c r="D55" s="164" t="s">
        <v>32</v>
      </c>
      <c r="E55" s="164" t="s">
        <v>35</v>
      </c>
      <c r="F55" s="87">
        <v>0</v>
      </c>
    </row>
    <row r="56" spans="1:6">
      <c r="A56" s="87">
        <v>130534</v>
      </c>
      <c r="B56" s="164" t="s">
        <v>100</v>
      </c>
      <c r="C56" s="317">
        <v>30000</v>
      </c>
      <c r="D56" s="164" t="s">
        <v>32</v>
      </c>
      <c r="E56" s="164" t="s">
        <v>50</v>
      </c>
      <c r="F56" s="87">
        <v>0</v>
      </c>
    </row>
    <row r="57" spans="1:6">
      <c r="A57" s="87">
        <v>130651</v>
      </c>
      <c r="B57" s="164" t="s">
        <v>101</v>
      </c>
      <c r="C57" s="317">
        <v>7000</v>
      </c>
      <c r="D57" s="164" t="s">
        <v>32</v>
      </c>
      <c r="E57" s="164" t="s">
        <v>69</v>
      </c>
      <c r="F57" s="87">
        <v>0</v>
      </c>
    </row>
    <row r="58" spans="1:6">
      <c r="A58" s="87">
        <v>130753</v>
      </c>
      <c r="B58" s="164" t="s">
        <v>102</v>
      </c>
      <c r="C58" s="317">
        <v>172000</v>
      </c>
      <c r="D58" s="164" t="s">
        <v>32</v>
      </c>
      <c r="E58" s="164" t="s">
        <v>43</v>
      </c>
      <c r="F58" s="87">
        <v>0</v>
      </c>
    </row>
    <row r="59" spans="1:6">
      <c r="A59" s="87">
        <v>130754</v>
      </c>
      <c r="B59" s="164" t="s">
        <v>970</v>
      </c>
      <c r="C59" s="317">
        <v>602000</v>
      </c>
      <c r="D59" s="164" t="s">
        <v>32</v>
      </c>
      <c r="E59" s="164" t="s">
        <v>32</v>
      </c>
      <c r="F59" s="87">
        <v>0</v>
      </c>
    </row>
    <row r="60" spans="1:6">
      <c r="A60" s="87">
        <v>130983</v>
      </c>
      <c r="B60" s="164" t="s">
        <v>1198</v>
      </c>
      <c r="C60" s="317">
        <v>10000</v>
      </c>
      <c r="D60" s="164" t="s">
        <v>32</v>
      </c>
      <c r="E60" s="164" t="s">
        <v>75</v>
      </c>
      <c r="F60" s="87">
        <v>0</v>
      </c>
    </row>
    <row r="61" spans="1:6">
      <c r="A61" s="87">
        <v>170155</v>
      </c>
      <c r="B61" s="164" t="s">
        <v>103</v>
      </c>
      <c r="C61" s="317">
        <v>5039000</v>
      </c>
      <c r="D61" s="164" t="s">
        <v>32</v>
      </c>
      <c r="E61" s="164" t="s">
        <v>58</v>
      </c>
      <c r="F61" s="87">
        <v>0</v>
      </c>
    </row>
    <row r="62" spans="1:6">
      <c r="A62" s="87">
        <v>170171</v>
      </c>
      <c r="B62" s="164" t="s">
        <v>104</v>
      </c>
      <c r="C62" s="317">
        <v>137000</v>
      </c>
      <c r="D62" s="164" t="s">
        <v>32</v>
      </c>
      <c r="E62" s="164" t="s">
        <v>58</v>
      </c>
      <c r="F62" s="87">
        <v>0</v>
      </c>
    </row>
    <row r="63" spans="1:6">
      <c r="A63" s="87">
        <v>170201</v>
      </c>
      <c r="B63" s="164" t="s">
        <v>105</v>
      </c>
      <c r="C63" s="317">
        <v>429000</v>
      </c>
      <c r="D63" s="164" t="s">
        <v>32</v>
      </c>
      <c r="E63" s="164" t="s">
        <v>32</v>
      </c>
      <c r="F63" s="87">
        <v>0</v>
      </c>
    </row>
    <row r="64" spans="1:6">
      <c r="A64" s="87">
        <v>190116</v>
      </c>
      <c r="B64" s="164" t="s">
        <v>971</v>
      </c>
      <c r="C64" s="317">
        <v>122800</v>
      </c>
      <c r="D64" s="164" t="s">
        <v>32</v>
      </c>
      <c r="E64" s="164" t="s">
        <v>972</v>
      </c>
      <c r="F64" s="87">
        <v>0</v>
      </c>
    </row>
    <row r="65" spans="1:6">
      <c r="A65" s="87">
        <v>190121</v>
      </c>
      <c r="B65" s="164" t="s">
        <v>1209</v>
      </c>
      <c r="C65" s="317">
        <v>64500</v>
      </c>
      <c r="D65" s="164" t="s">
        <v>32</v>
      </c>
      <c r="E65" s="164" t="s">
        <v>32</v>
      </c>
      <c r="F65" s="87">
        <v>0</v>
      </c>
    </row>
    <row r="66" spans="1:6">
      <c r="A66" s="87">
        <v>190135</v>
      </c>
      <c r="B66" s="164" t="s">
        <v>107</v>
      </c>
      <c r="C66" s="317">
        <v>68000</v>
      </c>
      <c r="D66" s="164" t="s">
        <v>32</v>
      </c>
      <c r="E66" s="164" t="s">
        <v>56</v>
      </c>
      <c r="F66" s="87">
        <v>0</v>
      </c>
    </row>
    <row r="67" spans="1:6">
      <c r="A67" s="87">
        <v>190139</v>
      </c>
      <c r="B67" s="164" t="s">
        <v>1210</v>
      </c>
      <c r="C67" s="317">
        <v>1255000</v>
      </c>
      <c r="D67" s="164" t="s">
        <v>32</v>
      </c>
      <c r="E67" s="164" t="s">
        <v>54</v>
      </c>
      <c r="F67" s="87">
        <v>0</v>
      </c>
    </row>
    <row r="68" spans="1:6">
      <c r="A68" s="87">
        <v>190141</v>
      </c>
      <c r="B68" s="164" t="s">
        <v>108</v>
      </c>
      <c r="C68" s="317">
        <v>15000</v>
      </c>
      <c r="D68" s="164" t="s">
        <v>32</v>
      </c>
      <c r="E68" s="164" t="s">
        <v>109</v>
      </c>
      <c r="F68" s="87">
        <v>0</v>
      </c>
    </row>
    <row r="69" spans="1:6">
      <c r="A69" s="87">
        <v>190184</v>
      </c>
      <c r="B69" s="164" t="s">
        <v>110</v>
      </c>
      <c r="C69" s="317">
        <v>363000</v>
      </c>
      <c r="D69" s="164" t="s">
        <v>32</v>
      </c>
      <c r="E69" s="164" t="s">
        <v>56</v>
      </c>
      <c r="F69" s="87">
        <v>0</v>
      </c>
    </row>
    <row r="70" spans="1:6">
      <c r="A70" s="87">
        <v>200104</v>
      </c>
      <c r="B70" s="164" t="s">
        <v>973</v>
      </c>
      <c r="C70" s="317">
        <v>65000</v>
      </c>
      <c r="D70" s="164" t="s">
        <v>32</v>
      </c>
      <c r="E70" s="164" t="s">
        <v>32</v>
      </c>
      <c r="F70" s="87">
        <v>0</v>
      </c>
    </row>
    <row r="71" spans="1:6">
      <c r="A71" s="87">
        <v>200294</v>
      </c>
      <c r="B71" s="164" t="s">
        <v>111</v>
      </c>
      <c r="C71" s="317">
        <v>35000</v>
      </c>
      <c r="D71" s="164" t="s">
        <v>32</v>
      </c>
      <c r="E71" s="164" t="s">
        <v>32</v>
      </c>
      <c r="F71" s="87">
        <v>0</v>
      </c>
    </row>
    <row r="72" spans="1:6">
      <c r="A72" s="87">
        <v>200451</v>
      </c>
      <c r="B72" s="164" t="s">
        <v>112</v>
      </c>
      <c r="C72" s="317">
        <v>859000</v>
      </c>
      <c r="D72" s="164" t="s">
        <v>32</v>
      </c>
      <c r="E72" s="164" t="s">
        <v>50</v>
      </c>
      <c r="F72" s="87">
        <v>0</v>
      </c>
    </row>
    <row r="73" spans="1:6">
      <c r="A73" s="87">
        <v>200490</v>
      </c>
      <c r="B73" s="164" t="s">
        <v>113</v>
      </c>
      <c r="C73" s="317">
        <v>138000</v>
      </c>
      <c r="D73" s="164" t="s">
        <v>32</v>
      </c>
      <c r="E73" s="164" t="s">
        <v>50</v>
      </c>
      <c r="F73" s="87">
        <v>0</v>
      </c>
    </row>
    <row r="74" spans="1:6">
      <c r="A74" s="87">
        <v>200636</v>
      </c>
      <c r="B74" s="164" t="s">
        <v>1226</v>
      </c>
      <c r="C74" s="317">
        <v>12500</v>
      </c>
      <c r="D74" s="164" t="s">
        <v>32</v>
      </c>
      <c r="E74" s="164" t="s">
        <v>75</v>
      </c>
      <c r="F74" s="87">
        <v>0</v>
      </c>
    </row>
    <row r="75" spans="1:6">
      <c r="A75" s="87">
        <v>300407</v>
      </c>
      <c r="B75" s="164" t="s">
        <v>114</v>
      </c>
      <c r="C75" s="317">
        <v>119000</v>
      </c>
      <c r="D75" s="164" t="s">
        <v>32</v>
      </c>
      <c r="E75" s="164" t="s">
        <v>115</v>
      </c>
      <c r="F75" s="87">
        <v>0</v>
      </c>
    </row>
    <row r="76" spans="1:6">
      <c r="A76" s="87">
        <v>300660</v>
      </c>
      <c r="B76" s="164" t="s">
        <v>117</v>
      </c>
      <c r="C76" s="317">
        <v>3000</v>
      </c>
      <c r="D76" s="164" t="s">
        <v>32</v>
      </c>
      <c r="E76" s="164" t="s">
        <v>74</v>
      </c>
      <c r="F76" s="87">
        <v>0</v>
      </c>
    </row>
    <row r="77" spans="1:6">
      <c r="A77" s="87">
        <v>300733</v>
      </c>
      <c r="B77" s="164" t="s">
        <v>118</v>
      </c>
      <c r="C77" s="317">
        <v>1959000</v>
      </c>
      <c r="D77" s="164" t="s">
        <v>32</v>
      </c>
      <c r="E77" s="164" t="s">
        <v>58</v>
      </c>
      <c r="F77" s="87">
        <v>0</v>
      </c>
    </row>
    <row r="78" spans="1:6">
      <c r="A78" s="87">
        <v>300867</v>
      </c>
      <c r="B78" s="164" t="s">
        <v>119</v>
      </c>
      <c r="C78" s="317">
        <v>118000</v>
      </c>
      <c r="D78" s="164" t="s">
        <v>32</v>
      </c>
      <c r="E78" s="164" t="s">
        <v>54</v>
      </c>
      <c r="F78" s="87">
        <v>0</v>
      </c>
    </row>
    <row r="79" spans="1:6">
      <c r="A79" s="87">
        <v>300916</v>
      </c>
      <c r="B79" s="164" t="s">
        <v>120</v>
      </c>
      <c r="C79" s="317">
        <v>142000</v>
      </c>
      <c r="D79" s="164" t="s">
        <v>32</v>
      </c>
      <c r="E79" s="164" t="s">
        <v>32</v>
      </c>
      <c r="F79" s="87">
        <v>0</v>
      </c>
    </row>
    <row r="80" spans="1:6">
      <c r="A80" s="87">
        <v>301061</v>
      </c>
      <c r="B80" s="164" t="s">
        <v>121</v>
      </c>
      <c r="C80" s="317">
        <v>166000</v>
      </c>
      <c r="D80" s="164" t="s">
        <v>32</v>
      </c>
      <c r="E80" s="164" t="s">
        <v>54</v>
      </c>
      <c r="F80" s="87">
        <v>0</v>
      </c>
    </row>
    <row r="81" spans="1:6">
      <c r="A81" s="87">
        <v>301121</v>
      </c>
      <c r="B81" s="164" t="s">
        <v>1245</v>
      </c>
      <c r="C81" s="317">
        <v>20000</v>
      </c>
      <c r="D81" s="164" t="s">
        <v>32</v>
      </c>
      <c r="E81" s="164" t="s">
        <v>75</v>
      </c>
      <c r="F81" s="87">
        <v>0</v>
      </c>
    </row>
    <row r="82" spans="1:6">
      <c r="A82" s="87">
        <v>600043</v>
      </c>
      <c r="B82" s="164" t="s">
        <v>122</v>
      </c>
      <c r="C82" s="317">
        <v>23230</v>
      </c>
      <c r="D82" s="164" t="s">
        <v>32</v>
      </c>
      <c r="E82" s="164" t="s">
        <v>39</v>
      </c>
      <c r="F82" s="87">
        <v>0</v>
      </c>
    </row>
    <row r="83" spans="1:6">
      <c r="A83" s="87">
        <v>700108</v>
      </c>
      <c r="B83" s="164" t="s">
        <v>123</v>
      </c>
      <c r="C83" s="317">
        <v>516000</v>
      </c>
      <c r="D83" s="164" t="s">
        <v>32</v>
      </c>
      <c r="E83" s="164" t="s">
        <v>75</v>
      </c>
      <c r="F83" s="87">
        <v>0</v>
      </c>
    </row>
    <row r="84" spans="1:6">
      <c r="A84" s="87">
        <v>700366</v>
      </c>
      <c r="B84" s="164" t="s">
        <v>124</v>
      </c>
      <c r="C84" s="317">
        <v>518000</v>
      </c>
      <c r="D84" s="164" t="s">
        <v>32</v>
      </c>
      <c r="E84" s="164" t="s">
        <v>33</v>
      </c>
      <c r="F84" s="87">
        <v>0</v>
      </c>
    </row>
    <row r="85" spans="1:6">
      <c r="A85" s="87">
        <v>700497</v>
      </c>
      <c r="B85" s="164" t="s">
        <v>125</v>
      </c>
      <c r="C85" s="317">
        <v>133000</v>
      </c>
      <c r="D85" s="164" t="s">
        <v>32</v>
      </c>
      <c r="E85" s="164" t="s">
        <v>32</v>
      </c>
      <c r="F85" s="87">
        <v>0</v>
      </c>
    </row>
    <row r="86" spans="1:6">
      <c r="A86" s="87">
        <v>700538</v>
      </c>
      <c r="B86" s="164" t="s">
        <v>126</v>
      </c>
      <c r="C86" s="317">
        <v>433000</v>
      </c>
      <c r="D86" s="164" t="s">
        <v>32</v>
      </c>
      <c r="E86" s="164" t="s">
        <v>32</v>
      </c>
      <c r="F86" s="87">
        <v>0</v>
      </c>
    </row>
    <row r="87" spans="1:6">
      <c r="A87" s="87">
        <v>2000080</v>
      </c>
      <c r="B87" s="164" t="s">
        <v>127</v>
      </c>
      <c r="C87" s="317">
        <v>2733000</v>
      </c>
      <c r="D87" s="164" t="s">
        <v>32</v>
      </c>
      <c r="E87" s="164" t="s">
        <v>52</v>
      </c>
      <c r="F87" s="87">
        <v>0</v>
      </c>
    </row>
    <row r="88" spans="1:6">
      <c r="A88" s="87">
        <v>2000102</v>
      </c>
      <c r="B88" s="164" t="s">
        <v>128</v>
      </c>
      <c r="C88" s="317">
        <v>294000</v>
      </c>
      <c r="D88" s="164" t="s">
        <v>32</v>
      </c>
      <c r="E88" s="164" t="s">
        <v>32</v>
      </c>
      <c r="F88" s="87">
        <v>0</v>
      </c>
    </row>
    <row r="89" spans="1:6">
      <c r="A89" s="87">
        <v>2000273</v>
      </c>
      <c r="B89" s="164" t="s">
        <v>1261</v>
      </c>
      <c r="C89" s="317">
        <v>57500</v>
      </c>
      <c r="D89" s="164" t="s">
        <v>32</v>
      </c>
      <c r="E89" s="164" t="s">
        <v>58</v>
      </c>
      <c r="F89" s="87">
        <v>0</v>
      </c>
    </row>
    <row r="90" spans="1:6">
      <c r="A90" s="87">
        <v>2000308</v>
      </c>
      <c r="B90" s="164" t="s">
        <v>1027</v>
      </c>
      <c r="C90" s="317">
        <v>133000</v>
      </c>
      <c r="D90" s="164" t="s">
        <v>32</v>
      </c>
      <c r="E90" s="164" t="s">
        <v>1028</v>
      </c>
      <c r="F90" s="87">
        <v>0</v>
      </c>
    </row>
    <row r="91" spans="1:6">
      <c r="A91" s="87">
        <v>2000376</v>
      </c>
      <c r="B91" s="164" t="s">
        <v>129</v>
      </c>
      <c r="C91" s="317">
        <v>2044000</v>
      </c>
      <c r="D91" s="164" t="s">
        <v>32</v>
      </c>
      <c r="E91" s="164" t="s">
        <v>50</v>
      </c>
      <c r="F91" s="87">
        <v>0</v>
      </c>
    </row>
    <row r="92" spans="1:6">
      <c r="A92" s="87">
        <v>2000439</v>
      </c>
      <c r="B92" s="164" t="s">
        <v>130</v>
      </c>
      <c r="C92" s="317">
        <v>120000</v>
      </c>
      <c r="D92" s="164" t="s">
        <v>32</v>
      </c>
      <c r="E92" s="164" t="s">
        <v>39</v>
      </c>
      <c r="F92" s="87">
        <v>0</v>
      </c>
    </row>
    <row r="93" spans="1:6">
      <c r="A93" s="87">
        <v>9297</v>
      </c>
      <c r="B93" s="164" t="s">
        <v>131</v>
      </c>
      <c r="C93" s="317">
        <v>12357640</v>
      </c>
      <c r="D93" s="164" t="s">
        <v>58</v>
      </c>
      <c r="E93" s="164" t="s">
        <v>58</v>
      </c>
      <c r="F93" s="87">
        <v>0</v>
      </c>
    </row>
    <row r="94" spans="1:6">
      <c r="A94" s="87">
        <v>21580</v>
      </c>
      <c r="B94" s="164" t="s">
        <v>1029</v>
      </c>
      <c r="C94" s="317">
        <v>58689970</v>
      </c>
      <c r="D94" s="164" t="s">
        <v>58</v>
      </c>
      <c r="E94" s="164" t="s">
        <v>58</v>
      </c>
      <c r="F94" s="87">
        <v>0</v>
      </c>
    </row>
    <row r="95" spans="1:6">
      <c r="A95" s="87">
        <v>3397</v>
      </c>
      <c r="B95" s="164" t="s">
        <v>132</v>
      </c>
      <c r="C95" s="317">
        <v>5156000</v>
      </c>
      <c r="D95" s="164" t="s">
        <v>133</v>
      </c>
      <c r="E95" s="164" t="s">
        <v>39</v>
      </c>
      <c r="F95" s="87">
        <v>0</v>
      </c>
    </row>
    <row r="96" spans="1:6">
      <c r="A96" s="87">
        <v>13040</v>
      </c>
      <c r="B96" s="164" t="s">
        <v>134</v>
      </c>
      <c r="C96" s="317">
        <v>5266201</v>
      </c>
      <c r="D96" s="164" t="s">
        <v>133</v>
      </c>
      <c r="E96" s="164" t="s">
        <v>39</v>
      </c>
      <c r="F96" s="87">
        <v>0</v>
      </c>
    </row>
    <row r="97" spans="1:6">
      <c r="A97" s="87">
        <v>40675</v>
      </c>
      <c r="B97" s="164" t="s">
        <v>1161</v>
      </c>
      <c r="C97" s="317">
        <v>-166480000</v>
      </c>
      <c r="D97" s="164" t="s">
        <v>612</v>
      </c>
      <c r="E97" s="164" t="s">
        <v>33</v>
      </c>
      <c r="F97" s="87">
        <v>0</v>
      </c>
    </row>
    <row r="98" spans="1:6">
      <c r="A98" s="87">
        <v>1160</v>
      </c>
      <c r="B98" s="164" t="s">
        <v>135</v>
      </c>
      <c r="C98" s="317">
        <v>3823902</v>
      </c>
      <c r="D98" s="164" t="s">
        <v>42</v>
      </c>
      <c r="E98" s="164" t="s">
        <v>39</v>
      </c>
      <c r="F98" s="87">
        <v>0</v>
      </c>
    </row>
    <row r="99" spans="1:6">
      <c r="A99" s="87">
        <v>17215</v>
      </c>
      <c r="B99" s="164" t="s">
        <v>136</v>
      </c>
      <c r="C99" s="317">
        <v>3408000</v>
      </c>
      <c r="D99" s="164" t="s">
        <v>42</v>
      </c>
      <c r="E99" s="164" t="s">
        <v>39</v>
      </c>
      <c r="F99" s="87">
        <v>0</v>
      </c>
    </row>
    <row r="100" spans="1:6">
      <c r="A100" s="87">
        <v>1161</v>
      </c>
      <c r="B100" s="164" t="s">
        <v>1030</v>
      </c>
      <c r="C100" s="317">
        <v>252000</v>
      </c>
      <c r="D100" s="164" t="s">
        <v>138</v>
      </c>
      <c r="E100" s="164" t="s">
        <v>39</v>
      </c>
      <c r="F100" s="87">
        <v>0</v>
      </c>
    </row>
    <row r="101" spans="1:6">
      <c r="A101" s="87">
        <v>3283</v>
      </c>
      <c r="B101" s="164" t="s">
        <v>137</v>
      </c>
      <c r="C101" s="317">
        <v>555200</v>
      </c>
      <c r="D101" s="164" t="s">
        <v>138</v>
      </c>
      <c r="E101" s="164" t="s">
        <v>138</v>
      </c>
      <c r="F101" s="87">
        <v>0</v>
      </c>
    </row>
    <row r="102" spans="1:6">
      <c r="A102" s="87">
        <v>3704</v>
      </c>
      <c r="B102" s="164" t="s">
        <v>139</v>
      </c>
      <c r="C102" s="317">
        <v>281200</v>
      </c>
      <c r="D102" s="164" t="s">
        <v>138</v>
      </c>
      <c r="E102" s="164" t="s">
        <v>138</v>
      </c>
      <c r="F102" s="87">
        <v>0</v>
      </c>
    </row>
    <row r="103" spans="1:6">
      <c r="A103" s="87">
        <v>3885</v>
      </c>
      <c r="B103" s="164" t="s">
        <v>140</v>
      </c>
      <c r="C103" s="317">
        <v>900000</v>
      </c>
      <c r="D103" s="164" t="s">
        <v>138</v>
      </c>
      <c r="E103" s="164" t="s">
        <v>138</v>
      </c>
      <c r="F103" s="87">
        <v>0</v>
      </c>
    </row>
    <row r="104" spans="1:6">
      <c r="A104" s="87">
        <v>4690</v>
      </c>
      <c r="B104" s="164" t="s">
        <v>141</v>
      </c>
      <c r="C104" s="317">
        <v>1969000</v>
      </c>
      <c r="D104" s="164" t="s">
        <v>138</v>
      </c>
      <c r="E104" s="164" t="s">
        <v>138</v>
      </c>
      <c r="F104" s="87">
        <v>0</v>
      </c>
    </row>
    <row r="105" spans="1:6">
      <c r="A105" s="87">
        <v>4753</v>
      </c>
      <c r="B105" s="164" t="s">
        <v>1105</v>
      </c>
      <c r="C105" s="317">
        <v>4638400</v>
      </c>
      <c r="D105" s="164" t="s">
        <v>138</v>
      </c>
      <c r="E105" s="164" t="s">
        <v>138</v>
      </c>
      <c r="F105" s="87">
        <v>0</v>
      </c>
    </row>
    <row r="106" spans="1:6">
      <c r="A106" s="87">
        <v>6674</v>
      </c>
      <c r="B106" s="164" t="s">
        <v>142</v>
      </c>
      <c r="C106" s="317">
        <v>1246200</v>
      </c>
      <c r="D106" s="164" t="s">
        <v>138</v>
      </c>
      <c r="E106" s="164" t="s">
        <v>138</v>
      </c>
      <c r="F106" s="87">
        <v>0</v>
      </c>
    </row>
    <row r="107" spans="1:6">
      <c r="A107" s="87">
        <v>9190</v>
      </c>
      <c r="B107" s="164" t="s">
        <v>143</v>
      </c>
      <c r="C107" s="317">
        <v>2887000</v>
      </c>
      <c r="D107" s="164" t="s">
        <v>138</v>
      </c>
      <c r="E107" s="164" t="s">
        <v>138</v>
      </c>
      <c r="F107" s="87">
        <v>0</v>
      </c>
    </row>
    <row r="108" spans="1:6">
      <c r="A108" s="87">
        <v>11162</v>
      </c>
      <c r="B108" s="164" t="s">
        <v>144</v>
      </c>
      <c r="C108" s="317">
        <v>1262000</v>
      </c>
      <c r="D108" s="164" t="s">
        <v>138</v>
      </c>
      <c r="E108" s="164" t="s">
        <v>138</v>
      </c>
      <c r="F108" s="87">
        <v>0</v>
      </c>
    </row>
    <row r="109" spans="1:6">
      <c r="A109" s="87">
        <v>12337</v>
      </c>
      <c r="B109" s="164" t="s">
        <v>145</v>
      </c>
      <c r="C109" s="317">
        <v>496600</v>
      </c>
      <c r="D109" s="164" t="s">
        <v>138</v>
      </c>
      <c r="E109" s="164" t="s">
        <v>138</v>
      </c>
      <c r="F109" s="87">
        <v>0</v>
      </c>
    </row>
    <row r="110" spans="1:6">
      <c r="A110" s="87">
        <v>13354</v>
      </c>
      <c r="B110" s="164" t="s">
        <v>146</v>
      </c>
      <c r="C110" s="317">
        <v>686900</v>
      </c>
      <c r="D110" s="164" t="s">
        <v>138</v>
      </c>
      <c r="E110" s="164" t="s">
        <v>138</v>
      </c>
      <c r="F110" s="87">
        <v>0</v>
      </c>
    </row>
    <row r="111" spans="1:6">
      <c r="A111" s="87">
        <v>14107</v>
      </c>
      <c r="B111" s="164" t="s">
        <v>1031</v>
      </c>
      <c r="C111" s="317">
        <v>1115000</v>
      </c>
      <c r="D111" s="164" t="s">
        <v>138</v>
      </c>
      <c r="E111" s="164" t="s">
        <v>138</v>
      </c>
      <c r="F111" s="87">
        <v>0</v>
      </c>
    </row>
    <row r="112" spans="1:6">
      <c r="A112" s="87">
        <v>120227</v>
      </c>
      <c r="B112" s="164" t="s">
        <v>147</v>
      </c>
      <c r="C112" s="317">
        <v>458500</v>
      </c>
      <c r="D112" s="164" t="s">
        <v>138</v>
      </c>
      <c r="E112" s="164" t="s">
        <v>138</v>
      </c>
      <c r="F112" s="87">
        <v>0</v>
      </c>
    </row>
    <row r="113" spans="1:6">
      <c r="A113" s="87">
        <v>300170</v>
      </c>
      <c r="B113" s="164" t="s">
        <v>1229</v>
      </c>
      <c r="C113" s="317">
        <v>1203500</v>
      </c>
      <c r="D113" s="164" t="s">
        <v>138</v>
      </c>
      <c r="E113" s="164" t="s">
        <v>138</v>
      </c>
      <c r="F113" s="87">
        <v>0</v>
      </c>
    </row>
    <row r="114" spans="1:6">
      <c r="A114" s="87">
        <v>400014</v>
      </c>
      <c r="B114" s="164" t="s">
        <v>148</v>
      </c>
      <c r="C114" s="317">
        <v>531300</v>
      </c>
      <c r="D114" s="164" t="s">
        <v>138</v>
      </c>
      <c r="E114" s="164" t="s">
        <v>138</v>
      </c>
      <c r="F114" s="87">
        <v>0</v>
      </c>
    </row>
    <row r="115" spans="1:6">
      <c r="A115" s="87">
        <v>2000455</v>
      </c>
      <c r="B115" s="164" t="s">
        <v>149</v>
      </c>
      <c r="C115" s="317">
        <v>2769700</v>
      </c>
      <c r="D115" s="164" t="s">
        <v>138</v>
      </c>
      <c r="E115" s="164" t="s">
        <v>138</v>
      </c>
      <c r="F115" s="87">
        <v>0</v>
      </c>
    </row>
    <row r="116" spans="1:6">
      <c r="A116" s="87">
        <v>23551</v>
      </c>
      <c r="B116" s="164" t="s">
        <v>150</v>
      </c>
      <c r="C116" s="317">
        <v>16000000</v>
      </c>
      <c r="D116" s="164" t="s">
        <v>82</v>
      </c>
      <c r="E116" s="164" t="s">
        <v>151</v>
      </c>
      <c r="F116" s="87">
        <v>0</v>
      </c>
    </row>
    <row r="117" spans="1:6">
      <c r="A117" s="87">
        <v>2000025</v>
      </c>
      <c r="B117" s="164" t="s">
        <v>974</v>
      </c>
      <c r="C117" s="317">
        <v>23975000</v>
      </c>
      <c r="D117" s="164" t="s">
        <v>82</v>
      </c>
      <c r="E117" s="164" t="s">
        <v>82</v>
      </c>
      <c r="F117" s="87">
        <v>0</v>
      </c>
    </row>
    <row r="118" spans="1:6">
      <c r="A118" s="87">
        <v>11140</v>
      </c>
      <c r="B118" s="164" t="s">
        <v>975</v>
      </c>
      <c r="C118" s="317">
        <v>21000</v>
      </c>
      <c r="D118" s="164" t="s">
        <v>68</v>
      </c>
      <c r="E118" s="164" t="s">
        <v>68</v>
      </c>
      <c r="F118" s="87">
        <v>0</v>
      </c>
    </row>
    <row r="119" spans="1:6">
      <c r="A119" s="87">
        <v>19656</v>
      </c>
      <c r="B119" s="164" t="s">
        <v>152</v>
      </c>
      <c r="C119" s="317">
        <v>195600</v>
      </c>
      <c r="D119" s="164" t="s">
        <v>68</v>
      </c>
      <c r="E119" s="164" t="s">
        <v>153</v>
      </c>
      <c r="F119" s="87">
        <v>0</v>
      </c>
    </row>
    <row r="120" spans="1:6">
      <c r="A120" s="87">
        <v>130658</v>
      </c>
      <c r="B120" s="164" t="s">
        <v>1195</v>
      </c>
      <c r="C120" s="317">
        <v>2500</v>
      </c>
      <c r="D120" s="164" t="s">
        <v>68</v>
      </c>
      <c r="E120" s="164" t="s">
        <v>68</v>
      </c>
      <c r="F120" s="87">
        <v>0</v>
      </c>
    </row>
    <row r="121" spans="1:6">
      <c r="A121" s="87">
        <v>300086</v>
      </c>
      <c r="B121" s="164" t="s">
        <v>1227</v>
      </c>
      <c r="C121" s="317">
        <v>3728000</v>
      </c>
      <c r="D121" s="164" t="s">
        <v>68</v>
      </c>
      <c r="E121" s="164" t="s">
        <v>1028</v>
      </c>
      <c r="F121" s="87">
        <v>0</v>
      </c>
    </row>
    <row r="122" spans="1:6">
      <c r="A122" s="87">
        <v>6416</v>
      </c>
      <c r="B122" s="164" t="s">
        <v>1112</v>
      </c>
      <c r="C122" s="317">
        <v>55000</v>
      </c>
      <c r="D122" s="164" t="s">
        <v>39</v>
      </c>
      <c r="E122" s="164" t="s">
        <v>39</v>
      </c>
      <c r="F122" s="87">
        <v>0</v>
      </c>
    </row>
    <row r="123" spans="1:6">
      <c r="A123" s="87">
        <v>9103</v>
      </c>
      <c r="B123" s="164" t="s">
        <v>1119</v>
      </c>
      <c r="C123" s="317">
        <v>56000</v>
      </c>
      <c r="D123" s="164" t="s">
        <v>39</v>
      </c>
      <c r="E123" s="164" t="s">
        <v>39</v>
      </c>
      <c r="F123" s="87">
        <v>0</v>
      </c>
    </row>
    <row r="124" spans="1:6">
      <c r="A124" s="87">
        <v>13361</v>
      </c>
      <c r="B124" s="164" t="s">
        <v>154</v>
      </c>
      <c r="C124" s="317">
        <v>116000</v>
      </c>
      <c r="D124" s="164" t="s">
        <v>39</v>
      </c>
      <c r="E124" s="164" t="s">
        <v>39</v>
      </c>
      <c r="F124" s="87">
        <v>0</v>
      </c>
    </row>
    <row r="125" spans="1:6">
      <c r="A125" s="87">
        <v>13748</v>
      </c>
      <c r="B125" s="164" t="s">
        <v>155</v>
      </c>
      <c r="C125" s="317">
        <v>851500</v>
      </c>
      <c r="D125" s="164" t="s">
        <v>39</v>
      </c>
      <c r="E125" s="164" t="s">
        <v>39</v>
      </c>
      <c r="F125" s="87">
        <v>0</v>
      </c>
    </row>
    <row r="126" spans="1:6">
      <c r="A126" s="87">
        <v>20308</v>
      </c>
      <c r="B126" s="164" t="s">
        <v>976</v>
      </c>
      <c r="C126" s="317">
        <v>573000</v>
      </c>
      <c r="D126" s="164" t="s">
        <v>39</v>
      </c>
      <c r="E126" s="164" t="s">
        <v>39</v>
      </c>
      <c r="F126" s="87">
        <v>0</v>
      </c>
    </row>
    <row r="127" spans="1:6">
      <c r="A127" s="87">
        <v>1924</v>
      </c>
      <c r="B127" s="164" t="s">
        <v>977</v>
      </c>
      <c r="C127" s="317">
        <v>33334</v>
      </c>
      <c r="D127" s="164" t="s">
        <v>156</v>
      </c>
      <c r="E127" s="164" t="s">
        <v>39</v>
      </c>
      <c r="F127" s="87">
        <v>0</v>
      </c>
    </row>
    <row r="128" spans="1:6">
      <c r="A128" s="87">
        <v>1242</v>
      </c>
      <c r="B128" s="164" t="s">
        <v>157</v>
      </c>
      <c r="C128" s="317">
        <v>2589595</v>
      </c>
      <c r="D128" s="164" t="s">
        <v>158</v>
      </c>
      <c r="E128" s="164" t="s">
        <v>39</v>
      </c>
      <c r="F128" s="87">
        <v>0</v>
      </c>
    </row>
    <row r="129" spans="1:6">
      <c r="A129" s="87">
        <v>300748</v>
      </c>
      <c r="B129" s="164" t="s">
        <v>159</v>
      </c>
      <c r="C129" s="317">
        <v>1117000</v>
      </c>
      <c r="D129" s="164" t="s">
        <v>158</v>
      </c>
      <c r="E129" s="164" t="s">
        <v>158</v>
      </c>
      <c r="F129" s="87">
        <v>0</v>
      </c>
    </row>
    <row r="130" spans="1:6">
      <c r="A130" s="87">
        <v>2000230</v>
      </c>
      <c r="B130" s="164" t="s">
        <v>1260</v>
      </c>
      <c r="C130" s="317">
        <v>7730000</v>
      </c>
      <c r="D130" s="164" t="s">
        <v>158</v>
      </c>
      <c r="E130" s="164" t="s">
        <v>58</v>
      </c>
      <c r="F130" s="87">
        <v>0</v>
      </c>
    </row>
    <row r="131" spans="1:6">
      <c r="A131" s="87">
        <v>19608</v>
      </c>
      <c r="B131" s="164" t="s">
        <v>1142</v>
      </c>
      <c r="C131" s="317">
        <v>522920</v>
      </c>
      <c r="D131" s="164" t="s">
        <v>176</v>
      </c>
      <c r="E131" s="164" t="s">
        <v>176</v>
      </c>
      <c r="F131" s="87">
        <v>0</v>
      </c>
    </row>
    <row r="132" spans="1:6">
      <c r="A132" s="87">
        <v>120181</v>
      </c>
      <c r="B132" s="164" t="s">
        <v>1192</v>
      </c>
      <c r="C132" s="317">
        <v>212200</v>
      </c>
      <c r="D132" s="164" t="s">
        <v>160</v>
      </c>
      <c r="E132" s="164" t="s">
        <v>160</v>
      </c>
      <c r="F132" s="87">
        <v>0</v>
      </c>
    </row>
    <row r="133" spans="1:6">
      <c r="A133" s="87">
        <v>130952</v>
      </c>
      <c r="B133" s="164" t="s">
        <v>978</v>
      </c>
      <c r="C133" s="317">
        <v>31000</v>
      </c>
      <c r="D133" s="164" t="s">
        <v>160</v>
      </c>
      <c r="E133" s="164" t="s">
        <v>160</v>
      </c>
      <c r="F133" s="87">
        <v>0</v>
      </c>
    </row>
    <row r="134" spans="1:6">
      <c r="A134" s="87">
        <v>200371</v>
      </c>
      <c r="B134" s="164" t="s">
        <v>1217</v>
      </c>
      <c r="C134" s="317">
        <v>910500</v>
      </c>
      <c r="D134" s="164" t="s">
        <v>160</v>
      </c>
      <c r="E134" s="164" t="s">
        <v>33</v>
      </c>
      <c r="F134" s="87">
        <v>0</v>
      </c>
    </row>
    <row r="135" spans="1:6">
      <c r="A135" s="87">
        <v>21566</v>
      </c>
      <c r="B135" s="164" t="s">
        <v>161</v>
      </c>
      <c r="C135" s="317">
        <v>3880809</v>
      </c>
      <c r="D135" s="164" t="s">
        <v>162</v>
      </c>
      <c r="E135" s="164" t="s">
        <v>162</v>
      </c>
      <c r="F135" s="87">
        <v>0</v>
      </c>
    </row>
    <row r="136" spans="1:6">
      <c r="A136" s="87">
        <v>100212</v>
      </c>
      <c r="B136" s="164" t="s">
        <v>1186</v>
      </c>
      <c r="C136" s="317">
        <v>30400</v>
      </c>
      <c r="D136" s="164" t="s">
        <v>162</v>
      </c>
      <c r="E136" s="164" t="s">
        <v>162</v>
      </c>
      <c r="F136" s="87">
        <v>0</v>
      </c>
    </row>
    <row r="137" spans="1:6">
      <c r="A137" s="87">
        <v>190119</v>
      </c>
      <c r="B137" s="164" t="s">
        <v>165</v>
      </c>
      <c r="C137" s="317">
        <v>217814</v>
      </c>
      <c r="D137" s="164" t="s">
        <v>162</v>
      </c>
      <c r="E137" s="164" t="s">
        <v>166</v>
      </c>
      <c r="F137" s="87">
        <v>0</v>
      </c>
    </row>
    <row r="138" spans="1:6">
      <c r="A138" s="87">
        <v>17768</v>
      </c>
      <c r="B138" s="164" t="s">
        <v>167</v>
      </c>
      <c r="C138" s="317">
        <v>2481000</v>
      </c>
      <c r="D138" s="164" t="s">
        <v>168</v>
      </c>
      <c r="E138" s="164" t="s">
        <v>40</v>
      </c>
      <c r="F138" s="87">
        <v>0</v>
      </c>
    </row>
    <row r="139" spans="1:6">
      <c r="A139" s="87">
        <v>18050</v>
      </c>
      <c r="B139" s="164" t="s">
        <v>170</v>
      </c>
      <c r="C139" s="317">
        <v>155000</v>
      </c>
      <c r="D139" s="164" t="s">
        <v>169</v>
      </c>
      <c r="E139" s="164" t="s">
        <v>169</v>
      </c>
      <c r="F139" s="87">
        <v>0</v>
      </c>
    </row>
    <row r="140" spans="1:6">
      <c r="A140" s="87">
        <v>19467</v>
      </c>
      <c r="B140" s="164" t="s">
        <v>171</v>
      </c>
      <c r="C140" s="317">
        <v>114000</v>
      </c>
      <c r="D140" s="164" t="s">
        <v>169</v>
      </c>
      <c r="E140" s="164" t="s">
        <v>169</v>
      </c>
      <c r="F140" s="87">
        <v>0</v>
      </c>
    </row>
    <row r="141" spans="1:6">
      <c r="A141" s="87">
        <v>26054</v>
      </c>
      <c r="B141" s="164" t="s">
        <v>172</v>
      </c>
      <c r="C141" s="317">
        <v>161000</v>
      </c>
      <c r="D141" s="164" t="s">
        <v>169</v>
      </c>
      <c r="E141" s="164" t="s">
        <v>169</v>
      </c>
      <c r="F141" s="87">
        <v>0</v>
      </c>
    </row>
    <row r="142" spans="1:6">
      <c r="A142" s="87">
        <v>6492</v>
      </c>
      <c r="B142" s="164" t="s">
        <v>1113</v>
      </c>
      <c r="C142" s="317">
        <v>52000</v>
      </c>
      <c r="D142" s="164" t="s">
        <v>175</v>
      </c>
      <c r="E142" s="164" t="s">
        <v>176</v>
      </c>
      <c r="F142" s="87">
        <v>0</v>
      </c>
    </row>
    <row r="143" spans="1:6">
      <c r="A143" s="87">
        <v>14327</v>
      </c>
      <c r="B143" s="164" t="s">
        <v>177</v>
      </c>
      <c r="C143" s="317">
        <v>179100</v>
      </c>
      <c r="D143" s="164" t="s">
        <v>175</v>
      </c>
      <c r="E143" s="164" t="s">
        <v>178</v>
      </c>
      <c r="F143" s="87">
        <v>0</v>
      </c>
    </row>
    <row r="144" spans="1:6">
      <c r="A144" s="87">
        <v>23483</v>
      </c>
      <c r="B144" s="164" t="s">
        <v>979</v>
      </c>
      <c r="C144" s="317">
        <v>5651000</v>
      </c>
      <c r="D144" s="164" t="s">
        <v>175</v>
      </c>
      <c r="E144" s="164" t="s">
        <v>133</v>
      </c>
      <c r="F144" s="87">
        <v>0</v>
      </c>
    </row>
    <row r="145" spans="1:6">
      <c r="A145" s="87">
        <v>23585</v>
      </c>
      <c r="B145" s="164" t="s">
        <v>179</v>
      </c>
      <c r="C145" s="317">
        <v>273000</v>
      </c>
      <c r="D145" s="164" t="s">
        <v>175</v>
      </c>
      <c r="E145" s="164" t="s">
        <v>175</v>
      </c>
      <c r="F145" s="87">
        <v>0</v>
      </c>
    </row>
    <row r="146" spans="1:6">
      <c r="A146" s="87">
        <v>100010</v>
      </c>
      <c r="B146" s="164" t="s">
        <v>163</v>
      </c>
      <c r="C146" s="317">
        <v>2568600</v>
      </c>
      <c r="D146" s="164" t="s">
        <v>175</v>
      </c>
      <c r="E146" s="164" t="s">
        <v>164</v>
      </c>
      <c r="F146" s="87">
        <v>0</v>
      </c>
    </row>
    <row r="147" spans="1:6">
      <c r="A147" s="87">
        <v>100318</v>
      </c>
      <c r="B147" s="164" t="s">
        <v>980</v>
      </c>
      <c r="C147" s="317">
        <v>438000</v>
      </c>
      <c r="D147" s="164" t="s">
        <v>175</v>
      </c>
      <c r="E147" s="164" t="s">
        <v>612</v>
      </c>
      <c r="F147" s="87">
        <v>0</v>
      </c>
    </row>
    <row r="148" spans="1:6">
      <c r="A148" s="87">
        <v>300499</v>
      </c>
      <c r="B148" s="164" t="s">
        <v>1233</v>
      </c>
      <c r="C148" s="317">
        <v>167000</v>
      </c>
      <c r="D148" s="164" t="s">
        <v>175</v>
      </c>
      <c r="E148" s="164" t="s">
        <v>175</v>
      </c>
      <c r="F148" s="87">
        <v>0</v>
      </c>
    </row>
    <row r="149" spans="1:6">
      <c r="A149" s="87">
        <v>300718</v>
      </c>
      <c r="B149" s="164" t="s">
        <v>1235</v>
      </c>
      <c r="C149" s="317">
        <v>40800</v>
      </c>
      <c r="D149" s="164" t="s">
        <v>175</v>
      </c>
      <c r="E149" s="164" t="s">
        <v>175</v>
      </c>
      <c r="F149" s="87">
        <v>0</v>
      </c>
    </row>
    <row r="150" spans="1:6">
      <c r="A150" s="87">
        <v>300941</v>
      </c>
      <c r="B150" s="164" t="s">
        <v>1239</v>
      </c>
      <c r="C150" s="317">
        <v>1050700</v>
      </c>
      <c r="D150" s="164" t="s">
        <v>175</v>
      </c>
      <c r="E150" s="164" t="s">
        <v>1108</v>
      </c>
      <c r="F150" s="87">
        <v>0</v>
      </c>
    </row>
    <row r="151" spans="1:6">
      <c r="A151" s="87">
        <v>400027</v>
      </c>
      <c r="B151" s="164" t="s">
        <v>1247</v>
      </c>
      <c r="C151" s="317">
        <v>25059</v>
      </c>
      <c r="D151" s="164" t="s">
        <v>175</v>
      </c>
      <c r="E151" s="164" t="s">
        <v>175</v>
      </c>
      <c r="F151" s="87">
        <v>0</v>
      </c>
    </row>
    <row r="152" spans="1:6">
      <c r="A152" s="87">
        <v>400098</v>
      </c>
      <c r="B152" s="164" t="s">
        <v>1250</v>
      </c>
      <c r="C152" s="317">
        <v>19000</v>
      </c>
      <c r="D152" s="164" t="s">
        <v>175</v>
      </c>
      <c r="E152" s="164" t="s">
        <v>175</v>
      </c>
      <c r="F152" s="87">
        <v>0</v>
      </c>
    </row>
    <row r="153" spans="1:6">
      <c r="A153" s="87">
        <v>600066</v>
      </c>
      <c r="B153" s="164" t="s">
        <v>1032</v>
      </c>
      <c r="C153" s="317">
        <v>1600000</v>
      </c>
      <c r="D153" s="164" t="s">
        <v>175</v>
      </c>
      <c r="E153" s="164" t="s">
        <v>612</v>
      </c>
      <c r="F153" s="87">
        <v>0</v>
      </c>
    </row>
    <row r="154" spans="1:6">
      <c r="A154" s="87">
        <v>1331</v>
      </c>
      <c r="B154" s="164" t="s">
        <v>183</v>
      </c>
      <c r="C154" s="317">
        <v>136000</v>
      </c>
      <c r="D154" s="164" t="s">
        <v>184</v>
      </c>
      <c r="E154" s="164" t="s">
        <v>33</v>
      </c>
      <c r="F154" s="87">
        <v>0</v>
      </c>
    </row>
    <row r="155" spans="1:6">
      <c r="A155" s="87">
        <v>1535</v>
      </c>
      <c r="B155" s="164" t="s">
        <v>1096</v>
      </c>
      <c r="C155" s="317">
        <v>41150</v>
      </c>
      <c r="D155" s="164" t="s">
        <v>184</v>
      </c>
      <c r="E155" s="164" t="s">
        <v>42</v>
      </c>
      <c r="F155" s="87">
        <v>0</v>
      </c>
    </row>
    <row r="156" spans="1:6">
      <c r="A156" s="87">
        <v>1726</v>
      </c>
      <c r="B156" s="164" t="s">
        <v>185</v>
      </c>
      <c r="C156" s="317">
        <v>159800</v>
      </c>
      <c r="D156" s="164" t="s">
        <v>184</v>
      </c>
      <c r="E156" s="164" t="s">
        <v>186</v>
      </c>
      <c r="F156" s="87">
        <v>0</v>
      </c>
    </row>
    <row r="157" spans="1:6">
      <c r="A157" s="87">
        <v>1835</v>
      </c>
      <c r="B157" s="164" t="s">
        <v>1033</v>
      </c>
      <c r="C157" s="317">
        <v>11000</v>
      </c>
      <c r="D157" s="164" t="s">
        <v>184</v>
      </c>
      <c r="E157" s="164" t="s">
        <v>1034</v>
      </c>
      <c r="F157" s="87">
        <v>0</v>
      </c>
    </row>
    <row r="158" spans="1:6">
      <c r="A158" s="87">
        <v>1929</v>
      </c>
      <c r="B158" s="164" t="s">
        <v>187</v>
      </c>
      <c r="C158" s="317">
        <v>61000</v>
      </c>
      <c r="D158" s="164" t="s">
        <v>184</v>
      </c>
      <c r="E158" s="164" t="s">
        <v>75</v>
      </c>
      <c r="F158" s="87">
        <v>0</v>
      </c>
    </row>
    <row r="159" spans="1:6">
      <c r="A159" s="87">
        <v>1993</v>
      </c>
      <c r="B159" s="164" t="s">
        <v>188</v>
      </c>
      <c r="C159" s="317">
        <v>100000</v>
      </c>
      <c r="D159" s="164" t="s">
        <v>184</v>
      </c>
      <c r="E159" s="164" t="s">
        <v>189</v>
      </c>
      <c r="F159" s="87">
        <v>0</v>
      </c>
    </row>
    <row r="160" spans="1:6">
      <c r="A160" s="87">
        <v>2288</v>
      </c>
      <c r="B160" s="164" t="s">
        <v>190</v>
      </c>
      <c r="C160" s="317">
        <v>435000</v>
      </c>
      <c r="D160" s="164" t="s">
        <v>184</v>
      </c>
      <c r="E160" s="164" t="s">
        <v>43</v>
      </c>
      <c r="F160" s="87">
        <v>0</v>
      </c>
    </row>
    <row r="161" spans="1:6">
      <c r="A161" s="87">
        <v>2767</v>
      </c>
      <c r="B161" s="164" t="s">
        <v>191</v>
      </c>
      <c r="C161" s="317">
        <v>41000</v>
      </c>
      <c r="D161" s="164" t="s">
        <v>184</v>
      </c>
      <c r="E161" s="164" t="s">
        <v>52</v>
      </c>
      <c r="F161" s="87">
        <v>0</v>
      </c>
    </row>
    <row r="162" spans="1:6">
      <c r="A162" s="87">
        <v>2833</v>
      </c>
      <c r="B162" s="164" t="s">
        <v>1035</v>
      </c>
      <c r="C162" s="317">
        <v>76000</v>
      </c>
      <c r="D162" s="164" t="s">
        <v>184</v>
      </c>
      <c r="E162" s="164" t="s">
        <v>244</v>
      </c>
      <c r="F162" s="87">
        <v>0</v>
      </c>
    </row>
    <row r="163" spans="1:6">
      <c r="A163" s="87">
        <v>3614</v>
      </c>
      <c r="B163" s="164" t="s">
        <v>192</v>
      </c>
      <c r="C163" s="317">
        <v>40000</v>
      </c>
      <c r="D163" s="164" t="s">
        <v>184</v>
      </c>
      <c r="E163" s="164" t="s">
        <v>43</v>
      </c>
      <c r="F163" s="87">
        <v>0</v>
      </c>
    </row>
    <row r="164" spans="1:6">
      <c r="A164" s="87">
        <v>4792</v>
      </c>
      <c r="B164" s="164" t="s">
        <v>193</v>
      </c>
      <c r="C164" s="317">
        <v>3324500</v>
      </c>
      <c r="D164" s="164" t="s">
        <v>184</v>
      </c>
      <c r="E164" s="164" t="s">
        <v>93</v>
      </c>
      <c r="F164" s="87">
        <v>0</v>
      </c>
    </row>
    <row r="165" spans="1:6">
      <c r="A165" s="87">
        <v>6428</v>
      </c>
      <c r="B165" s="164" t="s">
        <v>194</v>
      </c>
      <c r="C165" s="317">
        <v>132000</v>
      </c>
      <c r="D165" s="164" t="s">
        <v>184</v>
      </c>
      <c r="E165" s="164" t="s">
        <v>75</v>
      </c>
      <c r="F165" s="87">
        <v>0</v>
      </c>
    </row>
    <row r="166" spans="1:6">
      <c r="A166" s="87">
        <v>6785</v>
      </c>
      <c r="B166" s="164" t="s">
        <v>195</v>
      </c>
      <c r="C166" s="317">
        <v>541000</v>
      </c>
      <c r="D166" s="164" t="s">
        <v>184</v>
      </c>
      <c r="E166" s="164" t="s">
        <v>74</v>
      </c>
      <c r="F166" s="87">
        <v>0</v>
      </c>
    </row>
    <row r="167" spans="1:6">
      <c r="A167" s="87">
        <v>6869</v>
      </c>
      <c r="B167" s="164" t="s">
        <v>196</v>
      </c>
      <c r="C167" s="317">
        <v>58400</v>
      </c>
      <c r="D167" s="164" t="s">
        <v>184</v>
      </c>
      <c r="E167" s="164" t="s">
        <v>184</v>
      </c>
      <c r="F167" s="87">
        <v>0</v>
      </c>
    </row>
    <row r="168" spans="1:6">
      <c r="A168" s="87">
        <v>6968</v>
      </c>
      <c r="B168" s="164" t="s">
        <v>197</v>
      </c>
      <c r="C168" s="317">
        <v>366000</v>
      </c>
      <c r="D168" s="164" t="s">
        <v>184</v>
      </c>
      <c r="E168" s="164" t="s">
        <v>75</v>
      </c>
      <c r="F168" s="87">
        <v>0</v>
      </c>
    </row>
    <row r="169" spans="1:6">
      <c r="A169" s="87">
        <v>6969</v>
      </c>
      <c r="B169" s="164" t="s">
        <v>198</v>
      </c>
      <c r="C169" s="317">
        <v>76000</v>
      </c>
      <c r="D169" s="164" t="s">
        <v>184</v>
      </c>
      <c r="E169" s="164" t="s">
        <v>75</v>
      </c>
      <c r="F169" s="87">
        <v>0</v>
      </c>
    </row>
    <row r="170" spans="1:6">
      <c r="A170" s="87">
        <v>6988</v>
      </c>
      <c r="B170" s="164" t="s">
        <v>199</v>
      </c>
      <c r="C170" s="317">
        <v>246000</v>
      </c>
      <c r="D170" s="164" t="s">
        <v>184</v>
      </c>
      <c r="E170" s="164" t="s">
        <v>75</v>
      </c>
      <c r="F170" s="87">
        <v>0</v>
      </c>
    </row>
    <row r="171" spans="1:6">
      <c r="A171" s="87">
        <v>6997</v>
      </c>
      <c r="B171" s="164" t="s">
        <v>200</v>
      </c>
      <c r="C171" s="317">
        <v>79000</v>
      </c>
      <c r="D171" s="164" t="s">
        <v>184</v>
      </c>
      <c r="E171" s="164" t="s">
        <v>75</v>
      </c>
      <c r="F171" s="87">
        <v>0</v>
      </c>
    </row>
    <row r="172" spans="1:6">
      <c r="A172" s="87">
        <v>7261</v>
      </c>
      <c r="B172" s="164" t="s">
        <v>201</v>
      </c>
      <c r="C172" s="317">
        <v>24000</v>
      </c>
      <c r="D172" s="164" t="s">
        <v>184</v>
      </c>
      <c r="E172" s="164" t="s">
        <v>43</v>
      </c>
      <c r="F172" s="87">
        <v>0</v>
      </c>
    </row>
    <row r="173" spans="1:6">
      <c r="A173" s="87">
        <v>7639</v>
      </c>
      <c r="B173" s="164" t="s">
        <v>202</v>
      </c>
      <c r="C173" s="317">
        <v>10000</v>
      </c>
      <c r="D173" s="164" t="s">
        <v>184</v>
      </c>
      <c r="E173" s="164" t="s">
        <v>43</v>
      </c>
      <c r="F173" s="87">
        <v>0</v>
      </c>
    </row>
    <row r="174" spans="1:6">
      <c r="A174" s="87">
        <v>8187</v>
      </c>
      <c r="B174" s="164" t="s">
        <v>203</v>
      </c>
      <c r="C174" s="317">
        <v>18000</v>
      </c>
      <c r="D174" s="164" t="s">
        <v>184</v>
      </c>
      <c r="E174" s="164" t="s">
        <v>46</v>
      </c>
      <c r="F174" s="87">
        <v>0</v>
      </c>
    </row>
    <row r="175" spans="1:6">
      <c r="A175" s="87">
        <v>8256</v>
      </c>
      <c r="B175" s="164" t="s">
        <v>204</v>
      </c>
      <c r="C175" s="317">
        <v>40000</v>
      </c>
      <c r="D175" s="164" t="s">
        <v>184</v>
      </c>
      <c r="E175" s="164" t="s">
        <v>78</v>
      </c>
      <c r="F175" s="87">
        <v>0</v>
      </c>
    </row>
    <row r="176" spans="1:6">
      <c r="A176" s="87">
        <v>10049</v>
      </c>
      <c r="B176" s="164" t="s">
        <v>205</v>
      </c>
      <c r="C176" s="317">
        <v>268000</v>
      </c>
      <c r="D176" s="164" t="s">
        <v>184</v>
      </c>
      <c r="E176" s="164" t="s">
        <v>206</v>
      </c>
      <c r="F176" s="87">
        <v>0</v>
      </c>
    </row>
    <row r="177" spans="1:6">
      <c r="A177" s="87">
        <v>11093</v>
      </c>
      <c r="B177" s="164" t="s">
        <v>207</v>
      </c>
      <c r="C177" s="317">
        <v>319000</v>
      </c>
      <c r="D177" s="164" t="s">
        <v>184</v>
      </c>
      <c r="E177" s="164" t="s">
        <v>42</v>
      </c>
      <c r="F177" s="87">
        <v>0</v>
      </c>
    </row>
    <row r="178" spans="1:6">
      <c r="A178" s="87">
        <v>12204</v>
      </c>
      <c r="B178" s="164" t="s">
        <v>981</v>
      </c>
      <c r="C178" s="317">
        <v>57000</v>
      </c>
      <c r="D178" s="164" t="s">
        <v>184</v>
      </c>
      <c r="E178" s="164" t="s">
        <v>426</v>
      </c>
      <c r="F178" s="87">
        <v>0</v>
      </c>
    </row>
    <row r="179" spans="1:6">
      <c r="A179" s="87">
        <v>12789</v>
      </c>
      <c r="B179" s="164" t="s">
        <v>208</v>
      </c>
      <c r="C179" s="317">
        <v>114000</v>
      </c>
      <c r="D179" s="164" t="s">
        <v>184</v>
      </c>
      <c r="E179" s="164" t="s">
        <v>42</v>
      </c>
      <c r="F179" s="87">
        <v>0</v>
      </c>
    </row>
    <row r="180" spans="1:6">
      <c r="A180" s="87">
        <v>13637</v>
      </c>
      <c r="B180" s="164" t="s">
        <v>982</v>
      </c>
      <c r="C180" s="317">
        <v>145000</v>
      </c>
      <c r="D180" s="164" t="s">
        <v>184</v>
      </c>
      <c r="E180" s="164" t="s">
        <v>60</v>
      </c>
      <c r="F180" s="87">
        <v>0</v>
      </c>
    </row>
    <row r="181" spans="1:6">
      <c r="A181" s="87">
        <v>13730</v>
      </c>
      <c r="B181" s="164" t="s">
        <v>209</v>
      </c>
      <c r="C181" s="317">
        <v>44000</v>
      </c>
      <c r="D181" s="164" t="s">
        <v>184</v>
      </c>
      <c r="E181" s="164" t="s">
        <v>33</v>
      </c>
      <c r="F181" s="87">
        <v>0</v>
      </c>
    </row>
    <row r="182" spans="1:6">
      <c r="A182" s="87">
        <v>14282</v>
      </c>
      <c r="B182" s="164" t="s">
        <v>210</v>
      </c>
      <c r="C182" s="317">
        <v>125000</v>
      </c>
      <c r="D182" s="164" t="s">
        <v>184</v>
      </c>
      <c r="E182" s="164" t="s">
        <v>133</v>
      </c>
      <c r="F182" s="87">
        <v>0</v>
      </c>
    </row>
    <row r="183" spans="1:6">
      <c r="A183" s="87">
        <v>16230</v>
      </c>
      <c r="B183" s="164" t="s">
        <v>211</v>
      </c>
      <c r="C183" s="317">
        <v>62000</v>
      </c>
      <c r="D183" s="164" t="s">
        <v>184</v>
      </c>
      <c r="E183" s="164" t="s">
        <v>75</v>
      </c>
      <c r="F183" s="87">
        <v>0</v>
      </c>
    </row>
    <row r="184" spans="1:6">
      <c r="A184" s="87">
        <v>16326</v>
      </c>
      <c r="B184" s="164" t="s">
        <v>1036</v>
      </c>
      <c r="C184" s="317">
        <v>80850</v>
      </c>
      <c r="D184" s="164" t="s">
        <v>184</v>
      </c>
      <c r="E184" s="164" t="s">
        <v>75</v>
      </c>
      <c r="F184" s="87">
        <v>0</v>
      </c>
    </row>
    <row r="185" spans="1:6">
      <c r="A185" s="87">
        <v>17645</v>
      </c>
      <c r="B185" s="164" t="s">
        <v>1136</v>
      </c>
      <c r="C185" s="317">
        <v>328900</v>
      </c>
      <c r="D185" s="164" t="s">
        <v>184</v>
      </c>
      <c r="E185" s="164" t="s">
        <v>39</v>
      </c>
      <c r="F185" s="87">
        <v>0</v>
      </c>
    </row>
    <row r="186" spans="1:6">
      <c r="A186" s="87">
        <v>17693</v>
      </c>
      <c r="B186" s="164" t="s">
        <v>1137</v>
      </c>
      <c r="C186" s="317">
        <v>67700</v>
      </c>
      <c r="D186" s="164" t="s">
        <v>184</v>
      </c>
      <c r="E186" s="164" t="s">
        <v>212</v>
      </c>
      <c r="F186" s="87">
        <v>0</v>
      </c>
    </row>
    <row r="187" spans="1:6">
      <c r="A187" s="87">
        <v>19818</v>
      </c>
      <c r="B187" s="164" t="s">
        <v>213</v>
      </c>
      <c r="C187" s="317">
        <v>314000</v>
      </c>
      <c r="D187" s="164" t="s">
        <v>184</v>
      </c>
      <c r="E187" s="164" t="s">
        <v>86</v>
      </c>
      <c r="F187" s="87">
        <v>0</v>
      </c>
    </row>
    <row r="188" spans="1:6">
      <c r="A188" s="87">
        <v>20400</v>
      </c>
      <c r="B188" s="164" t="s">
        <v>214</v>
      </c>
      <c r="C188" s="317">
        <v>60000</v>
      </c>
      <c r="D188" s="164" t="s">
        <v>184</v>
      </c>
      <c r="E188" s="164" t="s">
        <v>186</v>
      </c>
      <c r="F188" s="87">
        <v>0</v>
      </c>
    </row>
    <row r="189" spans="1:6">
      <c r="A189" s="87">
        <v>20629</v>
      </c>
      <c r="B189" s="164" t="s">
        <v>215</v>
      </c>
      <c r="C189" s="317">
        <v>80000</v>
      </c>
      <c r="D189" s="164" t="s">
        <v>184</v>
      </c>
      <c r="E189" s="164" t="s">
        <v>46</v>
      </c>
      <c r="F189" s="87">
        <v>0</v>
      </c>
    </row>
    <row r="190" spans="1:6">
      <c r="A190" s="87">
        <v>20658</v>
      </c>
      <c r="B190" s="164" t="s">
        <v>983</v>
      </c>
      <c r="C190" s="317">
        <v>27000</v>
      </c>
      <c r="D190" s="164" t="s">
        <v>184</v>
      </c>
      <c r="E190" s="164" t="s">
        <v>46</v>
      </c>
      <c r="F190" s="87">
        <v>0</v>
      </c>
    </row>
    <row r="191" spans="1:6">
      <c r="A191" s="87">
        <v>20755</v>
      </c>
      <c r="B191" s="164" t="s">
        <v>216</v>
      </c>
      <c r="C191" s="317">
        <v>101000</v>
      </c>
      <c r="D191" s="164" t="s">
        <v>184</v>
      </c>
      <c r="E191" s="164" t="s">
        <v>217</v>
      </c>
      <c r="F191" s="87">
        <v>0</v>
      </c>
    </row>
    <row r="192" spans="1:6">
      <c r="A192" s="87">
        <v>20994</v>
      </c>
      <c r="B192" s="164" t="s">
        <v>218</v>
      </c>
      <c r="C192" s="317">
        <v>106000</v>
      </c>
      <c r="D192" s="164" t="s">
        <v>184</v>
      </c>
      <c r="E192" s="164" t="s">
        <v>219</v>
      </c>
      <c r="F192" s="87">
        <v>0</v>
      </c>
    </row>
    <row r="193" spans="1:6">
      <c r="A193" s="87">
        <v>21438</v>
      </c>
      <c r="B193" s="164" t="s">
        <v>221</v>
      </c>
      <c r="C193" s="317">
        <v>1327900</v>
      </c>
      <c r="D193" s="164" t="s">
        <v>184</v>
      </c>
      <c r="E193" s="164" t="s">
        <v>222</v>
      </c>
      <c r="F193" s="87">
        <v>0</v>
      </c>
    </row>
    <row r="194" spans="1:6">
      <c r="A194" s="87">
        <v>21632</v>
      </c>
      <c r="B194" s="164" t="s">
        <v>1037</v>
      </c>
      <c r="C194" s="317">
        <v>439500</v>
      </c>
      <c r="D194" s="164" t="s">
        <v>184</v>
      </c>
      <c r="E194" s="164" t="s">
        <v>43</v>
      </c>
      <c r="F194" s="87">
        <v>0</v>
      </c>
    </row>
    <row r="195" spans="1:6">
      <c r="A195" s="87">
        <v>22084</v>
      </c>
      <c r="B195" s="164" t="s">
        <v>223</v>
      </c>
      <c r="C195" s="317">
        <v>46000</v>
      </c>
      <c r="D195" s="164" t="s">
        <v>184</v>
      </c>
      <c r="E195" s="164" t="s">
        <v>75</v>
      </c>
      <c r="F195" s="87">
        <v>0</v>
      </c>
    </row>
    <row r="196" spans="1:6">
      <c r="A196" s="87">
        <v>23328</v>
      </c>
      <c r="B196" s="164" t="s">
        <v>224</v>
      </c>
      <c r="C196" s="317">
        <v>412700</v>
      </c>
      <c r="D196" s="164" t="s">
        <v>184</v>
      </c>
      <c r="E196" s="164" t="s">
        <v>43</v>
      </c>
      <c r="F196" s="87">
        <v>0</v>
      </c>
    </row>
    <row r="197" spans="1:6">
      <c r="A197" s="87">
        <v>23400</v>
      </c>
      <c r="B197" s="164" t="s">
        <v>225</v>
      </c>
      <c r="C197" s="317">
        <v>153000</v>
      </c>
      <c r="D197" s="164" t="s">
        <v>184</v>
      </c>
      <c r="E197" s="164" t="s">
        <v>189</v>
      </c>
      <c r="F197" s="87">
        <v>0</v>
      </c>
    </row>
    <row r="198" spans="1:6">
      <c r="A198" s="87">
        <v>23641</v>
      </c>
      <c r="B198" s="164" t="s">
        <v>226</v>
      </c>
      <c r="C198" s="317">
        <v>39000</v>
      </c>
      <c r="D198" s="164" t="s">
        <v>184</v>
      </c>
      <c r="E198" s="164" t="s">
        <v>75</v>
      </c>
      <c r="F198" s="87">
        <v>0</v>
      </c>
    </row>
    <row r="199" spans="1:6">
      <c r="A199" s="87">
        <v>24108</v>
      </c>
      <c r="B199" s="164" t="s">
        <v>227</v>
      </c>
      <c r="C199" s="317">
        <v>34000</v>
      </c>
      <c r="D199" s="164" t="s">
        <v>184</v>
      </c>
      <c r="E199" s="164" t="s">
        <v>39</v>
      </c>
      <c r="F199" s="87">
        <v>0</v>
      </c>
    </row>
    <row r="200" spans="1:6">
      <c r="A200" s="87">
        <v>100025</v>
      </c>
      <c r="B200" s="164" t="s">
        <v>229</v>
      </c>
      <c r="C200" s="317">
        <v>321000</v>
      </c>
      <c r="D200" s="164" t="s">
        <v>184</v>
      </c>
      <c r="E200" s="164" t="s">
        <v>68</v>
      </c>
      <c r="F200" s="87">
        <v>0</v>
      </c>
    </row>
    <row r="201" spans="1:6">
      <c r="A201" s="87">
        <v>100067</v>
      </c>
      <c r="B201" s="164" t="s">
        <v>231</v>
      </c>
      <c r="C201" s="317">
        <v>154000</v>
      </c>
      <c r="D201" s="164" t="s">
        <v>184</v>
      </c>
      <c r="E201" s="164" t="s">
        <v>184</v>
      </c>
      <c r="F201" s="87">
        <v>0</v>
      </c>
    </row>
    <row r="202" spans="1:6">
      <c r="A202" s="87">
        <v>100164</v>
      </c>
      <c r="B202" s="164" t="s">
        <v>232</v>
      </c>
      <c r="C202" s="317">
        <v>93000</v>
      </c>
      <c r="D202" s="164" t="s">
        <v>184</v>
      </c>
      <c r="E202" s="164" t="s">
        <v>233</v>
      </c>
      <c r="F202" s="87">
        <v>0</v>
      </c>
    </row>
    <row r="203" spans="1:6">
      <c r="A203" s="87">
        <v>100232</v>
      </c>
      <c r="B203" s="164" t="s">
        <v>234</v>
      </c>
      <c r="C203" s="317">
        <v>509500</v>
      </c>
      <c r="D203" s="164" t="s">
        <v>184</v>
      </c>
      <c r="E203" s="164" t="s">
        <v>186</v>
      </c>
      <c r="F203" s="87">
        <v>0</v>
      </c>
    </row>
    <row r="204" spans="1:6">
      <c r="A204" s="87">
        <v>100238</v>
      </c>
      <c r="B204" s="164" t="s">
        <v>235</v>
      </c>
      <c r="C204" s="317">
        <v>121000</v>
      </c>
      <c r="D204" s="164" t="s">
        <v>184</v>
      </c>
      <c r="E204" s="164" t="s">
        <v>33</v>
      </c>
      <c r="F204" s="87">
        <v>0</v>
      </c>
    </row>
    <row r="205" spans="1:6">
      <c r="A205" s="87">
        <v>100248</v>
      </c>
      <c r="B205" s="164" t="s">
        <v>236</v>
      </c>
      <c r="C205" s="317">
        <v>22000</v>
      </c>
      <c r="D205" s="164" t="s">
        <v>184</v>
      </c>
      <c r="E205" s="164" t="s">
        <v>42</v>
      </c>
      <c r="F205" s="87">
        <v>0</v>
      </c>
    </row>
    <row r="206" spans="1:6">
      <c r="A206" s="87">
        <v>100274</v>
      </c>
      <c r="B206" s="164" t="s">
        <v>239</v>
      </c>
      <c r="C206" s="317">
        <v>10000</v>
      </c>
      <c r="D206" s="164" t="s">
        <v>184</v>
      </c>
      <c r="E206" s="164" t="s">
        <v>75</v>
      </c>
      <c r="F206" s="87">
        <v>0</v>
      </c>
    </row>
    <row r="207" spans="1:6">
      <c r="A207" s="87">
        <v>120229</v>
      </c>
      <c r="B207" s="164" t="s">
        <v>240</v>
      </c>
      <c r="C207" s="317">
        <v>256000</v>
      </c>
      <c r="D207" s="164" t="s">
        <v>184</v>
      </c>
      <c r="E207" s="164" t="s">
        <v>75</v>
      </c>
      <c r="F207" s="87">
        <v>0</v>
      </c>
    </row>
    <row r="208" spans="1:6">
      <c r="A208" s="87">
        <v>120285</v>
      </c>
      <c r="B208" s="164" t="s">
        <v>1193</v>
      </c>
      <c r="C208" s="317">
        <v>922950</v>
      </c>
      <c r="D208" s="164" t="s">
        <v>184</v>
      </c>
      <c r="E208" s="164" t="s">
        <v>56</v>
      </c>
      <c r="F208" s="87">
        <v>0</v>
      </c>
    </row>
    <row r="209" spans="1:6">
      <c r="A209" s="87">
        <v>130169</v>
      </c>
      <c r="B209" s="164" t="s">
        <v>241</v>
      </c>
      <c r="C209" s="317">
        <v>198000</v>
      </c>
      <c r="D209" s="164" t="s">
        <v>184</v>
      </c>
      <c r="E209" s="164" t="s">
        <v>42</v>
      </c>
      <c r="F209" s="87">
        <v>0</v>
      </c>
    </row>
    <row r="210" spans="1:6">
      <c r="A210" s="87">
        <v>130380</v>
      </c>
      <c r="B210" s="164" t="s">
        <v>242</v>
      </c>
      <c r="C210" s="317">
        <v>26000</v>
      </c>
      <c r="D210" s="164" t="s">
        <v>184</v>
      </c>
      <c r="E210" s="164" t="s">
        <v>243</v>
      </c>
      <c r="F210" s="87">
        <v>0</v>
      </c>
    </row>
    <row r="211" spans="1:6">
      <c r="A211" s="87">
        <v>130480</v>
      </c>
      <c r="B211" s="164" t="s">
        <v>245</v>
      </c>
      <c r="C211" s="317">
        <v>2497500</v>
      </c>
      <c r="D211" s="164" t="s">
        <v>184</v>
      </c>
      <c r="E211" s="164" t="s">
        <v>246</v>
      </c>
      <c r="F211" s="87">
        <v>0</v>
      </c>
    </row>
    <row r="212" spans="1:6">
      <c r="A212" s="87">
        <v>130822</v>
      </c>
      <c r="B212" s="164" t="s">
        <v>247</v>
      </c>
      <c r="C212" s="317">
        <v>27000</v>
      </c>
      <c r="D212" s="164" t="s">
        <v>184</v>
      </c>
      <c r="E212" s="164" t="s">
        <v>219</v>
      </c>
      <c r="F212" s="87">
        <v>0</v>
      </c>
    </row>
    <row r="213" spans="1:6">
      <c r="A213" s="87">
        <v>130830</v>
      </c>
      <c r="B213" s="164" t="s">
        <v>1038</v>
      </c>
      <c r="C213" s="317">
        <v>13000</v>
      </c>
      <c r="D213" s="164" t="s">
        <v>184</v>
      </c>
      <c r="E213" s="164" t="s">
        <v>75</v>
      </c>
      <c r="F213" s="87">
        <v>0</v>
      </c>
    </row>
    <row r="214" spans="1:6">
      <c r="A214" s="87">
        <v>130934</v>
      </c>
      <c r="B214" s="164" t="s">
        <v>248</v>
      </c>
      <c r="C214" s="317">
        <v>17000</v>
      </c>
      <c r="D214" s="164" t="s">
        <v>184</v>
      </c>
      <c r="E214" s="164" t="s">
        <v>184</v>
      </c>
      <c r="F214" s="87">
        <v>0</v>
      </c>
    </row>
    <row r="215" spans="1:6">
      <c r="A215" s="87">
        <v>130959</v>
      </c>
      <c r="B215" s="164" t="s">
        <v>1039</v>
      </c>
      <c r="C215" s="317">
        <v>21000</v>
      </c>
      <c r="D215" s="164" t="s">
        <v>184</v>
      </c>
      <c r="E215" s="164" t="s">
        <v>184</v>
      </c>
      <c r="F215" s="87">
        <v>0</v>
      </c>
    </row>
    <row r="216" spans="1:6">
      <c r="A216" s="87">
        <v>170208</v>
      </c>
      <c r="B216" s="164" t="s">
        <v>249</v>
      </c>
      <c r="C216" s="317">
        <v>97000</v>
      </c>
      <c r="D216" s="164" t="s">
        <v>184</v>
      </c>
      <c r="E216" s="164" t="s">
        <v>250</v>
      </c>
      <c r="F216" s="87">
        <v>0</v>
      </c>
    </row>
    <row r="217" spans="1:6">
      <c r="A217" s="87">
        <v>170250</v>
      </c>
      <c r="B217" s="164" t="s">
        <v>251</v>
      </c>
      <c r="C217" s="317">
        <v>12000</v>
      </c>
      <c r="D217" s="164" t="s">
        <v>184</v>
      </c>
      <c r="E217" s="164" t="s">
        <v>133</v>
      </c>
      <c r="F217" s="87">
        <v>0</v>
      </c>
    </row>
    <row r="218" spans="1:6">
      <c r="A218" s="87">
        <v>170300</v>
      </c>
      <c r="B218" s="164" t="s">
        <v>252</v>
      </c>
      <c r="C218" s="317">
        <v>63000</v>
      </c>
      <c r="D218" s="164" t="s">
        <v>184</v>
      </c>
      <c r="E218" s="164" t="s">
        <v>75</v>
      </c>
      <c r="F218" s="87">
        <v>0</v>
      </c>
    </row>
    <row r="219" spans="1:6">
      <c r="A219" s="87">
        <v>170317</v>
      </c>
      <c r="B219" s="164" t="s">
        <v>253</v>
      </c>
      <c r="C219" s="317">
        <v>67900</v>
      </c>
      <c r="D219" s="164" t="s">
        <v>184</v>
      </c>
      <c r="E219" s="164" t="s">
        <v>254</v>
      </c>
      <c r="F219" s="87">
        <v>0</v>
      </c>
    </row>
    <row r="220" spans="1:6">
      <c r="A220" s="87">
        <v>170374</v>
      </c>
      <c r="B220" s="164" t="s">
        <v>1207</v>
      </c>
      <c r="C220" s="317">
        <v>7645</v>
      </c>
      <c r="D220" s="164" t="s">
        <v>184</v>
      </c>
      <c r="E220" s="164" t="s">
        <v>56</v>
      </c>
      <c r="F220" s="87">
        <v>0</v>
      </c>
    </row>
    <row r="221" spans="1:6">
      <c r="A221" s="87">
        <v>190246</v>
      </c>
      <c r="B221" s="164" t="s">
        <v>984</v>
      </c>
      <c r="C221" s="317">
        <v>2000</v>
      </c>
      <c r="D221" s="164" t="s">
        <v>184</v>
      </c>
      <c r="E221" s="164" t="s">
        <v>56</v>
      </c>
      <c r="F221" s="87">
        <v>0</v>
      </c>
    </row>
    <row r="222" spans="1:6">
      <c r="A222" s="87">
        <v>200066</v>
      </c>
      <c r="B222" s="164" t="s">
        <v>255</v>
      </c>
      <c r="C222" s="317">
        <v>347000</v>
      </c>
      <c r="D222" s="164" t="s">
        <v>184</v>
      </c>
      <c r="E222" s="164" t="s">
        <v>133</v>
      </c>
      <c r="F222" s="87">
        <v>0</v>
      </c>
    </row>
    <row r="223" spans="1:6">
      <c r="A223" s="87">
        <v>200091</v>
      </c>
      <c r="B223" s="164" t="s">
        <v>256</v>
      </c>
      <c r="C223" s="317">
        <v>5000</v>
      </c>
      <c r="D223" s="164" t="s">
        <v>184</v>
      </c>
      <c r="E223" s="164" t="s">
        <v>52</v>
      </c>
      <c r="F223" s="87">
        <v>0</v>
      </c>
    </row>
    <row r="224" spans="1:6">
      <c r="A224" s="87">
        <v>200154</v>
      </c>
      <c r="B224" s="164" t="s">
        <v>257</v>
      </c>
      <c r="C224" s="317">
        <v>30000</v>
      </c>
      <c r="D224" s="164" t="s">
        <v>184</v>
      </c>
      <c r="E224" s="164" t="s">
        <v>258</v>
      </c>
      <c r="F224" s="87">
        <v>0</v>
      </c>
    </row>
    <row r="225" spans="1:6">
      <c r="A225" s="87">
        <v>200222</v>
      </c>
      <c r="B225" s="164" t="s">
        <v>259</v>
      </c>
      <c r="C225" s="317">
        <v>183000</v>
      </c>
      <c r="D225" s="164" t="s">
        <v>184</v>
      </c>
      <c r="E225" s="164" t="s">
        <v>184</v>
      </c>
      <c r="F225" s="87">
        <v>0</v>
      </c>
    </row>
    <row r="226" spans="1:6">
      <c r="A226" s="87">
        <v>200276</v>
      </c>
      <c r="B226" s="164" t="s">
        <v>261</v>
      </c>
      <c r="C226" s="317">
        <v>2000</v>
      </c>
      <c r="D226" s="164" t="s">
        <v>184</v>
      </c>
      <c r="E226" s="164" t="s">
        <v>258</v>
      </c>
      <c r="F226" s="87">
        <v>0</v>
      </c>
    </row>
    <row r="227" spans="1:6">
      <c r="A227" s="87">
        <v>200468</v>
      </c>
      <c r="B227" s="164" t="s">
        <v>262</v>
      </c>
      <c r="C227" s="317">
        <v>13000</v>
      </c>
      <c r="D227" s="164" t="s">
        <v>184</v>
      </c>
      <c r="E227" s="164" t="s">
        <v>56</v>
      </c>
      <c r="F227" s="87">
        <v>0</v>
      </c>
    </row>
    <row r="228" spans="1:6">
      <c r="A228" s="87">
        <v>200554</v>
      </c>
      <c r="B228" s="164" t="s">
        <v>263</v>
      </c>
      <c r="C228" s="317">
        <v>831400</v>
      </c>
      <c r="D228" s="164" t="s">
        <v>184</v>
      </c>
      <c r="E228" s="164" t="s">
        <v>264</v>
      </c>
      <c r="F228" s="87">
        <v>0</v>
      </c>
    </row>
    <row r="229" spans="1:6">
      <c r="A229" s="87">
        <v>200579</v>
      </c>
      <c r="B229" s="164" t="s">
        <v>265</v>
      </c>
      <c r="C229" s="317">
        <v>125000</v>
      </c>
      <c r="D229" s="164" t="s">
        <v>184</v>
      </c>
      <c r="E229" s="164" t="s">
        <v>219</v>
      </c>
      <c r="F229" s="87">
        <v>0</v>
      </c>
    </row>
    <row r="230" spans="1:6">
      <c r="A230" s="87">
        <v>300189</v>
      </c>
      <c r="B230" s="164" t="s">
        <v>266</v>
      </c>
      <c r="C230" s="317">
        <v>100000</v>
      </c>
      <c r="D230" s="164" t="s">
        <v>184</v>
      </c>
      <c r="E230" s="164" t="s">
        <v>43</v>
      </c>
      <c r="F230" s="87">
        <v>0</v>
      </c>
    </row>
    <row r="231" spans="1:6">
      <c r="A231" s="87">
        <v>300465</v>
      </c>
      <c r="B231" s="164" t="s">
        <v>988</v>
      </c>
      <c r="C231" s="317">
        <v>605000</v>
      </c>
      <c r="D231" s="164" t="s">
        <v>184</v>
      </c>
      <c r="E231" s="164" t="s">
        <v>289</v>
      </c>
      <c r="F231" s="87">
        <v>0</v>
      </c>
    </row>
    <row r="232" spans="1:6">
      <c r="A232" s="87">
        <v>300512</v>
      </c>
      <c r="B232" s="164" t="s">
        <v>267</v>
      </c>
      <c r="C232" s="317">
        <v>247000</v>
      </c>
      <c r="D232" s="164" t="s">
        <v>184</v>
      </c>
      <c r="E232" s="164" t="s">
        <v>43</v>
      </c>
      <c r="F232" s="87">
        <v>0</v>
      </c>
    </row>
    <row r="233" spans="1:6">
      <c r="A233" s="87">
        <v>300859</v>
      </c>
      <c r="B233" s="164" t="s">
        <v>268</v>
      </c>
      <c r="C233" s="317">
        <v>1288850</v>
      </c>
      <c r="D233" s="164" t="s">
        <v>184</v>
      </c>
      <c r="E233" s="164" t="s">
        <v>260</v>
      </c>
      <c r="F233" s="87">
        <v>0</v>
      </c>
    </row>
    <row r="234" spans="1:6">
      <c r="A234" s="87">
        <v>301083</v>
      </c>
      <c r="B234" s="164" t="s">
        <v>985</v>
      </c>
      <c r="C234" s="317">
        <v>103900</v>
      </c>
      <c r="D234" s="164" t="s">
        <v>184</v>
      </c>
      <c r="E234" s="164" t="s">
        <v>986</v>
      </c>
      <c r="F234" s="87">
        <v>0</v>
      </c>
    </row>
    <row r="235" spans="1:6">
      <c r="A235" s="87">
        <v>400086</v>
      </c>
      <c r="B235" s="164" t="s">
        <v>269</v>
      </c>
      <c r="C235" s="317">
        <v>119000</v>
      </c>
      <c r="D235" s="164" t="s">
        <v>184</v>
      </c>
      <c r="E235" s="164" t="s">
        <v>75</v>
      </c>
      <c r="F235" s="87">
        <v>0</v>
      </c>
    </row>
    <row r="236" spans="1:6">
      <c r="A236" s="87">
        <v>400132</v>
      </c>
      <c r="B236" s="164" t="s">
        <v>987</v>
      </c>
      <c r="C236" s="317">
        <v>1152000</v>
      </c>
      <c r="D236" s="164" t="s">
        <v>184</v>
      </c>
      <c r="E236" s="164" t="s">
        <v>60</v>
      </c>
      <c r="F236" s="87">
        <v>0</v>
      </c>
    </row>
    <row r="237" spans="1:6">
      <c r="A237" s="87">
        <v>600002</v>
      </c>
      <c r="B237" s="164" t="s">
        <v>270</v>
      </c>
      <c r="C237" s="317">
        <v>31000</v>
      </c>
      <c r="D237" s="164" t="s">
        <v>184</v>
      </c>
      <c r="E237" s="164" t="s">
        <v>184</v>
      </c>
      <c r="F237" s="87">
        <v>0</v>
      </c>
    </row>
    <row r="238" spans="1:6">
      <c r="A238" s="87">
        <v>600026</v>
      </c>
      <c r="B238" s="164" t="s">
        <v>271</v>
      </c>
      <c r="C238" s="317">
        <v>120000</v>
      </c>
      <c r="D238" s="164" t="s">
        <v>184</v>
      </c>
      <c r="E238" s="164" t="s">
        <v>272</v>
      </c>
      <c r="F238" s="87">
        <v>0</v>
      </c>
    </row>
    <row r="239" spans="1:6">
      <c r="A239" s="87">
        <v>700188</v>
      </c>
      <c r="B239" s="164" t="s">
        <v>1040</v>
      </c>
      <c r="C239" s="317">
        <v>42200</v>
      </c>
      <c r="D239" s="164" t="s">
        <v>184</v>
      </c>
      <c r="E239" s="164" t="s">
        <v>42</v>
      </c>
      <c r="F239" s="87">
        <v>0</v>
      </c>
    </row>
    <row r="240" spans="1:6">
      <c r="A240" s="87">
        <v>2000472</v>
      </c>
      <c r="B240" s="164" t="s">
        <v>274</v>
      </c>
      <c r="C240" s="317">
        <v>30000</v>
      </c>
      <c r="D240" s="164" t="s">
        <v>184</v>
      </c>
      <c r="E240" s="164" t="s">
        <v>78</v>
      </c>
      <c r="F240" s="87">
        <v>0</v>
      </c>
    </row>
    <row r="241" spans="1:6">
      <c r="A241" s="87">
        <v>2000536</v>
      </c>
      <c r="B241" s="164" t="s">
        <v>275</v>
      </c>
      <c r="C241" s="317">
        <v>213000</v>
      </c>
      <c r="D241" s="164" t="s">
        <v>184</v>
      </c>
      <c r="E241" s="164" t="s">
        <v>75</v>
      </c>
      <c r="F241" s="87">
        <v>0</v>
      </c>
    </row>
    <row r="242" spans="1:6">
      <c r="A242" s="87">
        <v>70021</v>
      </c>
      <c r="B242" s="164" t="s">
        <v>1271</v>
      </c>
      <c r="C242" s="317">
        <v>1456222</v>
      </c>
      <c r="D242" s="164" t="s">
        <v>1272</v>
      </c>
      <c r="E242" s="164" t="s">
        <v>744</v>
      </c>
      <c r="F242" s="87">
        <v>0</v>
      </c>
    </row>
    <row r="243" spans="1:6">
      <c r="A243" s="87">
        <v>70080</v>
      </c>
      <c r="B243" s="164" t="s">
        <v>1273</v>
      </c>
      <c r="C243" s="317">
        <v>0</v>
      </c>
      <c r="D243" s="164" t="s">
        <v>1272</v>
      </c>
      <c r="E243" s="164" t="s">
        <v>744</v>
      </c>
      <c r="F243" s="87">
        <v>-3000000</v>
      </c>
    </row>
    <row r="244" spans="1:6">
      <c r="A244" s="87">
        <v>1950</v>
      </c>
      <c r="B244" s="164" t="s">
        <v>276</v>
      </c>
      <c r="C244" s="317">
        <v>1078000</v>
      </c>
      <c r="D244" s="164" t="s">
        <v>219</v>
      </c>
      <c r="E244" s="164" t="s">
        <v>58</v>
      </c>
      <c r="F244" s="87">
        <v>0</v>
      </c>
    </row>
    <row r="245" spans="1:6">
      <c r="A245" s="87">
        <v>2974</v>
      </c>
      <c r="B245" s="164" t="s">
        <v>277</v>
      </c>
      <c r="C245" s="317">
        <v>12000</v>
      </c>
      <c r="D245" s="164" t="s">
        <v>219</v>
      </c>
      <c r="E245" s="164" t="s">
        <v>219</v>
      </c>
      <c r="F245" s="87">
        <v>0</v>
      </c>
    </row>
    <row r="246" spans="1:6">
      <c r="A246" s="87">
        <v>3509</v>
      </c>
      <c r="B246" s="164" t="s">
        <v>278</v>
      </c>
      <c r="C246" s="317">
        <v>5971000</v>
      </c>
      <c r="D246" s="164" t="s">
        <v>219</v>
      </c>
      <c r="E246" s="164" t="s">
        <v>219</v>
      </c>
      <c r="F246" s="87">
        <v>0</v>
      </c>
    </row>
    <row r="247" spans="1:6">
      <c r="A247" s="87">
        <v>9222</v>
      </c>
      <c r="B247" s="164" t="s">
        <v>1041</v>
      </c>
      <c r="C247" s="317">
        <v>4010297</v>
      </c>
      <c r="D247" s="164" t="s">
        <v>219</v>
      </c>
      <c r="E247" s="164" t="s">
        <v>42</v>
      </c>
      <c r="F247" s="87">
        <v>0</v>
      </c>
    </row>
    <row r="248" spans="1:6">
      <c r="A248" s="87">
        <v>11199</v>
      </c>
      <c r="B248" s="164" t="s">
        <v>279</v>
      </c>
      <c r="C248" s="317">
        <v>412000</v>
      </c>
      <c r="D248" s="164" t="s">
        <v>219</v>
      </c>
      <c r="E248" s="164" t="s">
        <v>219</v>
      </c>
      <c r="F248" s="87">
        <v>0</v>
      </c>
    </row>
    <row r="249" spans="1:6">
      <c r="A249" s="87">
        <v>12863</v>
      </c>
      <c r="B249" s="164" t="s">
        <v>280</v>
      </c>
      <c r="C249" s="317">
        <v>1000</v>
      </c>
      <c r="D249" s="164" t="s">
        <v>219</v>
      </c>
      <c r="E249" s="164" t="s">
        <v>219</v>
      </c>
      <c r="F249" s="87">
        <v>0</v>
      </c>
    </row>
    <row r="250" spans="1:6">
      <c r="A250" s="87">
        <v>12952</v>
      </c>
      <c r="B250" s="164" t="s">
        <v>281</v>
      </c>
      <c r="C250" s="317">
        <v>55000</v>
      </c>
      <c r="D250" s="164" t="s">
        <v>219</v>
      </c>
      <c r="E250" s="164" t="s">
        <v>219</v>
      </c>
      <c r="F250" s="87">
        <v>0</v>
      </c>
    </row>
    <row r="251" spans="1:6">
      <c r="A251" s="87">
        <v>20689</v>
      </c>
      <c r="B251" s="164" t="s">
        <v>282</v>
      </c>
      <c r="C251" s="317">
        <v>164000</v>
      </c>
      <c r="D251" s="164" t="s">
        <v>219</v>
      </c>
      <c r="E251" s="164" t="s">
        <v>219</v>
      </c>
      <c r="F251" s="87">
        <v>0</v>
      </c>
    </row>
    <row r="252" spans="1:6">
      <c r="A252" s="87">
        <v>20738</v>
      </c>
      <c r="B252" s="164" t="s">
        <v>283</v>
      </c>
      <c r="C252" s="317">
        <v>10270000</v>
      </c>
      <c r="D252" s="164" t="s">
        <v>219</v>
      </c>
      <c r="E252" s="164" t="s">
        <v>284</v>
      </c>
      <c r="F252" s="87">
        <v>0</v>
      </c>
    </row>
    <row r="253" spans="1:6">
      <c r="A253" s="87">
        <v>120010</v>
      </c>
      <c r="B253" s="164" t="s">
        <v>285</v>
      </c>
      <c r="C253" s="317">
        <v>152000</v>
      </c>
      <c r="D253" s="164" t="s">
        <v>219</v>
      </c>
      <c r="E253" s="164" t="s">
        <v>286</v>
      </c>
      <c r="F253" s="87">
        <v>0</v>
      </c>
    </row>
    <row r="254" spans="1:6">
      <c r="A254" s="87">
        <v>170028</v>
      </c>
      <c r="B254" s="164" t="s">
        <v>287</v>
      </c>
      <c r="C254" s="317">
        <v>441000</v>
      </c>
      <c r="D254" s="164" t="s">
        <v>219</v>
      </c>
      <c r="E254" s="164" t="s">
        <v>166</v>
      </c>
      <c r="F254" s="87">
        <v>0</v>
      </c>
    </row>
    <row r="255" spans="1:6">
      <c r="A255" s="87">
        <v>170082</v>
      </c>
      <c r="B255" s="164" t="s">
        <v>288</v>
      </c>
      <c r="C255" s="317">
        <v>409000</v>
      </c>
      <c r="D255" s="164" t="s">
        <v>219</v>
      </c>
      <c r="E255" s="164" t="s">
        <v>289</v>
      </c>
      <c r="F255" s="87">
        <v>0</v>
      </c>
    </row>
    <row r="256" spans="1:6">
      <c r="A256" s="87">
        <v>170112</v>
      </c>
      <c r="B256" s="164" t="s">
        <v>290</v>
      </c>
      <c r="C256" s="317">
        <v>563000</v>
      </c>
      <c r="D256" s="164" t="s">
        <v>219</v>
      </c>
      <c r="E256" s="164" t="s">
        <v>219</v>
      </c>
      <c r="F256" s="87">
        <v>0</v>
      </c>
    </row>
    <row r="257" spans="1:6">
      <c r="A257" s="87">
        <v>170214</v>
      </c>
      <c r="B257" s="164" t="s">
        <v>292</v>
      </c>
      <c r="C257" s="317">
        <v>448000</v>
      </c>
      <c r="D257" s="164" t="s">
        <v>219</v>
      </c>
      <c r="E257" s="164" t="s">
        <v>219</v>
      </c>
      <c r="F257" s="87">
        <v>0</v>
      </c>
    </row>
    <row r="258" spans="1:6">
      <c r="A258" s="87">
        <v>190248</v>
      </c>
      <c r="B258" s="164" t="s">
        <v>1042</v>
      </c>
      <c r="C258" s="317">
        <v>194000</v>
      </c>
      <c r="D258" s="164" t="s">
        <v>219</v>
      </c>
      <c r="E258" s="164" t="s">
        <v>219</v>
      </c>
      <c r="F258" s="87">
        <v>0</v>
      </c>
    </row>
    <row r="259" spans="1:6">
      <c r="A259" s="87">
        <v>200275</v>
      </c>
      <c r="B259" s="164" t="s">
        <v>293</v>
      </c>
      <c r="C259" s="317">
        <v>172000</v>
      </c>
      <c r="D259" s="164" t="s">
        <v>219</v>
      </c>
      <c r="E259" s="164" t="s">
        <v>166</v>
      </c>
      <c r="F259" s="87">
        <v>0</v>
      </c>
    </row>
    <row r="260" spans="1:6">
      <c r="A260" s="87">
        <v>200437</v>
      </c>
      <c r="B260" s="164" t="s">
        <v>294</v>
      </c>
      <c r="C260" s="317">
        <v>14000</v>
      </c>
      <c r="D260" s="164" t="s">
        <v>219</v>
      </c>
      <c r="E260" s="164" t="s">
        <v>219</v>
      </c>
      <c r="F260" s="87">
        <v>0</v>
      </c>
    </row>
    <row r="261" spans="1:6">
      <c r="A261" s="87">
        <v>200438</v>
      </c>
      <c r="B261" s="164" t="s">
        <v>295</v>
      </c>
      <c r="C261" s="317">
        <v>10000</v>
      </c>
      <c r="D261" s="164" t="s">
        <v>219</v>
      </c>
      <c r="E261" s="164" t="s">
        <v>219</v>
      </c>
      <c r="F261" s="87">
        <v>0</v>
      </c>
    </row>
    <row r="262" spans="1:6">
      <c r="A262" s="87">
        <v>200453</v>
      </c>
      <c r="B262" s="164" t="s">
        <v>1220</v>
      </c>
      <c r="C262" s="317">
        <v>10500</v>
      </c>
      <c r="D262" s="164" t="s">
        <v>219</v>
      </c>
      <c r="E262" s="164" t="s">
        <v>219</v>
      </c>
      <c r="F262" s="87">
        <v>0</v>
      </c>
    </row>
    <row r="263" spans="1:6">
      <c r="A263" s="87">
        <v>300273</v>
      </c>
      <c r="B263" s="164" t="s">
        <v>296</v>
      </c>
      <c r="C263" s="317">
        <v>389000</v>
      </c>
      <c r="D263" s="164" t="s">
        <v>219</v>
      </c>
      <c r="E263" s="164" t="s">
        <v>219</v>
      </c>
      <c r="F263" s="87">
        <v>0</v>
      </c>
    </row>
    <row r="264" spans="1:6">
      <c r="A264" s="87">
        <v>300645</v>
      </c>
      <c r="B264" s="164" t="s">
        <v>297</v>
      </c>
      <c r="C264" s="317">
        <v>1154000</v>
      </c>
      <c r="D264" s="164" t="s">
        <v>219</v>
      </c>
      <c r="E264" s="164" t="s">
        <v>219</v>
      </c>
      <c r="F264" s="87">
        <v>0</v>
      </c>
    </row>
    <row r="265" spans="1:6">
      <c r="A265" s="87">
        <v>300715</v>
      </c>
      <c r="B265" s="164" t="s">
        <v>298</v>
      </c>
      <c r="C265" s="317">
        <v>18000</v>
      </c>
      <c r="D265" s="164" t="s">
        <v>219</v>
      </c>
      <c r="E265" s="164" t="s">
        <v>219</v>
      </c>
      <c r="F265" s="87">
        <v>0</v>
      </c>
    </row>
    <row r="266" spans="1:6">
      <c r="A266" s="87">
        <v>300889</v>
      </c>
      <c r="B266" s="164" t="s">
        <v>299</v>
      </c>
      <c r="C266" s="317">
        <v>144000</v>
      </c>
      <c r="D266" s="164" t="s">
        <v>219</v>
      </c>
      <c r="E266" s="164" t="s">
        <v>219</v>
      </c>
      <c r="F266" s="87">
        <v>0</v>
      </c>
    </row>
    <row r="267" spans="1:6">
      <c r="A267" s="87">
        <v>300894</v>
      </c>
      <c r="B267" s="164" t="s">
        <v>300</v>
      </c>
      <c r="C267" s="317">
        <v>534500</v>
      </c>
      <c r="D267" s="164" t="s">
        <v>219</v>
      </c>
      <c r="E267" s="164" t="s">
        <v>219</v>
      </c>
      <c r="F267" s="87">
        <v>0</v>
      </c>
    </row>
    <row r="268" spans="1:6">
      <c r="A268" s="87">
        <v>700046</v>
      </c>
      <c r="B268" s="164" t="s">
        <v>301</v>
      </c>
      <c r="C268" s="317">
        <v>8000</v>
      </c>
      <c r="D268" s="164" t="s">
        <v>219</v>
      </c>
      <c r="E268" s="164" t="s">
        <v>219</v>
      </c>
      <c r="F268" s="87">
        <v>0</v>
      </c>
    </row>
    <row r="269" spans="1:6">
      <c r="A269" s="87">
        <v>700315</v>
      </c>
      <c r="B269" s="164" t="s">
        <v>1252</v>
      </c>
      <c r="C269" s="317">
        <v>317900</v>
      </c>
      <c r="D269" s="164" t="s">
        <v>219</v>
      </c>
      <c r="E269" s="164" t="s">
        <v>302</v>
      </c>
      <c r="F269" s="87">
        <v>0</v>
      </c>
    </row>
    <row r="270" spans="1:6">
      <c r="A270" s="87">
        <v>700547</v>
      </c>
      <c r="B270" s="164" t="s">
        <v>303</v>
      </c>
      <c r="C270" s="317">
        <v>320150</v>
      </c>
      <c r="D270" s="164" t="s">
        <v>219</v>
      </c>
      <c r="E270" s="164" t="s">
        <v>291</v>
      </c>
      <c r="F270" s="87">
        <v>0</v>
      </c>
    </row>
    <row r="271" spans="1:6">
      <c r="A271" s="87">
        <v>700566</v>
      </c>
      <c r="B271" s="164" t="s">
        <v>1043</v>
      </c>
      <c r="C271" s="317">
        <v>1088000</v>
      </c>
      <c r="D271" s="164" t="s">
        <v>219</v>
      </c>
      <c r="E271" s="164" t="s">
        <v>219</v>
      </c>
      <c r="F271" s="87">
        <v>0</v>
      </c>
    </row>
    <row r="272" spans="1:6">
      <c r="A272" s="87">
        <v>2000543</v>
      </c>
      <c r="B272" s="164" t="s">
        <v>304</v>
      </c>
      <c r="C272" s="317">
        <v>952100</v>
      </c>
      <c r="D272" s="164" t="s">
        <v>219</v>
      </c>
      <c r="E272" s="164" t="s">
        <v>219</v>
      </c>
      <c r="F272" s="87">
        <v>0</v>
      </c>
    </row>
    <row r="273" spans="1:6">
      <c r="A273" s="87">
        <v>2000553</v>
      </c>
      <c r="B273" s="164" t="s">
        <v>305</v>
      </c>
      <c r="C273" s="317">
        <v>1100750</v>
      </c>
      <c r="D273" s="164" t="s">
        <v>219</v>
      </c>
      <c r="E273" s="164" t="s">
        <v>284</v>
      </c>
      <c r="F273" s="87">
        <v>0</v>
      </c>
    </row>
    <row r="274" spans="1:6">
      <c r="A274" s="87">
        <v>2000557</v>
      </c>
      <c r="B274" s="164" t="s">
        <v>306</v>
      </c>
      <c r="C274" s="317">
        <v>42000</v>
      </c>
      <c r="D274" s="164" t="s">
        <v>219</v>
      </c>
      <c r="E274" s="164" t="s">
        <v>302</v>
      </c>
      <c r="F274" s="87">
        <v>0</v>
      </c>
    </row>
    <row r="275" spans="1:6">
      <c r="A275" s="87">
        <v>1812</v>
      </c>
      <c r="B275" s="164" t="s">
        <v>307</v>
      </c>
      <c r="C275" s="317">
        <v>10089000</v>
      </c>
      <c r="D275" s="164" t="s">
        <v>308</v>
      </c>
      <c r="E275" s="164" t="s">
        <v>133</v>
      </c>
      <c r="F275" s="87">
        <v>0</v>
      </c>
    </row>
    <row r="276" spans="1:6">
      <c r="A276" s="87">
        <v>4699</v>
      </c>
      <c r="B276" s="164" t="s">
        <v>309</v>
      </c>
      <c r="C276" s="317">
        <v>73100</v>
      </c>
      <c r="D276" s="164" t="s">
        <v>308</v>
      </c>
      <c r="E276" s="164" t="s">
        <v>60</v>
      </c>
      <c r="F276" s="87">
        <v>0</v>
      </c>
    </row>
    <row r="277" spans="1:6">
      <c r="A277" s="87">
        <v>5378</v>
      </c>
      <c r="B277" s="164" t="s">
        <v>310</v>
      </c>
      <c r="C277" s="317">
        <v>4354000</v>
      </c>
      <c r="D277" s="164" t="s">
        <v>308</v>
      </c>
      <c r="E277" s="164" t="s">
        <v>58</v>
      </c>
      <c r="F277" s="87">
        <v>0</v>
      </c>
    </row>
    <row r="278" spans="1:6">
      <c r="A278" s="87">
        <v>6709</v>
      </c>
      <c r="B278" s="164" t="s">
        <v>311</v>
      </c>
      <c r="C278" s="317">
        <v>11167200</v>
      </c>
      <c r="D278" s="164" t="s">
        <v>308</v>
      </c>
      <c r="E278" s="164" t="s">
        <v>43</v>
      </c>
      <c r="F278" s="87">
        <v>0</v>
      </c>
    </row>
    <row r="279" spans="1:6">
      <c r="A279" s="87">
        <v>9231</v>
      </c>
      <c r="B279" s="164" t="s">
        <v>312</v>
      </c>
      <c r="C279" s="317">
        <v>3576300</v>
      </c>
      <c r="D279" s="164" t="s">
        <v>308</v>
      </c>
      <c r="E279" s="164" t="s">
        <v>58</v>
      </c>
      <c r="F279" s="87">
        <v>0</v>
      </c>
    </row>
    <row r="280" spans="1:6">
      <c r="A280" s="87">
        <v>10163</v>
      </c>
      <c r="B280" s="164" t="s">
        <v>313</v>
      </c>
      <c r="C280" s="317">
        <v>402000</v>
      </c>
      <c r="D280" s="164" t="s">
        <v>308</v>
      </c>
      <c r="E280" s="164" t="s">
        <v>314</v>
      </c>
      <c r="F280" s="87">
        <v>0</v>
      </c>
    </row>
    <row r="281" spans="1:6">
      <c r="A281" s="87">
        <v>13018</v>
      </c>
      <c r="B281" s="164" t="s">
        <v>315</v>
      </c>
      <c r="C281" s="317">
        <v>587000</v>
      </c>
      <c r="D281" s="164" t="s">
        <v>308</v>
      </c>
      <c r="E281" s="164" t="s">
        <v>43</v>
      </c>
      <c r="F281" s="87">
        <v>0</v>
      </c>
    </row>
    <row r="282" spans="1:6">
      <c r="A282" s="87">
        <v>17661</v>
      </c>
      <c r="B282" s="164" t="s">
        <v>1044</v>
      </c>
      <c r="C282" s="317">
        <v>4997000</v>
      </c>
      <c r="D282" s="164" t="s">
        <v>308</v>
      </c>
      <c r="E282" s="164" t="s">
        <v>335</v>
      </c>
      <c r="F282" s="87">
        <v>0</v>
      </c>
    </row>
    <row r="283" spans="1:6">
      <c r="A283" s="87">
        <v>19042</v>
      </c>
      <c r="B283" s="164" t="s">
        <v>1140</v>
      </c>
      <c r="C283" s="317">
        <v>1026000</v>
      </c>
      <c r="D283" s="164" t="s">
        <v>308</v>
      </c>
      <c r="E283" s="164" t="s">
        <v>75</v>
      </c>
      <c r="F283" s="87">
        <v>0</v>
      </c>
    </row>
    <row r="284" spans="1:6">
      <c r="A284" s="87">
        <v>19881</v>
      </c>
      <c r="B284" s="164" t="s">
        <v>316</v>
      </c>
      <c r="C284" s="317">
        <v>928000</v>
      </c>
      <c r="D284" s="164" t="s">
        <v>308</v>
      </c>
      <c r="E284" s="164" t="s">
        <v>314</v>
      </c>
      <c r="F284" s="87">
        <v>0</v>
      </c>
    </row>
    <row r="285" spans="1:6">
      <c r="A285" s="87">
        <v>21302</v>
      </c>
      <c r="B285" s="164" t="s">
        <v>317</v>
      </c>
      <c r="C285" s="317">
        <v>6318000</v>
      </c>
      <c r="D285" s="164" t="s">
        <v>308</v>
      </c>
      <c r="E285" s="164" t="s">
        <v>75</v>
      </c>
      <c r="F285" s="87">
        <v>0</v>
      </c>
    </row>
    <row r="286" spans="1:6">
      <c r="A286" s="87">
        <v>23007</v>
      </c>
      <c r="B286" s="164" t="s">
        <v>318</v>
      </c>
      <c r="C286" s="317">
        <v>833685</v>
      </c>
      <c r="D286" s="164" t="s">
        <v>308</v>
      </c>
      <c r="E286" s="164" t="s">
        <v>43</v>
      </c>
      <c r="F286" s="87">
        <v>0</v>
      </c>
    </row>
    <row r="287" spans="1:6">
      <c r="A287" s="87">
        <v>23015</v>
      </c>
      <c r="B287" s="164" t="s">
        <v>319</v>
      </c>
      <c r="C287" s="317">
        <v>717000</v>
      </c>
      <c r="D287" s="164" t="s">
        <v>308</v>
      </c>
      <c r="E287" s="164" t="s">
        <v>43</v>
      </c>
      <c r="F287" s="87">
        <v>0</v>
      </c>
    </row>
    <row r="288" spans="1:6">
      <c r="A288" s="87">
        <v>23018</v>
      </c>
      <c r="B288" s="164" t="s">
        <v>320</v>
      </c>
      <c r="C288" s="317">
        <v>2325000</v>
      </c>
      <c r="D288" s="164" t="s">
        <v>308</v>
      </c>
      <c r="E288" s="164" t="s">
        <v>43</v>
      </c>
      <c r="F288" s="87">
        <v>0</v>
      </c>
    </row>
    <row r="289" spans="1:6">
      <c r="A289" s="87">
        <v>23035</v>
      </c>
      <c r="B289" s="164" t="s">
        <v>321</v>
      </c>
      <c r="C289" s="317">
        <v>1199000</v>
      </c>
      <c r="D289" s="164" t="s">
        <v>308</v>
      </c>
      <c r="E289" s="164" t="s">
        <v>43</v>
      </c>
      <c r="F289" s="87">
        <v>0</v>
      </c>
    </row>
    <row r="290" spans="1:6">
      <c r="A290" s="87">
        <v>23039</v>
      </c>
      <c r="B290" s="164" t="s">
        <v>322</v>
      </c>
      <c r="C290" s="317">
        <v>1034000</v>
      </c>
      <c r="D290" s="164" t="s">
        <v>308</v>
      </c>
      <c r="E290" s="164" t="s">
        <v>43</v>
      </c>
      <c r="F290" s="87">
        <v>0</v>
      </c>
    </row>
    <row r="291" spans="1:6">
      <c r="A291" s="87">
        <v>23074</v>
      </c>
      <c r="B291" s="164" t="s">
        <v>323</v>
      </c>
      <c r="C291" s="317">
        <v>142000</v>
      </c>
      <c r="D291" s="164" t="s">
        <v>308</v>
      </c>
      <c r="E291" s="164" t="s">
        <v>43</v>
      </c>
      <c r="F291" s="87">
        <v>0</v>
      </c>
    </row>
    <row r="292" spans="1:6">
      <c r="A292" s="87">
        <v>23244</v>
      </c>
      <c r="B292" s="164" t="s">
        <v>324</v>
      </c>
      <c r="C292" s="317">
        <v>607000</v>
      </c>
      <c r="D292" s="164" t="s">
        <v>308</v>
      </c>
      <c r="E292" s="164" t="s">
        <v>43</v>
      </c>
      <c r="F292" s="87">
        <v>0</v>
      </c>
    </row>
    <row r="293" spans="1:6">
      <c r="A293" s="87">
        <v>23307</v>
      </c>
      <c r="B293" s="164" t="s">
        <v>325</v>
      </c>
      <c r="C293" s="317">
        <v>74000</v>
      </c>
      <c r="D293" s="164" t="s">
        <v>308</v>
      </c>
      <c r="E293" s="164" t="s">
        <v>43</v>
      </c>
      <c r="F293" s="87">
        <v>0</v>
      </c>
    </row>
    <row r="294" spans="1:6">
      <c r="A294" s="87">
        <v>23311</v>
      </c>
      <c r="B294" s="164" t="s">
        <v>326</v>
      </c>
      <c r="C294" s="317">
        <v>141000</v>
      </c>
      <c r="D294" s="164" t="s">
        <v>308</v>
      </c>
      <c r="E294" s="164" t="s">
        <v>43</v>
      </c>
      <c r="F294" s="87">
        <v>0</v>
      </c>
    </row>
    <row r="295" spans="1:6">
      <c r="A295" s="87">
        <v>24144</v>
      </c>
      <c r="B295" s="164" t="s">
        <v>327</v>
      </c>
      <c r="C295" s="317">
        <v>93000</v>
      </c>
      <c r="D295" s="164" t="s">
        <v>308</v>
      </c>
      <c r="E295" s="164" t="s">
        <v>328</v>
      </c>
      <c r="F295" s="87">
        <v>0</v>
      </c>
    </row>
    <row r="296" spans="1:6">
      <c r="A296" s="87">
        <v>90000</v>
      </c>
      <c r="B296" s="164" t="s">
        <v>989</v>
      </c>
      <c r="C296" s="317">
        <v>1487000</v>
      </c>
      <c r="D296" s="164" t="s">
        <v>308</v>
      </c>
      <c r="E296" s="164" t="s">
        <v>530</v>
      </c>
      <c r="F296" s="87">
        <v>0</v>
      </c>
    </row>
    <row r="297" spans="1:6">
      <c r="A297" s="87">
        <v>130395</v>
      </c>
      <c r="B297" s="164" t="s">
        <v>329</v>
      </c>
      <c r="C297" s="317">
        <v>945500</v>
      </c>
      <c r="D297" s="164" t="s">
        <v>308</v>
      </c>
      <c r="E297" s="164" t="s">
        <v>75</v>
      </c>
      <c r="F297" s="87">
        <v>0</v>
      </c>
    </row>
    <row r="298" spans="1:6">
      <c r="A298" s="87">
        <v>190038</v>
      </c>
      <c r="B298" s="164" t="s">
        <v>330</v>
      </c>
      <c r="C298" s="317">
        <v>1064400</v>
      </c>
      <c r="D298" s="164" t="s">
        <v>308</v>
      </c>
      <c r="E298" s="164" t="s">
        <v>75</v>
      </c>
      <c r="F298" s="87">
        <v>0</v>
      </c>
    </row>
    <row r="299" spans="1:6">
      <c r="A299" s="87">
        <v>200450</v>
      </c>
      <c r="B299" s="164" t="s">
        <v>331</v>
      </c>
      <c r="C299" s="317">
        <v>2918000</v>
      </c>
      <c r="D299" s="164" t="s">
        <v>308</v>
      </c>
      <c r="E299" s="164" t="s">
        <v>42</v>
      </c>
      <c r="F299" s="87">
        <v>0</v>
      </c>
    </row>
    <row r="300" spans="1:6">
      <c r="A300" s="87">
        <v>200456</v>
      </c>
      <c r="B300" s="164" t="s">
        <v>332</v>
      </c>
      <c r="C300" s="317">
        <v>497000</v>
      </c>
      <c r="D300" s="164" t="s">
        <v>308</v>
      </c>
      <c r="E300" s="164" t="s">
        <v>133</v>
      </c>
      <c r="F300" s="87">
        <v>0</v>
      </c>
    </row>
    <row r="301" spans="1:6">
      <c r="A301" s="87">
        <v>400118</v>
      </c>
      <c r="B301" s="164" t="s">
        <v>1045</v>
      </c>
      <c r="C301" s="317">
        <v>3131700</v>
      </c>
      <c r="D301" s="164" t="s">
        <v>308</v>
      </c>
      <c r="E301" s="164" t="s">
        <v>400</v>
      </c>
      <c r="F301" s="87">
        <v>0</v>
      </c>
    </row>
    <row r="302" spans="1:6">
      <c r="A302" s="87">
        <v>5437</v>
      </c>
      <c r="B302" s="164" t="s">
        <v>333</v>
      </c>
      <c r="C302" s="317">
        <v>215000</v>
      </c>
      <c r="D302" s="164" t="s">
        <v>334</v>
      </c>
      <c r="E302" s="164" t="s">
        <v>335</v>
      </c>
      <c r="F302" s="87">
        <v>0</v>
      </c>
    </row>
    <row r="303" spans="1:6">
      <c r="A303" s="87">
        <v>120226</v>
      </c>
      <c r="B303" s="164" t="s">
        <v>336</v>
      </c>
      <c r="C303" s="317">
        <v>416000</v>
      </c>
      <c r="D303" s="164" t="s">
        <v>334</v>
      </c>
      <c r="E303" s="164" t="s">
        <v>335</v>
      </c>
      <c r="F303" s="87">
        <v>0</v>
      </c>
    </row>
    <row r="304" spans="1:6">
      <c r="A304" s="87">
        <v>400076</v>
      </c>
      <c r="B304" s="164" t="s">
        <v>337</v>
      </c>
      <c r="C304" s="317">
        <v>2353000</v>
      </c>
      <c r="D304" s="164" t="s">
        <v>334</v>
      </c>
      <c r="E304" s="164" t="s">
        <v>42</v>
      </c>
      <c r="F304" s="87">
        <v>0</v>
      </c>
    </row>
    <row r="305" spans="1:6">
      <c r="A305" s="87">
        <v>3504</v>
      </c>
      <c r="B305" s="164" t="s">
        <v>1046</v>
      </c>
      <c r="C305" s="317">
        <v>23000</v>
      </c>
      <c r="D305" s="164" t="s">
        <v>339</v>
      </c>
      <c r="E305" s="164" t="s">
        <v>339</v>
      </c>
      <c r="F305" s="87">
        <v>0</v>
      </c>
    </row>
    <row r="306" spans="1:6">
      <c r="A306" s="87">
        <v>3740</v>
      </c>
      <c r="B306" s="164" t="s">
        <v>340</v>
      </c>
      <c r="C306" s="317">
        <v>60438810</v>
      </c>
      <c r="D306" s="164" t="s">
        <v>339</v>
      </c>
      <c r="E306" s="164" t="s">
        <v>339</v>
      </c>
      <c r="F306" s="87">
        <v>0</v>
      </c>
    </row>
    <row r="307" spans="1:6">
      <c r="A307" s="87">
        <v>5384</v>
      </c>
      <c r="B307" s="164" t="s">
        <v>1109</v>
      </c>
      <c r="C307" s="317">
        <v>53700</v>
      </c>
      <c r="D307" s="164" t="s">
        <v>339</v>
      </c>
      <c r="E307" s="164" t="s">
        <v>339</v>
      </c>
      <c r="F307" s="87">
        <v>0</v>
      </c>
    </row>
    <row r="308" spans="1:6">
      <c r="A308" s="87">
        <v>5412</v>
      </c>
      <c r="B308" s="164" t="s">
        <v>341</v>
      </c>
      <c r="C308" s="317">
        <v>234000</v>
      </c>
      <c r="D308" s="164" t="s">
        <v>339</v>
      </c>
      <c r="E308" s="164" t="s">
        <v>339</v>
      </c>
      <c r="F308" s="87">
        <v>0</v>
      </c>
    </row>
    <row r="309" spans="1:6">
      <c r="A309" s="87">
        <v>6181</v>
      </c>
      <c r="B309" s="164" t="s">
        <v>342</v>
      </c>
      <c r="C309" s="317">
        <v>77000</v>
      </c>
      <c r="D309" s="164" t="s">
        <v>339</v>
      </c>
      <c r="E309" s="164" t="s">
        <v>339</v>
      </c>
      <c r="F309" s="87">
        <v>0</v>
      </c>
    </row>
    <row r="310" spans="1:6">
      <c r="A310" s="87">
        <v>10018</v>
      </c>
      <c r="B310" s="164" t="s">
        <v>1123</v>
      </c>
      <c r="C310" s="317">
        <v>27730</v>
      </c>
      <c r="D310" s="164" t="s">
        <v>339</v>
      </c>
      <c r="E310" s="164" t="s">
        <v>339</v>
      </c>
      <c r="F310" s="87">
        <v>0</v>
      </c>
    </row>
    <row r="311" spans="1:6">
      <c r="A311" s="87">
        <v>12306</v>
      </c>
      <c r="B311" s="164" t="s">
        <v>343</v>
      </c>
      <c r="C311" s="317">
        <v>423000</v>
      </c>
      <c r="D311" s="164" t="s">
        <v>339</v>
      </c>
      <c r="E311" s="164" t="s">
        <v>339</v>
      </c>
      <c r="F311" s="87">
        <v>0</v>
      </c>
    </row>
    <row r="312" spans="1:6">
      <c r="A312" s="87">
        <v>12580</v>
      </c>
      <c r="B312" s="164" t="s">
        <v>344</v>
      </c>
      <c r="C312" s="317">
        <v>177000</v>
      </c>
      <c r="D312" s="164" t="s">
        <v>339</v>
      </c>
      <c r="E312" s="164" t="s">
        <v>339</v>
      </c>
      <c r="F312" s="87">
        <v>0</v>
      </c>
    </row>
    <row r="313" spans="1:6">
      <c r="A313" s="87">
        <v>12608</v>
      </c>
      <c r="B313" s="164" t="s">
        <v>1127</v>
      </c>
      <c r="C313" s="317">
        <v>206500</v>
      </c>
      <c r="D313" s="164" t="s">
        <v>339</v>
      </c>
      <c r="E313" s="164" t="s">
        <v>339</v>
      </c>
      <c r="F313" s="87">
        <v>0</v>
      </c>
    </row>
    <row r="314" spans="1:6">
      <c r="A314" s="87">
        <v>13946</v>
      </c>
      <c r="B314" s="164" t="s">
        <v>345</v>
      </c>
      <c r="C314" s="317">
        <v>74000</v>
      </c>
      <c r="D314" s="164" t="s">
        <v>339</v>
      </c>
      <c r="E314" s="164" t="s">
        <v>339</v>
      </c>
      <c r="F314" s="87">
        <v>0</v>
      </c>
    </row>
    <row r="315" spans="1:6">
      <c r="A315" s="87">
        <v>16266</v>
      </c>
      <c r="B315" s="164" t="s">
        <v>346</v>
      </c>
      <c r="C315" s="317">
        <v>102000</v>
      </c>
      <c r="D315" s="164" t="s">
        <v>339</v>
      </c>
      <c r="E315" s="164" t="s">
        <v>339</v>
      </c>
      <c r="F315" s="87">
        <v>0</v>
      </c>
    </row>
    <row r="316" spans="1:6">
      <c r="A316" s="87">
        <v>17978</v>
      </c>
      <c r="B316" s="164" t="s">
        <v>347</v>
      </c>
      <c r="C316" s="317">
        <v>46000</v>
      </c>
      <c r="D316" s="164" t="s">
        <v>339</v>
      </c>
      <c r="E316" s="164" t="s">
        <v>348</v>
      </c>
      <c r="F316" s="87">
        <v>0</v>
      </c>
    </row>
    <row r="317" spans="1:6">
      <c r="A317" s="87">
        <v>19884</v>
      </c>
      <c r="B317" s="164" t="s">
        <v>349</v>
      </c>
      <c r="C317" s="317">
        <v>33000</v>
      </c>
      <c r="D317" s="164" t="s">
        <v>339</v>
      </c>
      <c r="E317" s="164" t="s">
        <v>339</v>
      </c>
      <c r="F317" s="87">
        <v>0</v>
      </c>
    </row>
    <row r="318" spans="1:6">
      <c r="A318" s="87">
        <v>23642</v>
      </c>
      <c r="B318" s="164" t="s">
        <v>1155</v>
      </c>
      <c r="C318" s="317">
        <v>20390</v>
      </c>
      <c r="D318" s="164" t="s">
        <v>339</v>
      </c>
      <c r="E318" s="164" t="s">
        <v>339</v>
      </c>
      <c r="F318" s="87">
        <v>0</v>
      </c>
    </row>
    <row r="319" spans="1:6">
      <c r="A319" s="87">
        <v>24142</v>
      </c>
      <c r="B319" s="164" t="s">
        <v>350</v>
      </c>
      <c r="C319" s="317">
        <v>55000</v>
      </c>
      <c r="D319" s="164" t="s">
        <v>339</v>
      </c>
      <c r="E319" s="164" t="s">
        <v>339</v>
      </c>
      <c r="F319" s="87">
        <v>0</v>
      </c>
    </row>
    <row r="320" spans="1:6">
      <c r="A320" s="87">
        <v>200119</v>
      </c>
      <c r="B320" s="164" t="s">
        <v>351</v>
      </c>
      <c r="C320" s="317">
        <v>1306450</v>
      </c>
      <c r="D320" s="164" t="s">
        <v>339</v>
      </c>
      <c r="E320" s="164" t="s">
        <v>339</v>
      </c>
      <c r="F320" s="87">
        <v>0</v>
      </c>
    </row>
    <row r="321" spans="1:6">
      <c r="A321" s="87">
        <v>200145</v>
      </c>
      <c r="B321" s="164" t="s">
        <v>1047</v>
      </c>
      <c r="C321" s="317">
        <v>292000</v>
      </c>
      <c r="D321" s="164" t="s">
        <v>339</v>
      </c>
      <c r="E321" s="164" t="s">
        <v>339</v>
      </c>
      <c r="F321" s="87">
        <v>0</v>
      </c>
    </row>
    <row r="322" spans="1:6">
      <c r="A322" s="87">
        <v>300072</v>
      </c>
      <c r="B322" s="164" t="s">
        <v>352</v>
      </c>
      <c r="C322" s="317">
        <v>84000</v>
      </c>
      <c r="D322" s="164" t="s">
        <v>339</v>
      </c>
      <c r="E322" s="164" t="s">
        <v>339</v>
      </c>
      <c r="F322" s="87">
        <v>0</v>
      </c>
    </row>
    <row r="323" spans="1:6">
      <c r="A323" s="87">
        <v>301039</v>
      </c>
      <c r="B323" s="164" t="s">
        <v>353</v>
      </c>
      <c r="C323" s="317">
        <v>530360</v>
      </c>
      <c r="D323" s="164" t="s">
        <v>339</v>
      </c>
      <c r="E323" s="164" t="s">
        <v>339</v>
      </c>
      <c r="F323" s="87">
        <v>0</v>
      </c>
    </row>
    <row r="324" spans="1:6">
      <c r="A324" s="87">
        <v>2000113</v>
      </c>
      <c r="B324" s="164" t="s">
        <v>354</v>
      </c>
      <c r="C324" s="317">
        <v>42000</v>
      </c>
      <c r="D324" s="164" t="s">
        <v>339</v>
      </c>
      <c r="E324" s="164" t="s">
        <v>339</v>
      </c>
      <c r="F324" s="87">
        <v>0</v>
      </c>
    </row>
    <row r="325" spans="1:6">
      <c r="A325" s="87">
        <v>2000172</v>
      </c>
      <c r="B325" s="164" t="s">
        <v>355</v>
      </c>
      <c r="C325" s="317">
        <v>65000</v>
      </c>
      <c r="D325" s="164" t="s">
        <v>339</v>
      </c>
      <c r="E325" s="164" t="s">
        <v>339</v>
      </c>
      <c r="F325" s="87">
        <v>0</v>
      </c>
    </row>
    <row r="326" spans="1:6">
      <c r="A326" s="87">
        <v>2000508</v>
      </c>
      <c r="B326" s="164" t="s">
        <v>356</v>
      </c>
      <c r="C326" s="317">
        <v>280000</v>
      </c>
      <c r="D326" s="164" t="s">
        <v>339</v>
      </c>
      <c r="E326" s="164" t="s">
        <v>339</v>
      </c>
      <c r="F326" s="87">
        <v>0</v>
      </c>
    </row>
    <row r="327" spans="1:6">
      <c r="A327" s="87">
        <v>5221</v>
      </c>
      <c r="B327" s="164" t="s">
        <v>357</v>
      </c>
      <c r="C327" s="317">
        <v>1116000</v>
      </c>
      <c r="D327" s="164" t="s">
        <v>358</v>
      </c>
      <c r="E327" s="164" t="s">
        <v>133</v>
      </c>
      <c r="F327" s="87">
        <v>0</v>
      </c>
    </row>
    <row r="328" spans="1:6">
      <c r="A328" s="87">
        <v>12905</v>
      </c>
      <c r="B328" s="164" t="s">
        <v>359</v>
      </c>
      <c r="C328" s="317">
        <v>6897000</v>
      </c>
      <c r="D328" s="164" t="s">
        <v>358</v>
      </c>
      <c r="E328" s="164" t="s">
        <v>286</v>
      </c>
      <c r="F328" s="87">
        <v>0</v>
      </c>
    </row>
    <row r="329" spans="1:6">
      <c r="A329" s="87">
        <v>16261</v>
      </c>
      <c r="B329" s="164" t="s">
        <v>360</v>
      </c>
      <c r="C329" s="317">
        <v>412000</v>
      </c>
      <c r="D329" s="164" t="s">
        <v>358</v>
      </c>
      <c r="E329" s="164" t="s">
        <v>166</v>
      </c>
      <c r="F329" s="87">
        <v>0</v>
      </c>
    </row>
    <row r="330" spans="1:6">
      <c r="A330" s="87">
        <v>20741</v>
      </c>
      <c r="B330" s="164" t="s">
        <v>361</v>
      </c>
      <c r="C330" s="317">
        <v>4858000</v>
      </c>
      <c r="D330" s="164" t="s">
        <v>358</v>
      </c>
      <c r="E330" s="164" t="s">
        <v>133</v>
      </c>
      <c r="F330" s="87">
        <v>0</v>
      </c>
    </row>
    <row r="331" spans="1:6">
      <c r="A331" s="87">
        <v>20793</v>
      </c>
      <c r="B331" s="164" t="s">
        <v>362</v>
      </c>
      <c r="C331" s="317">
        <v>1488000</v>
      </c>
      <c r="D331" s="164" t="s">
        <v>358</v>
      </c>
      <c r="E331" s="164" t="s">
        <v>58</v>
      </c>
      <c r="F331" s="87">
        <v>0</v>
      </c>
    </row>
    <row r="332" spans="1:6">
      <c r="A332" s="87">
        <v>130332</v>
      </c>
      <c r="B332" s="164" t="s">
        <v>363</v>
      </c>
      <c r="C332" s="317">
        <v>28000</v>
      </c>
      <c r="D332" s="164" t="s">
        <v>358</v>
      </c>
      <c r="E332" s="164" t="s">
        <v>166</v>
      </c>
      <c r="F332" s="87">
        <v>0</v>
      </c>
    </row>
    <row r="333" spans="1:6">
      <c r="A333" s="87">
        <v>300119</v>
      </c>
      <c r="B333" s="164" t="s">
        <v>364</v>
      </c>
      <c r="C333" s="317">
        <v>31000</v>
      </c>
      <c r="D333" s="164" t="s">
        <v>358</v>
      </c>
      <c r="E333" s="164" t="s">
        <v>219</v>
      </c>
      <c r="F333" s="87">
        <v>0</v>
      </c>
    </row>
    <row r="334" spans="1:6">
      <c r="A334" s="87">
        <v>6808</v>
      </c>
      <c r="B334" s="164" t="s">
        <v>365</v>
      </c>
      <c r="C334" s="317">
        <v>42000</v>
      </c>
      <c r="D334" s="164" t="s">
        <v>366</v>
      </c>
      <c r="E334" s="164" t="s">
        <v>68</v>
      </c>
      <c r="F334" s="87">
        <v>0</v>
      </c>
    </row>
    <row r="335" spans="1:6">
      <c r="A335" s="87">
        <v>13400</v>
      </c>
      <c r="B335" s="164" t="s">
        <v>367</v>
      </c>
      <c r="C335" s="317">
        <v>140000</v>
      </c>
      <c r="D335" s="164" t="s">
        <v>366</v>
      </c>
      <c r="E335" s="164" t="s">
        <v>68</v>
      </c>
      <c r="F335" s="87">
        <v>0</v>
      </c>
    </row>
    <row r="336" spans="1:6">
      <c r="A336" s="87">
        <v>16259</v>
      </c>
      <c r="B336" s="164" t="s">
        <v>368</v>
      </c>
      <c r="C336" s="317">
        <v>387000</v>
      </c>
      <c r="D336" s="164" t="s">
        <v>366</v>
      </c>
      <c r="E336" s="164" t="s">
        <v>68</v>
      </c>
      <c r="F336" s="87">
        <v>0</v>
      </c>
    </row>
    <row r="337" spans="1:6">
      <c r="A337" s="87">
        <v>2000031</v>
      </c>
      <c r="B337" s="164" t="s">
        <v>369</v>
      </c>
      <c r="C337" s="317">
        <v>54000</v>
      </c>
      <c r="D337" s="164" t="s">
        <v>366</v>
      </c>
      <c r="E337" s="164" t="s">
        <v>68</v>
      </c>
      <c r="F337" s="87">
        <v>0</v>
      </c>
    </row>
    <row r="338" spans="1:6">
      <c r="A338" s="87">
        <v>13937</v>
      </c>
      <c r="B338" s="164" t="s">
        <v>1048</v>
      </c>
      <c r="C338" s="317">
        <v>130000</v>
      </c>
      <c r="D338" s="164" t="s">
        <v>370</v>
      </c>
      <c r="E338" s="164" t="s">
        <v>39</v>
      </c>
      <c r="F338" s="87">
        <v>0</v>
      </c>
    </row>
    <row r="339" spans="1:6">
      <c r="A339" s="87">
        <v>7665</v>
      </c>
      <c r="B339" s="164" t="s">
        <v>372</v>
      </c>
      <c r="C339" s="317">
        <v>93000</v>
      </c>
      <c r="D339" s="164" t="s">
        <v>371</v>
      </c>
      <c r="E339" s="164" t="s">
        <v>186</v>
      </c>
      <c r="F339" s="87">
        <v>0</v>
      </c>
    </row>
    <row r="340" spans="1:6">
      <c r="A340" s="87">
        <v>13934</v>
      </c>
      <c r="B340" s="164" t="s">
        <v>373</v>
      </c>
      <c r="C340" s="317">
        <v>2734000</v>
      </c>
      <c r="D340" s="164" t="s">
        <v>371</v>
      </c>
      <c r="E340" s="164" t="s">
        <v>133</v>
      </c>
      <c r="F340" s="87">
        <v>0</v>
      </c>
    </row>
    <row r="341" spans="1:6">
      <c r="A341" s="87">
        <v>4143</v>
      </c>
      <c r="B341" s="164" t="s">
        <v>374</v>
      </c>
      <c r="C341" s="317">
        <v>126000</v>
      </c>
      <c r="D341" s="164" t="s">
        <v>375</v>
      </c>
      <c r="E341" s="164" t="s">
        <v>39</v>
      </c>
      <c r="F341" s="87">
        <v>0</v>
      </c>
    </row>
    <row r="342" spans="1:6">
      <c r="A342" s="87">
        <v>4175</v>
      </c>
      <c r="B342" s="164" t="s">
        <v>376</v>
      </c>
      <c r="C342" s="317">
        <v>204000</v>
      </c>
      <c r="D342" s="164" t="s">
        <v>375</v>
      </c>
      <c r="E342" s="164" t="s">
        <v>68</v>
      </c>
      <c r="F342" s="87">
        <v>0</v>
      </c>
    </row>
    <row r="343" spans="1:6">
      <c r="A343" s="87">
        <v>4595</v>
      </c>
      <c r="B343" s="164" t="s">
        <v>377</v>
      </c>
      <c r="C343" s="317">
        <v>367000</v>
      </c>
      <c r="D343" s="164" t="s">
        <v>375</v>
      </c>
      <c r="E343" s="164" t="s">
        <v>33</v>
      </c>
      <c r="F343" s="87">
        <v>0</v>
      </c>
    </row>
    <row r="344" spans="1:6">
      <c r="A344" s="87">
        <v>4684</v>
      </c>
      <c r="B344" s="164" t="s">
        <v>990</v>
      </c>
      <c r="C344" s="317">
        <v>19000</v>
      </c>
      <c r="D344" s="164" t="s">
        <v>375</v>
      </c>
      <c r="E344" s="164" t="s">
        <v>378</v>
      </c>
      <c r="F344" s="87">
        <v>0</v>
      </c>
    </row>
    <row r="345" spans="1:6">
      <c r="A345" s="87">
        <v>4798</v>
      </c>
      <c r="B345" s="164" t="s">
        <v>379</v>
      </c>
      <c r="C345" s="317">
        <v>8000</v>
      </c>
      <c r="D345" s="164" t="s">
        <v>375</v>
      </c>
      <c r="E345" s="164" t="s">
        <v>33</v>
      </c>
      <c r="F345" s="87">
        <v>0</v>
      </c>
    </row>
    <row r="346" spans="1:6">
      <c r="A346" s="87">
        <v>8341</v>
      </c>
      <c r="B346" s="164" t="s">
        <v>380</v>
      </c>
      <c r="C346" s="317">
        <v>125000</v>
      </c>
      <c r="D346" s="164" t="s">
        <v>375</v>
      </c>
      <c r="E346" s="164" t="s">
        <v>378</v>
      </c>
      <c r="F346" s="87">
        <v>0</v>
      </c>
    </row>
    <row r="347" spans="1:6">
      <c r="A347" s="87">
        <v>9281</v>
      </c>
      <c r="B347" s="164" t="s">
        <v>381</v>
      </c>
      <c r="C347" s="317">
        <v>778000</v>
      </c>
      <c r="D347" s="164" t="s">
        <v>375</v>
      </c>
      <c r="E347" s="164" t="s">
        <v>42</v>
      </c>
      <c r="F347" s="87">
        <v>0</v>
      </c>
    </row>
    <row r="348" spans="1:6">
      <c r="A348" s="87">
        <v>9525</v>
      </c>
      <c r="B348" s="164" t="s">
        <v>382</v>
      </c>
      <c r="C348" s="317">
        <v>9000</v>
      </c>
      <c r="D348" s="164" t="s">
        <v>375</v>
      </c>
      <c r="E348" s="164" t="s">
        <v>378</v>
      </c>
      <c r="F348" s="87">
        <v>0</v>
      </c>
    </row>
    <row r="349" spans="1:6">
      <c r="A349" s="87">
        <v>12713</v>
      </c>
      <c r="B349" s="164" t="s">
        <v>383</v>
      </c>
      <c r="C349" s="317">
        <v>51000</v>
      </c>
      <c r="D349" s="164" t="s">
        <v>375</v>
      </c>
      <c r="E349" s="164" t="s">
        <v>378</v>
      </c>
      <c r="F349" s="87">
        <v>0</v>
      </c>
    </row>
    <row r="350" spans="1:6">
      <c r="A350" s="87">
        <v>17460</v>
      </c>
      <c r="B350" s="164" t="s">
        <v>384</v>
      </c>
      <c r="C350" s="317">
        <v>1399000</v>
      </c>
      <c r="D350" s="164" t="s">
        <v>375</v>
      </c>
      <c r="E350" s="164" t="s">
        <v>39</v>
      </c>
      <c r="F350" s="87">
        <v>0</v>
      </c>
    </row>
    <row r="351" spans="1:6">
      <c r="A351" s="87">
        <v>17461</v>
      </c>
      <c r="B351" s="164" t="s">
        <v>385</v>
      </c>
      <c r="C351" s="317">
        <v>2277000</v>
      </c>
      <c r="D351" s="164" t="s">
        <v>375</v>
      </c>
      <c r="E351" s="164" t="s">
        <v>39</v>
      </c>
      <c r="F351" s="87">
        <v>0</v>
      </c>
    </row>
    <row r="352" spans="1:6">
      <c r="A352" s="87">
        <v>17470</v>
      </c>
      <c r="B352" s="164" t="s">
        <v>386</v>
      </c>
      <c r="C352" s="317">
        <v>81000</v>
      </c>
      <c r="D352" s="164" t="s">
        <v>375</v>
      </c>
      <c r="E352" s="164" t="s">
        <v>42</v>
      </c>
      <c r="F352" s="87">
        <v>0</v>
      </c>
    </row>
    <row r="353" spans="1:6">
      <c r="A353" s="87">
        <v>17700</v>
      </c>
      <c r="B353" s="164" t="s">
        <v>387</v>
      </c>
      <c r="C353" s="317">
        <v>193000</v>
      </c>
      <c r="D353" s="164" t="s">
        <v>375</v>
      </c>
      <c r="E353" s="164" t="s">
        <v>39</v>
      </c>
      <c r="F353" s="87">
        <v>0</v>
      </c>
    </row>
    <row r="354" spans="1:6">
      <c r="A354" s="87">
        <v>18057</v>
      </c>
      <c r="B354" s="164" t="s">
        <v>1139</v>
      </c>
      <c r="C354" s="317">
        <v>310000</v>
      </c>
      <c r="D354" s="164" t="s">
        <v>375</v>
      </c>
      <c r="E354" s="164" t="s">
        <v>42</v>
      </c>
      <c r="F354" s="87">
        <v>0</v>
      </c>
    </row>
    <row r="355" spans="1:6">
      <c r="A355" s="87">
        <v>19267</v>
      </c>
      <c r="B355" s="164" t="s">
        <v>1141</v>
      </c>
      <c r="C355" s="317">
        <v>206000</v>
      </c>
      <c r="D355" s="164" t="s">
        <v>375</v>
      </c>
      <c r="E355" s="164" t="s">
        <v>42</v>
      </c>
      <c r="F355" s="87">
        <v>0</v>
      </c>
    </row>
    <row r="356" spans="1:6">
      <c r="A356" s="87">
        <v>20401</v>
      </c>
      <c r="B356" s="164" t="s">
        <v>388</v>
      </c>
      <c r="C356" s="317">
        <v>221000</v>
      </c>
      <c r="D356" s="164" t="s">
        <v>375</v>
      </c>
      <c r="E356" s="164" t="s">
        <v>68</v>
      </c>
      <c r="F356" s="87">
        <v>0</v>
      </c>
    </row>
    <row r="357" spans="1:6">
      <c r="A357" s="87">
        <v>20455</v>
      </c>
      <c r="B357" s="164" t="s">
        <v>389</v>
      </c>
      <c r="C357" s="317">
        <v>72000</v>
      </c>
      <c r="D357" s="164" t="s">
        <v>375</v>
      </c>
      <c r="E357" s="164" t="s">
        <v>42</v>
      </c>
      <c r="F357" s="87">
        <v>0</v>
      </c>
    </row>
    <row r="358" spans="1:6">
      <c r="A358" s="87">
        <v>27105</v>
      </c>
      <c r="B358" s="164" t="s">
        <v>390</v>
      </c>
      <c r="C358" s="317">
        <v>660000</v>
      </c>
      <c r="D358" s="164" t="s">
        <v>375</v>
      </c>
      <c r="E358" s="164" t="s">
        <v>42</v>
      </c>
      <c r="F358" s="87">
        <v>0</v>
      </c>
    </row>
    <row r="359" spans="1:6">
      <c r="A359" s="87">
        <v>100029</v>
      </c>
      <c r="B359" s="164" t="s">
        <v>391</v>
      </c>
      <c r="C359" s="317">
        <v>325000</v>
      </c>
      <c r="D359" s="164" t="s">
        <v>375</v>
      </c>
      <c r="E359" s="164" t="s">
        <v>68</v>
      </c>
      <c r="F359" s="87">
        <v>0</v>
      </c>
    </row>
    <row r="360" spans="1:6">
      <c r="A360" s="87">
        <v>130077</v>
      </c>
      <c r="B360" s="164" t="s">
        <v>392</v>
      </c>
      <c r="C360" s="317">
        <v>12000</v>
      </c>
      <c r="D360" s="164" t="s">
        <v>375</v>
      </c>
      <c r="E360" s="164" t="s">
        <v>378</v>
      </c>
      <c r="F360" s="87">
        <v>0</v>
      </c>
    </row>
    <row r="361" spans="1:6">
      <c r="A361" s="87">
        <v>130083</v>
      </c>
      <c r="B361" s="164" t="s">
        <v>393</v>
      </c>
      <c r="C361" s="317">
        <v>190000</v>
      </c>
      <c r="D361" s="164" t="s">
        <v>375</v>
      </c>
      <c r="E361" s="164" t="s">
        <v>133</v>
      </c>
      <c r="F361" s="87">
        <v>0</v>
      </c>
    </row>
    <row r="362" spans="1:6">
      <c r="A362" s="87">
        <v>130470</v>
      </c>
      <c r="B362" s="164" t="s">
        <v>394</v>
      </c>
      <c r="C362" s="317">
        <v>3962000</v>
      </c>
      <c r="D362" s="164" t="s">
        <v>375</v>
      </c>
      <c r="E362" s="164" t="s">
        <v>68</v>
      </c>
      <c r="F362" s="87">
        <v>0</v>
      </c>
    </row>
    <row r="363" spans="1:6">
      <c r="A363" s="87">
        <v>130721</v>
      </c>
      <c r="B363" s="164" t="s">
        <v>1049</v>
      </c>
      <c r="C363" s="317">
        <v>31000</v>
      </c>
      <c r="D363" s="164" t="s">
        <v>375</v>
      </c>
      <c r="E363" s="164" t="s">
        <v>335</v>
      </c>
      <c r="F363" s="87">
        <v>0</v>
      </c>
    </row>
    <row r="364" spans="1:6">
      <c r="A364" s="87">
        <v>170221</v>
      </c>
      <c r="B364" s="164" t="s">
        <v>395</v>
      </c>
      <c r="C364" s="317">
        <v>150500</v>
      </c>
      <c r="D364" s="164" t="s">
        <v>375</v>
      </c>
      <c r="E364" s="164" t="s">
        <v>42</v>
      </c>
      <c r="F364" s="87">
        <v>0</v>
      </c>
    </row>
    <row r="365" spans="1:6">
      <c r="A365" s="87">
        <v>170223</v>
      </c>
      <c r="B365" s="164" t="s">
        <v>396</v>
      </c>
      <c r="C365" s="317">
        <v>12426000</v>
      </c>
      <c r="D365" s="164" t="s">
        <v>375</v>
      </c>
      <c r="E365" s="164" t="s">
        <v>39</v>
      </c>
      <c r="F365" s="87">
        <v>0</v>
      </c>
    </row>
    <row r="366" spans="1:6">
      <c r="A366" s="87">
        <v>190041</v>
      </c>
      <c r="B366" s="164" t="s">
        <v>397</v>
      </c>
      <c r="C366" s="317">
        <v>28000</v>
      </c>
      <c r="D366" s="164" t="s">
        <v>375</v>
      </c>
      <c r="E366" s="164" t="s">
        <v>42</v>
      </c>
      <c r="F366" s="87">
        <v>0</v>
      </c>
    </row>
    <row r="367" spans="1:6">
      <c r="A367" s="87">
        <v>200117</v>
      </c>
      <c r="B367" s="164" t="s">
        <v>398</v>
      </c>
      <c r="C367" s="317">
        <v>27000</v>
      </c>
      <c r="D367" s="164" t="s">
        <v>375</v>
      </c>
      <c r="E367" s="164" t="s">
        <v>378</v>
      </c>
      <c r="F367" s="87">
        <v>0</v>
      </c>
    </row>
    <row r="368" spans="1:6">
      <c r="A368" s="87">
        <v>300326</v>
      </c>
      <c r="B368" s="164" t="s">
        <v>1050</v>
      </c>
      <c r="C368" s="317">
        <v>3958000</v>
      </c>
      <c r="D368" s="164" t="s">
        <v>375</v>
      </c>
      <c r="E368" s="164" t="s">
        <v>68</v>
      </c>
      <c r="F368" s="87">
        <v>0</v>
      </c>
    </row>
    <row r="369" spans="1:6">
      <c r="A369" s="87">
        <v>700100</v>
      </c>
      <c r="B369" s="164" t="s">
        <v>399</v>
      </c>
      <c r="C369" s="317">
        <v>930000</v>
      </c>
      <c r="D369" s="164" t="s">
        <v>375</v>
      </c>
      <c r="E369" s="164" t="s">
        <v>400</v>
      </c>
      <c r="F369" s="87">
        <v>0</v>
      </c>
    </row>
    <row r="370" spans="1:6">
      <c r="A370" s="87">
        <v>700417</v>
      </c>
      <c r="B370" s="164" t="s">
        <v>1253</v>
      </c>
      <c r="C370" s="317">
        <v>1964000</v>
      </c>
      <c r="D370" s="164" t="s">
        <v>375</v>
      </c>
      <c r="E370" s="164" t="s">
        <v>1254</v>
      </c>
      <c r="F370" s="87">
        <v>0</v>
      </c>
    </row>
    <row r="371" spans="1:6">
      <c r="A371" s="87">
        <v>700561</v>
      </c>
      <c r="B371" s="164" t="s">
        <v>1051</v>
      </c>
      <c r="C371" s="317">
        <v>316000</v>
      </c>
      <c r="D371" s="164" t="s">
        <v>375</v>
      </c>
      <c r="E371" s="164" t="s">
        <v>75</v>
      </c>
      <c r="F371" s="87">
        <v>0</v>
      </c>
    </row>
    <row r="372" spans="1:6">
      <c r="A372" s="87">
        <v>2000398</v>
      </c>
      <c r="B372" s="164" t="s">
        <v>1263</v>
      </c>
      <c r="C372" s="317">
        <v>969400</v>
      </c>
      <c r="D372" s="164" t="s">
        <v>375</v>
      </c>
      <c r="E372" s="164" t="s">
        <v>1254</v>
      </c>
      <c r="F372" s="87">
        <v>0</v>
      </c>
    </row>
    <row r="373" spans="1:6">
      <c r="A373" s="87">
        <v>700287</v>
      </c>
      <c r="B373" s="164" t="s">
        <v>401</v>
      </c>
      <c r="C373" s="317">
        <v>295000</v>
      </c>
      <c r="D373" s="164" t="s">
        <v>402</v>
      </c>
      <c r="E373" s="164" t="s">
        <v>403</v>
      </c>
      <c r="F373" s="87">
        <v>0</v>
      </c>
    </row>
    <row r="374" spans="1:6">
      <c r="A374" s="87">
        <v>5042</v>
      </c>
      <c r="B374" s="164" t="s">
        <v>404</v>
      </c>
      <c r="C374" s="317">
        <v>77800</v>
      </c>
      <c r="D374" s="164" t="s">
        <v>403</v>
      </c>
      <c r="E374" s="164" t="s">
        <v>39</v>
      </c>
      <c r="F374" s="87">
        <v>0</v>
      </c>
    </row>
    <row r="375" spans="1:6">
      <c r="A375" s="87">
        <v>7233</v>
      </c>
      <c r="B375" s="164" t="s">
        <v>991</v>
      </c>
      <c r="C375" s="317">
        <v>406000</v>
      </c>
      <c r="D375" s="164" t="s">
        <v>403</v>
      </c>
      <c r="E375" s="164" t="s">
        <v>403</v>
      </c>
      <c r="F375" s="87">
        <v>0</v>
      </c>
    </row>
    <row r="376" spans="1:6">
      <c r="A376" s="87">
        <v>12159</v>
      </c>
      <c r="B376" s="164" t="s">
        <v>405</v>
      </c>
      <c r="C376" s="317">
        <v>395000</v>
      </c>
      <c r="D376" s="164" t="s">
        <v>403</v>
      </c>
      <c r="E376" s="164" t="s">
        <v>403</v>
      </c>
      <c r="F376" s="87">
        <v>0</v>
      </c>
    </row>
    <row r="377" spans="1:6">
      <c r="A377" s="87">
        <v>12164</v>
      </c>
      <c r="B377" s="164" t="s">
        <v>406</v>
      </c>
      <c r="C377" s="317">
        <v>2172000</v>
      </c>
      <c r="D377" s="164" t="s">
        <v>403</v>
      </c>
      <c r="E377" s="164" t="s">
        <v>403</v>
      </c>
      <c r="F377" s="87">
        <v>0</v>
      </c>
    </row>
    <row r="378" spans="1:6">
      <c r="A378" s="87">
        <v>12313</v>
      </c>
      <c r="B378" s="164" t="s">
        <v>407</v>
      </c>
      <c r="C378" s="317">
        <v>8116000</v>
      </c>
      <c r="D378" s="164" t="s">
        <v>403</v>
      </c>
      <c r="E378" s="164" t="s">
        <v>403</v>
      </c>
      <c r="F378" s="87">
        <v>0</v>
      </c>
    </row>
    <row r="379" spans="1:6">
      <c r="A379" s="87">
        <v>13628</v>
      </c>
      <c r="B379" s="164" t="s">
        <v>408</v>
      </c>
      <c r="C379" s="317">
        <v>15000</v>
      </c>
      <c r="D379" s="164" t="s">
        <v>403</v>
      </c>
      <c r="E379" s="164" t="s">
        <v>75</v>
      </c>
      <c r="F379" s="87">
        <v>0</v>
      </c>
    </row>
    <row r="380" spans="1:6">
      <c r="A380" s="87">
        <v>1047</v>
      </c>
      <c r="B380" s="164" t="s">
        <v>409</v>
      </c>
      <c r="C380" s="317">
        <v>11975000</v>
      </c>
      <c r="D380" s="164" t="s">
        <v>410</v>
      </c>
      <c r="E380" s="164" t="s">
        <v>39</v>
      </c>
      <c r="F380" s="87">
        <v>0</v>
      </c>
    </row>
    <row r="381" spans="1:6">
      <c r="A381" s="87">
        <v>3027</v>
      </c>
      <c r="B381" s="164" t="s">
        <v>411</v>
      </c>
      <c r="C381" s="317">
        <v>722000</v>
      </c>
      <c r="D381" s="164" t="s">
        <v>410</v>
      </c>
      <c r="E381" s="164" t="s">
        <v>58</v>
      </c>
      <c r="F381" s="87">
        <v>0</v>
      </c>
    </row>
    <row r="382" spans="1:6">
      <c r="A382" s="87">
        <v>3251</v>
      </c>
      <c r="B382" s="164" t="s">
        <v>412</v>
      </c>
      <c r="C382" s="317">
        <v>854000</v>
      </c>
      <c r="D382" s="164" t="s">
        <v>410</v>
      </c>
      <c r="E382" s="164" t="s">
        <v>58</v>
      </c>
      <c r="F382" s="87">
        <v>0</v>
      </c>
    </row>
    <row r="383" spans="1:6">
      <c r="A383" s="87">
        <v>3350</v>
      </c>
      <c r="B383" s="164" t="s">
        <v>413</v>
      </c>
      <c r="C383" s="317">
        <v>210000</v>
      </c>
      <c r="D383" s="164" t="s">
        <v>410</v>
      </c>
      <c r="E383" s="164" t="s">
        <v>58</v>
      </c>
      <c r="F383" s="87">
        <v>0</v>
      </c>
    </row>
    <row r="384" spans="1:6">
      <c r="A384" s="87">
        <v>19332</v>
      </c>
      <c r="B384" s="164" t="s">
        <v>414</v>
      </c>
      <c r="C384" s="317">
        <v>2899000</v>
      </c>
      <c r="D384" s="164" t="s">
        <v>410</v>
      </c>
      <c r="E384" s="164" t="s">
        <v>39</v>
      </c>
      <c r="F384" s="87">
        <v>0</v>
      </c>
    </row>
    <row r="385" spans="1:6">
      <c r="A385" s="87">
        <v>100121</v>
      </c>
      <c r="B385" s="164" t="s">
        <v>415</v>
      </c>
      <c r="C385" s="317">
        <v>105000</v>
      </c>
      <c r="D385" s="164" t="s">
        <v>410</v>
      </c>
      <c r="E385" s="164" t="s">
        <v>39</v>
      </c>
      <c r="F385" s="87">
        <v>0</v>
      </c>
    </row>
    <row r="386" spans="1:6">
      <c r="A386" s="87">
        <v>6720</v>
      </c>
      <c r="B386" s="164" t="s">
        <v>417</v>
      </c>
      <c r="C386" s="317">
        <v>1350250</v>
      </c>
      <c r="D386" s="164" t="s">
        <v>416</v>
      </c>
      <c r="E386" s="164" t="s">
        <v>416</v>
      </c>
      <c r="F386" s="87">
        <v>0</v>
      </c>
    </row>
    <row r="387" spans="1:6">
      <c r="A387" s="87">
        <v>23562</v>
      </c>
      <c r="B387" s="164" t="s">
        <v>1153</v>
      </c>
      <c r="C387" s="317">
        <v>32000</v>
      </c>
      <c r="D387" s="164" t="s">
        <v>416</v>
      </c>
      <c r="E387" s="164" t="s">
        <v>416</v>
      </c>
      <c r="F387" s="87">
        <v>0</v>
      </c>
    </row>
    <row r="388" spans="1:6">
      <c r="A388" s="87">
        <v>120039</v>
      </c>
      <c r="B388" s="164" t="s">
        <v>418</v>
      </c>
      <c r="C388" s="317">
        <v>13020</v>
      </c>
      <c r="D388" s="164" t="s">
        <v>416</v>
      </c>
      <c r="E388" s="164" t="s">
        <v>416</v>
      </c>
      <c r="F388" s="87">
        <v>0</v>
      </c>
    </row>
    <row r="389" spans="1:6">
      <c r="A389" s="87">
        <v>120169</v>
      </c>
      <c r="B389" s="164" t="s">
        <v>419</v>
      </c>
      <c r="C389" s="317">
        <v>418000</v>
      </c>
      <c r="D389" s="164" t="s">
        <v>416</v>
      </c>
      <c r="E389" s="164" t="s">
        <v>186</v>
      </c>
      <c r="F389" s="87">
        <v>0</v>
      </c>
    </row>
    <row r="390" spans="1:6">
      <c r="A390" s="87">
        <v>120262</v>
      </c>
      <c r="B390" s="164" t="s">
        <v>420</v>
      </c>
      <c r="C390" s="317">
        <v>54250</v>
      </c>
      <c r="D390" s="164" t="s">
        <v>416</v>
      </c>
      <c r="E390" s="164" t="s">
        <v>416</v>
      </c>
      <c r="F390" s="87">
        <v>0</v>
      </c>
    </row>
    <row r="391" spans="1:6">
      <c r="A391" s="87">
        <v>130781</v>
      </c>
      <c r="B391" s="164" t="s">
        <v>421</v>
      </c>
      <c r="C391" s="317">
        <v>28430</v>
      </c>
      <c r="D391" s="164" t="s">
        <v>416</v>
      </c>
      <c r="E391" s="164" t="s">
        <v>416</v>
      </c>
      <c r="F391" s="87">
        <v>0</v>
      </c>
    </row>
    <row r="392" spans="1:6">
      <c r="A392" s="87">
        <v>170342</v>
      </c>
      <c r="B392" s="164" t="s">
        <v>1052</v>
      </c>
      <c r="C392" s="317">
        <v>19300</v>
      </c>
      <c r="D392" s="164" t="s">
        <v>416</v>
      </c>
      <c r="E392" s="164" t="s">
        <v>416</v>
      </c>
      <c r="F392" s="87">
        <v>0</v>
      </c>
    </row>
    <row r="393" spans="1:6">
      <c r="A393" s="87">
        <v>190266</v>
      </c>
      <c r="B393" s="164" t="s">
        <v>1214</v>
      </c>
      <c r="C393" s="317">
        <v>215400</v>
      </c>
      <c r="D393" s="164" t="s">
        <v>416</v>
      </c>
      <c r="E393" s="164" t="s">
        <v>416</v>
      </c>
      <c r="F393" s="87">
        <v>0</v>
      </c>
    </row>
    <row r="394" spans="1:6">
      <c r="A394" s="87">
        <v>200086</v>
      </c>
      <c r="B394" s="164" t="s">
        <v>1053</v>
      </c>
      <c r="C394" s="317">
        <v>13200</v>
      </c>
      <c r="D394" s="164" t="s">
        <v>416</v>
      </c>
      <c r="E394" s="164" t="s">
        <v>416</v>
      </c>
      <c r="F394" s="87">
        <v>0</v>
      </c>
    </row>
    <row r="395" spans="1:6">
      <c r="A395" s="87">
        <v>200243</v>
      </c>
      <c r="B395" s="164" t="s">
        <v>1054</v>
      </c>
      <c r="C395" s="317">
        <v>768500</v>
      </c>
      <c r="D395" s="164" t="s">
        <v>416</v>
      </c>
      <c r="E395" s="164" t="s">
        <v>416</v>
      </c>
      <c r="F395" s="87">
        <v>0</v>
      </c>
    </row>
    <row r="396" spans="1:6">
      <c r="A396" s="87">
        <v>1722</v>
      </c>
      <c r="B396" s="164" t="s">
        <v>817</v>
      </c>
      <c r="C396" s="317">
        <v>799500</v>
      </c>
      <c r="D396" s="164" t="s">
        <v>422</v>
      </c>
      <c r="E396" s="164" t="s">
        <v>60</v>
      </c>
      <c r="F396" s="87">
        <v>0</v>
      </c>
    </row>
    <row r="397" spans="1:6">
      <c r="A397" s="87">
        <v>1906</v>
      </c>
      <c r="B397" s="164" t="s">
        <v>423</v>
      </c>
      <c r="C397" s="317">
        <v>92000</v>
      </c>
      <c r="D397" s="164" t="s">
        <v>422</v>
      </c>
      <c r="E397" s="164" t="s">
        <v>75</v>
      </c>
      <c r="F397" s="87">
        <v>0</v>
      </c>
    </row>
    <row r="398" spans="1:6">
      <c r="A398" s="87">
        <v>2032</v>
      </c>
      <c r="B398" s="164" t="s">
        <v>424</v>
      </c>
      <c r="C398" s="317">
        <v>219000</v>
      </c>
      <c r="D398" s="164" t="s">
        <v>422</v>
      </c>
      <c r="E398" s="164" t="s">
        <v>43</v>
      </c>
      <c r="F398" s="87">
        <v>0</v>
      </c>
    </row>
    <row r="399" spans="1:6">
      <c r="A399" s="87">
        <v>2281</v>
      </c>
      <c r="B399" s="164" t="s">
        <v>425</v>
      </c>
      <c r="C399" s="317">
        <v>130000</v>
      </c>
      <c r="D399" s="164" t="s">
        <v>422</v>
      </c>
      <c r="E399" s="164" t="s">
        <v>426</v>
      </c>
      <c r="F399" s="87">
        <v>0</v>
      </c>
    </row>
    <row r="400" spans="1:6">
      <c r="A400" s="87">
        <v>3400</v>
      </c>
      <c r="B400" s="164" t="s">
        <v>992</v>
      </c>
      <c r="C400" s="317">
        <v>94235</v>
      </c>
      <c r="D400" s="164" t="s">
        <v>422</v>
      </c>
      <c r="E400" s="164" t="s">
        <v>42</v>
      </c>
      <c r="F400" s="87">
        <v>0</v>
      </c>
    </row>
    <row r="401" spans="1:6">
      <c r="A401" s="87">
        <v>3408</v>
      </c>
      <c r="B401" s="164" t="s">
        <v>427</v>
      </c>
      <c r="C401" s="317">
        <v>16000</v>
      </c>
      <c r="D401" s="164" t="s">
        <v>422</v>
      </c>
      <c r="E401" s="164" t="s">
        <v>42</v>
      </c>
      <c r="F401" s="87">
        <v>0</v>
      </c>
    </row>
    <row r="402" spans="1:6">
      <c r="A402" s="87">
        <v>3967</v>
      </c>
      <c r="B402" s="164" t="s">
        <v>428</v>
      </c>
      <c r="C402" s="317">
        <v>5488912</v>
      </c>
      <c r="D402" s="164" t="s">
        <v>422</v>
      </c>
      <c r="E402" s="164" t="s">
        <v>42</v>
      </c>
      <c r="F402" s="87">
        <v>0</v>
      </c>
    </row>
    <row r="403" spans="1:6">
      <c r="A403" s="87">
        <v>4116</v>
      </c>
      <c r="B403" s="164" t="s">
        <v>1101</v>
      </c>
      <c r="C403" s="317">
        <v>350000</v>
      </c>
      <c r="D403" s="164" t="s">
        <v>422</v>
      </c>
      <c r="E403" s="164" t="s">
        <v>1102</v>
      </c>
      <c r="F403" s="87">
        <v>0</v>
      </c>
    </row>
    <row r="404" spans="1:6">
      <c r="A404" s="87">
        <v>4162</v>
      </c>
      <c r="B404" s="164" t="s">
        <v>1103</v>
      </c>
      <c r="C404" s="317">
        <v>200000</v>
      </c>
      <c r="D404" s="164" t="s">
        <v>422</v>
      </c>
      <c r="E404" s="164" t="s">
        <v>1102</v>
      </c>
      <c r="F404" s="87">
        <v>0</v>
      </c>
    </row>
    <row r="405" spans="1:6">
      <c r="A405" s="87">
        <v>4345</v>
      </c>
      <c r="B405" s="164" t="s">
        <v>818</v>
      </c>
      <c r="C405" s="317">
        <v>2876000</v>
      </c>
      <c r="D405" s="164" t="s">
        <v>422</v>
      </c>
      <c r="E405" s="164" t="s">
        <v>60</v>
      </c>
      <c r="F405" s="87">
        <v>0</v>
      </c>
    </row>
    <row r="406" spans="1:6">
      <c r="A406" s="87">
        <v>4783</v>
      </c>
      <c r="B406" s="164" t="s">
        <v>429</v>
      </c>
      <c r="C406" s="317">
        <v>113000</v>
      </c>
      <c r="D406" s="164" t="s">
        <v>422</v>
      </c>
      <c r="E406" s="164" t="s">
        <v>430</v>
      </c>
      <c r="F406" s="87">
        <v>0</v>
      </c>
    </row>
    <row r="407" spans="1:6">
      <c r="A407" s="87">
        <v>5284</v>
      </c>
      <c r="B407" s="164" t="s">
        <v>431</v>
      </c>
      <c r="C407" s="317">
        <v>179000</v>
      </c>
      <c r="D407" s="164" t="s">
        <v>422</v>
      </c>
      <c r="E407" s="164" t="s">
        <v>58</v>
      </c>
      <c r="F407" s="87">
        <v>0</v>
      </c>
    </row>
    <row r="408" spans="1:6">
      <c r="A408" s="87">
        <v>5296</v>
      </c>
      <c r="B408" s="164" t="s">
        <v>432</v>
      </c>
      <c r="C408" s="317">
        <v>45000</v>
      </c>
      <c r="D408" s="164" t="s">
        <v>422</v>
      </c>
      <c r="E408" s="164" t="s">
        <v>39</v>
      </c>
      <c r="F408" s="87">
        <v>0</v>
      </c>
    </row>
    <row r="409" spans="1:6">
      <c r="A409" s="87">
        <v>5335</v>
      </c>
      <c r="B409" s="164" t="s">
        <v>819</v>
      </c>
      <c r="C409" s="317">
        <v>198000</v>
      </c>
      <c r="D409" s="164" t="s">
        <v>422</v>
      </c>
      <c r="E409" s="164" t="s">
        <v>820</v>
      </c>
      <c r="F409" s="87">
        <v>0</v>
      </c>
    </row>
    <row r="410" spans="1:6">
      <c r="A410" s="87">
        <v>5399</v>
      </c>
      <c r="B410" s="164" t="s">
        <v>433</v>
      </c>
      <c r="C410" s="317">
        <v>74000</v>
      </c>
      <c r="D410" s="164" t="s">
        <v>422</v>
      </c>
      <c r="E410" s="164" t="s">
        <v>230</v>
      </c>
      <c r="F410" s="87">
        <v>0</v>
      </c>
    </row>
    <row r="411" spans="1:6">
      <c r="A411" s="87">
        <v>6777</v>
      </c>
      <c r="B411" s="164" t="s">
        <v>434</v>
      </c>
      <c r="C411" s="317">
        <v>20000</v>
      </c>
      <c r="D411" s="164" t="s">
        <v>422</v>
      </c>
      <c r="E411" s="164" t="s">
        <v>219</v>
      </c>
      <c r="F411" s="87">
        <v>0</v>
      </c>
    </row>
    <row r="412" spans="1:6">
      <c r="A412" s="87">
        <v>6801</v>
      </c>
      <c r="B412" s="164" t="s">
        <v>1115</v>
      </c>
      <c r="C412" s="317">
        <v>202500</v>
      </c>
      <c r="D412" s="164" t="s">
        <v>422</v>
      </c>
      <c r="E412" s="164" t="s">
        <v>1116</v>
      </c>
      <c r="F412" s="87">
        <v>0</v>
      </c>
    </row>
    <row r="413" spans="1:6">
      <c r="A413" s="87">
        <v>6847</v>
      </c>
      <c r="B413" s="164" t="s">
        <v>435</v>
      </c>
      <c r="C413" s="317">
        <v>4162000</v>
      </c>
      <c r="D413" s="164" t="s">
        <v>422</v>
      </c>
      <c r="E413" s="164" t="s">
        <v>60</v>
      </c>
      <c r="F413" s="87">
        <v>0</v>
      </c>
    </row>
    <row r="414" spans="1:6">
      <c r="A414" s="87">
        <v>7474</v>
      </c>
      <c r="B414" s="164" t="s">
        <v>436</v>
      </c>
      <c r="C414" s="317">
        <v>682407</v>
      </c>
      <c r="D414" s="164" t="s">
        <v>422</v>
      </c>
      <c r="E414" s="164" t="s">
        <v>39</v>
      </c>
      <c r="F414" s="87">
        <v>0</v>
      </c>
    </row>
    <row r="415" spans="1:6">
      <c r="A415" s="87">
        <v>7693</v>
      </c>
      <c r="B415" s="164" t="s">
        <v>437</v>
      </c>
      <c r="C415" s="317">
        <v>45000</v>
      </c>
      <c r="D415" s="164" t="s">
        <v>422</v>
      </c>
      <c r="E415" s="164" t="s">
        <v>220</v>
      </c>
      <c r="F415" s="87">
        <v>0</v>
      </c>
    </row>
    <row r="416" spans="1:6">
      <c r="A416" s="87">
        <v>7969</v>
      </c>
      <c r="B416" s="164" t="s">
        <v>439</v>
      </c>
      <c r="C416" s="317">
        <v>65000</v>
      </c>
      <c r="D416" s="164" t="s">
        <v>422</v>
      </c>
      <c r="E416" s="164" t="s">
        <v>189</v>
      </c>
      <c r="F416" s="87">
        <v>0</v>
      </c>
    </row>
    <row r="417" spans="1:6">
      <c r="A417" s="87">
        <v>7998</v>
      </c>
      <c r="B417" s="164" t="s">
        <v>821</v>
      </c>
      <c r="C417" s="317">
        <v>285800</v>
      </c>
      <c r="D417" s="164" t="s">
        <v>422</v>
      </c>
      <c r="E417" s="164" t="s">
        <v>60</v>
      </c>
      <c r="F417" s="87">
        <v>0</v>
      </c>
    </row>
    <row r="418" spans="1:6">
      <c r="A418" s="87">
        <v>10159</v>
      </c>
      <c r="B418" s="164" t="s">
        <v>1055</v>
      </c>
      <c r="C418" s="317">
        <v>446743</v>
      </c>
      <c r="D418" s="164" t="s">
        <v>422</v>
      </c>
      <c r="E418" s="164" t="s">
        <v>75</v>
      </c>
      <c r="F418" s="87">
        <v>0</v>
      </c>
    </row>
    <row r="419" spans="1:6">
      <c r="A419" s="87">
        <v>10160</v>
      </c>
      <c r="B419" s="164" t="s">
        <v>440</v>
      </c>
      <c r="C419" s="317">
        <v>140000</v>
      </c>
      <c r="D419" s="164" t="s">
        <v>422</v>
      </c>
      <c r="E419" s="164" t="s">
        <v>39</v>
      </c>
      <c r="F419" s="87">
        <v>0</v>
      </c>
    </row>
    <row r="420" spans="1:6">
      <c r="A420" s="87">
        <v>11164</v>
      </c>
      <c r="B420" s="164" t="s">
        <v>441</v>
      </c>
      <c r="C420" s="317">
        <v>162000</v>
      </c>
      <c r="D420" s="164" t="s">
        <v>422</v>
      </c>
      <c r="E420" s="164" t="s">
        <v>33</v>
      </c>
      <c r="F420" s="87">
        <v>0</v>
      </c>
    </row>
    <row r="421" spans="1:6">
      <c r="A421" s="87">
        <v>12218</v>
      </c>
      <c r="B421" s="164" t="s">
        <v>442</v>
      </c>
      <c r="C421" s="317">
        <v>775416</v>
      </c>
      <c r="D421" s="164" t="s">
        <v>422</v>
      </c>
      <c r="E421" s="164" t="s">
        <v>133</v>
      </c>
      <c r="F421" s="87">
        <v>0</v>
      </c>
    </row>
    <row r="422" spans="1:6">
      <c r="A422" s="87">
        <v>12606</v>
      </c>
      <c r="B422" s="164" t="s">
        <v>443</v>
      </c>
      <c r="C422" s="317">
        <v>57000</v>
      </c>
      <c r="D422" s="164" t="s">
        <v>422</v>
      </c>
      <c r="E422" s="164" t="s">
        <v>220</v>
      </c>
      <c r="F422" s="87">
        <v>0</v>
      </c>
    </row>
    <row r="423" spans="1:6">
      <c r="A423" s="87">
        <v>12871</v>
      </c>
      <c r="B423" s="164" t="s">
        <v>822</v>
      </c>
      <c r="C423" s="317">
        <v>670000</v>
      </c>
      <c r="D423" s="164" t="s">
        <v>422</v>
      </c>
      <c r="E423" s="164" t="s">
        <v>60</v>
      </c>
      <c r="F423" s="87">
        <v>0</v>
      </c>
    </row>
    <row r="424" spans="1:6">
      <c r="A424" s="87">
        <v>16191</v>
      </c>
      <c r="B424" s="164" t="s">
        <v>444</v>
      </c>
      <c r="C424" s="317">
        <v>661931</v>
      </c>
      <c r="D424" s="164" t="s">
        <v>422</v>
      </c>
      <c r="E424" s="164" t="s">
        <v>74</v>
      </c>
      <c r="F424" s="87">
        <v>0</v>
      </c>
    </row>
    <row r="425" spans="1:6">
      <c r="A425" s="87">
        <v>16242</v>
      </c>
      <c r="B425" s="164" t="s">
        <v>445</v>
      </c>
      <c r="C425" s="317">
        <v>208000</v>
      </c>
      <c r="D425" s="164" t="s">
        <v>422</v>
      </c>
      <c r="E425" s="164" t="s">
        <v>189</v>
      </c>
      <c r="F425" s="87">
        <v>0</v>
      </c>
    </row>
    <row r="426" spans="1:6">
      <c r="A426" s="87">
        <v>17209</v>
      </c>
      <c r="B426" s="164" t="s">
        <v>1135</v>
      </c>
      <c r="C426" s="317">
        <v>500000</v>
      </c>
      <c r="D426" s="164" t="s">
        <v>422</v>
      </c>
      <c r="E426" s="164" t="s">
        <v>1102</v>
      </c>
      <c r="F426" s="87">
        <v>0</v>
      </c>
    </row>
    <row r="427" spans="1:6">
      <c r="A427" s="87">
        <v>17683</v>
      </c>
      <c r="B427" s="164" t="s">
        <v>446</v>
      </c>
      <c r="C427" s="317">
        <v>106000</v>
      </c>
      <c r="D427" s="164" t="s">
        <v>422</v>
      </c>
      <c r="E427" s="164" t="s">
        <v>212</v>
      </c>
      <c r="F427" s="87">
        <v>0</v>
      </c>
    </row>
    <row r="428" spans="1:6">
      <c r="A428" s="87">
        <v>17689</v>
      </c>
      <c r="B428" s="164" t="s">
        <v>823</v>
      </c>
      <c r="C428" s="317">
        <v>153000</v>
      </c>
      <c r="D428" s="164" t="s">
        <v>422</v>
      </c>
      <c r="E428" s="164" t="s">
        <v>60</v>
      </c>
      <c r="F428" s="87">
        <v>0</v>
      </c>
    </row>
    <row r="429" spans="1:6">
      <c r="A429" s="87">
        <v>17820</v>
      </c>
      <c r="B429" s="164" t="s">
        <v>993</v>
      </c>
      <c r="C429" s="317">
        <v>1625300</v>
      </c>
      <c r="D429" s="164" t="s">
        <v>422</v>
      </c>
      <c r="E429" s="164" t="s">
        <v>164</v>
      </c>
      <c r="F429" s="87">
        <v>0</v>
      </c>
    </row>
    <row r="430" spans="1:6">
      <c r="A430" s="87">
        <v>17930</v>
      </c>
      <c r="B430" s="164" t="s">
        <v>1138</v>
      </c>
      <c r="C430" s="317">
        <v>37985</v>
      </c>
      <c r="D430" s="164" t="s">
        <v>422</v>
      </c>
      <c r="E430" s="164" t="s">
        <v>93</v>
      </c>
      <c r="F430" s="87">
        <v>0</v>
      </c>
    </row>
    <row r="431" spans="1:6">
      <c r="A431" s="87">
        <v>19328</v>
      </c>
      <c r="B431" s="164" t="s">
        <v>447</v>
      </c>
      <c r="C431" s="317">
        <v>5000</v>
      </c>
      <c r="D431" s="164" t="s">
        <v>422</v>
      </c>
      <c r="E431" s="164" t="s">
        <v>58</v>
      </c>
      <c r="F431" s="87">
        <v>0</v>
      </c>
    </row>
    <row r="432" spans="1:6">
      <c r="A432" s="87">
        <v>19615</v>
      </c>
      <c r="B432" s="164" t="s">
        <v>448</v>
      </c>
      <c r="C432" s="317">
        <v>32000</v>
      </c>
      <c r="D432" s="164" t="s">
        <v>422</v>
      </c>
      <c r="E432" s="164" t="s">
        <v>212</v>
      </c>
      <c r="F432" s="87">
        <v>0</v>
      </c>
    </row>
    <row r="433" spans="1:6">
      <c r="A433" s="87">
        <v>19643</v>
      </c>
      <c r="B433" s="164" t="s">
        <v>824</v>
      </c>
      <c r="C433" s="317">
        <v>426000</v>
      </c>
      <c r="D433" s="164" t="s">
        <v>422</v>
      </c>
      <c r="E433" s="164" t="s">
        <v>60</v>
      </c>
      <c r="F433" s="87">
        <v>0</v>
      </c>
    </row>
    <row r="434" spans="1:6">
      <c r="A434" s="87">
        <v>19673</v>
      </c>
      <c r="B434" s="164" t="s">
        <v>449</v>
      </c>
      <c r="C434" s="317">
        <v>263170</v>
      </c>
      <c r="D434" s="164" t="s">
        <v>422</v>
      </c>
      <c r="E434" s="164" t="s">
        <v>68</v>
      </c>
      <c r="F434" s="87">
        <v>0</v>
      </c>
    </row>
    <row r="435" spans="1:6">
      <c r="A435" s="87">
        <v>19749</v>
      </c>
      <c r="B435" s="164" t="s">
        <v>825</v>
      </c>
      <c r="C435" s="317">
        <v>644000</v>
      </c>
      <c r="D435" s="164" t="s">
        <v>422</v>
      </c>
      <c r="E435" s="164" t="s">
        <v>60</v>
      </c>
      <c r="F435" s="87">
        <v>0</v>
      </c>
    </row>
    <row r="436" spans="1:6">
      <c r="A436" s="87">
        <v>19795</v>
      </c>
      <c r="B436" s="164" t="s">
        <v>450</v>
      </c>
      <c r="C436" s="317">
        <v>109000</v>
      </c>
      <c r="D436" s="164" t="s">
        <v>422</v>
      </c>
      <c r="E436" s="164" t="s">
        <v>451</v>
      </c>
      <c r="F436" s="87">
        <v>0</v>
      </c>
    </row>
    <row r="437" spans="1:6">
      <c r="A437" s="87">
        <v>19856</v>
      </c>
      <c r="B437" s="164" t="s">
        <v>826</v>
      </c>
      <c r="C437" s="317">
        <v>1410000</v>
      </c>
      <c r="D437" s="164" t="s">
        <v>422</v>
      </c>
      <c r="E437" s="164" t="s">
        <v>60</v>
      </c>
      <c r="F437" s="87">
        <v>0</v>
      </c>
    </row>
    <row r="438" spans="1:6">
      <c r="A438" s="87">
        <v>19953</v>
      </c>
      <c r="B438" s="164" t="s">
        <v>452</v>
      </c>
      <c r="C438" s="317">
        <v>98000</v>
      </c>
      <c r="D438" s="164" t="s">
        <v>422</v>
      </c>
      <c r="E438" s="164" t="s">
        <v>219</v>
      </c>
      <c r="F438" s="87">
        <v>0</v>
      </c>
    </row>
    <row r="439" spans="1:6">
      <c r="A439" s="87">
        <v>19967</v>
      </c>
      <c r="B439" s="164" t="s">
        <v>453</v>
      </c>
      <c r="C439" s="317">
        <v>113000</v>
      </c>
      <c r="D439" s="164" t="s">
        <v>422</v>
      </c>
      <c r="E439" s="164" t="s">
        <v>75</v>
      </c>
      <c r="F439" s="87">
        <v>0</v>
      </c>
    </row>
    <row r="440" spans="1:6">
      <c r="A440" s="87">
        <v>19980</v>
      </c>
      <c r="B440" s="164" t="s">
        <v>454</v>
      </c>
      <c r="C440" s="317">
        <v>2991000</v>
      </c>
      <c r="D440" s="164" t="s">
        <v>422</v>
      </c>
      <c r="E440" s="164" t="s">
        <v>60</v>
      </c>
      <c r="F440" s="87">
        <v>0</v>
      </c>
    </row>
    <row r="441" spans="1:6">
      <c r="A441" s="87">
        <v>20539</v>
      </c>
      <c r="B441" s="164" t="s">
        <v>455</v>
      </c>
      <c r="C441" s="317">
        <v>2911000</v>
      </c>
      <c r="D441" s="164" t="s">
        <v>422</v>
      </c>
      <c r="E441" s="164" t="s">
        <v>58</v>
      </c>
      <c r="F441" s="87">
        <v>0</v>
      </c>
    </row>
    <row r="442" spans="1:6">
      <c r="A442" s="87">
        <v>20702</v>
      </c>
      <c r="B442" s="164" t="s">
        <v>456</v>
      </c>
      <c r="C442" s="317">
        <v>764000</v>
      </c>
      <c r="D442" s="164" t="s">
        <v>422</v>
      </c>
      <c r="E442" s="164" t="s">
        <v>42</v>
      </c>
      <c r="F442" s="87">
        <v>0</v>
      </c>
    </row>
    <row r="443" spans="1:6">
      <c r="A443" s="87">
        <v>20849</v>
      </c>
      <c r="B443" s="164" t="s">
        <v>457</v>
      </c>
      <c r="C443" s="317">
        <v>236000</v>
      </c>
      <c r="D443" s="164" t="s">
        <v>422</v>
      </c>
      <c r="E443" s="164" t="s">
        <v>109</v>
      </c>
      <c r="F443" s="87">
        <v>0</v>
      </c>
    </row>
    <row r="444" spans="1:6">
      <c r="A444" s="87">
        <v>20884</v>
      </c>
      <c r="B444" s="164" t="s">
        <v>458</v>
      </c>
      <c r="C444" s="317">
        <v>229000</v>
      </c>
      <c r="D444" s="164" t="s">
        <v>422</v>
      </c>
      <c r="E444" s="164" t="s">
        <v>212</v>
      </c>
      <c r="F444" s="87">
        <v>0</v>
      </c>
    </row>
    <row r="445" spans="1:6">
      <c r="A445" s="87">
        <v>21230</v>
      </c>
      <c r="B445" s="164" t="s">
        <v>459</v>
      </c>
      <c r="C445" s="317">
        <v>145000</v>
      </c>
      <c r="D445" s="164" t="s">
        <v>422</v>
      </c>
      <c r="E445" s="164" t="s">
        <v>42</v>
      </c>
      <c r="F445" s="87">
        <v>0</v>
      </c>
    </row>
    <row r="446" spans="1:6">
      <c r="A446" s="87">
        <v>21498</v>
      </c>
      <c r="B446" s="164" t="s">
        <v>460</v>
      </c>
      <c r="C446" s="317">
        <v>851268</v>
      </c>
      <c r="D446" s="164" t="s">
        <v>422</v>
      </c>
      <c r="E446" s="164" t="s">
        <v>219</v>
      </c>
      <c r="F446" s="87">
        <v>0</v>
      </c>
    </row>
    <row r="447" spans="1:6">
      <c r="A447" s="87">
        <v>21546</v>
      </c>
      <c r="B447" s="164" t="s">
        <v>461</v>
      </c>
      <c r="C447" s="317">
        <v>3401385</v>
      </c>
      <c r="D447" s="164" t="s">
        <v>422</v>
      </c>
      <c r="E447" s="164" t="s">
        <v>60</v>
      </c>
      <c r="F447" s="87">
        <v>0</v>
      </c>
    </row>
    <row r="448" spans="1:6">
      <c r="A448" s="87">
        <v>21568</v>
      </c>
      <c r="B448" s="164" t="s">
        <v>462</v>
      </c>
      <c r="C448" s="317">
        <v>29000</v>
      </c>
      <c r="D448" s="164" t="s">
        <v>422</v>
      </c>
      <c r="E448" s="164" t="s">
        <v>314</v>
      </c>
      <c r="F448" s="87">
        <v>0</v>
      </c>
    </row>
    <row r="449" spans="1:6">
      <c r="A449" s="87">
        <v>22091</v>
      </c>
      <c r="B449" s="164" t="s">
        <v>1056</v>
      </c>
      <c r="C449" s="317">
        <v>484440</v>
      </c>
      <c r="D449" s="164" t="s">
        <v>422</v>
      </c>
      <c r="E449" s="164" t="s">
        <v>68</v>
      </c>
      <c r="F449" s="87">
        <v>0</v>
      </c>
    </row>
    <row r="450" spans="1:6">
      <c r="A450" s="87">
        <v>23391</v>
      </c>
      <c r="B450" s="164" t="s">
        <v>463</v>
      </c>
      <c r="C450" s="317">
        <v>170000</v>
      </c>
      <c r="D450" s="164" t="s">
        <v>422</v>
      </c>
      <c r="E450" s="164" t="s">
        <v>58</v>
      </c>
      <c r="F450" s="87">
        <v>0</v>
      </c>
    </row>
    <row r="451" spans="1:6">
      <c r="A451" s="87">
        <v>23567</v>
      </c>
      <c r="B451" s="164" t="s">
        <v>464</v>
      </c>
      <c r="C451" s="317">
        <v>167000</v>
      </c>
      <c r="D451" s="164" t="s">
        <v>422</v>
      </c>
      <c r="E451" s="164" t="s">
        <v>465</v>
      </c>
      <c r="F451" s="87">
        <v>0</v>
      </c>
    </row>
    <row r="452" spans="1:6">
      <c r="A452" s="87">
        <v>23600</v>
      </c>
      <c r="B452" s="164" t="s">
        <v>1154</v>
      </c>
      <c r="C452" s="317">
        <v>19835</v>
      </c>
      <c r="D452" s="164" t="s">
        <v>422</v>
      </c>
      <c r="E452" s="164" t="s">
        <v>75</v>
      </c>
      <c r="F452" s="87">
        <v>0</v>
      </c>
    </row>
    <row r="453" spans="1:6">
      <c r="A453" s="87">
        <v>23614</v>
      </c>
      <c r="B453" s="164" t="s">
        <v>466</v>
      </c>
      <c r="C453" s="317">
        <v>78700</v>
      </c>
      <c r="D453" s="164" t="s">
        <v>422</v>
      </c>
      <c r="E453" s="164" t="s">
        <v>467</v>
      </c>
      <c r="F453" s="87">
        <v>0</v>
      </c>
    </row>
    <row r="454" spans="1:6">
      <c r="A454" s="87">
        <v>24043</v>
      </c>
      <c r="B454" s="164" t="s">
        <v>1157</v>
      </c>
      <c r="C454" s="317">
        <v>50000</v>
      </c>
      <c r="D454" s="164" t="s">
        <v>422</v>
      </c>
      <c r="E454" s="164" t="s">
        <v>1102</v>
      </c>
      <c r="F454" s="87">
        <v>0</v>
      </c>
    </row>
    <row r="455" spans="1:6">
      <c r="A455" s="87">
        <v>24095</v>
      </c>
      <c r="B455" s="164" t="s">
        <v>827</v>
      </c>
      <c r="C455" s="317">
        <v>300400</v>
      </c>
      <c r="D455" s="164" t="s">
        <v>422</v>
      </c>
      <c r="E455" s="164" t="s">
        <v>60</v>
      </c>
      <c r="F455" s="87">
        <v>0</v>
      </c>
    </row>
    <row r="456" spans="1:6">
      <c r="A456" s="87">
        <v>27183</v>
      </c>
      <c r="B456" s="164" t="s">
        <v>468</v>
      </c>
      <c r="C456" s="317">
        <v>157000</v>
      </c>
      <c r="D456" s="164" t="s">
        <v>422</v>
      </c>
      <c r="E456" s="164" t="s">
        <v>289</v>
      </c>
      <c r="F456" s="87">
        <v>0</v>
      </c>
    </row>
    <row r="457" spans="1:6">
      <c r="A457" s="87">
        <v>100001</v>
      </c>
      <c r="B457" s="164" t="s">
        <v>828</v>
      </c>
      <c r="C457" s="317">
        <v>416300</v>
      </c>
      <c r="D457" s="164" t="s">
        <v>422</v>
      </c>
      <c r="E457" s="164" t="s">
        <v>60</v>
      </c>
      <c r="F457" s="87">
        <v>0</v>
      </c>
    </row>
    <row r="458" spans="1:6">
      <c r="A458" s="87">
        <v>100053</v>
      </c>
      <c r="B458" s="164" t="s">
        <v>829</v>
      </c>
      <c r="C458" s="317">
        <v>892400</v>
      </c>
      <c r="D458" s="164" t="s">
        <v>422</v>
      </c>
      <c r="E458" s="164" t="s">
        <v>60</v>
      </c>
      <c r="F458" s="87">
        <v>0</v>
      </c>
    </row>
    <row r="459" spans="1:6">
      <c r="A459" s="87">
        <v>100160</v>
      </c>
      <c r="B459" s="164" t="s">
        <v>469</v>
      </c>
      <c r="C459" s="317">
        <v>16000</v>
      </c>
      <c r="D459" s="164" t="s">
        <v>422</v>
      </c>
      <c r="E459" s="164" t="s">
        <v>75</v>
      </c>
      <c r="F459" s="87">
        <v>0</v>
      </c>
    </row>
    <row r="460" spans="1:6">
      <c r="A460" s="87">
        <v>100244</v>
      </c>
      <c r="B460" s="164" t="s">
        <v>1187</v>
      </c>
      <c r="C460" s="317">
        <v>677572</v>
      </c>
      <c r="D460" s="164" t="s">
        <v>422</v>
      </c>
      <c r="E460" s="164" t="s">
        <v>189</v>
      </c>
      <c r="F460" s="87">
        <v>0</v>
      </c>
    </row>
    <row r="461" spans="1:6">
      <c r="A461" s="87">
        <v>100263</v>
      </c>
      <c r="B461" s="164" t="s">
        <v>470</v>
      </c>
      <c r="C461" s="317">
        <v>72000</v>
      </c>
      <c r="D461" s="164" t="s">
        <v>422</v>
      </c>
      <c r="E461" s="164" t="s">
        <v>39</v>
      </c>
      <c r="F461" s="87">
        <v>0</v>
      </c>
    </row>
    <row r="462" spans="1:6">
      <c r="A462" s="87">
        <v>120083</v>
      </c>
      <c r="B462" s="164" t="s">
        <v>471</v>
      </c>
      <c r="C462" s="317">
        <v>181000</v>
      </c>
      <c r="D462" s="164" t="s">
        <v>422</v>
      </c>
      <c r="E462" s="164" t="s">
        <v>75</v>
      </c>
      <c r="F462" s="87">
        <v>0</v>
      </c>
    </row>
    <row r="463" spans="1:6">
      <c r="A463" s="87">
        <v>120146</v>
      </c>
      <c r="B463" s="164" t="s">
        <v>472</v>
      </c>
      <c r="C463" s="317">
        <v>23000</v>
      </c>
      <c r="D463" s="164" t="s">
        <v>422</v>
      </c>
      <c r="E463" s="164" t="s">
        <v>75</v>
      </c>
      <c r="F463" s="87">
        <v>0</v>
      </c>
    </row>
    <row r="464" spans="1:6">
      <c r="A464" s="87">
        <v>120147</v>
      </c>
      <c r="B464" s="164" t="s">
        <v>473</v>
      </c>
      <c r="C464" s="317">
        <v>8424645</v>
      </c>
      <c r="D464" s="164" t="s">
        <v>422</v>
      </c>
      <c r="E464" s="164" t="s">
        <v>212</v>
      </c>
      <c r="F464" s="87">
        <v>0</v>
      </c>
    </row>
    <row r="465" spans="1:6">
      <c r="A465" s="87">
        <v>120178</v>
      </c>
      <c r="B465" s="164" t="s">
        <v>474</v>
      </c>
      <c r="C465" s="317">
        <v>148000</v>
      </c>
      <c r="D465" s="164" t="s">
        <v>422</v>
      </c>
      <c r="E465" s="164" t="s">
        <v>230</v>
      </c>
      <c r="F465" s="87">
        <v>0</v>
      </c>
    </row>
    <row r="466" spans="1:6">
      <c r="A466" s="87">
        <v>130144</v>
      </c>
      <c r="B466" s="164" t="s">
        <v>831</v>
      </c>
      <c r="C466" s="317">
        <v>196300</v>
      </c>
      <c r="D466" s="164" t="s">
        <v>422</v>
      </c>
      <c r="E466" s="164" t="s">
        <v>60</v>
      </c>
      <c r="F466" s="87">
        <v>0</v>
      </c>
    </row>
    <row r="467" spans="1:6">
      <c r="A467" s="87">
        <v>130232</v>
      </c>
      <c r="B467" s="164" t="s">
        <v>832</v>
      </c>
      <c r="C467" s="317">
        <v>726600</v>
      </c>
      <c r="D467" s="164" t="s">
        <v>422</v>
      </c>
      <c r="E467" s="164" t="s">
        <v>60</v>
      </c>
      <c r="F467" s="87">
        <v>0</v>
      </c>
    </row>
    <row r="468" spans="1:6">
      <c r="A468" s="87">
        <v>130319</v>
      </c>
      <c r="B468" s="164" t="s">
        <v>475</v>
      </c>
      <c r="C468" s="317">
        <v>729026</v>
      </c>
      <c r="D468" s="164" t="s">
        <v>422</v>
      </c>
      <c r="E468" s="164" t="s">
        <v>465</v>
      </c>
      <c r="F468" s="87">
        <v>0</v>
      </c>
    </row>
    <row r="469" spans="1:6">
      <c r="A469" s="87">
        <v>130425</v>
      </c>
      <c r="B469" s="164" t="s">
        <v>476</v>
      </c>
      <c r="C469" s="317">
        <v>70000</v>
      </c>
      <c r="D469" s="164" t="s">
        <v>422</v>
      </c>
      <c r="E469" s="164" t="s">
        <v>219</v>
      </c>
      <c r="F469" s="87">
        <v>0</v>
      </c>
    </row>
    <row r="470" spans="1:6">
      <c r="A470" s="87">
        <v>130541</v>
      </c>
      <c r="B470" s="164" t="s">
        <v>477</v>
      </c>
      <c r="C470" s="317">
        <v>11000</v>
      </c>
      <c r="D470" s="164" t="s">
        <v>422</v>
      </c>
      <c r="E470" s="164" t="s">
        <v>189</v>
      </c>
      <c r="F470" s="87">
        <v>0</v>
      </c>
    </row>
    <row r="471" spans="1:6">
      <c r="A471" s="87">
        <v>130847</v>
      </c>
      <c r="B471" s="164" t="s">
        <v>478</v>
      </c>
      <c r="C471" s="317">
        <v>11000</v>
      </c>
      <c r="D471" s="164" t="s">
        <v>422</v>
      </c>
      <c r="E471" s="164" t="s">
        <v>60</v>
      </c>
      <c r="F471" s="87">
        <v>0</v>
      </c>
    </row>
    <row r="472" spans="1:6">
      <c r="A472" s="87">
        <v>170234</v>
      </c>
      <c r="B472" s="164" t="s">
        <v>479</v>
      </c>
      <c r="C472" s="317">
        <v>56000</v>
      </c>
      <c r="D472" s="164" t="s">
        <v>422</v>
      </c>
      <c r="E472" s="164" t="s">
        <v>228</v>
      </c>
      <c r="F472" s="87">
        <v>0</v>
      </c>
    </row>
    <row r="473" spans="1:6">
      <c r="A473" s="87">
        <v>170241</v>
      </c>
      <c r="B473" s="164" t="s">
        <v>480</v>
      </c>
      <c r="C473" s="317">
        <v>537800</v>
      </c>
      <c r="D473" s="164" t="s">
        <v>422</v>
      </c>
      <c r="E473" s="164" t="s">
        <v>164</v>
      </c>
      <c r="F473" s="87">
        <v>0</v>
      </c>
    </row>
    <row r="474" spans="1:6">
      <c r="A474" s="87">
        <v>170243</v>
      </c>
      <c r="B474" s="164" t="s">
        <v>1201</v>
      </c>
      <c r="C474" s="317">
        <v>108000</v>
      </c>
      <c r="D474" s="164" t="s">
        <v>422</v>
      </c>
      <c r="E474" s="164" t="s">
        <v>93</v>
      </c>
      <c r="F474" s="87">
        <v>0</v>
      </c>
    </row>
    <row r="475" spans="1:6">
      <c r="A475" s="87">
        <v>170251</v>
      </c>
      <c r="B475" s="164" t="s">
        <v>481</v>
      </c>
      <c r="C475" s="317">
        <v>139505</v>
      </c>
      <c r="D475" s="164" t="s">
        <v>422</v>
      </c>
      <c r="E475" s="164" t="s">
        <v>482</v>
      </c>
      <c r="F475" s="87">
        <v>0</v>
      </c>
    </row>
    <row r="476" spans="1:6">
      <c r="A476" s="87">
        <v>190072</v>
      </c>
      <c r="B476" s="164" t="s">
        <v>483</v>
      </c>
      <c r="C476" s="317">
        <v>237170</v>
      </c>
      <c r="D476" s="164" t="s">
        <v>422</v>
      </c>
      <c r="E476" s="164" t="s">
        <v>484</v>
      </c>
      <c r="F476" s="87">
        <v>0</v>
      </c>
    </row>
    <row r="477" spans="1:6">
      <c r="A477" s="87">
        <v>190219</v>
      </c>
      <c r="B477" s="164" t="s">
        <v>485</v>
      </c>
      <c r="C477" s="317">
        <v>125000</v>
      </c>
      <c r="D477" s="164" t="s">
        <v>422</v>
      </c>
      <c r="E477" s="164" t="s">
        <v>68</v>
      </c>
      <c r="F477" s="87">
        <v>0</v>
      </c>
    </row>
    <row r="478" spans="1:6">
      <c r="A478" s="87">
        <v>190220</v>
      </c>
      <c r="B478" s="164" t="s">
        <v>834</v>
      </c>
      <c r="C478" s="317">
        <v>77000</v>
      </c>
      <c r="D478" s="164" t="s">
        <v>422</v>
      </c>
      <c r="E478" s="164" t="s">
        <v>60</v>
      </c>
      <c r="F478" s="87">
        <v>0</v>
      </c>
    </row>
    <row r="479" spans="1:6">
      <c r="A479" s="87">
        <v>200130</v>
      </c>
      <c r="B479" s="164" t="s">
        <v>836</v>
      </c>
      <c r="C479" s="317">
        <v>253500</v>
      </c>
      <c r="D479" s="164" t="s">
        <v>422</v>
      </c>
      <c r="E479" s="164" t="s">
        <v>60</v>
      </c>
      <c r="F479" s="87">
        <v>0</v>
      </c>
    </row>
    <row r="480" spans="1:6">
      <c r="A480" s="87">
        <v>200270</v>
      </c>
      <c r="B480" s="164" t="s">
        <v>486</v>
      </c>
      <c r="C480" s="317">
        <v>3000</v>
      </c>
      <c r="D480" s="164" t="s">
        <v>422</v>
      </c>
      <c r="E480" s="164" t="s">
        <v>58</v>
      </c>
      <c r="F480" s="87">
        <v>0</v>
      </c>
    </row>
    <row r="481" spans="1:6">
      <c r="A481" s="87">
        <v>200397</v>
      </c>
      <c r="B481" s="164" t="s">
        <v>1219</v>
      </c>
      <c r="C481" s="317">
        <v>290670</v>
      </c>
      <c r="D481" s="164" t="s">
        <v>422</v>
      </c>
      <c r="E481" s="164" t="s">
        <v>75</v>
      </c>
      <c r="F481" s="87">
        <v>0</v>
      </c>
    </row>
    <row r="482" spans="1:6">
      <c r="A482" s="87">
        <v>200509</v>
      </c>
      <c r="B482" s="164" t="s">
        <v>487</v>
      </c>
      <c r="C482" s="317">
        <v>243000</v>
      </c>
      <c r="D482" s="164" t="s">
        <v>422</v>
      </c>
      <c r="E482" s="164" t="s">
        <v>60</v>
      </c>
      <c r="F482" s="87">
        <v>0</v>
      </c>
    </row>
    <row r="483" spans="1:6">
      <c r="A483" s="87">
        <v>300586</v>
      </c>
      <c r="B483" s="164" t="s">
        <v>838</v>
      </c>
      <c r="C483" s="317">
        <v>969185</v>
      </c>
      <c r="D483" s="164" t="s">
        <v>422</v>
      </c>
      <c r="E483" s="164" t="s">
        <v>60</v>
      </c>
      <c r="F483" s="87">
        <v>0</v>
      </c>
    </row>
    <row r="484" spans="1:6">
      <c r="A484" s="87">
        <v>300597</v>
      </c>
      <c r="B484" s="164" t="s">
        <v>488</v>
      </c>
      <c r="C484" s="317">
        <v>32000</v>
      </c>
      <c r="D484" s="164" t="s">
        <v>422</v>
      </c>
      <c r="E484" s="164" t="s">
        <v>75</v>
      </c>
      <c r="F484" s="87">
        <v>0</v>
      </c>
    </row>
    <row r="485" spans="1:6">
      <c r="A485" s="87">
        <v>300599</v>
      </c>
      <c r="B485" s="164" t="s">
        <v>489</v>
      </c>
      <c r="C485" s="317">
        <v>313000</v>
      </c>
      <c r="D485" s="164" t="s">
        <v>422</v>
      </c>
      <c r="E485" s="164" t="s">
        <v>490</v>
      </c>
      <c r="F485" s="87">
        <v>0</v>
      </c>
    </row>
    <row r="486" spans="1:6">
      <c r="A486" s="87">
        <v>300658</v>
      </c>
      <c r="B486" s="164" t="s">
        <v>839</v>
      </c>
      <c r="C486" s="317">
        <v>1077600</v>
      </c>
      <c r="D486" s="164" t="s">
        <v>422</v>
      </c>
      <c r="E486" s="164" t="s">
        <v>60</v>
      </c>
      <c r="F486" s="87">
        <v>0</v>
      </c>
    </row>
    <row r="487" spans="1:6">
      <c r="A487" s="87">
        <v>300829</v>
      </c>
      <c r="B487" s="164" t="s">
        <v>1236</v>
      </c>
      <c r="C487" s="317">
        <v>104000</v>
      </c>
      <c r="D487" s="164" t="s">
        <v>422</v>
      </c>
      <c r="E487" s="164" t="s">
        <v>1237</v>
      </c>
      <c r="F487" s="87">
        <v>0</v>
      </c>
    </row>
    <row r="488" spans="1:6">
      <c r="A488" s="87">
        <v>300879</v>
      </c>
      <c r="B488" s="164" t="s">
        <v>1057</v>
      </c>
      <c r="C488" s="317">
        <v>38000</v>
      </c>
      <c r="D488" s="164" t="s">
        <v>422</v>
      </c>
      <c r="E488" s="164" t="s">
        <v>494</v>
      </c>
      <c r="F488" s="87">
        <v>0</v>
      </c>
    </row>
    <row r="489" spans="1:6">
      <c r="A489" s="87">
        <v>300893</v>
      </c>
      <c r="B489" s="164" t="s">
        <v>495</v>
      </c>
      <c r="C489" s="317">
        <v>1582000</v>
      </c>
      <c r="D489" s="164" t="s">
        <v>422</v>
      </c>
      <c r="E489" s="164" t="s">
        <v>42</v>
      </c>
      <c r="F489" s="87">
        <v>0</v>
      </c>
    </row>
    <row r="490" spans="1:6">
      <c r="A490" s="87">
        <v>300975</v>
      </c>
      <c r="B490" s="164" t="s">
        <v>496</v>
      </c>
      <c r="C490" s="317">
        <v>323000</v>
      </c>
      <c r="D490" s="164" t="s">
        <v>422</v>
      </c>
      <c r="E490" s="164" t="s">
        <v>497</v>
      </c>
      <c r="F490" s="87">
        <v>0</v>
      </c>
    </row>
    <row r="491" spans="1:6">
      <c r="A491" s="87">
        <v>400016</v>
      </c>
      <c r="B491" s="164" t="s">
        <v>1246</v>
      </c>
      <c r="C491" s="317">
        <v>335090</v>
      </c>
      <c r="D491" s="164" t="s">
        <v>422</v>
      </c>
      <c r="E491" s="164" t="s">
        <v>1237</v>
      </c>
      <c r="F491" s="87">
        <v>0</v>
      </c>
    </row>
    <row r="492" spans="1:6">
      <c r="A492" s="87">
        <v>400052</v>
      </c>
      <c r="B492" s="164" t="s">
        <v>1248</v>
      </c>
      <c r="C492" s="317">
        <v>45000</v>
      </c>
      <c r="D492" s="164" t="s">
        <v>422</v>
      </c>
      <c r="E492" s="164" t="s">
        <v>1102</v>
      </c>
      <c r="F492" s="87">
        <v>0</v>
      </c>
    </row>
    <row r="493" spans="1:6">
      <c r="A493" s="87">
        <v>700002</v>
      </c>
      <c r="B493" s="164" t="s">
        <v>840</v>
      </c>
      <c r="C493" s="317">
        <v>2712300</v>
      </c>
      <c r="D493" s="164" t="s">
        <v>422</v>
      </c>
      <c r="E493" s="164" t="s">
        <v>60</v>
      </c>
      <c r="F493" s="87">
        <v>0</v>
      </c>
    </row>
    <row r="494" spans="1:6">
      <c r="A494" s="87">
        <v>700208</v>
      </c>
      <c r="B494" s="164" t="s">
        <v>498</v>
      </c>
      <c r="C494" s="317">
        <v>695272</v>
      </c>
      <c r="D494" s="164" t="s">
        <v>422</v>
      </c>
      <c r="E494" s="164" t="s">
        <v>186</v>
      </c>
      <c r="F494" s="87">
        <v>0</v>
      </c>
    </row>
    <row r="495" spans="1:6">
      <c r="A495" s="87">
        <v>700236</v>
      </c>
      <c r="B495" s="164" t="s">
        <v>499</v>
      </c>
      <c r="C495" s="317">
        <v>547339</v>
      </c>
      <c r="D495" s="164" t="s">
        <v>422</v>
      </c>
      <c r="E495" s="164" t="s">
        <v>212</v>
      </c>
      <c r="F495" s="87">
        <v>0</v>
      </c>
    </row>
    <row r="496" spans="1:6">
      <c r="A496" s="87">
        <v>700238</v>
      </c>
      <c r="B496" s="164" t="s">
        <v>500</v>
      </c>
      <c r="C496" s="317">
        <v>31000</v>
      </c>
      <c r="D496" s="164" t="s">
        <v>422</v>
      </c>
      <c r="E496" s="164" t="s">
        <v>186</v>
      </c>
      <c r="F496" s="87">
        <v>0</v>
      </c>
    </row>
    <row r="497" spans="1:6">
      <c r="A497" s="87">
        <v>700244</v>
      </c>
      <c r="B497" s="164" t="s">
        <v>501</v>
      </c>
      <c r="C497" s="317">
        <v>112625</v>
      </c>
      <c r="D497" s="164" t="s">
        <v>422</v>
      </c>
      <c r="E497" s="164" t="s">
        <v>502</v>
      </c>
      <c r="F497" s="87">
        <v>0</v>
      </c>
    </row>
    <row r="498" spans="1:6">
      <c r="A498" s="87">
        <v>700332</v>
      </c>
      <c r="B498" s="164" t="s">
        <v>503</v>
      </c>
      <c r="C498" s="317">
        <v>743400</v>
      </c>
      <c r="D498" s="164" t="s">
        <v>422</v>
      </c>
      <c r="E498" s="164" t="s">
        <v>75</v>
      </c>
      <c r="F498" s="87">
        <v>0</v>
      </c>
    </row>
    <row r="499" spans="1:6">
      <c r="A499" s="87">
        <v>700382</v>
      </c>
      <c r="B499" s="164" t="s">
        <v>504</v>
      </c>
      <c r="C499" s="317">
        <v>266000</v>
      </c>
      <c r="D499" s="164" t="s">
        <v>422</v>
      </c>
      <c r="E499" s="164" t="s">
        <v>75</v>
      </c>
      <c r="F499" s="87">
        <v>0</v>
      </c>
    </row>
    <row r="500" spans="1:6">
      <c r="A500" s="87">
        <v>700413</v>
      </c>
      <c r="B500" s="164" t="s">
        <v>505</v>
      </c>
      <c r="C500" s="317">
        <v>42400</v>
      </c>
      <c r="D500" s="164" t="s">
        <v>422</v>
      </c>
      <c r="E500" s="164" t="s">
        <v>230</v>
      </c>
      <c r="F500" s="87">
        <v>0</v>
      </c>
    </row>
    <row r="501" spans="1:6">
      <c r="A501" s="87">
        <v>700428</v>
      </c>
      <c r="B501" s="164" t="s">
        <v>506</v>
      </c>
      <c r="C501" s="317">
        <v>307455</v>
      </c>
      <c r="D501" s="164" t="s">
        <v>422</v>
      </c>
      <c r="E501" s="164" t="s">
        <v>60</v>
      </c>
      <c r="F501" s="87">
        <v>0</v>
      </c>
    </row>
    <row r="502" spans="1:6">
      <c r="A502" s="87">
        <v>700449</v>
      </c>
      <c r="B502" s="164" t="s">
        <v>507</v>
      </c>
      <c r="C502" s="317">
        <v>254000</v>
      </c>
      <c r="D502" s="164" t="s">
        <v>422</v>
      </c>
      <c r="E502" s="164" t="s">
        <v>219</v>
      </c>
      <c r="F502" s="87">
        <v>0</v>
      </c>
    </row>
    <row r="503" spans="1:6">
      <c r="A503" s="87">
        <v>700451</v>
      </c>
      <c r="B503" s="164" t="s">
        <v>508</v>
      </c>
      <c r="C503" s="317">
        <v>813675</v>
      </c>
      <c r="D503" s="164" t="s">
        <v>422</v>
      </c>
      <c r="E503" s="164" t="s">
        <v>497</v>
      </c>
      <c r="F503" s="87">
        <v>0</v>
      </c>
    </row>
    <row r="504" spans="1:6">
      <c r="A504" s="87">
        <v>700463</v>
      </c>
      <c r="B504" s="164" t="s">
        <v>1255</v>
      </c>
      <c r="C504" s="317">
        <v>35097</v>
      </c>
      <c r="D504" s="164" t="s">
        <v>422</v>
      </c>
      <c r="E504" s="164" t="s">
        <v>60</v>
      </c>
      <c r="F504" s="87">
        <v>0</v>
      </c>
    </row>
    <row r="505" spans="1:6">
      <c r="A505" s="87">
        <v>2000095</v>
      </c>
      <c r="B505" s="164" t="s">
        <v>841</v>
      </c>
      <c r="C505" s="317">
        <v>240000</v>
      </c>
      <c r="D505" s="164" t="s">
        <v>422</v>
      </c>
      <c r="E505" s="164" t="s">
        <v>60</v>
      </c>
      <c r="F505" s="87">
        <v>0</v>
      </c>
    </row>
    <row r="506" spans="1:6">
      <c r="A506" s="87">
        <v>2000147</v>
      </c>
      <c r="B506" s="164" t="s">
        <v>509</v>
      </c>
      <c r="C506" s="317">
        <v>506225</v>
      </c>
      <c r="D506" s="164" t="s">
        <v>422</v>
      </c>
      <c r="E506" s="164" t="s">
        <v>284</v>
      </c>
      <c r="F506" s="87">
        <v>0</v>
      </c>
    </row>
    <row r="507" spans="1:6">
      <c r="A507" s="87">
        <v>2000156</v>
      </c>
      <c r="B507" s="164" t="s">
        <v>510</v>
      </c>
      <c r="C507" s="317">
        <v>18245495</v>
      </c>
      <c r="D507" s="164" t="s">
        <v>422</v>
      </c>
      <c r="E507" s="164" t="s">
        <v>451</v>
      </c>
      <c r="F507" s="87">
        <v>0</v>
      </c>
    </row>
    <row r="508" spans="1:6">
      <c r="A508" s="87">
        <v>2000519</v>
      </c>
      <c r="B508" s="164" t="s">
        <v>511</v>
      </c>
      <c r="C508" s="317">
        <v>20000</v>
      </c>
      <c r="D508" s="164" t="s">
        <v>422</v>
      </c>
      <c r="E508" s="164" t="s">
        <v>314</v>
      </c>
      <c r="F508" s="87">
        <v>0</v>
      </c>
    </row>
    <row r="509" spans="1:6">
      <c r="A509" s="87">
        <v>6880</v>
      </c>
      <c r="B509" s="164" t="s">
        <v>514</v>
      </c>
      <c r="C509" s="317">
        <v>232765</v>
      </c>
      <c r="D509" s="164" t="s">
        <v>512</v>
      </c>
      <c r="E509" s="164" t="s">
        <v>513</v>
      </c>
      <c r="F509" s="87">
        <v>0</v>
      </c>
    </row>
    <row r="510" spans="1:6">
      <c r="A510" s="87">
        <v>6986</v>
      </c>
      <c r="B510" s="164" t="s">
        <v>516</v>
      </c>
      <c r="C510" s="317">
        <v>61700</v>
      </c>
      <c r="D510" s="164" t="s">
        <v>512</v>
      </c>
      <c r="E510" s="164" t="s">
        <v>517</v>
      </c>
      <c r="F510" s="87">
        <v>0</v>
      </c>
    </row>
    <row r="511" spans="1:6">
      <c r="A511" s="87">
        <v>10147</v>
      </c>
      <c r="B511" s="164" t="s">
        <v>518</v>
      </c>
      <c r="C511" s="317">
        <v>725000</v>
      </c>
      <c r="D511" s="164" t="s">
        <v>512</v>
      </c>
      <c r="E511" s="164" t="s">
        <v>513</v>
      </c>
      <c r="F511" s="87">
        <v>0</v>
      </c>
    </row>
    <row r="512" spans="1:6">
      <c r="A512" s="87">
        <v>11248</v>
      </c>
      <c r="B512" s="164" t="s">
        <v>519</v>
      </c>
      <c r="C512" s="317">
        <v>403000</v>
      </c>
      <c r="D512" s="164" t="s">
        <v>512</v>
      </c>
      <c r="E512" s="164" t="s">
        <v>513</v>
      </c>
      <c r="F512" s="87">
        <v>0</v>
      </c>
    </row>
    <row r="513" spans="1:6">
      <c r="A513" s="87">
        <v>11257</v>
      </c>
      <c r="B513" s="164" t="s">
        <v>520</v>
      </c>
      <c r="C513" s="317">
        <v>45000</v>
      </c>
      <c r="D513" s="164" t="s">
        <v>512</v>
      </c>
      <c r="E513" s="164" t="s">
        <v>517</v>
      </c>
      <c r="F513" s="87">
        <v>0</v>
      </c>
    </row>
    <row r="514" spans="1:6">
      <c r="A514" s="87">
        <v>14347</v>
      </c>
      <c r="B514" s="164" t="s">
        <v>521</v>
      </c>
      <c r="C514" s="317">
        <v>219500</v>
      </c>
      <c r="D514" s="164" t="s">
        <v>512</v>
      </c>
      <c r="E514" s="164" t="s">
        <v>522</v>
      </c>
      <c r="F514" s="87">
        <v>0</v>
      </c>
    </row>
    <row r="515" spans="1:6">
      <c r="A515" s="87">
        <v>16335</v>
      </c>
      <c r="B515" s="164" t="s">
        <v>1133</v>
      </c>
      <c r="C515" s="317">
        <v>600</v>
      </c>
      <c r="D515" s="164" t="s">
        <v>512</v>
      </c>
      <c r="E515" s="164" t="s">
        <v>517</v>
      </c>
      <c r="F515" s="87">
        <v>0</v>
      </c>
    </row>
    <row r="516" spans="1:6">
      <c r="A516" s="87">
        <v>16354</v>
      </c>
      <c r="B516" s="164" t="s">
        <v>1134</v>
      </c>
      <c r="C516" s="317">
        <v>105050</v>
      </c>
      <c r="D516" s="164" t="s">
        <v>512</v>
      </c>
      <c r="E516" s="164" t="s">
        <v>545</v>
      </c>
      <c r="F516" s="87">
        <v>0</v>
      </c>
    </row>
    <row r="517" spans="1:6">
      <c r="A517" s="87">
        <v>21629</v>
      </c>
      <c r="B517" s="164" t="s">
        <v>523</v>
      </c>
      <c r="C517" s="317">
        <v>250700</v>
      </c>
      <c r="D517" s="164" t="s">
        <v>512</v>
      </c>
      <c r="E517" s="164" t="s">
        <v>515</v>
      </c>
      <c r="F517" s="87">
        <v>0</v>
      </c>
    </row>
    <row r="518" spans="1:6">
      <c r="A518" s="87">
        <v>23668</v>
      </c>
      <c r="B518" s="164" t="s">
        <v>1156</v>
      </c>
      <c r="C518" s="317">
        <v>550</v>
      </c>
      <c r="D518" s="164" t="s">
        <v>512</v>
      </c>
      <c r="E518" s="164" t="s">
        <v>517</v>
      </c>
      <c r="F518" s="87">
        <v>0</v>
      </c>
    </row>
    <row r="519" spans="1:6">
      <c r="A519" s="87">
        <v>27222</v>
      </c>
      <c r="B519" s="164" t="s">
        <v>1159</v>
      </c>
      <c r="C519" s="317">
        <v>1300</v>
      </c>
      <c r="D519" s="164" t="s">
        <v>512</v>
      </c>
      <c r="E519" s="164" t="s">
        <v>517</v>
      </c>
      <c r="F519" s="87">
        <v>0</v>
      </c>
    </row>
    <row r="520" spans="1:6">
      <c r="A520" s="87">
        <v>27231</v>
      </c>
      <c r="B520" s="164" t="s">
        <v>524</v>
      </c>
      <c r="C520" s="317">
        <v>1100</v>
      </c>
      <c r="D520" s="164" t="s">
        <v>512</v>
      </c>
      <c r="E520" s="164" t="s">
        <v>517</v>
      </c>
      <c r="F520" s="87">
        <v>0</v>
      </c>
    </row>
    <row r="521" spans="1:6">
      <c r="A521" s="87">
        <v>90161</v>
      </c>
      <c r="B521" s="164" t="s">
        <v>526</v>
      </c>
      <c r="C521" s="317">
        <v>85000</v>
      </c>
      <c r="D521" s="164" t="s">
        <v>512</v>
      </c>
      <c r="E521" s="164" t="s">
        <v>525</v>
      </c>
      <c r="F521" s="87">
        <v>0</v>
      </c>
    </row>
    <row r="522" spans="1:6">
      <c r="A522" s="87">
        <v>90168</v>
      </c>
      <c r="B522" s="164" t="s">
        <v>1058</v>
      </c>
      <c r="C522" s="317">
        <v>22866</v>
      </c>
      <c r="D522" s="164" t="s">
        <v>512</v>
      </c>
      <c r="E522" s="164" t="s">
        <v>527</v>
      </c>
      <c r="F522" s="87">
        <v>0</v>
      </c>
    </row>
    <row r="523" spans="1:6">
      <c r="A523" s="87">
        <v>90185</v>
      </c>
      <c r="B523" s="164" t="s">
        <v>529</v>
      </c>
      <c r="C523" s="317">
        <v>720930</v>
      </c>
      <c r="D523" s="164" t="s">
        <v>512</v>
      </c>
      <c r="E523" s="164" t="s">
        <v>39</v>
      </c>
      <c r="F523" s="87">
        <v>0</v>
      </c>
    </row>
    <row r="524" spans="1:6">
      <c r="A524" s="87">
        <v>90265</v>
      </c>
      <c r="B524" s="164" t="s">
        <v>531</v>
      </c>
      <c r="C524" s="317">
        <v>78753</v>
      </c>
      <c r="D524" s="164" t="s">
        <v>512</v>
      </c>
      <c r="E524" s="164" t="s">
        <v>528</v>
      </c>
      <c r="F524" s="87">
        <v>0</v>
      </c>
    </row>
    <row r="525" spans="1:6">
      <c r="A525" s="87">
        <v>90387</v>
      </c>
      <c r="B525" s="164" t="s">
        <v>1162</v>
      </c>
      <c r="C525" s="317">
        <v>123000</v>
      </c>
      <c r="D525" s="164" t="s">
        <v>512</v>
      </c>
      <c r="E525" s="164" t="s">
        <v>527</v>
      </c>
      <c r="F525" s="87">
        <v>0</v>
      </c>
    </row>
    <row r="526" spans="1:6">
      <c r="A526" s="87">
        <v>90494</v>
      </c>
      <c r="B526" s="164" t="s">
        <v>532</v>
      </c>
      <c r="C526" s="317">
        <v>314926</v>
      </c>
      <c r="D526" s="164" t="s">
        <v>512</v>
      </c>
      <c r="E526" s="164" t="s">
        <v>533</v>
      </c>
      <c r="F526" s="87">
        <v>0</v>
      </c>
    </row>
    <row r="527" spans="1:6">
      <c r="A527" s="87">
        <v>90512</v>
      </c>
      <c r="B527" s="164" t="s">
        <v>534</v>
      </c>
      <c r="C527" s="317">
        <v>68800</v>
      </c>
      <c r="D527" s="164" t="s">
        <v>512</v>
      </c>
      <c r="E527" s="164" t="s">
        <v>528</v>
      </c>
      <c r="F527" s="87">
        <v>0</v>
      </c>
    </row>
    <row r="528" spans="1:6">
      <c r="A528" s="87">
        <v>90517</v>
      </c>
      <c r="B528" s="164" t="s">
        <v>1163</v>
      </c>
      <c r="C528" s="317">
        <v>302110</v>
      </c>
      <c r="D528" s="164" t="s">
        <v>512</v>
      </c>
      <c r="E528" s="164" t="s">
        <v>527</v>
      </c>
      <c r="F528" s="87">
        <v>0</v>
      </c>
    </row>
    <row r="529" spans="1:6">
      <c r="A529" s="87">
        <v>90544</v>
      </c>
      <c r="B529" s="164" t="s">
        <v>1164</v>
      </c>
      <c r="C529" s="317">
        <v>20549</v>
      </c>
      <c r="D529" s="164" t="s">
        <v>512</v>
      </c>
      <c r="E529" s="164" t="s">
        <v>527</v>
      </c>
      <c r="F529" s="87">
        <v>0</v>
      </c>
    </row>
    <row r="530" spans="1:6">
      <c r="A530" s="87">
        <v>90556</v>
      </c>
      <c r="B530" s="164" t="s">
        <v>535</v>
      </c>
      <c r="C530" s="317">
        <v>330000</v>
      </c>
      <c r="D530" s="164" t="s">
        <v>512</v>
      </c>
      <c r="E530" s="164" t="s">
        <v>528</v>
      </c>
      <c r="F530" s="87">
        <v>0</v>
      </c>
    </row>
    <row r="531" spans="1:6">
      <c r="A531" s="87">
        <v>90571</v>
      </c>
      <c r="B531" s="164" t="s">
        <v>994</v>
      </c>
      <c r="C531" s="317">
        <v>40963</v>
      </c>
      <c r="D531" s="164" t="s">
        <v>512</v>
      </c>
      <c r="E531" s="164" t="s">
        <v>533</v>
      </c>
      <c r="F531" s="87">
        <v>0</v>
      </c>
    </row>
    <row r="532" spans="1:6">
      <c r="A532" s="87">
        <v>90667</v>
      </c>
      <c r="B532" s="164" t="s">
        <v>536</v>
      </c>
      <c r="C532" s="317">
        <v>122000</v>
      </c>
      <c r="D532" s="164" t="s">
        <v>512</v>
      </c>
      <c r="E532" s="164" t="s">
        <v>528</v>
      </c>
      <c r="F532" s="87">
        <v>0</v>
      </c>
    </row>
    <row r="533" spans="1:6">
      <c r="A533" s="87">
        <v>90752</v>
      </c>
      <c r="B533" s="164" t="s">
        <v>1059</v>
      </c>
      <c r="C533" s="317">
        <v>618000</v>
      </c>
      <c r="D533" s="164" t="s">
        <v>512</v>
      </c>
      <c r="E533" s="164" t="s">
        <v>528</v>
      </c>
      <c r="F533" s="87">
        <v>0</v>
      </c>
    </row>
    <row r="534" spans="1:6">
      <c r="A534" s="87">
        <v>90807</v>
      </c>
      <c r="B534" s="164" t="s">
        <v>1165</v>
      </c>
      <c r="C534" s="317">
        <v>304728</v>
      </c>
      <c r="D534" s="164" t="s">
        <v>512</v>
      </c>
      <c r="E534" s="164" t="s">
        <v>527</v>
      </c>
      <c r="F534" s="87">
        <v>0</v>
      </c>
    </row>
    <row r="535" spans="1:6">
      <c r="A535" s="87">
        <v>90855</v>
      </c>
      <c r="B535" s="164" t="s">
        <v>537</v>
      </c>
      <c r="C535" s="317">
        <v>430000</v>
      </c>
      <c r="D535" s="164" t="s">
        <v>512</v>
      </c>
      <c r="E535" s="164" t="s">
        <v>528</v>
      </c>
      <c r="F535" s="87">
        <v>0</v>
      </c>
    </row>
    <row r="536" spans="1:6">
      <c r="A536" s="87">
        <v>90957</v>
      </c>
      <c r="B536" s="164" t="s">
        <v>538</v>
      </c>
      <c r="C536" s="317">
        <v>38220</v>
      </c>
      <c r="D536" s="164" t="s">
        <v>512</v>
      </c>
      <c r="E536" s="164" t="s">
        <v>528</v>
      </c>
      <c r="F536" s="87">
        <v>0</v>
      </c>
    </row>
    <row r="537" spans="1:6">
      <c r="A537" s="87">
        <v>90961</v>
      </c>
      <c r="B537" s="164" t="s">
        <v>539</v>
      </c>
      <c r="C537" s="317">
        <v>26000</v>
      </c>
      <c r="D537" s="164" t="s">
        <v>512</v>
      </c>
      <c r="E537" s="164" t="s">
        <v>528</v>
      </c>
      <c r="F537" s="87">
        <v>0</v>
      </c>
    </row>
    <row r="538" spans="1:6">
      <c r="A538" s="87">
        <v>91025</v>
      </c>
      <c r="B538" s="164" t="s">
        <v>995</v>
      </c>
      <c r="C538" s="317">
        <v>270000</v>
      </c>
      <c r="D538" s="164" t="s">
        <v>512</v>
      </c>
      <c r="E538" s="164" t="s">
        <v>1166</v>
      </c>
      <c r="F538" s="87">
        <v>0</v>
      </c>
    </row>
    <row r="539" spans="1:6">
      <c r="A539" s="87">
        <v>91029</v>
      </c>
      <c r="B539" s="164" t="s">
        <v>540</v>
      </c>
      <c r="C539" s="317">
        <v>165000</v>
      </c>
      <c r="D539" s="164" t="s">
        <v>512</v>
      </c>
      <c r="E539" s="164" t="s">
        <v>528</v>
      </c>
      <c r="F539" s="87">
        <v>0</v>
      </c>
    </row>
    <row r="540" spans="1:6">
      <c r="A540" s="87">
        <v>91064</v>
      </c>
      <c r="B540" s="164" t="s">
        <v>541</v>
      </c>
      <c r="C540" s="317">
        <v>3594</v>
      </c>
      <c r="D540" s="164" t="s">
        <v>512</v>
      </c>
      <c r="E540" s="164" t="s">
        <v>528</v>
      </c>
      <c r="F540" s="87">
        <v>0</v>
      </c>
    </row>
    <row r="541" spans="1:6">
      <c r="A541" s="87">
        <v>91114</v>
      </c>
      <c r="B541" s="164" t="s">
        <v>1167</v>
      </c>
      <c r="C541" s="317">
        <v>23000</v>
      </c>
      <c r="D541" s="164" t="s">
        <v>512</v>
      </c>
      <c r="E541" s="164" t="s">
        <v>527</v>
      </c>
      <c r="F541" s="87">
        <v>0</v>
      </c>
    </row>
    <row r="542" spans="1:6">
      <c r="A542" s="87">
        <v>91175</v>
      </c>
      <c r="B542" s="164" t="s">
        <v>1168</v>
      </c>
      <c r="C542" s="317">
        <v>153000</v>
      </c>
      <c r="D542" s="164" t="s">
        <v>512</v>
      </c>
      <c r="E542" s="164" t="s">
        <v>527</v>
      </c>
      <c r="F542" s="87">
        <v>0</v>
      </c>
    </row>
    <row r="543" spans="1:6">
      <c r="A543" s="87">
        <v>91197</v>
      </c>
      <c r="B543" s="164" t="s">
        <v>1060</v>
      </c>
      <c r="C543" s="317">
        <v>407598</v>
      </c>
      <c r="D543" s="164" t="s">
        <v>512</v>
      </c>
      <c r="E543" s="164" t="s">
        <v>528</v>
      </c>
      <c r="F543" s="87">
        <v>0</v>
      </c>
    </row>
    <row r="544" spans="1:6">
      <c r="A544" s="87">
        <v>91254</v>
      </c>
      <c r="B544" s="164" t="s">
        <v>542</v>
      </c>
      <c r="C544" s="317">
        <v>59400</v>
      </c>
      <c r="D544" s="164" t="s">
        <v>512</v>
      </c>
      <c r="E544" s="164" t="s">
        <v>1166</v>
      </c>
      <c r="F544" s="87">
        <v>0</v>
      </c>
    </row>
    <row r="545" spans="1:6">
      <c r="A545" s="87">
        <v>91262</v>
      </c>
      <c r="B545" s="164" t="s">
        <v>1061</v>
      </c>
      <c r="C545" s="317">
        <v>107000</v>
      </c>
      <c r="D545" s="164" t="s">
        <v>512</v>
      </c>
      <c r="E545" s="164" t="s">
        <v>528</v>
      </c>
      <c r="F545" s="87">
        <v>0</v>
      </c>
    </row>
    <row r="546" spans="1:6">
      <c r="A546" s="87">
        <v>91280</v>
      </c>
      <c r="B546" s="164" t="s">
        <v>1169</v>
      </c>
      <c r="C546" s="317">
        <v>56500</v>
      </c>
      <c r="D546" s="164" t="s">
        <v>512</v>
      </c>
      <c r="E546" s="164" t="s">
        <v>527</v>
      </c>
      <c r="F546" s="87">
        <v>0</v>
      </c>
    </row>
    <row r="547" spans="1:6">
      <c r="A547" s="87">
        <v>91281</v>
      </c>
      <c r="B547" s="164" t="s">
        <v>996</v>
      </c>
      <c r="C547" s="317">
        <v>626000</v>
      </c>
      <c r="D547" s="164" t="s">
        <v>512</v>
      </c>
      <c r="E547" s="164" t="s">
        <v>1166</v>
      </c>
      <c r="F547" s="87">
        <v>0</v>
      </c>
    </row>
    <row r="548" spans="1:6">
      <c r="A548" s="87">
        <v>91291</v>
      </c>
      <c r="B548" s="164" t="s">
        <v>997</v>
      </c>
      <c r="C548" s="317">
        <v>475880</v>
      </c>
      <c r="D548" s="164" t="s">
        <v>512</v>
      </c>
      <c r="E548" s="164" t="s">
        <v>998</v>
      </c>
      <c r="F548" s="87">
        <v>0</v>
      </c>
    </row>
    <row r="549" spans="1:6">
      <c r="A549" s="87">
        <v>91297</v>
      </c>
      <c r="B549" s="164" t="s">
        <v>1170</v>
      </c>
      <c r="C549" s="317">
        <v>208995</v>
      </c>
      <c r="D549" s="164" t="s">
        <v>512</v>
      </c>
      <c r="E549" s="164" t="s">
        <v>998</v>
      </c>
      <c r="F549" s="87">
        <v>0</v>
      </c>
    </row>
    <row r="550" spans="1:6">
      <c r="A550" s="87">
        <v>91317</v>
      </c>
      <c r="B550" s="164" t="s">
        <v>999</v>
      </c>
      <c r="C550" s="317">
        <v>176575</v>
      </c>
      <c r="D550" s="164" t="s">
        <v>512</v>
      </c>
      <c r="E550" s="164" t="s">
        <v>528</v>
      </c>
      <c r="F550" s="87">
        <v>0</v>
      </c>
    </row>
    <row r="551" spans="1:6">
      <c r="A551" s="87">
        <v>91333</v>
      </c>
      <c r="B551" s="164" t="s">
        <v>1171</v>
      </c>
      <c r="C551" s="317">
        <v>400639</v>
      </c>
      <c r="D551" s="164" t="s">
        <v>512</v>
      </c>
      <c r="E551" s="164" t="s">
        <v>533</v>
      </c>
      <c r="F551" s="87">
        <v>0</v>
      </c>
    </row>
    <row r="552" spans="1:6">
      <c r="A552" s="87">
        <v>91335</v>
      </c>
      <c r="B552" s="164" t="s">
        <v>1172</v>
      </c>
      <c r="C552" s="317">
        <v>267300</v>
      </c>
      <c r="D552" s="164" t="s">
        <v>512</v>
      </c>
      <c r="E552" s="164" t="s">
        <v>527</v>
      </c>
      <c r="F552" s="87">
        <v>0</v>
      </c>
    </row>
    <row r="553" spans="1:6">
      <c r="A553" s="87">
        <v>91338</v>
      </c>
      <c r="B553" s="164" t="s">
        <v>1173</v>
      </c>
      <c r="C553" s="317">
        <v>56011</v>
      </c>
      <c r="D553" s="164" t="s">
        <v>512</v>
      </c>
      <c r="E553" s="164" t="s">
        <v>527</v>
      </c>
      <c r="F553" s="87">
        <v>0</v>
      </c>
    </row>
    <row r="554" spans="1:6">
      <c r="A554" s="87">
        <v>91339</v>
      </c>
      <c r="B554" s="164" t="s">
        <v>1174</v>
      </c>
      <c r="C554" s="317">
        <v>112250</v>
      </c>
      <c r="D554" s="164" t="s">
        <v>512</v>
      </c>
      <c r="E554" s="164" t="s">
        <v>528</v>
      </c>
      <c r="F554" s="87">
        <v>0</v>
      </c>
    </row>
    <row r="555" spans="1:6">
      <c r="A555" s="87">
        <v>91429</v>
      </c>
      <c r="B555" s="164" t="s">
        <v>1062</v>
      </c>
      <c r="C555" s="317">
        <v>128580</v>
      </c>
      <c r="D555" s="164" t="s">
        <v>512</v>
      </c>
      <c r="E555" s="164" t="s">
        <v>1166</v>
      </c>
      <c r="F555" s="87">
        <v>0</v>
      </c>
    </row>
    <row r="556" spans="1:6">
      <c r="A556" s="87">
        <v>91452</v>
      </c>
      <c r="B556" s="164" t="s">
        <v>1175</v>
      </c>
      <c r="C556" s="317">
        <v>101823</v>
      </c>
      <c r="D556" s="164" t="s">
        <v>512</v>
      </c>
      <c r="E556" s="164" t="s">
        <v>527</v>
      </c>
      <c r="F556" s="87">
        <v>0</v>
      </c>
    </row>
    <row r="557" spans="1:6">
      <c r="A557" s="87">
        <v>91475</v>
      </c>
      <c r="B557" s="164" t="s">
        <v>1000</v>
      </c>
      <c r="C557" s="317">
        <v>528200</v>
      </c>
      <c r="D557" s="164" t="s">
        <v>512</v>
      </c>
      <c r="E557" s="164" t="s">
        <v>1166</v>
      </c>
      <c r="F557" s="87">
        <v>0</v>
      </c>
    </row>
    <row r="558" spans="1:6">
      <c r="A558" s="87">
        <v>91479</v>
      </c>
      <c r="B558" s="164" t="s">
        <v>1176</v>
      </c>
      <c r="C558" s="317">
        <v>531615</v>
      </c>
      <c r="D558" s="164" t="s">
        <v>512</v>
      </c>
      <c r="E558" s="164" t="s">
        <v>533</v>
      </c>
      <c r="F558" s="87">
        <v>0</v>
      </c>
    </row>
    <row r="559" spans="1:6">
      <c r="A559" s="87">
        <v>91522</v>
      </c>
      <c r="B559" s="164" t="s">
        <v>1177</v>
      </c>
      <c r="C559" s="317">
        <v>105266</v>
      </c>
      <c r="D559" s="164" t="s">
        <v>512</v>
      </c>
      <c r="E559" s="164" t="s">
        <v>1166</v>
      </c>
      <c r="F559" s="87">
        <v>0</v>
      </c>
    </row>
    <row r="560" spans="1:6">
      <c r="A560" s="87">
        <v>91533</v>
      </c>
      <c r="B560" s="164" t="s">
        <v>1063</v>
      </c>
      <c r="C560" s="317">
        <v>3520770</v>
      </c>
      <c r="D560" s="164" t="s">
        <v>512</v>
      </c>
      <c r="E560" s="164" t="s">
        <v>1166</v>
      </c>
      <c r="F560" s="87">
        <v>0</v>
      </c>
    </row>
    <row r="561" spans="1:6">
      <c r="A561" s="87">
        <v>91542</v>
      </c>
      <c r="B561" s="164" t="s">
        <v>1178</v>
      </c>
      <c r="C561" s="317">
        <v>214420</v>
      </c>
      <c r="D561" s="164" t="s">
        <v>512</v>
      </c>
      <c r="E561" s="164" t="s">
        <v>1166</v>
      </c>
      <c r="F561" s="87">
        <v>0</v>
      </c>
    </row>
    <row r="562" spans="1:6">
      <c r="A562" s="87">
        <v>91570</v>
      </c>
      <c r="B562" s="164" t="s">
        <v>1179</v>
      </c>
      <c r="C562" s="317">
        <v>129000</v>
      </c>
      <c r="D562" s="164" t="s">
        <v>512</v>
      </c>
      <c r="E562" s="164" t="s">
        <v>528</v>
      </c>
      <c r="F562" s="87">
        <v>0</v>
      </c>
    </row>
    <row r="563" spans="1:6">
      <c r="A563" s="87">
        <v>91575</v>
      </c>
      <c r="B563" s="164" t="s">
        <v>1180</v>
      </c>
      <c r="C563" s="317">
        <v>205170</v>
      </c>
      <c r="D563" s="164" t="s">
        <v>512</v>
      </c>
      <c r="E563" s="164" t="s">
        <v>1166</v>
      </c>
      <c r="F563" s="87">
        <v>0</v>
      </c>
    </row>
    <row r="564" spans="1:6">
      <c r="A564" s="87">
        <v>91606</v>
      </c>
      <c r="B564" s="164" t="s">
        <v>1181</v>
      </c>
      <c r="C564" s="317">
        <v>160870</v>
      </c>
      <c r="D564" s="164" t="s">
        <v>512</v>
      </c>
      <c r="E564" s="164" t="s">
        <v>528</v>
      </c>
      <c r="F564" s="87">
        <v>0</v>
      </c>
    </row>
    <row r="565" spans="1:6">
      <c r="A565" s="87">
        <v>91620</v>
      </c>
      <c r="B565" s="164" t="s">
        <v>1182</v>
      </c>
      <c r="C565" s="317">
        <v>10650</v>
      </c>
      <c r="D565" s="164" t="s">
        <v>512</v>
      </c>
      <c r="E565" s="164" t="s">
        <v>998</v>
      </c>
      <c r="F565" s="87">
        <v>0</v>
      </c>
    </row>
    <row r="566" spans="1:6">
      <c r="A566" s="87">
        <v>91664</v>
      </c>
      <c r="B566" s="164" t="s">
        <v>1183</v>
      </c>
      <c r="C566" s="317">
        <v>341520</v>
      </c>
      <c r="D566" s="164" t="s">
        <v>512</v>
      </c>
      <c r="E566" s="164" t="s">
        <v>1166</v>
      </c>
      <c r="F566" s="87">
        <v>0</v>
      </c>
    </row>
    <row r="567" spans="1:6">
      <c r="A567" s="87">
        <v>91671</v>
      </c>
      <c r="B567" s="164" t="s">
        <v>1184</v>
      </c>
      <c r="C567" s="317">
        <v>285835</v>
      </c>
      <c r="D567" s="164" t="s">
        <v>512</v>
      </c>
      <c r="E567" s="164" t="s">
        <v>1166</v>
      </c>
      <c r="F567" s="87">
        <v>0</v>
      </c>
    </row>
    <row r="568" spans="1:6">
      <c r="A568" s="87">
        <v>91677</v>
      </c>
      <c r="B568" s="164" t="s">
        <v>1185</v>
      </c>
      <c r="C568" s="317">
        <v>50116</v>
      </c>
      <c r="D568" s="164" t="s">
        <v>512</v>
      </c>
      <c r="E568" s="164" t="s">
        <v>533</v>
      </c>
      <c r="F568" s="87">
        <v>0</v>
      </c>
    </row>
    <row r="569" spans="1:6">
      <c r="A569" s="87">
        <v>100220</v>
      </c>
      <c r="B569" s="164" t="s">
        <v>1064</v>
      </c>
      <c r="C569" s="317">
        <v>1007000</v>
      </c>
      <c r="D569" s="164" t="s">
        <v>512</v>
      </c>
      <c r="E569" s="164" t="s">
        <v>515</v>
      </c>
      <c r="F569" s="87">
        <v>0</v>
      </c>
    </row>
    <row r="570" spans="1:6">
      <c r="A570" s="87">
        <v>100296</v>
      </c>
      <c r="B570" s="164" t="s">
        <v>544</v>
      </c>
      <c r="C570" s="317">
        <v>968450</v>
      </c>
      <c r="D570" s="164" t="s">
        <v>512</v>
      </c>
      <c r="E570" s="164" t="s">
        <v>39</v>
      </c>
      <c r="F570" s="87">
        <v>0</v>
      </c>
    </row>
    <row r="571" spans="1:6">
      <c r="A571" s="87">
        <v>100306</v>
      </c>
      <c r="B571" s="164" t="s">
        <v>1001</v>
      </c>
      <c r="C571" s="317">
        <v>110685</v>
      </c>
      <c r="D571" s="164" t="s">
        <v>512</v>
      </c>
      <c r="E571" s="164" t="s">
        <v>543</v>
      </c>
      <c r="F571" s="87">
        <v>0</v>
      </c>
    </row>
    <row r="572" spans="1:6">
      <c r="A572" s="87">
        <v>100322</v>
      </c>
      <c r="B572" s="164" t="s">
        <v>1188</v>
      </c>
      <c r="C572" s="317">
        <v>1500</v>
      </c>
      <c r="D572" s="164" t="s">
        <v>512</v>
      </c>
      <c r="E572" s="164" t="s">
        <v>517</v>
      </c>
      <c r="F572" s="87">
        <v>0</v>
      </c>
    </row>
    <row r="573" spans="1:6">
      <c r="A573" s="87">
        <v>100346</v>
      </c>
      <c r="B573" s="164" t="s">
        <v>1065</v>
      </c>
      <c r="C573" s="317">
        <v>67000</v>
      </c>
      <c r="D573" s="164" t="s">
        <v>512</v>
      </c>
      <c r="E573" s="164" t="s">
        <v>545</v>
      </c>
      <c r="F573" s="87">
        <v>0</v>
      </c>
    </row>
    <row r="574" spans="1:6">
      <c r="A574" s="87">
        <v>100355</v>
      </c>
      <c r="B574" s="164" t="s">
        <v>1189</v>
      </c>
      <c r="C574" s="317">
        <v>600</v>
      </c>
      <c r="D574" s="164" t="s">
        <v>512</v>
      </c>
      <c r="E574" s="164" t="s">
        <v>517</v>
      </c>
      <c r="F574" s="87">
        <v>0</v>
      </c>
    </row>
    <row r="575" spans="1:6">
      <c r="A575" s="87">
        <v>100367</v>
      </c>
      <c r="B575" s="164" t="s">
        <v>1066</v>
      </c>
      <c r="C575" s="317">
        <v>48000</v>
      </c>
      <c r="D575" s="164" t="s">
        <v>512</v>
      </c>
      <c r="E575" s="164" t="s">
        <v>545</v>
      </c>
      <c r="F575" s="87">
        <v>0</v>
      </c>
    </row>
    <row r="576" spans="1:6">
      <c r="A576" s="87">
        <v>120004</v>
      </c>
      <c r="B576" s="164" t="s">
        <v>546</v>
      </c>
      <c r="C576" s="317">
        <v>1408831</v>
      </c>
      <c r="D576" s="164" t="s">
        <v>512</v>
      </c>
      <c r="E576" s="164" t="s">
        <v>547</v>
      </c>
      <c r="F576" s="87">
        <v>0</v>
      </c>
    </row>
    <row r="577" spans="1:6">
      <c r="A577" s="87">
        <v>120122</v>
      </c>
      <c r="B577" s="164" t="s">
        <v>1067</v>
      </c>
      <c r="C577" s="317">
        <v>114900</v>
      </c>
      <c r="D577" s="164" t="s">
        <v>512</v>
      </c>
      <c r="E577" s="164" t="s">
        <v>548</v>
      </c>
      <c r="F577" s="87">
        <v>0</v>
      </c>
    </row>
    <row r="578" spans="1:6">
      <c r="A578" s="87">
        <v>130931</v>
      </c>
      <c r="B578" s="164" t="s">
        <v>1196</v>
      </c>
      <c r="C578" s="317">
        <v>181200</v>
      </c>
      <c r="D578" s="164" t="s">
        <v>512</v>
      </c>
      <c r="E578" s="164" t="s">
        <v>545</v>
      </c>
      <c r="F578" s="87">
        <v>0</v>
      </c>
    </row>
    <row r="579" spans="1:6">
      <c r="A579" s="87">
        <v>130968</v>
      </c>
      <c r="B579" s="164" t="s">
        <v>1197</v>
      </c>
      <c r="C579" s="317">
        <v>235700</v>
      </c>
      <c r="D579" s="164" t="s">
        <v>512</v>
      </c>
      <c r="E579" s="164" t="s">
        <v>515</v>
      </c>
      <c r="F579" s="87">
        <v>0</v>
      </c>
    </row>
    <row r="580" spans="1:6">
      <c r="A580" s="87">
        <v>170261</v>
      </c>
      <c r="B580" s="164" t="s">
        <v>1202</v>
      </c>
      <c r="C580" s="317">
        <v>1850</v>
      </c>
      <c r="D580" s="164" t="s">
        <v>512</v>
      </c>
      <c r="E580" s="164" t="s">
        <v>517</v>
      </c>
      <c r="F580" s="87">
        <v>0</v>
      </c>
    </row>
    <row r="581" spans="1:6">
      <c r="A581" s="87">
        <v>170267</v>
      </c>
      <c r="B581" s="164" t="s">
        <v>549</v>
      </c>
      <c r="C581" s="317">
        <v>217700</v>
      </c>
      <c r="D581" s="164" t="s">
        <v>512</v>
      </c>
      <c r="E581" s="164" t="s">
        <v>543</v>
      </c>
      <c r="F581" s="87">
        <v>0</v>
      </c>
    </row>
    <row r="582" spans="1:6">
      <c r="A582" s="87">
        <v>170283</v>
      </c>
      <c r="B582" s="164" t="s">
        <v>550</v>
      </c>
      <c r="C582" s="317">
        <v>200</v>
      </c>
      <c r="D582" s="164" t="s">
        <v>512</v>
      </c>
      <c r="E582" s="164" t="s">
        <v>517</v>
      </c>
      <c r="F582" s="87">
        <v>0</v>
      </c>
    </row>
    <row r="583" spans="1:6">
      <c r="A583" s="87">
        <v>170324</v>
      </c>
      <c r="B583" s="164" t="s">
        <v>1002</v>
      </c>
      <c r="C583" s="317">
        <v>458594</v>
      </c>
      <c r="D583" s="164" t="s">
        <v>512</v>
      </c>
      <c r="E583" s="164" t="s">
        <v>545</v>
      </c>
      <c r="F583" s="87">
        <v>0</v>
      </c>
    </row>
    <row r="584" spans="1:6">
      <c r="A584" s="87">
        <v>190092</v>
      </c>
      <c r="B584" s="164" t="s">
        <v>551</v>
      </c>
      <c r="C584" s="317">
        <v>7217800</v>
      </c>
      <c r="D584" s="164" t="s">
        <v>512</v>
      </c>
      <c r="E584" s="164" t="s">
        <v>548</v>
      </c>
      <c r="F584" s="87">
        <v>0</v>
      </c>
    </row>
    <row r="585" spans="1:6">
      <c r="A585" s="87">
        <v>190182</v>
      </c>
      <c r="B585" s="164" t="s">
        <v>552</v>
      </c>
      <c r="C585" s="317">
        <v>97500</v>
      </c>
      <c r="D585" s="164" t="s">
        <v>512</v>
      </c>
      <c r="E585" s="164" t="s">
        <v>517</v>
      </c>
      <c r="F585" s="87">
        <v>0</v>
      </c>
    </row>
    <row r="586" spans="1:6">
      <c r="A586" s="87">
        <v>190188</v>
      </c>
      <c r="B586" s="164" t="s">
        <v>553</v>
      </c>
      <c r="C586" s="317">
        <v>208000</v>
      </c>
      <c r="D586" s="164" t="s">
        <v>512</v>
      </c>
      <c r="E586" s="164" t="s">
        <v>545</v>
      </c>
      <c r="F586" s="87">
        <v>0</v>
      </c>
    </row>
    <row r="587" spans="1:6">
      <c r="A587" s="87">
        <v>190214</v>
      </c>
      <c r="B587" s="164" t="s">
        <v>1211</v>
      </c>
      <c r="C587" s="317">
        <v>1000</v>
      </c>
      <c r="D587" s="164" t="s">
        <v>512</v>
      </c>
      <c r="E587" s="164" t="s">
        <v>517</v>
      </c>
      <c r="F587" s="87">
        <v>0</v>
      </c>
    </row>
    <row r="588" spans="1:6">
      <c r="A588" s="87">
        <v>190215</v>
      </c>
      <c r="B588" s="164" t="s">
        <v>1212</v>
      </c>
      <c r="C588" s="317">
        <v>2000</v>
      </c>
      <c r="D588" s="164" t="s">
        <v>512</v>
      </c>
      <c r="E588" s="164" t="s">
        <v>517</v>
      </c>
      <c r="F588" s="87">
        <v>0</v>
      </c>
    </row>
    <row r="589" spans="1:6">
      <c r="A589" s="87">
        <v>190240</v>
      </c>
      <c r="B589" s="164" t="s">
        <v>554</v>
      </c>
      <c r="C589" s="317">
        <v>736000</v>
      </c>
      <c r="D589" s="164" t="s">
        <v>512</v>
      </c>
      <c r="E589" s="164" t="s">
        <v>545</v>
      </c>
      <c r="F589" s="87">
        <v>0</v>
      </c>
    </row>
    <row r="590" spans="1:6">
      <c r="A590" s="87">
        <v>200368</v>
      </c>
      <c r="B590" s="164" t="s">
        <v>555</v>
      </c>
      <c r="C590" s="317">
        <v>99444</v>
      </c>
      <c r="D590" s="164" t="s">
        <v>512</v>
      </c>
      <c r="E590" s="164" t="s">
        <v>556</v>
      </c>
      <c r="F590" s="87">
        <v>0</v>
      </c>
    </row>
    <row r="591" spans="1:6">
      <c r="A591" s="87">
        <v>200376</v>
      </c>
      <c r="B591" s="164" t="s">
        <v>557</v>
      </c>
      <c r="C591" s="317">
        <v>1036000</v>
      </c>
      <c r="D591" s="164" t="s">
        <v>512</v>
      </c>
      <c r="E591" s="164" t="s">
        <v>556</v>
      </c>
      <c r="F591" s="87">
        <v>0</v>
      </c>
    </row>
    <row r="592" spans="1:6">
      <c r="A592" s="87">
        <v>200467</v>
      </c>
      <c r="B592" s="164" t="s">
        <v>558</v>
      </c>
      <c r="C592" s="317">
        <v>87500</v>
      </c>
      <c r="D592" s="164" t="s">
        <v>512</v>
      </c>
      <c r="E592" s="164" t="s">
        <v>543</v>
      </c>
      <c r="F592" s="87">
        <v>0</v>
      </c>
    </row>
    <row r="593" spans="1:6">
      <c r="A593" s="87">
        <v>200492</v>
      </c>
      <c r="B593" s="164" t="s">
        <v>1222</v>
      </c>
      <c r="C593" s="317">
        <v>243175</v>
      </c>
      <c r="D593" s="164" t="s">
        <v>512</v>
      </c>
      <c r="E593" s="164" t="s">
        <v>515</v>
      </c>
      <c r="F593" s="87">
        <v>0</v>
      </c>
    </row>
    <row r="594" spans="1:6">
      <c r="A594" s="87">
        <v>200506</v>
      </c>
      <c r="B594" s="164" t="s">
        <v>1223</v>
      </c>
      <c r="C594" s="317">
        <v>2000</v>
      </c>
      <c r="D594" s="164" t="s">
        <v>512</v>
      </c>
      <c r="E594" s="164" t="s">
        <v>517</v>
      </c>
      <c r="F594" s="87">
        <v>0</v>
      </c>
    </row>
    <row r="595" spans="1:6">
      <c r="A595" s="87">
        <v>200514</v>
      </c>
      <c r="B595" s="164" t="s">
        <v>559</v>
      </c>
      <c r="C595" s="317">
        <v>239000</v>
      </c>
      <c r="D595" s="164" t="s">
        <v>512</v>
      </c>
      <c r="E595" s="164" t="s">
        <v>545</v>
      </c>
      <c r="F595" s="87">
        <v>0</v>
      </c>
    </row>
    <row r="596" spans="1:6">
      <c r="A596" s="87">
        <v>200548</v>
      </c>
      <c r="B596" s="164" t="s">
        <v>1224</v>
      </c>
      <c r="C596" s="317">
        <v>200</v>
      </c>
      <c r="D596" s="164" t="s">
        <v>512</v>
      </c>
      <c r="E596" s="164" t="s">
        <v>517</v>
      </c>
      <c r="F596" s="87">
        <v>0</v>
      </c>
    </row>
    <row r="597" spans="1:6">
      <c r="A597" s="87">
        <v>200597</v>
      </c>
      <c r="B597" s="164" t="s">
        <v>1225</v>
      </c>
      <c r="C597" s="317">
        <v>2500</v>
      </c>
      <c r="D597" s="164" t="s">
        <v>512</v>
      </c>
      <c r="E597" s="164" t="s">
        <v>517</v>
      </c>
      <c r="F597" s="87">
        <v>0</v>
      </c>
    </row>
    <row r="598" spans="1:6">
      <c r="A598" s="87">
        <v>300765</v>
      </c>
      <c r="B598" s="164" t="s">
        <v>560</v>
      </c>
      <c r="C598" s="317">
        <v>375130</v>
      </c>
      <c r="D598" s="164" t="s">
        <v>512</v>
      </c>
      <c r="E598" s="164" t="s">
        <v>513</v>
      </c>
      <c r="F598" s="87">
        <v>0</v>
      </c>
    </row>
    <row r="599" spans="1:6">
      <c r="A599" s="87">
        <v>300855</v>
      </c>
      <c r="B599" s="164" t="s">
        <v>561</v>
      </c>
      <c r="C599" s="317">
        <v>599300</v>
      </c>
      <c r="D599" s="164" t="s">
        <v>512</v>
      </c>
      <c r="E599" s="164" t="s">
        <v>556</v>
      </c>
      <c r="F599" s="87">
        <v>0</v>
      </c>
    </row>
    <row r="600" spans="1:6">
      <c r="A600" s="87">
        <v>300924</v>
      </c>
      <c r="B600" s="164" t="s">
        <v>1238</v>
      </c>
      <c r="C600" s="317">
        <v>125300</v>
      </c>
      <c r="D600" s="164" t="s">
        <v>512</v>
      </c>
      <c r="E600" s="164" t="s">
        <v>543</v>
      </c>
      <c r="F600" s="87">
        <v>0</v>
      </c>
    </row>
    <row r="601" spans="1:6">
      <c r="A601" s="87">
        <v>300960</v>
      </c>
      <c r="B601" s="164" t="s">
        <v>562</v>
      </c>
      <c r="C601" s="317">
        <v>500000</v>
      </c>
      <c r="D601" s="164" t="s">
        <v>512</v>
      </c>
      <c r="E601" s="164" t="s">
        <v>547</v>
      </c>
      <c r="F601" s="87">
        <v>0</v>
      </c>
    </row>
    <row r="602" spans="1:6">
      <c r="A602" s="87">
        <v>300978</v>
      </c>
      <c r="B602" s="164" t="s">
        <v>563</v>
      </c>
      <c r="C602" s="317">
        <v>681550</v>
      </c>
      <c r="D602" s="164" t="s">
        <v>512</v>
      </c>
      <c r="E602" s="164" t="s">
        <v>515</v>
      </c>
      <c r="F602" s="87">
        <v>0</v>
      </c>
    </row>
    <row r="603" spans="1:6">
      <c r="A603" s="87">
        <v>301004</v>
      </c>
      <c r="B603" s="164" t="s">
        <v>1240</v>
      </c>
      <c r="C603" s="317">
        <v>300</v>
      </c>
      <c r="D603" s="164" t="s">
        <v>512</v>
      </c>
      <c r="E603" s="164" t="s">
        <v>517</v>
      </c>
      <c r="F603" s="87">
        <v>0</v>
      </c>
    </row>
    <row r="604" spans="1:6">
      <c r="A604" s="87">
        <v>301031</v>
      </c>
      <c r="B604" s="164" t="s">
        <v>564</v>
      </c>
      <c r="C604" s="317">
        <v>386000</v>
      </c>
      <c r="D604" s="164" t="s">
        <v>512</v>
      </c>
      <c r="E604" s="164" t="s">
        <v>545</v>
      </c>
      <c r="F604" s="87">
        <v>0</v>
      </c>
    </row>
    <row r="605" spans="1:6">
      <c r="A605" s="87">
        <v>301046</v>
      </c>
      <c r="B605" s="164" t="s">
        <v>1241</v>
      </c>
      <c r="C605" s="317">
        <v>104750</v>
      </c>
      <c r="D605" s="164" t="s">
        <v>512</v>
      </c>
      <c r="E605" s="164" t="s">
        <v>1242</v>
      </c>
      <c r="F605" s="87">
        <v>0</v>
      </c>
    </row>
    <row r="606" spans="1:6">
      <c r="A606" s="87">
        <v>301056</v>
      </c>
      <c r="B606" s="164" t="s">
        <v>565</v>
      </c>
      <c r="C606" s="317">
        <v>53300</v>
      </c>
      <c r="D606" s="164" t="s">
        <v>512</v>
      </c>
      <c r="E606" s="164" t="s">
        <v>517</v>
      </c>
      <c r="F606" s="87">
        <v>0</v>
      </c>
    </row>
    <row r="607" spans="1:6">
      <c r="A607" s="87">
        <v>301096</v>
      </c>
      <c r="B607" s="164" t="s">
        <v>1068</v>
      </c>
      <c r="C607" s="317">
        <v>194343</v>
      </c>
      <c r="D607" s="164" t="s">
        <v>512</v>
      </c>
      <c r="E607" s="164" t="s">
        <v>545</v>
      </c>
      <c r="F607" s="87">
        <v>0</v>
      </c>
    </row>
    <row r="608" spans="1:6">
      <c r="A608" s="87">
        <v>400024</v>
      </c>
      <c r="B608" s="164" t="s">
        <v>566</v>
      </c>
      <c r="C608" s="317">
        <v>123500</v>
      </c>
      <c r="D608" s="164" t="s">
        <v>512</v>
      </c>
      <c r="E608" s="164" t="s">
        <v>556</v>
      </c>
      <c r="F608" s="87">
        <v>0</v>
      </c>
    </row>
    <row r="609" spans="1:6">
      <c r="A609" s="87">
        <v>400094</v>
      </c>
      <c r="B609" s="164" t="s">
        <v>1249</v>
      </c>
      <c r="C609" s="317">
        <v>3500</v>
      </c>
      <c r="D609" s="164" t="s">
        <v>512</v>
      </c>
      <c r="E609" s="164" t="s">
        <v>517</v>
      </c>
      <c r="F609" s="87">
        <v>0</v>
      </c>
    </row>
    <row r="610" spans="1:6">
      <c r="A610" s="87">
        <v>400111</v>
      </c>
      <c r="B610" s="164" t="s">
        <v>1003</v>
      </c>
      <c r="C610" s="317">
        <v>52500</v>
      </c>
      <c r="D610" s="164" t="s">
        <v>512</v>
      </c>
      <c r="E610" s="164" t="s">
        <v>517</v>
      </c>
      <c r="F610" s="87">
        <v>0</v>
      </c>
    </row>
    <row r="611" spans="1:6">
      <c r="A611" s="87">
        <v>400131</v>
      </c>
      <c r="B611" s="164" t="s">
        <v>1004</v>
      </c>
      <c r="C611" s="317">
        <v>119000</v>
      </c>
      <c r="D611" s="164" t="s">
        <v>512</v>
      </c>
      <c r="E611" s="164" t="s">
        <v>545</v>
      </c>
      <c r="F611" s="87">
        <v>0</v>
      </c>
    </row>
    <row r="612" spans="1:6">
      <c r="A612" s="87">
        <v>600047</v>
      </c>
      <c r="B612" s="164" t="s">
        <v>567</v>
      </c>
      <c r="C612" s="317">
        <v>1173379</v>
      </c>
      <c r="D612" s="164" t="s">
        <v>512</v>
      </c>
      <c r="E612" s="164" t="s">
        <v>545</v>
      </c>
      <c r="F612" s="87">
        <v>0</v>
      </c>
    </row>
    <row r="613" spans="1:6">
      <c r="A613" s="87">
        <v>600063</v>
      </c>
      <c r="B613" s="164" t="s">
        <v>1005</v>
      </c>
      <c r="C613" s="317">
        <v>6154072</v>
      </c>
      <c r="D613" s="164" t="s">
        <v>512</v>
      </c>
      <c r="E613" s="164" t="s">
        <v>545</v>
      </c>
      <c r="F613" s="87">
        <v>0</v>
      </c>
    </row>
    <row r="614" spans="1:6">
      <c r="A614" s="87">
        <v>700391</v>
      </c>
      <c r="B614" s="164" t="s">
        <v>568</v>
      </c>
      <c r="C614" s="317">
        <v>202350</v>
      </c>
      <c r="D614" s="164" t="s">
        <v>512</v>
      </c>
      <c r="E614" s="164" t="s">
        <v>513</v>
      </c>
      <c r="F614" s="87">
        <v>0</v>
      </c>
    </row>
    <row r="615" spans="1:6">
      <c r="A615" s="87">
        <v>700506</v>
      </c>
      <c r="B615" s="164" t="s">
        <v>569</v>
      </c>
      <c r="C615" s="317">
        <v>39100</v>
      </c>
      <c r="D615" s="164" t="s">
        <v>512</v>
      </c>
      <c r="E615" s="164" t="s">
        <v>517</v>
      </c>
      <c r="F615" s="87">
        <v>0</v>
      </c>
    </row>
    <row r="616" spans="1:6">
      <c r="A616" s="87">
        <v>700521</v>
      </c>
      <c r="B616" s="164" t="s">
        <v>1256</v>
      </c>
      <c r="C616" s="317">
        <v>1000</v>
      </c>
      <c r="D616" s="164" t="s">
        <v>512</v>
      </c>
      <c r="E616" s="164" t="s">
        <v>517</v>
      </c>
      <c r="F616" s="87">
        <v>0</v>
      </c>
    </row>
    <row r="617" spans="1:6">
      <c r="A617" s="87">
        <v>700540</v>
      </c>
      <c r="B617" s="164" t="s">
        <v>570</v>
      </c>
      <c r="C617" s="317">
        <v>2077360</v>
      </c>
      <c r="D617" s="164" t="s">
        <v>512</v>
      </c>
      <c r="E617" s="164" t="s">
        <v>545</v>
      </c>
      <c r="F617" s="87">
        <v>0</v>
      </c>
    </row>
    <row r="618" spans="1:6">
      <c r="A618" s="87">
        <v>700541</v>
      </c>
      <c r="B618" s="164" t="s">
        <v>571</v>
      </c>
      <c r="C618" s="317">
        <v>598312</v>
      </c>
      <c r="D618" s="164" t="s">
        <v>512</v>
      </c>
      <c r="E618" s="164" t="s">
        <v>545</v>
      </c>
      <c r="F618" s="87">
        <v>0</v>
      </c>
    </row>
    <row r="619" spans="1:6">
      <c r="A619" s="87">
        <v>700545</v>
      </c>
      <c r="B619" s="164" t="s">
        <v>572</v>
      </c>
      <c r="C619" s="317">
        <v>181790</v>
      </c>
      <c r="D619" s="164" t="s">
        <v>512</v>
      </c>
      <c r="E619" s="164" t="s">
        <v>515</v>
      </c>
      <c r="F619" s="87">
        <v>0</v>
      </c>
    </row>
    <row r="620" spans="1:6">
      <c r="A620" s="87">
        <v>700552</v>
      </c>
      <c r="B620" s="164" t="s">
        <v>1006</v>
      </c>
      <c r="C620" s="317">
        <v>7280000</v>
      </c>
      <c r="D620" s="164" t="s">
        <v>512</v>
      </c>
      <c r="E620" s="164" t="s">
        <v>513</v>
      </c>
      <c r="F620" s="87">
        <v>0</v>
      </c>
    </row>
    <row r="621" spans="1:6">
      <c r="A621" s="87">
        <v>700565</v>
      </c>
      <c r="B621" s="164" t="s">
        <v>1069</v>
      </c>
      <c r="C621" s="317">
        <v>547789</v>
      </c>
      <c r="D621" s="164" t="s">
        <v>512</v>
      </c>
      <c r="E621" s="164" t="s">
        <v>545</v>
      </c>
      <c r="F621" s="87">
        <v>0</v>
      </c>
    </row>
    <row r="622" spans="1:6">
      <c r="A622" s="87">
        <v>2000504</v>
      </c>
      <c r="B622" s="164" t="s">
        <v>1264</v>
      </c>
      <c r="C622" s="317">
        <v>8000</v>
      </c>
      <c r="D622" s="164" t="s">
        <v>512</v>
      </c>
      <c r="E622" s="164" t="s">
        <v>160</v>
      </c>
      <c r="F622" s="87">
        <v>0</v>
      </c>
    </row>
    <row r="623" spans="1:6">
      <c r="A623" s="87">
        <v>2000633</v>
      </c>
      <c r="B623" s="164" t="s">
        <v>1007</v>
      </c>
      <c r="C623" s="317">
        <v>458447</v>
      </c>
      <c r="D623" s="164" t="s">
        <v>512</v>
      </c>
      <c r="E623" s="164" t="s">
        <v>545</v>
      </c>
      <c r="F623" s="87">
        <v>0</v>
      </c>
    </row>
    <row r="624" spans="1:6">
      <c r="A624" s="87">
        <v>5012</v>
      </c>
      <c r="B624" s="164" t="s">
        <v>574</v>
      </c>
      <c r="C624" s="317">
        <v>310200</v>
      </c>
      <c r="D624" s="164" t="s">
        <v>575</v>
      </c>
      <c r="E624" s="164" t="s">
        <v>39</v>
      </c>
      <c r="F624" s="87">
        <v>0</v>
      </c>
    </row>
    <row r="625" spans="1:6">
      <c r="A625" s="87">
        <v>20688</v>
      </c>
      <c r="B625" s="164" t="s">
        <v>576</v>
      </c>
      <c r="C625" s="317">
        <v>1750300</v>
      </c>
      <c r="D625" s="164" t="s">
        <v>575</v>
      </c>
      <c r="E625" s="164" t="s">
        <v>39</v>
      </c>
      <c r="F625" s="87">
        <v>0</v>
      </c>
    </row>
    <row r="626" spans="1:6">
      <c r="A626" s="87">
        <v>2694</v>
      </c>
      <c r="B626" s="164" t="s">
        <v>577</v>
      </c>
      <c r="C626" s="317">
        <v>180000</v>
      </c>
      <c r="D626" s="164" t="s">
        <v>578</v>
      </c>
      <c r="E626" s="164" t="s">
        <v>578</v>
      </c>
      <c r="F626" s="87">
        <v>0</v>
      </c>
    </row>
    <row r="627" spans="1:6">
      <c r="A627" s="87">
        <v>4506</v>
      </c>
      <c r="B627" s="164" t="s">
        <v>1070</v>
      </c>
      <c r="C627" s="317">
        <v>1113000</v>
      </c>
      <c r="D627" s="164" t="s">
        <v>578</v>
      </c>
      <c r="E627" s="164" t="s">
        <v>1028</v>
      </c>
      <c r="F627" s="87">
        <v>0</v>
      </c>
    </row>
    <row r="628" spans="1:6">
      <c r="A628" s="87">
        <v>8141</v>
      </c>
      <c r="B628" s="164" t="s">
        <v>579</v>
      </c>
      <c r="C628" s="317">
        <v>53900</v>
      </c>
      <c r="D628" s="164" t="s">
        <v>578</v>
      </c>
      <c r="E628" s="164" t="s">
        <v>578</v>
      </c>
      <c r="F628" s="87">
        <v>0</v>
      </c>
    </row>
    <row r="629" spans="1:6">
      <c r="A629" s="87">
        <v>9108</v>
      </c>
      <c r="B629" s="164" t="s">
        <v>1120</v>
      </c>
      <c r="C629" s="317">
        <v>104000</v>
      </c>
      <c r="D629" s="164" t="s">
        <v>578</v>
      </c>
      <c r="E629" s="164" t="s">
        <v>578</v>
      </c>
      <c r="F629" s="87">
        <v>0</v>
      </c>
    </row>
    <row r="630" spans="1:6">
      <c r="A630" s="87">
        <v>12707</v>
      </c>
      <c r="B630" s="164" t="s">
        <v>1008</v>
      </c>
      <c r="C630" s="317">
        <v>3061000</v>
      </c>
      <c r="D630" s="164" t="s">
        <v>578</v>
      </c>
      <c r="E630" s="164" t="s">
        <v>1009</v>
      </c>
      <c r="F630" s="87">
        <v>0</v>
      </c>
    </row>
    <row r="631" spans="1:6">
      <c r="A631" s="87">
        <v>12715</v>
      </c>
      <c r="B631" s="164" t="s">
        <v>1010</v>
      </c>
      <c r="C631" s="317">
        <v>1332000</v>
      </c>
      <c r="D631" s="164" t="s">
        <v>578</v>
      </c>
      <c r="E631" s="164" t="s">
        <v>1009</v>
      </c>
      <c r="F631" s="87">
        <v>0</v>
      </c>
    </row>
    <row r="632" spans="1:6">
      <c r="A632" s="87">
        <v>20604</v>
      </c>
      <c r="B632" s="164" t="s">
        <v>580</v>
      </c>
      <c r="C632" s="317">
        <v>548000</v>
      </c>
      <c r="D632" s="164" t="s">
        <v>578</v>
      </c>
      <c r="E632" s="164" t="s">
        <v>578</v>
      </c>
      <c r="F632" s="87">
        <v>0</v>
      </c>
    </row>
    <row r="633" spans="1:6">
      <c r="A633" s="87">
        <v>20748</v>
      </c>
      <c r="B633" s="164" t="s">
        <v>581</v>
      </c>
      <c r="C633" s="317">
        <v>191000</v>
      </c>
      <c r="D633" s="164" t="s">
        <v>578</v>
      </c>
      <c r="E633" s="164" t="s">
        <v>578</v>
      </c>
      <c r="F633" s="87">
        <v>0</v>
      </c>
    </row>
    <row r="634" spans="1:6">
      <c r="A634" s="87">
        <v>2991</v>
      </c>
      <c r="B634" s="164" t="s">
        <v>582</v>
      </c>
      <c r="C634" s="317">
        <v>10255000</v>
      </c>
      <c r="D634" s="164" t="s">
        <v>583</v>
      </c>
      <c r="E634" s="164" t="s">
        <v>584</v>
      </c>
      <c r="F634" s="87">
        <v>0</v>
      </c>
    </row>
    <row r="635" spans="1:6">
      <c r="A635" s="87">
        <v>3637</v>
      </c>
      <c r="B635" s="164" t="s">
        <v>585</v>
      </c>
      <c r="C635" s="317">
        <v>103400</v>
      </c>
      <c r="D635" s="164" t="s">
        <v>583</v>
      </c>
      <c r="E635" s="164" t="s">
        <v>58</v>
      </c>
      <c r="F635" s="87">
        <v>0</v>
      </c>
    </row>
    <row r="636" spans="1:6">
      <c r="A636" s="87">
        <v>4244</v>
      </c>
      <c r="B636" s="164" t="s">
        <v>586</v>
      </c>
      <c r="C636" s="317">
        <v>1155000</v>
      </c>
      <c r="D636" s="164" t="s">
        <v>583</v>
      </c>
      <c r="E636" s="164" t="s">
        <v>583</v>
      </c>
      <c r="F636" s="87">
        <v>0</v>
      </c>
    </row>
    <row r="637" spans="1:6">
      <c r="A637" s="87">
        <v>7708</v>
      </c>
      <c r="B637" s="164" t="s">
        <v>587</v>
      </c>
      <c r="C637" s="317">
        <v>164000</v>
      </c>
      <c r="D637" s="164" t="s">
        <v>583</v>
      </c>
      <c r="E637" s="164" t="s">
        <v>58</v>
      </c>
      <c r="F637" s="87">
        <v>0</v>
      </c>
    </row>
    <row r="638" spans="1:6">
      <c r="A638" s="87">
        <v>10034</v>
      </c>
      <c r="B638" s="164" t="s">
        <v>588</v>
      </c>
      <c r="C638" s="317">
        <v>59000</v>
      </c>
      <c r="D638" s="164" t="s">
        <v>583</v>
      </c>
      <c r="E638" s="164" t="s">
        <v>583</v>
      </c>
      <c r="F638" s="87">
        <v>0</v>
      </c>
    </row>
    <row r="639" spans="1:6">
      <c r="A639" s="87">
        <v>11000</v>
      </c>
      <c r="B639" s="164" t="s">
        <v>1124</v>
      </c>
      <c r="C639" s="317">
        <v>259000</v>
      </c>
      <c r="D639" s="164" t="s">
        <v>583</v>
      </c>
      <c r="E639" s="164" t="s">
        <v>39</v>
      </c>
      <c r="F639" s="87">
        <v>0</v>
      </c>
    </row>
    <row r="640" spans="1:6">
      <c r="A640" s="87">
        <v>11096</v>
      </c>
      <c r="B640" s="164" t="s">
        <v>1125</v>
      </c>
      <c r="C640" s="317">
        <v>12200</v>
      </c>
      <c r="D640" s="164" t="s">
        <v>583</v>
      </c>
      <c r="E640" s="164" t="s">
        <v>583</v>
      </c>
      <c r="F640" s="87">
        <v>0</v>
      </c>
    </row>
    <row r="641" spans="1:6">
      <c r="A641" s="87">
        <v>17098</v>
      </c>
      <c r="B641" s="164" t="s">
        <v>589</v>
      </c>
      <c r="C641" s="317">
        <v>350000</v>
      </c>
      <c r="D641" s="164" t="s">
        <v>583</v>
      </c>
      <c r="E641" s="164" t="s">
        <v>43</v>
      </c>
      <c r="F641" s="87">
        <v>0</v>
      </c>
    </row>
    <row r="642" spans="1:6">
      <c r="A642" s="87">
        <v>19155</v>
      </c>
      <c r="B642" s="164" t="s">
        <v>590</v>
      </c>
      <c r="C642" s="317">
        <v>421000</v>
      </c>
      <c r="D642" s="164" t="s">
        <v>583</v>
      </c>
      <c r="E642" s="164" t="s">
        <v>43</v>
      </c>
      <c r="F642" s="87">
        <v>0</v>
      </c>
    </row>
    <row r="643" spans="1:6">
      <c r="A643" s="87">
        <v>19607</v>
      </c>
      <c r="B643" s="164" t="s">
        <v>1269</v>
      </c>
      <c r="C643" s="317">
        <v>1070000</v>
      </c>
      <c r="D643" s="164" t="s">
        <v>583</v>
      </c>
      <c r="E643" s="164" t="s">
        <v>583</v>
      </c>
      <c r="F643" s="87">
        <v>0</v>
      </c>
    </row>
    <row r="644" spans="1:6">
      <c r="A644" s="87">
        <v>20387</v>
      </c>
      <c r="B644" s="164" t="s">
        <v>591</v>
      </c>
      <c r="C644" s="317">
        <v>320500</v>
      </c>
      <c r="D644" s="164" t="s">
        <v>583</v>
      </c>
      <c r="E644" s="164" t="s">
        <v>42</v>
      </c>
      <c r="F644" s="87">
        <v>0</v>
      </c>
    </row>
    <row r="645" spans="1:6">
      <c r="A645" s="87">
        <v>60010</v>
      </c>
      <c r="B645" s="164" t="s">
        <v>592</v>
      </c>
      <c r="C645" s="317">
        <v>335300</v>
      </c>
      <c r="D645" s="164" t="s">
        <v>583</v>
      </c>
      <c r="E645" s="164" t="s">
        <v>43</v>
      </c>
      <c r="F645" s="87">
        <v>0</v>
      </c>
    </row>
    <row r="646" spans="1:6">
      <c r="A646" s="87">
        <v>91457</v>
      </c>
      <c r="B646" s="164" t="s">
        <v>1071</v>
      </c>
      <c r="C646" s="317">
        <v>57000</v>
      </c>
      <c r="D646" s="164" t="s">
        <v>583</v>
      </c>
      <c r="E646" s="164" t="s">
        <v>186</v>
      </c>
      <c r="F646" s="87">
        <v>0</v>
      </c>
    </row>
    <row r="647" spans="1:6">
      <c r="A647" s="87">
        <v>300956</v>
      </c>
      <c r="B647" s="164" t="s">
        <v>593</v>
      </c>
      <c r="C647" s="317">
        <v>30000</v>
      </c>
      <c r="D647" s="164" t="s">
        <v>583</v>
      </c>
      <c r="E647" s="164" t="s">
        <v>43</v>
      </c>
      <c r="F647" s="87">
        <v>0</v>
      </c>
    </row>
    <row r="648" spans="1:6">
      <c r="A648" s="87">
        <v>300958</v>
      </c>
      <c r="B648" s="164" t="s">
        <v>594</v>
      </c>
      <c r="C648" s="317">
        <v>30000</v>
      </c>
      <c r="D648" s="164" t="s">
        <v>583</v>
      </c>
      <c r="E648" s="164" t="s">
        <v>43</v>
      </c>
      <c r="F648" s="87">
        <v>0</v>
      </c>
    </row>
    <row r="649" spans="1:6">
      <c r="A649" s="87">
        <v>3041</v>
      </c>
      <c r="B649" s="164" t="s">
        <v>595</v>
      </c>
      <c r="C649" s="317">
        <v>226000</v>
      </c>
      <c r="D649" s="164" t="s">
        <v>596</v>
      </c>
      <c r="E649" s="164" t="s">
        <v>186</v>
      </c>
      <c r="F649" s="87">
        <v>0</v>
      </c>
    </row>
    <row r="650" spans="1:6">
      <c r="A650" s="87">
        <v>3343</v>
      </c>
      <c r="B650" s="164" t="s">
        <v>597</v>
      </c>
      <c r="C650" s="317">
        <v>30000</v>
      </c>
      <c r="D650" s="164" t="s">
        <v>596</v>
      </c>
      <c r="E650" s="164" t="s">
        <v>43</v>
      </c>
      <c r="F650" s="87">
        <v>0</v>
      </c>
    </row>
    <row r="651" spans="1:6">
      <c r="A651" s="87">
        <v>6032</v>
      </c>
      <c r="B651" s="164" t="s">
        <v>598</v>
      </c>
      <c r="C651" s="317">
        <v>1165000</v>
      </c>
      <c r="D651" s="164" t="s">
        <v>596</v>
      </c>
      <c r="E651" s="164" t="s">
        <v>186</v>
      </c>
      <c r="F651" s="87">
        <v>0</v>
      </c>
    </row>
    <row r="652" spans="1:6">
      <c r="A652" s="87">
        <v>1733</v>
      </c>
      <c r="B652" s="164" t="s">
        <v>1072</v>
      </c>
      <c r="C652" s="317">
        <v>146000</v>
      </c>
      <c r="D652" s="164" t="s">
        <v>599</v>
      </c>
      <c r="E652" s="164" t="s">
        <v>176</v>
      </c>
      <c r="F652" s="87">
        <v>0</v>
      </c>
    </row>
    <row r="653" spans="1:6">
      <c r="A653" s="87">
        <v>1902</v>
      </c>
      <c r="B653" s="164" t="s">
        <v>600</v>
      </c>
      <c r="C653" s="317">
        <v>50000</v>
      </c>
      <c r="D653" s="164" t="s">
        <v>599</v>
      </c>
      <c r="E653" s="164" t="s">
        <v>43</v>
      </c>
      <c r="F653" s="87">
        <v>0</v>
      </c>
    </row>
    <row r="654" spans="1:6">
      <c r="A654" s="87">
        <v>1933</v>
      </c>
      <c r="B654" s="164" t="s">
        <v>601</v>
      </c>
      <c r="C654" s="317">
        <v>32000</v>
      </c>
      <c r="D654" s="164" t="s">
        <v>599</v>
      </c>
      <c r="E654" s="164" t="s">
        <v>75</v>
      </c>
      <c r="F654" s="87">
        <v>0</v>
      </c>
    </row>
    <row r="655" spans="1:6">
      <c r="A655" s="87">
        <v>3067</v>
      </c>
      <c r="B655" s="164" t="s">
        <v>602</v>
      </c>
      <c r="C655" s="317">
        <v>11521000</v>
      </c>
      <c r="D655" s="164" t="s">
        <v>599</v>
      </c>
      <c r="E655" s="164" t="s">
        <v>43</v>
      </c>
      <c r="F655" s="87">
        <v>0</v>
      </c>
    </row>
    <row r="656" spans="1:6">
      <c r="A656" s="87">
        <v>3377</v>
      </c>
      <c r="B656" s="164" t="s">
        <v>603</v>
      </c>
      <c r="C656" s="317">
        <v>80000</v>
      </c>
      <c r="D656" s="164" t="s">
        <v>599</v>
      </c>
      <c r="E656" s="164" t="s">
        <v>43</v>
      </c>
      <c r="F656" s="87">
        <v>0</v>
      </c>
    </row>
    <row r="657" spans="1:6">
      <c r="A657" s="87">
        <v>4107</v>
      </c>
      <c r="B657" s="164" t="s">
        <v>604</v>
      </c>
      <c r="C657" s="317">
        <v>1989000</v>
      </c>
      <c r="D657" s="164" t="s">
        <v>599</v>
      </c>
      <c r="E657" s="164" t="s">
        <v>43</v>
      </c>
      <c r="F657" s="87">
        <v>0</v>
      </c>
    </row>
    <row r="658" spans="1:6">
      <c r="A658" s="87">
        <v>4659</v>
      </c>
      <c r="B658" s="164" t="s">
        <v>1011</v>
      </c>
      <c r="C658" s="317">
        <v>11022191</v>
      </c>
      <c r="D658" s="164" t="s">
        <v>599</v>
      </c>
      <c r="E658" s="164" t="s">
        <v>1012</v>
      </c>
      <c r="F658" s="87">
        <v>0</v>
      </c>
    </row>
    <row r="659" spans="1:6">
      <c r="A659" s="87">
        <v>4796</v>
      </c>
      <c r="B659" s="164" t="s">
        <v>605</v>
      </c>
      <c r="C659" s="317">
        <v>1938977</v>
      </c>
      <c r="D659" s="164" t="s">
        <v>599</v>
      </c>
      <c r="E659" s="164" t="s">
        <v>39</v>
      </c>
      <c r="F659" s="87">
        <v>0</v>
      </c>
    </row>
    <row r="660" spans="1:6">
      <c r="A660" s="87">
        <v>5329</v>
      </c>
      <c r="B660" s="164" t="s">
        <v>606</v>
      </c>
      <c r="C660" s="317">
        <v>368000</v>
      </c>
      <c r="D660" s="164" t="s">
        <v>599</v>
      </c>
      <c r="E660" s="164" t="s">
        <v>75</v>
      </c>
      <c r="F660" s="87">
        <v>0</v>
      </c>
    </row>
    <row r="661" spans="1:6">
      <c r="A661" s="87">
        <v>6105</v>
      </c>
      <c r="B661" s="164" t="s">
        <v>607</v>
      </c>
      <c r="C661" s="317">
        <v>308305</v>
      </c>
      <c r="D661" s="164" t="s">
        <v>599</v>
      </c>
      <c r="E661" s="164" t="s">
        <v>39</v>
      </c>
      <c r="F661" s="87">
        <v>0</v>
      </c>
    </row>
    <row r="662" spans="1:6">
      <c r="A662" s="87">
        <v>6575</v>
      </c>
      <c r="B662" s="164" t="s">
        <v>608</v>
      </c>
      <c r="C662" s="317">
        <v>172000</v>
      </c>
      <c r="D662" s="164" t="s">
        <v>599</v>
      </c>
      <c r="E662" s="164" t="s">
        <v>68</v>
      </c>
      <c r="F662" s="87">
        <v>0</v>
      </c>
    </row>
    <row r="663" spans="1:6">
      <c r="A663" s="87">
        <v>7413</v>
      </c>
      <c r="B663" s="164" t="s">
        <v>609</v>
      </c>
      <c r="C663" s="317">
        <v>735000</v>
      </c>
      <c r="D663" s="164" t="s">
        <v>599</v>
      </c>
      <c r="E663" s="164" t="s">
        <v>39</v>
      </c>
      <c r="F663" s="87">
        <v>0</v>
      </c>
    </row>
    <row r="664" spans="1:6">
      <c r="A664" s="87">
        <v>7630</v>
      </c>
      <c r="B664" s="164" t="s">
        <v>610</v>
      </c>
      <c r="C664" s="317">
        <v>688000</v>
      </c>
      <c r="D664" s="164" t="s">
        <v>599</v>
      </c>
      <c r="E664" s="164" t="s">
        <v>220</v>
      </c>
      <c r="F664" s="87">
        <v>0</v>
      </c>
    </row>
    <row r="665" spans="1:6">
      <c r="A665" s="87">
        <v>8243</v>
      </c>
      <c r="B665" s="164" t="s">
        <v>611</v>
      </c>
      <c r="C665" s="317">
        <v>377000</v>
      </c>
      <c r="D665" s="164" t="s">
        <v>599</v>
      </c>
      <c r="E665" s="164" t="s">
        <v>612</v>
      </c>
      <c r="F665" s="87">
        <v>0</v>
      </c>
    </row>
    <row r="666" spans="1:6">
      <c r="A666" s="87">
        <v>8265</v>
      </c>
      <c r="B666" s="164" t="s">
        <v>613</v>
      </c>
      <c r="C666" s="317">
        <v>81000</v>
      </c>
      <c r="D666" s="164" t="s">
        <v>599</v>
      </c>
      <c r="E666" s="164" t="s">
        <v>92</v>
      </c>
      <c r="F666" s="87">
        <v>0</v>
      </c>
    </row>
    <row r="667" spans="1:6">
      <c r="A667" s="87">
        <v>11194</v>
      </c>
      <c r="B667" s="164" t="s">
        <v>614</v>
      </c>
      <c r="C667" s="317">
        <v>154000</v>
      </c>
      <c r="D667" s="164" t="s">
        <v>599</v>
      </c>
      <c r="E667" s="164" t="s">
        <v>75</v>
      </c>
      <c r="F667" s="87">
        <v>0</v>
      </c>
    </row>
    <row r="668" spans="1:6">
      <c r="A668" s="87">
        <v>11196</v>
      </c>
      <c r="B668" s="164" t="s">
        <v>615</v>
      </c>
      <c r="C668" s="317">
        <v>504000</v>
      </c>
      <c r="D668" s="164" t="s">
        <v>599</v>
      </c>
      <c r="E668" s="164" t="s">
        <v>237</v>
      </c>
      <c r="F668" s="87">
        <v>0</v>
      </c>
    </row>
    <row r="669" spans="1:6">
      <c r="A669" s="87">
        <v>12174</v>
      </c>
      <c r="B669" s="164" t="s">
        <v>616</v>
      </c>
      <c r="C669" s="317">
        <v>1778000</v>
      </c>
      <c r="D669" s="164" t="s">
        <v>599</v>
      </c>
      <c r="E669" s="164" t="s">
        <v>43</v>
      </c>
      <c r="F669" s="87">
        <v>0</v>
      </c>
    </row>
    <row r="670" spans="1:6">
      <c r="A670" s="87">
        <v>12613</v>
      </c>
      <c r="B670" s="164" t="s">
        <v>617</v>
      </c>
      <c r="C670" s="317">
        <v>76000</v>
      </c>
      <c r="D670" s="164" t="s">
        <v>599</v>
      </c>
      <c r="E670" s="164" t="s">
        <v>186</v>
      </c>
      <c r="F670" s="87">
        <v>0</v>
      </c>
    </row>
    <row r="671" spans="1:6">
      <c r="A671" s="87">
        <v>12857</v>
      </c>
      <c r="B671" s="164" t="s">
        <v>618</v>
      </c>
      <c r="C671" s="317">
        <v>2861000</v>
      </c>
      <c r="D671" s="164" t="s">
        <v>599</v>
      </c>
      <c r="E671" s="164" t="s">
        <v>164</v>
      </c>
      <c r="F671" s="87">
        <v>0</v>
      </c>
    </row>
    <row r="672" spans="1:6">
      <c r="A672" s="87">
        <v>13257</v>
      </c>
      <c r="B672" s="164" t="s">
        <v>619</v>
      </c>
      <c r="C672" s="317">
        <v>2412000</v>
      </c>
      <c r="D672" s="164" t="s">
        <v>599</v>
      </c>
      <c r="E672" s="164" t="s">
        <v>43</v>
      </c>
      <c r="F672" s="87">
        <v>0</v>
      </c>
    </row>
    <row r="673" spans="1:6">
      <c r="A673" s="87">
        <v>13654</v>
      </c>
      <c r="B673" s="164" t="s">
        <v>620</v>
      </c>
      <c r="C673" s="317">
        <v>95000</v>
      </c>
      <c r="D673" s="164" t="s">
        <v>599</v>
      </c>
      <c r="E673" s="164" t="s">
        <v>75</v>
      </c>
      <c r="F673" s="87">
        <v>0</v>
      </c>
    </row>
    <row r="674" spans="1:6">
      <c r="A674" s="87">
        <v>13789</v>
      </c>
      <c r="B674" s="164" t="s">
        <v>621</v>
      </c>
      <c r="C674" s="317">
        <v>7910000</v>
      </c>
      <c r="D674" s="164" t="s">
        <v>599</v>
      </c>
      <c r="E674" s="164" t="s">
        <v>212</v>
      </c>
      <c r="F674" s="87">
        <v>0</v>
      </c>
    </row>
    <row r="675" spans="1:6">
      <c r="A675" s="87">
        <v>13930</v>
      </c>
      <c r="B675" s="164" t="s">
        <v>622</v>
      </c>
      <c r="C675" s="317">
        <v>147000</v>
      </c>
      <c r="D675" s="164" t="s">
        <v>599</v>
      </c>
      <c r="E675" s="164" t="s">
        <v>212</v>
      </c>
      <c r="F675" s="87">
        <v>0</v>
      </c>
    </row>
    <row r="676" spans="1:6">
      <c r="A676" s="87">
        <v>14266</v>
      </c>
      <c r="B676" s="164" t="s">
        <v>623</v>
      </c>
      <c r="C676" s="317">
        <v>1487000</v>
      </c>
      <c r="D676" s="164" t="s">
        <v>599</v>
      </c>
      <c r="E676" s="164" t="s">
        <v>599</v>
      </c>
      <c r="F676" s="87">
        <v>0</v>
      </c>
    </row>
    <row r="677" spans="1:6">
      <c r="A677" s="87">
        <v>14334</v>
      </c>
      <c r="B677" s="164" t="s">
        <v>624</v>
      </c>
      <c r="C677" s="317">
        <v>102000</v>
      </c>
      <c r="D677" s="164" t="s">
        <v>599</v>
      </c>
      <c r="E677" s="164" t="s">
        <v>238</v>
      </c>
      <c r="F677" s="87">
        <v>0</v>
      </c>
    </row>
    <row r="678" spans="1:6">
      <c r="A678" s="87">
        <v>16089</v>
      </c>
      <c r="B678" s="164" t="s">
        <v>625</v>
      </c>
      <c r="C678" s="317">
        <v>7844000</v>
      </c>
      <c r="D678" s="164" t="s">
        <v>599</v>
      </c>
      <c r="E678" s="164" t="s">
        <v>133</v>
      </c>
      <c r="F678" s="87">
        <v>0</v>
      </c>
    </row>
    <row r="679" spans="1:6">
      <c r="A679" s="87">
        <v>16298</v>
      </c>
      <c r="B679" s="164" t="s">
        <v>1132</v>
      </c>
      <c r="C679" s="317">
        <v>17200</v>
      </c>
      <c r="D679" s="164" t="s">
        <v>599</v>
      </c>
      <c r="E679" s="164" t="s">
        <v>599</v>
      </c>
      <c r="F679" s="87">
        <v>0</v>
      </c>
    </row>
    <row r="680" spans="1:6">
      <c r="A680" s="87">
        <v>16308</v>
      </c>
      <c r="B680" s="164" t="s">
        <v>626</v>
      </c>
      <c r="C680" s="317">
        <v>2000</v>
      </c>
      <c r="D680" s="164" t="s">
        <v>599</v>
      </c>
      <c r="E680" s="164" t="s">
        <v>599</v>
      </c>
      <c r="F680" s="87">
        <v>0</v>
      </c>
    </row>
    <row r="681" spans="1:6">
      <c r="A681" s="87">
        <v>16318</v>
      </c>
      <c r="B681" s="164" t="s">
        <v>627</v>
      </c>
      <c r="C681" s="317">
        <v>17600</v>
      </c>
      <c r="D681" s="164" t="s">
        <v>599</v>
      </c>
      <c r="E681" s="164" t="s">
        <v>599</v>
      </c>
      <c r="F681" s="87">
        <v>0</v>
      </c>
    </row>
    <row r="682" spans="1:6">
      <c r="A682" s="87">
        <v>17899</v>
      </c>
      <c r="B682" s="164" t="s">
        <v>628</v>
      </c>
      <c r="C682" s="317">
        <v>11915000</v>
      </c>
      <c r="D682" s="164" t="s">
        <v>599</v>
      </c>
      <c r="E682" s="164" t="s">
        <v>164</v>
      </c>
      <c r="F682" s="87">
        <v>0</v>
      </c>
    </row>
    <row r="683" spans="1:6">
      <c r="A683" s="87">
        <v>19539</v>
      </c>
      <c r="B683" s="164" t="s">
        <v>629</v>
      </c>
      <c r="C683" s="317">
        <v>254000</v>
      </c>
      <c r="D683" s="164" t="s">
        <v>599</v>
      </c>
      <c r="E683" s="164" t="s">
        <v>68</v>
      </c>
      <c r="F683" s="87">
        <v>0</v>
      </c>
    </row>
    <row r="684" spans="1:6">
      <c r="A684" s="87">
        <v>19887</v>
      </c>
      <c r="B684" s="164" t="s">
        <v>631</v>
      </c>
      <c r="C684" s="317">
        <v>85000</v>
      </c>
      <c r="D684" s="164" t="s">
        <v>599</v>
      </c>
      <c r="E684" s="164" t="s">
        <v>138</v>
      </c>
      <c r="F684" s="87">
        <v>0</v>
      </c>
    </row>
    <row r="685" spans="1:6">
      <c r="A685" s="87">
        <v>19901</v>
      </c>
      <c r="B685" s="164" t="s">
        <v>632</v>
      </c>
      <c r="C685" s="317">
        <v>79000</v>
      </c>
      <c r="D685" s="164" t="s">
        <v>599</v>
      </c>
      <c r="E685" s="164" t="s">
        <v>43</v>
      </c>
      <c r="F685" s="87">
        <v>0</v>
      </c>
    </row>
    <row r="686" spans="1:6">
      <c r="A686" s="87">
        <v>19919</v>
      </c>
      <c r="B686" s="164" t="s">
        <v>633</v>
      </c>
      <c r="C686" s="317">
        <v>316000</v>
      </c>
      <c r="D686" s="164" t="s">
        <v>599</v>
      </c>
      <c r="E686" s="164" t="s">
        <v>75</v>
      </c>
      <c r="F686" s="87">
        <v>0</v>
      </c>
    </row>
    <row r="687" spans="1:6">
      <c r="A687" s="87">
        <v>20247</v>
      </c>
      <c r="B687" s="164" t="s">
        <v>634</v>
      </c>
      <c r="C687" s="317">
        <v>101000</v>
      </c>
      <c r="D687" s="164" t="s">
        <v>599</v>
      </c>
      <c r="E687" s="164" t="s">
        <v>75</v>
      </c>
      <c r="F687" s="87">
        <v>0</v>
      </c>
    </row>
    <row r="688" spans="1:6">
      <c r="A688" s="87">
        <v>20772</v>
      </c>
      <c r="B688" s="164" t="s">
        <v>1073</v>
      </c>
      <c r="C688" s="317">
        <v>3541000</v>
      </c>
      <c r="D688" s="164" t="s">
        <v>599</v>
      </c>
      <c r="E688" s="164" t="s">
        <v>1074</v>
      </c>
      <c r="F688" s="87">
        <v>0</v>
      </c>
    </row>
    <row r="689" spans="1:6">
      <c r="A689" s="87">
        <v>21362</v>
      </c>
      <c r="B689" s="164" t="s">
        <v>635</v>
      </c>
      <c r="C689" s="317">
        <v>141000</v>
      </c>
      <c r="D689" s="164" t="s">
        <v>599</v>
      </c>
      <c r="E689" s="164" t="s">
        <v>75</v>
      </c>
      <c r="F689" s="87">
        <v>0</v>
      </c>
    </row>
    <row r="690" spans="1:6">
      <c r="A690" s="87">
        <v>23392</v>
      </c>
      <c r="B690" s="164" t="s">
        <v>1150</v>
      </c>
      <c r="C690" s="317">
        <v>70000</v>
      </c>
      <c r="D690" s="164" t="s">
        <v>599</v>
      </c>
      <c r="E690" s="164" t="s">
        <v>599</v>
      </c>
      <c r="F690" s="87">
        <v>0</v>
      </c>
    </row>
    <row r="691" spans="1:6">
      <c r="A691" s="87">
        <v>23445</v>
      </c>
      <c r="B691" s="164" t="s">
        <v>636</v>
      </c>
      <c r="C691" s="317">
        <v>1516000</v>
      </c>
      <c r="D691" s="164" t="s">
        <v>599</v>
      </c>
      <c r="E691" s="164" t="s">
        <v>273</v>
      </c>
      <c r="F691" s="87">
        <v>0</v>
      </c>
    </row>
    <row r="692" spans="1:6">
      <c r="A692" s="87">
        <v>23496</v>
      </c>
      <c r="B692" s="164" t="s">
        <v>637</v>
      </c>
      <c r="C692" s="317">
        <v>44000</v>
      </c>
      <c r="D692" s="164" t="s">
        <v>599</v>
      </c>
      <c r="E692" s="164" t="s">
        <v>599</v>
      </c>
      <c r="F692" s="87">
        <v>0</v>
      </c>
    </row>
    <row r="693" spans="1:6">
      <c r="A693" s="87">
        <v>24132</v>
      </c>
      <c r="B693" s="164" t="s">
        <v>638</v>
      </c>
      <c r="C693" s="317">
        <v>138000</v>
      </c>
      <c r="D693" s="164" t="s">
        <v>599</v>
      </c>
      <c r="E693" s="164" t="s">
        <v>639</v>
      </c>
      <c r="F693" s="87">
        <v>0</v>
      </c>
    </row>
    <row r="694" spans="1:6">
      <c r="A694" s="87">
        <v>100374</v>
      </c>
      <c r="B694" s="164" t="s">
        <v>830</v>
      </c>
      <c r="C694" s="317">
        <v>56000</v>
      </c>
      <c r="D694" s="164" t="s">
        <v>599</v>
      </c>
      <c r="E694" s="164" t="s">
        <v>60</v>
      </c>
      <c r="F694" s="87">
        <v>0</v>
      </c>
    </row>
    <row r="695" spans="1:6">
      <c r="A695" s="87">
        <v>130389</v>
      </c>
      <c r="B695" s="164" t="s">
        <v>640</v>
      </c>
      <c r="C695" s="317">
        <v>10000</v>
      </c>
      <c r="D695" s="164" t="s">
        <v>599</v>
      </c>
      <c r="E695" s="164" t="s">
        <v>42</v>
      </c>
      <c r="F695" s="87">
        <v>0</v>
      </c>
    </row>
    <row r="696" spans="1:6">
      <c r="A696" s="87">
        <v>130511</v>
      </c>
      <c r="B696" s="164" t="s">
        <v>641</v>
      </c>
      <c r="C696" s="317">
        <v>1420000</v>
      </c>
      <c r="D696" s="164" t="s">
        <v>599</v>
      </c>
      <c r="E696" s="164" t="s">
        <v>246</v>
      </c>
      <c r="F696" s="87">
        <v>0</v>
      </c>
    </row>
    <row r="697" spans="1:6">
      <c r="A697" s="87">
        <v>130899</v>
      </c>
      <c r="B697" s="164" t="s">
        <v>642</v>
      </c>
      <c r="C697" s="317">
        <v>71000</v>
      </c>
      <c r="D697" s="164" t="s">
        <v>599</v>
      </c>
      <c r="E697" s="164" t="s">
        <v>60</v>
      </c>
      <c r="F697" s="87">
        <v>0</v>
      </c>
    </row>
    <row r="698" spans="1:6">
      <c r="A698" s="87">
        <v>170049</v>
      </c>
      <c r="B698" s="164" t="s">
        <v>833</v>
      </c>
      <c r="C698" s="317">
        <v>911000</v>
      </c>
      <c r="D698" s="164" t="s">
        <v>599</v>
      </c>
      <c r="E698" s="164" t="s">
        <v>60</v>
      </c>
      <c r="F698" s="87">
        <v>0</v>
      </c>
    </row>
    <row r="699" spans="1:6">
      <c r="A699" s="87">
        <v>170217</v>
      </c>
      <c r="B699" s="164" t="s">
        <v>1200</v>
      </c>
      <c r="C699" s="317">
        <v>36000</v>
      </c>
      <c r="D699" s="164" t="s">
        <v>599</v>
      </c>
      <c r="E699" s="164" t="s">
        <v>599</v>
      </c>
      <c r="F699" s="87">
        <v>0</v>
      </c>
    </row>
    <row r="700" spans="1:6">
      <c r="A700" s="87">
        <v>170282</v>
      </c>
      <c r="B700" s="164" t="s">
        <v>644</v>
      </c>
      <c r="C700" s="317">
        <v>41000</v>
      </c>
      <c r="D700" s="164" t="s">
        <v>599</v>
      </c>
      <c r="E700" s="164" t="s">
        <v>189</v>
      </c>
      <c r="F700" s="87">
        <v>0</v>
      </c>
    </row>
    <row r="701" spans="1:6">
      <c r="A701" s="87">
        <v>190039</v>
      </c>
      <c r="B701" s="164" t="s">
        <v>645</v>
      </c>
      <c r="C701" s="317">
        <v>47000</v>
      </c>
      <c r="D701" s="164" t="s">
        <v>599</v>
      </c>
      <c r="E701" s="164" t="s">
        <v>58</v>
      </c>
      <c r="F701" s="87">
        <v>0</v>
      </c>
    </row>
    <row r="702" spans="1:6">
      <c r="A702" s="87">
        <v>190108</v>
      </c>
      <c r="B702" s="164" t="s">
        <v>646</v>
      </c>
      <c r="C702" s="317">
        <v>208000</v>
      </c>
      <c r="D702" s="164" t="s">
        <v>599</v>
      </c>
      <c r="E702" s="164" t="s">
        <v>39</v>
      </c>
      <c r="F702" s="87">
        <v>0</v>
      </c>
    </row>
    <row r="703" spans="1:6">
      <c r="A703" s="87">
        <v>200006</v>
      </c>
      <c r="B703" s="164" t="s">
        <v>835</v>
      </c>
      <c r="C703" s="317">
        <v>500000</v>
      </c>
      <c r="D703" s="164" t="s">
        <v>599</v>
      </c>
      <c r="E703" s="164" t="s">
        <v>60</v>
      </c>
      <c r="F703" s="87">
        <v>0</v>
      </c>
    </row>
    <row r="704" spans="1:6">
      <c r="A704" s="87">
        <v>200158</v>
      </c>
      <c r="B704" s="164" t="s">
        <v>1014</v>
      </c>
      <c r="C704" s="317">
        <v>333000</v>
      </c>
      <c r="D704" s="164" t="s">
        <v>599</v>
      </c>
      <c r="E704" s="164" t="s">
        <v>58</v>
      </c>
      <c r="F704" s="87">
        <v>0</v>
      </c>
    </row>
    <row r="705" spans="1:6">
      <c r="A705" s="87">
        <v>200326</v>
      </c>
      <c r="B705" s="164" t="s">
        <v>647</v>
      </c>
      <c r="C705" s="317">
        <v>1349000</v>
      </c>
      <c r="D705" s="164" t="s">
        <v>599</v>
      </c>
      <c r="E705" s="164" t="s">
        <v>39</v>
      </c>
      <c r="F705" s="87">
        <v>0</v>
      </c>
    </row>
    <row r="706" spans="1:6">
      <c r="A706" s="87">
        <v>200483</v>
      </c>
      <c r="B706" s="164" t="s">
        <v>648</v>
      </c>
      <c r="C706" s="317">
        <v>630000</v>
      </c>
      <c r="D706" s="164" t="s">
        <v>599</v>
      </c>
      <c r="E706" s="164" t="s">
        <v>599</v>
      </c>
      <c r="F706" s="87">
        <v>0</v>
      </c>
    </row>
    <row r="707" spans="1:6">
      <c r="A707" s="87">
        <v>200528</v>
      </c>
      <c r="B707" s="164" t="s">
        <v>649</v>
      </c>
      <c r="C707" s="317">
        <v>556000</v>
      </c>
      <c r="D707" s="164" t="s">
        <v>599</v>
      </c>
      <c r="E707" s="164" t="s">
        <v>599</v>
      </c>
      <c r="F707" s="87">
        <v>0</v>
      </c>
    </row>
    <row r="708" spans="1:6">
      <c r="A708" s="87">
        <v>200530</v>
      </c>
      <c r="B708" s="164" t="s">
        <v>650</v>
      </c>
      <c r="C708" s="317">
        <v>70000</v>
      </c>
      <c r="D708" s="164" t="s">
        <v>599</v>
      </c>
      <c r="E708" s="164" t="s">
        <v>599</v>
      </c>
      <c r="F708" s="87">
        <v>0</v>
      </c>
    </row>
    <row r="709" spans="1:6">
      <c r="A709" s="87">
        <v>300432</v>
      </c>
      <c r="B709" s="164" t="s">
        <v>652</v>
      </c>
      <c r="C709" s="317">
        <v>60000</v>
      </c>
      <c r="D709" s="164" t="s">
        <v>599</v>
      </c>
      <c r="E709" s="164" t="s">
        <v>237</v>
      </c>
      <c r="F709" s="87">
        <v>0</v>
      </c>
    </row>
    <row r="710" spans="1:6">
      <c r="A710" s="87">
        <v>300437</v>
      </c>
      <c r="B710" s="164" t="s">
        <v>653</v>
      </c>
      <c r="C710" s="317">
        <v>63000</v>
      </c>
      <c r="D710" s="164" t="s">
        <v>599</v>
      </c>
      <c r="E710" s="164" t="s">
        <v>75</v>
      </c>
      <c r="F710" s="87">
        <v>0</v>
      </c>
    </row>
    <row r="711" spans="1:6">
      <c r="A711" s="87">
        <v>300747</v>
      </c>
      <c r="B711" s="164" t="s">
        <v>654</v>
      </c>
      <c r="C711" s="317">
        <v>105000</v>
      </c>
      <c r="D711" s="164" t="s">
        <v>599</v>
      </c>
      <c r="E711" s="164" t="s">
        <v>60</v>
      </c>
      <c r="F711" s="87">
        <v>0</v>
      </c>
    </row>
    <row r="712" spans="1:6">
      <c r="A712" s="87">
        <v>300881</v>
      </c>
      <c r="B712" s="164" t="s">
        <v>655</v>
      </c>
      <c r="C712" s="317">
        <v>198000</v>
      </c>
      <c r="D712" s="164" t="s">
        <v>599</v>
      </c>
      <c r="E712" s="164" t="s">
        <v>42</v>
      </c>
      <c r="F712" s="87">
        <v>0</v>
      </c>
    </row>
    <row r="713" spans="1:6">
      <c r="A713" s="87">
        <v>300906</v>
      </c>
      <c r="B713" s="164" t="s">
        <v>656</v>
      </c>
      <c r="C713" s="317">
        <v>496000</v>
      </c>
      <c r="D713" s="164" t="s">
        <v>599</v>
      </c>
      <c r="E713" s="164" t="s">
        <v>42</v>
      </c>
      <c r="F713" s="87">
        <v>0</v>
      </c>
    </row>
    <row r="714" spans="1:6">
      <c r="A714" s="87">
        <v>400017</v>
      </c>
      <c r="B714" s="164" t="s">
        <v>657</v>
      </c>
      <c r="C714" s="317">
        <v>216000</v>
      </c>
      <c r="D714" s="164" t="s">
        <v>599</v>
      </c>
      <c r="E714" s="164" t="s">
        <v>75</v>
      </c>
      <c r="F714" s="87">
        <v>0</v>
      </c>
    </row>
    <row r="715" spans="1:6">
      <c r="A715" s="87">
        <v>700029</v>
      </c>
      <c r="B715" s="164" t="s">
        <v>658</v>
      </c>
      <c r="C715" s="317">
        <v>4646000</v>
      </c>
      <c r="D715" s="164" t="s">
        <v>599</v>
      </c>
      <c r="E715" s="164" t="s">
        <v>164</v>
      </c>
      <c r="F715" s="87">
        <v>0</v>
      </c>
    </row>
    <row r="716" spans="1:6">
      <c r="A716" s="87">
        <v>700088</v>
      </c>
      <c r="B716" s="164" t="s">
        <v>659</v>
      </c>
      <c r="C716" s="317">
        <v>365000</v>
      </c>
      <c r="D716" s="164" t="s">
        <v>599</v>
      </c>
      <c r="E716" s="164" t="s">
        <v>273</v>
      </c>
      <c r="F716" s="87">
        <v>0</v>
      </c>
    </row>
    <row r="717" spans="1:6">
      <c r="A717" s="87">
        <v>700092</v>
      </c>
      <c r="B717" s="164" t="s">
        <v>660</v>
      </c>
      <c r="C717" s="317">
        <v>114000</v>
      </c>
      <c r="D717" s="164" t="s">
        <v>599</v>
      </c>
      <c r="E717" s="164" t="s">
        <v>237</v>
      </c>
      <c r="F717" s="87">
        <v>0</v>
      </c>
    </row>
    <row r="718" spans="1:6">
      <c r="A718" s="87">
        <v>700232</v>
      </c>
      <c r="B718" s="164" t="s">
        <v>661</v>
      </c>
      <c r="C718" s="317">
        <v>211000</v>
      </c>
      <c r="D718" s="164" t="s">
        <v>599</v>
      </c>
      <c r="E718" s="164" t="s">
        <v>273</v>
      </c>
      <c r="F718" s="87">
        <v>0</v>
      </c>
    </row>
    <row r="719" spans="1:6">
      <c r="A719" s="87">
        <v>700385</v>
      </c>
      <c r="B719" s="164" t="s">
        <v>662</v>
      </c>
      <c r="C719" s="317">
        <v>18000</v>
      </c>
      <c r="D719" s="164" t="s">
        <v>599</v>
      </c>
      <c r="E719" s="164" t="s">
        <v>42</v>
      </c>
      <c r="F719" s="87">
        <v>0</v>
      </c>
    </row>
    <row r="720" spans="1:6">
      <c r="A720" s="87">
        <v>700436</v>
      </c>
      <c r="B720" s="164" t="s">
        <v>663</v>
      </c>
      <c r="C720" s="317">
        <v>150710</v>
      </c>
      <c r="D720" s="164" t="s">
        <v>599</v>
      </c>
      <c r="E720" s="164" t="s">
        <v>237</v>
      </c>
      <c r="F720" s="87">
        <v>0</v>
      </c>
    </row>
    <row r="721" spans="1:6">
      <c r="A721" s="87">
        <v>700493</v>
      </c>
      <c r="B721" s="164" t="s">
        <v>664</v>
      </c>
      <c r="C721" s="317">
        <v>28000</v>
      </c>
      <c r="D721" s="164" t="s">
        <v>599</v>
      </c>
      <c r="E721" s="164" t="s">
        <v>42</v>
      </c>
      <c r="F721" s="87">
        <v>0</v>
      </c>
    </row>
    <row r="722" spans="1:6">
      <c r="A722" s="87">
        <v>2000219</v>
      </c>
      <c r="B722" s="164" t="s">
        <v>665</v>
      </c>
      <c r="C722" s="317">
        <v>160000</v>
      </c>
      <c r="D722" s="164" t="s">
        <v>599</v>
      </c>
      <c r="E722" s="164" t="s">
        <v>75</v>
      </c>
      <c r="F722" s="87">
        <v>0</v>
      </c>
    </row>
    <row r="723" spans="1:6">
      <c r="A723" s="87">
        <v>2000349</v>
      </c>
      <c r="B723" s="164" t="s">
        <v>666</v>
      </c>
      <c r="C723" s="317">
        <v>349000</v>
      </c>
      <c r="D723" s="164" t="s">
        <v>599</v>
      </c>
      <c r="E723" s="164" t="s">
        <v>494</v>
      </c>
      <c r="F723" s="87">
        <v>0</v>
      </c>
    </row>
    <row r="724" spans="1:6">
      <c r="A724" s="87">
        <v>2000457</v>
      </c>
      <c r="B724" s="164" t="s">
        <v>667</v>
      </c>
      <c r="C724" s="317">
        <v>449000</v>
      </c>
      <c r="D724" s="164" t="s">
        <v>599</v>
      </c>
      <c r="E724" s="164" t="s">
        <v>668</v>
      </c>
      <c r="F724" s="87">
        <v>0</v>
      </c>
    </row>
    <row r="725" spans="1:6">
      <c r="A725" s="87">
        <v>2000499</v>
      </c>
      <c r="B725" s="164" t="s">
        <v>669</v>
      </c>
      <c r="C725" s="317">
        <v>724000</v>
      </c>
      <c r="D725" s="164" t="s">
        <v>599</v>
      </c>
      <c r="E725" s="164" t="s">
        <v>189</v>
      </c>
      <c r="F725" s="87">
        <v>0</v>
      </c>
    </row>
    <row r="726" spans="1:6">
      <c r="A726" s="87">
        <v>2000623</v>
      </c>
      <c r="B726" s="164" t="s">
        <v>670</v>
      </c>
      <c r="C726" s="317">
        <v>53500</v>
      </c>
      <c r="D726" s="164" t="s">
        <v>599</v>
      </c>
      <c r="E726" s="164" t="s">
        <v>109</v>
      </c>
      <c r="F726" s="87">
        <v>0</v>
      </c>
    </row>
    <row r="727" spans="1:6">
      <c r="A727" s="87">
        <v>4909</v>
      </c>
      <c r="B727" s="164" t="s">
        <v>1106</v>
      </c>
      <c r="C727" s="317">
        <v>41500</v>
      </c>
      <c r="D727" s="164" t="s">
        <v>671</v>
      </c>
      <c r="E727" s="164" t="s">
        <v>671</v>
      </c>
      <c r="F727" s="87">
        <v>0</v>
      </c>
    </row>
    <row r="728" spans="1:6">
      <c r="A728" s="87">
        <v>6873</v>
      </c>
      <c r="B728" s="164" t="s">
        <v>672</v>
      </c>
      <c r="C728" s="317">
        <v>1150946</v>
      </c>
      <c r="D728" s="164" t="s">
        <v>671</v>
      </c>
      <c r="E728" s="164" t="s">
        <v>671</v>
      </c>
      <c r="F728" s="87">
        <v>0</v>
      </c>
    </row>
    <row r="729" spans="1:6">
      <c r="A729" s="87">
        <v>9211</v>
      </c>
      <c r="B729" s="164" t="s">
        <v>1121</v>
      </c>
      <c r="C729" s="317">
        <v>148400</v>
      </c>
      <c r="D729" s="164" t="s">
        <v>671</v>
      </c>
      <c r="E729" s="164" t="s">
        <v>671</v>
      </c>
      <c r="F729" s="87">
        <v>0</v>
      </c>
    </row>
    <row r="730" spans="1:6">
      <c r="A730" s="87">
        <v>12754</v>
      </c>
      <c r="B730" s="164" t="s">
        <v>673</v>
      </c>
      <c r="C730" s="317">
        <v>125000</v>
      </c>
      <c r="D730" s="164" t="s">
        <v>671</v>
      </c>
      <c r="E730" s="164" t="s">
        <v>671</v>
      </c>
      <c r="F730" s="87">
        <v>0</v>
      </c>
    </row>
    <row r="731" spans="1:6">
      <c r="A731" s="87">
        <v>17854</v>
      </c>
      <c r="B731" s="164" t="s">
        <v>674</v>
      </c>
      <c r="C731" s="317">
        <v>9720</v>
      </c>
      <c r="D731" s="164" t="s">
        <v>671</v>
      </c>
      <c r="E731" s="164" t="s">
        <v>671</v>
      </c>
      <c r="F731" s="87">
        <v>0</v>
      </c>
    </row>
    <row r="732" spans="1:6">
      <c r="A732" s="87">
        <v>130527</v>
      </c>
      <c r="B732" s="164" t="s">
        <v>1015</v>
      </c>
      <c r="C732" s="317">
        <v>273300</v>
      </c>
      <c r="D732" s="164" t="s">
        <v>671</v>
      </c>
      <c r="E732" s="164" t="s">
        <v>671</v>
      </c>
      <c r="F732" s="87">
        <v>0</v>
      </c>
    </row>
    <row r="733" spans="1:6">
      <c r="A733" s="87">
        <v>130627</v>
      </c>
      <c r="B733" s="164" t="s">
        <v>1194</v>
      </c>
      <c r="C733" s="317">
        <v>136000</v>
      </c>
      <c r="D733" s="164" t="s">
        <v>671</v>
      </c>
      <c r="E733" s="164" t="s">
        <v>671</v>
      </c>
      <c r="F733" s="87">
        <v>0</v>
      </c>
    </row>
    <row r="734" spans="1:6">
      <c r="A734" s="87">
        <v>130635</v>
      </c>
      <c r="B734" s="164" t="s">
        <v>675</v>
      </c>
      <c r="C734" s="317">
        <v>3125325</v>
      </c>
      <c r="D734" s="164" t="s">
        <v>671</v>
      </c>
      <c r="E734" s="164" t="s">
        <v>671</v>
      </c>
      <c r="F734" s="87">
        <v>0</v>
      </c>
    </row>
    <row r="735" spans="1:6">
      <c r="A735" s="87">
        <v>300589</v>
      </c>
      <c r="B735" s="164" t="s">
        <v>676</v>
      </c>
      <c r="C735" s="317">
        <v>399000</v>
      </c>
      <c r="D735" s="164" t="s">
        <v>671</v>
      </c>
      <c r="E735" s="164" t="s">
        <v>671</v>
      </c>
      <c r="F735" s="87">
        <v>0</v>
      </c>
    </row>
    <row r="736" spans="1:6">
      <c r="A736" s="87">
        <v>1578</v>
      </c>
      <c r="B736" s="164" t="s">
        <v>677</v>
      </c>
      <c r="C736" s="317">
        <v>208000</v>
      </c>
      <c r="D736" s="164" t="s">
        <v>233</v>
      </c>
      <c r="E736" s="164" t="s">
        <v>74</v>
      </c>
      <c r="F736" s="87">
        <v>0</v>
      </c>
    </row>
    <row r="737" spans="1:6">
      <c r="A737" s="87">
        <v>2225</v>
      </c>
      <c r="B737" s="164" t="s">
        <v>678</v>
      </c>
      <c r="C737" s="317">
        <v>556500</v>
      </c>
      <c r="D737" s="164" t="s">
        <v>233</v>
      </c>
      <c r="E737" s="164" t="s">
        <v>33</v>
      </c>
      <c r="F737" s="87">
        <v>0</v>
      </c>
    </row>
    <row r="738" spans="1:6">
      <c r="A738" s="87">
        <v>2844</v>
      </c>
      <c r="B738" s="164" t="s">
        <v>679</v>
      </c>
      <c r="C738" s="317">
        <v>54000</v>
      </c>
      <c r="D738" s="164" t="s">
        <v>233</v>
      </c>
      <c r="E738" s="164" t="s">
        <v>680</v>
      </c>
      <c r="F738" s="87">
        <v>0</v>
      </c>
    </row>
    <row r="739" spans="1:6">
      <c r="A739" s="87">
        <v>6401</v>
      </c>
      <c r="B739" s="164" t="s">
        <v>1111</v>
      </c>
      <c r="C739" s="317">
        <v>424700</v>
      </c>
      <c r="D739" s="164" t="s">
        <v>233</v>
      </c>
      <c r="E739" s="164" t="s">
        <v>250</v>
      </c>
      <c r="F739" s="87">
        <v>0</v>
      </c>
    </row>
    <row r="740" spans="1:6">
      <c r="A740" s="87">
        <v>6929</v>
      </c>
      <c r="B740" s="164" t="s">
        <v>681</v>
      </c>
      <c r="C740" s="317">
        <v>768900</v>
      </c>
      <c r="D740" s="164" t="s">
        <v>233</v>
      </c>
      <c r="E740" s="164" t="s">
        <v>133</v>
      </c>
      <c r="F740" s="87">
        <v>0</v>
      </c>
    </row>
    <row r="741" spans="1:6">
      <c r="A741" s="87">
        <v>6951</v>
      </c>
      <c r="B741" s="164" t="s">
        <v>682</v>
      </c>
      <c r="C741" s="317">
        <v>74000</v>
      </c>
      <c r="D741" s="164" t="s">
        <v>233</v>
      </c>
      <c r="E741" s="164" t="s">
        <v>233</v>
      </c>
      <c r="F741" s="87">
        <v>0</v>
      </c>
    </row>
    <row r="742" spans="1:6">
      <c r="A742" s="87">
        <v>8179</v>
      </c>
      <c r="B742" s="164" t="s">
        <v>683</v>
      </c>
      <c r="C742" s="317">
        <v>29000</v>
      </c>
      <c r="D742" s="164" t="s">
        <v>233</v>
      </c>
      <c r="E742" s="164" t="s">
        <v>220</v>
      </c>
      <c r="F742" s="87">
        <v>0</v>
      </c>
    </row>
    <row r="743" spans="1:6">
      <c r="A743" s="87">
        <v>8284</v>
      </c>
      <c r="B743" s="164" t="s">
        <v>684</v>
      </c>
      <c r="C743" s="317">
        <v>1317500</v>
      </c>
      <c r="D743" s="164" t="s">
        <v>233</v>
      </c>
      <c r="E743" s="164" t="s">
        <v>685</v>
      </c>
      <c r="F743" s="87">
        <v>0</v>
      </c>
    </row>
    <row r="744" spans="1:6">
      <c r="A744" s="87">
        <v>8320</v>
      </c>
      <c r="B744" s="164" t="s">
        <v>686</v>
      </c>
      <c r="C744" s="317">
        <v>136000</v>
      </c>
      <c r="D744" s="164" t="s">
        <v>233</v>
      </c>
      <c r="E744" s="164" t="s">
        <v>687</v>
      </c>
      <c r="F744" s="87">
        <v>0</v>
      </c>
    </row>
    <row r="745" spans="1:6">
      <c r="A745" s="87">
        <v>10057</v>
      </c>
      <c r="B745" s="164" t="s">
        <v>688</v>
      </c>
      <c r="C745" s="317">
        <v>3000</v>
      </c>
      <c r="D745" s="164" t="s">
        <v>233</v>
      </c>
      <c r="E745" s="164" t="s">
        <v>46</v>
      </c>
      <c r="F745" s="87">
        <v>0</v>
      </c>
    </row>
    <row r="746" spans="1:6">
      <c r="A746" s="87">
        <v>11191</v>
      </c>
      <c r="B746" s="164" t="s">
        <v>689</v>
      </c>
      <c r="C746" s="317">
        <v>8000</v>
      </c>
      <c r="D746" s="164" t="s">
        <v>233</v>
      </c>
      <c r="E746" s="164" t="s">
        <v>687</v>
      </c>
      <c r="F746" s="87">
        <v>0</v>
      </c>
    </row>
    <row r="747" spans="1:6">
      <c r="A747" s="87">
        <v>12090</v>
      </c>
      <c r="B747" s="164" t="s">
        <v>690</v>
      </c>
      <c r="C747" s="317">
        <v>214000</v>
      </c>
      <c r="D747" s="164" t="s">
        <v>233</v>
      </c>
      <c r="E747" s="164" t="s">
        <v>217</v>
      </c>
      <c r="F747" s="87">
        <v>0</v>
      </c>
    </row>
    <row r="748" spans="1:6">
      <c r="A748" s="87">
        <v>13574</v>
      </c>
      <c r="B748" s="164" t="s">
        <v>691</v>
      </c>
      <c r="C748" s="317">
        <v>55000</v>
      </c>
      <c r="D748" s="164" t="s">
        <v>233</v>
      </c>
      <c r="E748" s="164" t="s">
        <v>692</v>
      </c>
      <c r="F748" s="87">
        <v>0</v>
      </c>
    </row>
    <row r="749" spans="1:6">
      <c r="A749" s="87">
        <v>16197</v>
      </c>
      <c r="B749" s="164" t="s">
        <v>1130</v>
      </c>
      <c r="C749" s="317">
        <v>221800</v>
      </c>
      <c r="D749" s="164" t="s">
        <v>233</v>
      </c>
      <c r="E749" s="164" t="s">
        <v>74</v>
      </c>
      <c r="F749" s="87">
        <v>0</v>
      </c>
    </row>
    <row r="750" spans="1:6">
      <c r="A750" s="87">
        <v>17100</v>
      </c>
      <c r="B750" s="164" t="s">
        <v>693</v>
      </c>
      <c r="C750" s="317">
        <v>107100</v>
      </c>
      <c r="D750" s="164" t="s">
        <v>233</v>
      </c>
      <c r="E750" s="164" t="s">
        <v>42</v>
      </c>
      <c r="F750" s="87">
        <v>0</v>
      </c>
    </row>
    <row r="751" spans="1:6">
      <c r="A751" s="87">
        <v>17826</v>
      </c>
      <c r="B751" s="164" t="s">
        <v>694</v>
      </c>
      <c r="C751" s="317">
        <v>69000</v>
      </c>
      <c r="D751" s="164" t="s">
        <v>233</v>
      </c>
      <c r="E751" s="164" t="s">
        <v>39</v>
      </c>
      <c r="F751" s="87">
        <v>0</v>
      </c>
    </row>
    <row r="752" spans="1:6">
      <c r="A752" s="87">
        <v>19923</v>
      </c>
      <c r="B752" s="164" t="s">
        <v>695</v>
      </c>
      <c r="C752" s="317">
        <v>95000</v>
      </c>
      <c r="D752" s="164" t="s">
        <v>233</v>
      </c>
      <c r="E752" s="164" t="s">
        <v>696</v>
      </c>
      <c r="F752" s="87">
        <v>0</v>
      </c>
    </row>
    <row r="753" spans="1:6">
      <c r="A753" s="87">
        <v>20370</v>
      </c>
      <c r="B753" s="164" t="s">
        <v>697</v>
      </c>
      <c r="C753" s="317">
        <v>1212500</v>
      </c>
      <c r="D753" s="164" t="s">
        <v>233</v>
      </c>
      <c r="E753" s="164" t="s">
        <v>74</v>
      </c>
      <c r="F753" s="87">
        <v>0</v>
      </c>
    </row>
    <row r="754" spans="1:6">
      <c r="A754" s="87">
        <v>21128</v>
      </c>
      <c r="B754" s="164" t="s">
        <v>698</v>
      </c>
      <c r="C754" s="317">
        <v>80000</v>
      </c>
      <c r="D754" s="164" t="s">
        <v>233</v>
      </c>
      <c r="E754" s="164" t="s">
        <v>68</v>
      </c>
      <c r="F754" s="87">
        <v>0</v>
      </c>
    </row>
    <row r="755" spans="1:6">
      <c r="A755" s="87">
        <v>100342</v>
      </c>
      <c r="B755" s="164" t="s">
        <v>699</v>
      </c>
      <c r="C755" s="317">
        <v>16330000</v>
      </c>
      <c r="D755" s="164" t="s">
        <v>233</v>
      </c>
      <c r="E755" s="164" t="s">
        <v>700</v>
      </c>
      <c r="F755" s="87">
        <v>0</v>
      </c>
    </row>
    <row r="756" spans="1:6">
      <c r="A756" s="87">
        <v>120043</v>
      </c>
      <c r="B756" s="164" t="s">
        <v>701</v>
      </c>
      <c r="C756" s="317">
        <v>724000</v>
      </c>
      <c r="D756" s="164" t="s">
        <v>233</v>
      </c>
      <c r="E756" s="164" t="s">
        <v>68</v>
      </c>
      <c r="F756" s="87">
        <v>0</v>
      </c>
    </row>
    <row r="757" spans="1:6">
      <c r="A757" s="87">
        <v>120173</v>
      </c>
      <c r="B757" s="164" t="s">
        <v>702</v>
      </c>
      <c r="C757" s="317">
        <v>48400</v>
      </c>
      <c r="D757" s="164" t="s">
        <v>233</v>
      </c>
      <c r="E757" s="164" t="s">
        <v>233</v>
      </c>
      <c r="F757" s="87">
        <v>0</v>
      </c>
    </row>
    <row r="758" spans="1:6">
      <c r="A758" s="87">
        <v>130685</v>
      </c>
      <c r="B758" s="164" t="s">
        <v>703</v>
      </c>
      <c r="C758" s="317">
        <v>224200</v>
      </c>
      <c r="D758" s="164" t="s">
        <v>233</v>
      </c>
      <c r="E758" s="164" t="s">
        <v>704</v>
      </c>
      <c r="F758" s="87">
        <v>0</v>
      </c>
    </row>
    <row r="759" spans="1:6">
      <c r="A759" s="87">
        <v>130746</v>
      </c>
      <c r="B759" s="164" t="s">
        <v>705</v>
      </c>
      <c r="C759" s="317">
        <v>31000</v>
      </c>
      <c r="D759" s="164" t="s">
        <v>233</v>
      </c>
      <c r="E759" s="164" t="s">
        <v>68</v>
      </c>
      <c r="F759" s="87">
        <v>0</v>
      </c>
    </row>
    <row r="760" spans="1:6">
      <c r="A760" s="87">
        <v>130755</v>
      </c>
      <c r="B760" s="164" t="s">
        <v>706</v>
      </c>
      <c r="C760" s="317">
        <v>427700</v>
      </c>
      <c r="D760" s="164" t="s">
        <v>233</v>
      </c>
      <c r="E760" s="164" t="s">
        <v>704</v>
      </c>
      <c r="F760" s="87">
        <v>0</v>
      </c>
    </row>
    <row r="761" spans="1:6">
      <c r="A761" s="87">
        <v>200033</v>
      </c>
      <c r="B761" s="164" t="s">
        <v>707</v>
      </c>
      <c r="C761" s="317">
        <v>66000</v>
      </c>
      <c r="D761" s="164" t="s">
        <v>233</v>
      </c>
      <c r="E761" s="164" t="s">
        <v>189</v>
      </c>
      <c r="F761" s="87">
        <v>0</v>
      </c>
    </row>
    <row r="762" spans="1:6">
      <c r="A762" s="87">
        <v>200318</v>
      </c>
      <c r="B762" s="164" t="s">
        <v>708</v>
      </c>
      <c r="C762" s="317">
        <v>1076000</v>
      </c>
      <c r="D762" s="164" t="s">
        <v>233</v>
      </c>
      <c r="E762" s="164" t="s">
        <v>186</v>
      </c>
      <c r="F762" s="87">
        <v>0</v>
      </c>
    </row>
    <row r="763" spans="1:6">
      <c r="A763" s="87">
        <v>700533</v>
      </c>
      <c r="B763" s="164" t="s">
        <v>709</v>
      </c>
      <c r="C763" s="317">
        <v>306100</v>
      </c>
      <c r="D763" s="164" t="s">
        <v>233</v>
      </c>
      <c r="E763" s="164" t="s">
        <v>233</v>
      </c>
      <c r="F763" s="87">
        <v>0</v>
      </c>
    </row>
    <row r="764" spans="1:6">
      <c r="A764" s="87">
        <v>1963</v>
      </c>
      <c r="B764" s="164" t="s">
        <v>710</v>
      </c>
      <c r="C764" s="317">
        <v>211000</v>
      </c>
      <c r="D764" s="164" t="s">
        <v>711</v>
      </c>
      <c r="E764" s="164" t="s">
        <v>186</v>
      </c>
      <c r="F764" s="87">
        <v>0</v>
      </c>
    </row>
    <row r="765" spans="1:6">
      <c r="A765" s="87">
        <v>2684</v>
      </c>
      <c r="B765" s="164" t="s">
        <v>712</v>
      </c>
      <c r="C765" s="317">
        <v>58000</v>
      </c>
      <c r="D765" s="164" t="s">
        <v>711</v>
      </c>
      <c r="E765" s="164" t="s">
        <v>68</v>
      </c>
      <c r="F765" s="87">
        <v>0</v>
      </c>
    </row>
    <row r="766" spans="1:6">
      <c r="A766" s="87">
        <v>2704</v>
      </c>
      <c r="B766" s="164" t="s">
        <v>713</v>
      </c>
      <c r="C766" s="317">
        <v>651400</v>
      </c>
      <c r="D766" s="164" t="s">
        <v>711</v>
      </c>
      <c r="E766" s="164" t="s">
        <v>68</v>
      </c>
      <c r="F766" s="87">
        <v>0</v>
      </c>
    </row>
    <row r="767" spans="1:6">
      <c r="A767" s="87">
        <v>2911</v>
      </c>
      <c r="B767" s="164" t="s">
        <v>714</v>
      </c>
      <c r="C767" s="317">
        <v>27000</v>
      </c>
      <c r="D767" s="164" t="s">
        <v>711</v>
      </c>
      <c r="E767" s="164" t="s">
        <v>75</v>
      </c>
      <c r="F767" s="87">
        <v>0</v>
      </c>
    </row>
    <row r="768" spans="1:6">
      <c r="A768" s="87">
        <v>4582</v>
      </c>
      <c r="B768" s="164" t="s">
        <v>1016</v>
      </c>
      <c r="C768" s="317">
        <v>2381500</v>
      </c>
      <c r="D768" s="164" t="s">
        <v>711</v>
      </c>
      <c r="E768" s="164" t="s">
        <v>233</v>
      </c>
      <c r="F768" s="87">
        <v>0</v>
      </c>
    </row>
    <row r="769" spans="1:6">
      <c r="A769" s="87">
        <v>12719</v>
      </c>
      <c r="B769" s="164" t="s">
        <v>715</v>
      </c>
      <c r="C769" s="317">
        <v>659200</v>
      </c>
      <c r="D769" s="164" t="s">
        <v>711</v>
      </c>
      <c r="E769" s="164" t="s">
        <v>186</v>
      </c>
      <c r="F769" s="87">
        <v>0</v>
      </c>
    </row>
    <row r="770" spans="1:6">
      <c r="A770" s="87">
        <v>20646</v>
      </c>
      <c r="B770" s="164" t="s">
        <v>716</v>
      </c>
      <c r="C770" s="317">
        <v>24000</v>
      </c>
      <c r="D770" s="164" t="s">
        <v>711</v>
      </c>
      <c r="E770" s="164" t="s">
        <v>250</v>
      </c>
      <c r="F770" s="87">
        <v>0</v>
      </c>
    </row>
    <row r="771" spans="1:6">
      <c r="A771" s="87">
        <v>190023</v>
      </c>
      <c r="B771" s="164" t="s">
        <v>1208</v>
      </c>
      <c r="C771" s="317">
        <v>365000</v>
      </c>
      <c r="D771" s="164" t="s">
        <v>711</v>
      </c>
      <c r="E771" s="164" t="s">
        <v>42</v>
      </c>
      <c r="F771" s="87">
        <v>0</v>
      </c>
    </row>
    <row r="772" spans="1:6">
      <c r="A772" s="87">
        <v>200151</v>
      </c>
      <c r="B772" s="164" t="s">
        <v>1075</v>
      </c>
      <c r="C772" s="317">
        <v>824000</v>
      </c>
      <c r="D772" s="164" t="s">
        <v>711</v>
      </c>
      <c r="E772" s="164" t="s">
        <v>42</v>
      </c>
      <c r="F772" s="87">
        <v>0</v>
      </c>
    </row>
    <row r="773" spans="1:6">
      <c r="A773" s="87">
        <v>300609</v>
      </c>
      <c r="B773" s="164" t="s">
        <v>717</v>
      </c>
      <c r="C773" s="317">
        <v>37000</v>
      </c>
      <c r="D773" s="164" t="s">
        <v>711</v>
      </c>
      <c r="E773" s="164" t="s">
        <v>272</v>
      </c>
      <c r="F773" s="87">
        <v>0</v>
      </c>
    </row>
    <row r="774" spans="1:6">
      <c r="A774" s="87">
        <v>300646</v>
      </c>
      <c r="B774" s="164" t="s">
        <v>718</v>
      </c>
      <c r="C774" s="317">
        <v>1033600</v>
      </c>
      <c r="D774" s="164" t="s">
        <v>711</v>
      </c>
      <c r="E774" s="164" t="s">
        <v>233</v>
      </c>
      <c r="F774" s="87">
        <v>0</v>
      </c>
    </row>
    <row r="775" spans="1:6">
      <c r="A775" s="87">
        <v>700195</v>
      </c>
      <c r="B775" s="164" t="s">
        <v>719</v>
      </c>
      <c r="C775" s="317">
        <v>5529000</v>
      </c>
      <c r="D775" s="164" t="s">
        <v>711</v>
      </c>
      <c r="E775" s="164" t="s">
        <v>233</v>
      </c>
      <c r="F775" s="87">
        <v>0</v>
      </c>
    </row>
    <row r="776" spans="1:6">
      <c r="A776" s="87">
        <v>700222</v>
      </c>
      <c r="B776" s="164" t="s">
        <v>720</v>
      </c>
      <c r="C776" s="317">
        <v>192500</v>
      </c>
      <c r="D776" s="164" t="s">
        <v>711</v>
      </c>
      <c r="E776" s="164" t="s">
        <v>687</v>
      </c>
      <c r="F776" s="87">
        <v>0</v>
      </c>
    </row>
    <row r="777" spans="1:6">
      <c r="A777" s="87">
        <v>700494</v>
      </c>
      <c r="B777" s="164" t="s">
        <v>721</v>
      </c>
      <c r="C777" s="317">
        <v>217000</v>
      </c>
      <c r="D777" s="164" t="s">
        <v>711</v>
      </c>
      <c r="E777" s="164" t="s">
        <v>233</v>
      </c>
      <c r="F777" s="87">
        <v>0</v>
      </c>
    </row>
    <row r="778" spans="1:6">
      <c r="A778" s="87">
        <v>17819</v>
      </c>
      <c r="B778" s="164" t="s">
        <v>1265</v>
      </c>
      <c r="C778" s="317">
        <v>450000</v>
      </c>
      <c r="D778" s="164" t="s">
        <v>164</v>
      </c>
      <c r="E778" s="164" t="s">
        <v>164</v>
      </c>
      <c r="F778" s="87">
        <v>0</v>
      </c>
    </row>
    <row r="779" spans="1:6">
      <c r="A779" s="87">
        <v>6498</v>
      </c>
      <c r="B779" s="164" t="s">
        <v>722</v>
      </c>
      <c r="C779" s="317">
        <v>13000</v>
      </c>
      <c r="D779" s="164" t="s">
        <v>314</v>
      </c>
      <c r="E779" s="164" t="s">
        <v>133</v>
      </c>
      <c r="F779" s="87">
        <v>0</v>
      </c>
    </row>
    <row r="780" spans="1:6">
      <c r="A780" s="87">
        <v>9304</v>
      </c>
      <c r="B780" s="164" t="s">
        <v>1122</v>
      </c>
      <c r="C780" s="317">
        <v>318600</v>
      </c>
      <c r="D780" s="164" t="s">
        <v>314</v>
      </c>
      <c r="E780" s="164" t="s">
        <v>42</v>
      </c>
      <c r="F780" s="87">
        <v>0</v>
      </c>
    </row>
    <row r="781" spans="1:6">
      <c r="A781" s="87">
        <v>13914</v>
      </c>
      <c r="B781" s="164" t="s">
        <v>723</v>
      </c>
      <c r="C781" s="317">
        <v>23561000</v>
      </c>
      <c r="D781" s="164" t="s">
        <v>314</v>
      </c>
      <c r="E781" s="164" t="s">
        <v>39</v>
      </c>
      <c r="F781" s="87">
        <v>0</v>
      </c>
    </row>
    <row r="782" spans="1:6">
      <c r="A782" s="87">
        <v>13915</v>
      </c>
      <c r="B782" s="164" t="s">
        <v>724</v>
      </c>
      <c r="C782" s="317">
        <v>195000</v>
      </c>
      <c r="D782" s="164" t="s">
        <v>314</v>
      </c>
      <c r="E782" s="164" t="s">
        <v>39</v>
      </c>
      <c r="F782" s="87">
        <v>0</v>
      </c>
    </row>
    <row r="783" spans="1:6">
      <c r="A783" s="87">
        <v>21485</v>
      </c>
      <c r="B783" s="164" t="s">
        <v>725</v>
      </c>
      <c r="C783" s="317">
        <v>36000</v>
      </c>
      <c r="D783" s="164" t="s">
        <v>314</v>
      </c>
      <c r="E783" s="164" t="s">
        <v>39</v>
      </c>
      <c r="F783" s="87">
        <v>0</v>
      </c>
    </row>
    <row r="784" spans="1:6">
      <c r="A784" s="87">
        <v>26060</v>
      </c>
      <c r="B784" s="164" t="s">
        <v>726</v>
      </c>
      <c r="C784" s="317">
        <v>18000</v>
      </c>
      <c r="D784" s="164" t="s">
        <v>314</v>
      </c>
      <c r="E784" s="164" t="s">
        <v>314</v>
      </c>
      <c r="F784" s="87">
        <v>0</v>
      </c>
    </row>
    <row r="785" spans="1:6">
      <c r="A785" s="87">
        <v>100361</v>
      </c>
      <c r="B785" s="164" t="s">
        <v>727</v>
      </c>
      <c r="C785" s="317">
        <v>539000</v>
      </c>
      <c r="D785" s="164" t="s">
        <v>314</v>
      </c>
      <c r="E785" s="164" t="s">
        <v>314</v>
      </c>
      <c r="F785" s="87">
        <v>0</v>
      </c>
    </row>
    <row r="786" spans="1:6">
      <c r="A786" s="87">
        <v>100391</v>
      </c>
      <c r="B786" s="164" t="s">
        <v>1190</v>
      </c>
      <c r="C786" s="317">
        <v>54825</v>
      </c>
      <c r="D786" s="164" t="s">
        <v>314</v>
      </c>
      <c r="E786" s="164" t="s">
        <v>180</v>
      </c>
      <c r="F786" s="87">
        <v>0</v>
      </c>
    </row>
    <row r="787" spans="1:6">
      <c r="A787" s="87">
        <v>120168</v>
      </c>
      <c r="B787" s="164" t="s">
        <v>728</v>
      </c>
      <c r="C787" s="317">
        <v>16000</v>
      </c>
      <c r="D787" s="164" t="s">
        <v>314</v>
      </c>
      <c r="E787" s="164" t="s">
        <v>314</v>
      </c>
      <c r="F787" s="87">
        <v>0</v>
      </c>
    </row>
    <row r="788" spans="1:6">
      <c r="A788" s="87">
        <v>130670</v>
      </c>
      <c r="B788" s="164" t="s">
        <v>729</v>
      </c>
      <c r="C788" s="317">
        <v>7000</v>
      </c>
      <c r="D788" s="164" t="s">
        <v>314</v>
      </c>
      <c r="E788" s="164" t="s">
        <v>314</v>
      </c>
      <c r="F788" s="87">
        <v>0</v>
      </c>
    </row>
    <row r="789" spans="1:6">
      <c r="A789" s="87">
        <v>130767</v>
      </c>
      <c r="B789" s="164" t="s">
        <v>730</v>
      </c>
      <c r="C789" s="317">
        <v>255750</v>
      </c>
      <c r="D789" s="164" t="s">
        <v>314</v>
      </c>
      <c r="E789" s="164" t="s">
        <v>314</v>
      </c>
      <c r="F789" s="87">
        <v>0</v>
      </c>
    </row>
    <row r="790" spans="1:6">
      <c r="A790" s="87">
        <v>170319</v>
      </c>
      <c r="B790" s="164" t="s">
        <v>731</v>
      </c>
      <c r="C790" s="317">
        <v>193000</v>
      </c>
      <c r="D790" s="164" t="s">
        <v>314</v>
      </c>
      <c r="E790" s="164" t="s">
        <v>180</v>
      </c>
      <c r="F790" s="87">
        <v>0</v>
      </c>
    </row>
    <row r="791" spans="1:6">
      <c r="A791" s="87">
        <v>170350</v>
      </c>
      <c r="B791" s="164" t="s">
        <v>1206</v>
      </c>
      <c r="C791" s="317">
        <v>104100</v>
      </c>
      <c r="D791" s="164" t="s">
        <v>314</v>
      </c>
      <c r="E791" s="164" t="s">
        <v>314</v>
      </c>
      <c r="F791" s="87">
        <v>0</v>
      </c>
    </row>
    <row r="792" spans="1:6">
      <c r="A792" s="87">
        <v>190191</v>
      </c>
      <c r="B792" s="164" t="s">
        <v>732</v>
      </c>
      <c r="C792" s="317">
        <v>89000</v>
      </c>
      <c r="D792" s="164" t="s">
        <v>314</v>
      </c>
      <c r="E792" s="164" t="s">
        <v>314</v>
      </c>
      <c r="F792" s="87">
        <v>0</v>
      </c>
    </row>
    <row r="793" spans="1:6">
      <c r="A793" s="87">
        <v>190195</v>
      </c>
      <c r="B793" s="164" t="s">
        <v>733</v>
      </c>
      <c r="C793" s="317">
        <v>64000</v>
      </c>
      <c r="D793" s="164" t="s">
        <v>314</v>
      </c>
      <c r="E793" s="164" t="s">
        <v>180</v>
      </c>
      <c r="F793" s="87">
        <v>0</v>
      </c>
    </row>
    <row r="794" spans="1:6">
      <c r="A794" s="87">
        <v>190252</v>
      </c>
      <c r="B794" s="164" t="s">
        <v>1213</v>
      </c>
      <c r="C794" s="317">
        <v>314400</v>
      </c>
      <c r="D794" s="164" t="s">
        <v>314</v>
      </c>
      <c r="E794" s="164" t="s">
        <v>180</v>
      </c>
      <c r="F794" s="87">
        <v>0</v>
      </c>
    </row>
    <row r="795" spans="1:6">
      <c r="A795" s="87">
        <v>600020</v>
      </c>
      <c r="B795" s="164" t="s">
        <v>734</v>
      </c>
      <c r="C795" s="317">
        <v>37000</v>
      </c>
      <c r="D795" s="164" t="s">
        <v>314</v>
      </c>
      <c r="E795" s="164" t="s">
        <v>180</v>
      </c>
      <c r="F795" s="87">
        <v>0</v>
      </c>
    </row>
    <row r="796" spans="1:6">
      <c r="A796" s="87">
        <v>700066</v>
      </c>
      <c r="B796" s="164" t="s">
        <v>1251</v>
      </c>
      <c r="C796" s="317">
        <v>42845</v>
      </c>
      <c r="D796" s="164" t="s">
        <v>314</v>
      </c>
      <c r="E796" s="164" t="s">
        <v>314</v>
      </c>
      <c r="F796" s="87">
        <v>0</v>
      </c>
    </row>
    <row r="797" spans="1:6">
      <c r="A797" s="87">
        <v>700459</v>
      </c>
      <c r="B797" s="164" t="s">
        <v>735</v>
      </c>
      <c r="C797" s="317">
        <v>34000</v>
      </c>
      <c r="D797" s="164" t="s">
        <v>314</v>
      </c>
      <c r="E797" s="164" t="s">
        <v>736</v>
      </c>
      <c r="F797" s="87">
        <v>0</v>
      </c>
    </row>
    <row r="798" spans="1:6">
      <c r="A798" s="87">
        <v>700580</v>
      </c>
      <c r="B798" s="164" t="s">
        <v>1257</v>
      </c>
      <c r="C798" s="317">
        <v>2578910</v>
      </c>
      <c r="D798" s="164" t="s">
        <v>314</v>
      </c>
      <c r="E798" s="164" t="s">
        <v>314</v>
      </c>
      <c r="F798" s="87">
        <v>0</v>
      </c>
    </row>
    <row r="799" spans="1:6">
      <c r="A799" s="87">
        <v>2000596</v>
      </c>
      <c r="B799" s="164" t="s">
        <v>737</v>
      </c>
      <c r="C799" s="317">
        <v>280000</v>
      </c>
      <c r="D799" s="164" t="s">
        <v>314</v>
      </c>
      <c r="E799" s="164" t="s">
        <v>314</v>
      </c>
      <c r="F799" s="87">
        <v>0</v>
      </c>
    </row>
    <row r="800" spans="1:6">
      <c r="A800" s="87">
        <v>1948</v>
      </c>
      <c r="B800" s="164" t="s">
        <v>738</v>
      </c>
      <c r="C800" s="317">
        <v>14000</v>
      </c>
      <c r="D800" s="164" t="s">
        <v>739</v>
      </c>
      <c r="E800" s="164" t="s">
        <v>740</v>
      </c>
      <c r="F800" s="87">
        <v>0</v>
      </c>
    </row>
    <row r="801" spans="1:6">
      <c r="A801" s="87">
        <v>1949</v>
      </c>
      <c r="B801" s="164" t="s">
        <v>741</v>
      </c>
      <c r="C801" s="317">
        <v>5002043</v>
      </c>
      <c r="D801" s="164" t="s">
        <v>739</v>
      </c>
      <c r="E801" s="164" t="s">
        <v>740</v>
      </c>
      <c r="F801" s="87">
        <v>0</v>
      </c>
    </row>
    <row r="802" spans="1:6">
      <c r="A802" s="87">
        <v>17975</v>
      </c>
      <c r="B802" s="164" t="s">
        <v>742</v>
      </c>
      <c r="C802" s="317">
        <v>2719000</v>
      </c>
      <c r="D802" s="164" t="s">
        <v>739</v>
      </c>
      <c r="E802" s="164" t="s">
        <v>740</v>
      </c>
      <c r="F802" s="87">
        <v>0</v>
      </c>
    </row>
    <row r="803" spans="1:6">
      <c r="A803" s="87">
        <v>120019</v>
      </c>
      <c r="B803" s="164" t="s">
        <v>1191</v>
      </c>
      <c r="C803" s="317">
        <v>1761100</v>
      </c>
      <c r="D803" s="164" t="s">
        <v>739</v>
      </c>
      <c r="E803" s="164" t="s">
        <v>740</v>
      </c>
      <c r="F803" s="87">
        <v>0</v>
      </c>
    </row>
    <row r="804" spans="1:6">
      <c r="A804" s="87">
        <v>170047</v>
      </c>
      <c r="B804" s="164" t="s">
        <v>1017</v>
      </c>
      <c r="C804" s="317">
        <v>441000</v>
      </c>
      <c r="D804" s="164" t="s">
        <v>739</v>
      </c>
      <c r="E804" s="164" t="s">
        <v>178</v>
      </c>
      <c r="F804" s="87">
        <v>0</v>
      </c>
    </row>
    <row r="805" spans="1:6">
      <c r="A805" s="87">
        <v>170070</v>
      </c>
      <c r="B805" s="164" t="s">
        <v>1199</v>
      </c>
      <c r="C805" s="317">
        <v>994000</v>
      </c>
      <c r="D805" s="164" t="s">
        <v>739</v>
      </c>
      <c r="E805" s="164" t="s">
        <v>740</v>
      </c>
      <c r="F805" s="87">
        <v>0</v>
      </c>
    </row>
    <row r="806" spans="1:6">
      <c r="A806" s="87">
        <v>130482</v>
      </c>
      <c r="B806" s="164" t="s">
        <v>1266</v>
      </c>
      <c r="C806" s="317">
        <v>940000</v>
      </c>
      <c r="D806" s="164" t="s">
        <v>547</v>
      </c>
      <c r="E806" s="164" t="s">
        <v>33</v>
      </c>
      <c r="F806" s="87">
        <v>0</v>
      </c>
    </row>
    <row r="807" spans="1:6">
      <c r="A807" s="87">
        <v>70005</v>
      </c>
      <c r="B807" s="164" t="s">
        <v>743</v>
      </c>
      <c r="C807" s="317">
        <v>69928</v>
      </c>
      <c r="D807" s="164" t="s">
        <v>744</v>
      </c>
      <c r="E807" s="164" t="s">
        <v>744</v>
      </c>
      <c r="F807" s="87">
        <v>0</v>
      </c>
    </row>
    <row r="808" spans="1:6">
      <c r="A808" s="87">
        <v>70008</v>
      </c>
      <c r="B808" s="164" t="s">
        <v>745</v>
      </c>
      <c r="C808" s="317">
        <v>248007222</v>
      </c>
      <c r="D808" s="164" t="s">
        <v>744</v>
      </c>
      <c r="E808" s="164" t="s">
        <v>744</v>
      </c>
      <c r="F808" s="87">
        <v>0</v>
      </c>
    </row>
    <row r="809" spans="1:6">
      <c r="A809" s="87">
        <v>70020</v>
      </c>
      <c r="B809" s="164" t="s">
        <v>1018</v>
      </c>
      <c r="C809" s="317">
        <v>4550000</v>
      </c>
      <c r="D809" s="164" t="s">
        <v>744</v>
      </c>
      <c r="E809" s="164" t="s">
        <v>744</v>
      </c>
      <c r="F809" s="87">
        <v>0</v>
      </c>
    </row>
    <row r="810" spans="1:6">
      <c r="A810" s="87">
        <v>1010</v>
      </c>
      <c r="B810" s="164" t="s">
        <v>747</v>
      </c>
      <c r="C810" s="317">
        <v>212700</v>
      </c>
      <c r="D810" s="164" t="s">
        <v>746</v>
      </c>
      <c r="E810" s="164" t="s">
        <v>43</v>
      </c>
      <c r="F810" s="87">
        <v>0</v>
      </c>
    </row>
    <row r="811" spans="1:6">
      <c r="A811" s="87">
        <v>1172</v>
      </c>
      <c r="B811" s="164" t="s">
        <v>748</v>
      </c>
      <c r="C811" s="317">
        <v>1523600</v>
      </c>
      <c r="D811" s="164" t="s">
        <v>746</v>
      </c>
      <c r="E811" s="164" t="s">
        <v>43</v>
      </c>
      <c r="F811" s="87">
        <v>0</v>
      </c>
    </row>
    <row r="812" spans="1:6">
      <c r="A812" s="87">
        <v>1274</v>
      </c>
      <c r="B812" s="164" t="s">
        <v>749</v>
      </c>
      <c r="C812" s="317">
        <v>60000</v>
      </c>
      <c r="D812" s="164" t="s">
        <v>746</v>
      </c>
      <c r="E812" s="164" t="s">
        <v>43</v>
      </c>
      <c r="F812" s="87">
        <v>0</v>
      </c>
    </row>
    <row r="813" spans="1:6">
      <c r="A813" s="87">
        <v>1544</v>
      </c>
      <c r="B813" s="164" t="s">
        <v>1097</v>
      </c>
      <c r="C813" s="317">
        <v>3400</v>
      </c>
      <c r="D813" s="164" t="s">
        <v>746</v>
      </c>
      <c r="E813" s="164" t="s">
        <v>746</v>
      </c>
      <c r="F813" s="87">
        <v>0</v>
      </c>
    </row>
    <row r="814" spans="1:6">
      <c r="A814" s="87">
        <v>1646</v>
      </c>
      <c r="B814" s="164" t="s">
        <v>750</v>
      </c>
      <c r="C814" s="317">
        <v>226000</v>
      </c>
      <c r="D814" s="164" t="s">
        <v>746</v>
      </c>
      <c r="E814" s="164" t="s">
        <v>42</v>
      </c>
      <c r="F814" s="87">
        <v>0</v>
      </c>
    </row>
    <row r="815" spans="1:6">
      <c r="A815" s="87">
        <v>1877</v>
      </c>
      <c r="B815" s="164" t="s">
        <v>751</v>
      </c>
      <c r="C815" s="317">
        <v>465800</v>
      </c>
      <c r="D815" s="164" t="s">
        <v>746</v>
      </c>
      <c r="E815" s="164" t="s">
        <v>746</v>
      </c>
      <c r="F815" s="87">
        <v>0</v>
      </c>
    </row>
    <row r="816" spans="1:6">
      <c r="A816" s="87">
        <v>1985</v>
      </c>
      <c r="B816" s="164" t="s">
        <v>752</v>
      </c>
      <c r="C816" s="317">
        <v>6000</v>
      </c>
      <c r="D816" s="164" t="s">
        <v>746</v>
      </c>
      <c r="E816" s="164" t="s">
        <v>746</v>
      </c>
      <c r="F816" s="87">
        <v>0</v>
      </c>
    </row>
    <row r="817" spans="1:6">
      <c r="A817" s="87">
        <v>2872</v>
      </c>
      <c r="B817" s="164" t="s">
        <v>753</v>
      </c>
      <c r="C817" s="317">
        <v>161000</v>
      </c>
      <c r="D817" s="164" t="s">
        <v>746</v>
      </c>
      <c r="E817" s="164" t="s">
        <v>746</v>
      </c>
      <c r="F817" s="87">
        <v>0</v>
      </c>
    </row>
    <row r="818" spans="1:6">
      <c r="A818" s="87">
        <v>2905</v>
      </c>
      <c r="B818" s="164" t="s">
        <v>754</v>
      </c>
      <c r="C818" s="317">
        <v>8000</v>
      </c>
      <c r="D818" s="164" t="s">
        <v>746</v>
      </c>
      <c r="E818" s="164" t="s">
        <v>746</v>
      </c>
      <c r="F818" s="87">
        <v>0</v>
      </c>
    </row>
    <row r="819" spans="1:6">
      <c r="A819" s="87">
        <v>3895</v>
      </c>
      <c r="B819" s="164" t="s">
        <v>755</v>
      </c>
      <c r="C819" s="317">
        <v>6000</v>
      </c>
      <c r="D819" s="164" t="s">
        <v>746</v>
      </c>
      <c r="E819" s="164" t="s">
        <v>43</v>
      </c>
      <c r="F819" s="87">
        <v>0</v>
      </c>
    </row>
    <row r="820" spans="1:6">
      <c r="A820" s="87">
        <v>3899</v>
      </c>
      <c r="B820" s="164" t="s">
        <v>756</v>
      </c>
      <c r="C820" s="317">
        <v>112000</v>
      </c>
      <c r="D820" s="164" t="s">
        <v>746</v>
      </c>
      <c r="E820" s="164" t="s">
        <v>746</v>
      </c>
      <c r="F820" s="87">
        <v>0</v>
      </c>
    </row>
    <row r="821" spans="1:6">
      <c r="A821" s="87">
        <v>3914</v>
      </c>
      <c r="B821" s="164" t="s">
        <v>1100</v>
      </c>
      <c r="C821" s="317">
        <v>15600</v>
      </c>
      <c r="D821" s="164" t="s">
        <v>746</v>
      </c>
      <c r="E821" s="164" t="s">
        <v>58</v>
      </c>
      <c r="F821" s="87">
        <v>0</v>
      </c>
    </row>
    <row r="822" spans="1:6">
      <c r="A822" s="87">
        <v>3946</v>
      </c>
      <c r="B822" s="164" t="s">
        <v>757</v>
      </c>
      <c r="C822" s="317">
        <v>1015600</v>
      </c>
      <c r="D822" s="164" t="s">
        <v>746</v>
      </c>
      <c r="E822" s="164" t="s">
        <v>426</v>
      </c>
      <c r="F822" s="87">
        <v>0</v>
      </c>
    </row>
    <row r="823" spans="1:6">
      <c r="A823" s="87">
        <v>4209</v>
      </c>
      <c r="B823" s="164" t="s">
        <v>758</v>
      </c>
      <c r="C823" s="317">
        <v>142000</v>
      </c>
      <c r="D823" s="164" t="s">
        <v>746</v>
      </c>
      <c r="E823" s="164" t="s">
        <v>746</v>
      </c>
      <c r="F823" s="87">
        <v>0</v>
      </c>
    </row>
    <row r="824" spans="1:6">
      <c r="A824" s="87">
        <v>4226</v>
      </c>
      <c r="B824" s="164" t="s">
        <v>759</v>
      </c>
      <c r="C824" s="317">
        <v>128000</v>
      </c>
      <c r="D824" s="164" t="s">
        <v>746</v>
      </c>
      <c r="E824" s="164" t="s">
        <v>33</v>
      </c>
      <c r="F824" s="87">
        <v>0</v>
      </c>
    </row>
    <row r="825" spans="1:6">
      <c r="A825" s="87">
        <v>4241</v>
      </c>
      <c r="B825" s="164" t="s">
        <v>760</v>
      </c>
      <c r="C825" s="317">
        <v>997700</v>
      </c>
      <c r="D825" s="164" t="s">
        <v>746</v>
      </c>
      <c r="E825" s="164" t="s">
        <v>33</v>
      </c>
      <c r="F825" s="87">
        <v>0</v>
      </c>
    </row>
    <row r="826" spans="1:6">
      <c r="A826" s="87">
        <v>4251</v>
      </c>
      <c r="B826" s="164" t="s">
        <v>761</v>
      </c>
      <c r="C826" s="317">
        <v>557000</v>
      </c>
      <c r="D826" s="164" t="s">
        <v>746</v>
      </c>
      <c r="E826" s="164" t="s">
        <v>762</v>
      </c>
      <c r="F826" s="87">
        <v>0</v>
      </c>
    </row>
    <row r="827" spans="1:6">
      <c r="A827" s="87">
        <v>4438</v>
      </c>
      <c r="B827" s="164" t="s">
        <v>763</v>
      </c>
      <c r="C827" s="317">
        <v>80000</v>
      </c>
      <c r="D827" s="164" t="s">
        <v>746</v>
      </c>
      <c r="E827" s="164" t="s">
        <v>75</v>
      </c>
      <c r="F827" s="87">
        <v>0</v>
      </c>
    </row>
    <row r="828" spans="1:6">
      <c r="A828" s="87">
        <v>4842</v>
      </c>
      <c r="B828" s="164" t="s">
        <v>764</v>
      </c>
      <c r="C828" s="317">
        <v>16000</v>
      </c>
      <c r="D828" s="164" t="s">
        <v>746</v>
      </c>
      <c r="E828" s="164" t="s">
        <v>746</v>
      </c>
      <c r="F828" s="87">
        <v>0</v>
      </c>
    </row>
    <row r="829" spans="1:6">
      <c r="A829" s="87">
        <v>4871</v>
      </c>
      <c r="B829" s="164" t="s">
        <v>765</v>
      </c>
      <c r="C829" s="317">
        <v>67000</v>
      </c>
      <c r="D829" s="164" t="s">
        <v>746</v>
      </c>
      <c r="E829" s="164" t="s">
        <v>746</v>
      </c>
      <c r="F829" s="87">
        <v>0</v>
      </c>
    </row>
    <row r="830" spans="1:6">
      <c r="A830" s="87">
        <v>4951</v>
      </c>
      <c r="B830" s="164" t="s">
        <v>766</v>
      </c>
      <c r="C830" s="317">
        <v>748200</v>
      </c>
      <c r="D830" s="164" t="s">
        <v>746</v>
      </c>
      <c r="E830" s="164" t="s">
        <v>746</v>
      </c>
      <c r="F830" s="87">
        <v>0</v>
      </c>
    </row>
    <row r="831" spans="1:6">
      <c r="A831" s="87">
        <v>4966</v>
      </c>
      <c r="B831" s="164" t="s">
        <v>767</v>
      </c>
      <c r="C831" s="317">
        <v>2347000</v>
      </c>
      <c r="D831" s="164" t="s">
        <v>746</v>
      </c>
      <c r="E831" s="164" t="s">
        <v>762</v>
      </c>
      <c r="F831" s="87">
        <v>0</v>
      </c>
    </row>
    <row r="832" spans="1:6">
      <c r="A832" s="87">
        <v>4987</v>
      </c>
      <c r="B832" s="164" t="s">
        <v>768</v>
      </c>
      <c r="C832" s="317">
        <v>507700</v>
      </c>
      <c r="D832" s="164" t="s">
        <v>746</v>
      </c>
      <c r="E832" s="164" t="s">
        <v>746</v>
      </c>
      <c r="F832" s="87">
        <v>0</v>
      </c>
    </row>
    <row r="833" spans="1:6">
      <c r="A833" s="87">
        <v>5439</v>
      </c>
      <c r="B833" s="164" t="s">
        <v>769</v>
      </c>
      <c r="C833" s="317">
        <v>339100</v>
      </c>
      <c r="D833" s="164" t="s">
        <v>746</v>
      </c>
      <c r="E833" s="164" t="s">
        <v>746</v>
      </c>
      <c r="F833" s="87">
        <v>0</v>
      </c>
    </row>
    <row r="834" spans="1:6">
      <c r="A834" s="87">
        <v>7169</v>
      </c>
      <c r="B834" s="164" t="s">
        <v>770</v>
      </c>
      <c r="C834" s="317">
        <v>193000</v>
      </c>
      <c r="D834" s="164" t="s">
        <v>746</v>
      </c>
      <c r="E834" s="164" t="s">
        <v>43</v>
      </c>
      <c r="F834" s="87">
        <v>0</v>
      </c>
    </row>
    <row r="835" spans="1:6">
      <c r="A835" s="87">
        <v>7452</v>
      </c>
      <c r="B835" s="164" t="s">
        <v>1118</v>
      </c>
      <c r="C835" s="317">
        <v>25400</v>
      </c>
      <c r="D835" s="164" t="s">
        <v>746</v>
      </c>
      <c r="E835" s="164" t="s">
        <v>33</v>
      </c>
      <c r="F835" s="87">
        <v>0</v>
      </c>
    </row>
    <row r="836" spans="1:6">
      <c r="A836" s="87">
        <v>7496</v>
      </c>
      <c r="B836" s="164" t="s">
        <v>1076</v>
      </c>
      <c r="C836" s="317">
        <v>115500</v>
      </c>
      <c r="D836" s="164" t="s">
        <v>746</v>
      </c>
      <c r="E836" s="164" t="s">
        <v>746</v>
      </c>
      <c r="F836" s="87">
        <v>0</v>
      </c>
    </row>
    <row r="837" spans="1:6">
      <c r="A837" s="87">
        <v>7965</v>
      </c>
      <c r="B837" s="164" t="s">
        <v>771</v>
      </c>
      <c r="C837" s="317">
        <v>337000</v>
      </c>
      <c r="D837" s="164" t="s">
        <v>746</v>
      </c>
      <c r="E837" s="164" t="s">
        <v>746</v>
      </c>
      <c r="F837" s="87">
        <v>0</v>
      </c>
    </row>
    <row r="838" spans="1:6">
      <c r="A838" s="87">
        <v>8052</v>
      </c>
      <c r="B838" s="164" t="s">
        <v>772</v>
      </c>
      <c r="C838" s="317">
        <v>80000</v>
      </c>
      <c r="D838" s="164" t="s">
        <v>746</v>
      </c>
      <c r="E838" s="164" t="s">
        <v>133</v>
      </c>
      <c r="F838" s="87">
        <v>0</v>
      </c>
    </row>
    <row r="839" spans="1:6">
      <c r="A839" s="87">
        <v>11267</v>
      </c>
      <c r="B839" s="164" t="s">
        <v>773</v>
      </c>
      <c r="C839" s="317">
        <v>110000</v>
      </c>
      <c r="D839" s="164" t="s">
        <v>746</v>
      </c>
      <c r="E839" s="164" t="s">
        <v>746</v>
      </c>
      <c r="F839" s="87">
        <v>0</v>
      </c>
    </row>
    <row r="840" spans="1:6">
      <c r="A840" s="87">
        <v>12638</v>
      </c>
      <c r="B840" s="164" t="s">
        <v>774</v>
      </c>
      <c r="C840" s="317">
        <v>8000</v>
      </c>
      <c r="D840" s="164" t="s">
        <v>746</v>
      </c>
      <c r="E840" s="164" t="s">
        <v>217</v>
      </c>
      <c r="F840" s="87">
        <v>0</v>
      </c>
    </row>
    <row r="841" spans="1:6">
      <c r="A841" s="87">
        <v>12964</v>
      </c>
      <c r="B841" s="164" t="s">
        <v>775</v>
      </c>
      <c r="C841" s="317">
        <v>17000</v>
      </c>
      <c r="D841" s="164" t="s">
        <v>746</v>
      </c>
      <c r="E841" s="164" t="s">
        <v>39</v>
      </c>
      <c r="F841" s="87">
        <v>0</v>
      </c>
    </row>
    <row r="842" spans="1:6">
      <c r="A842" s="87">
        <v>13224</v>
      </c>
      <c r="B842" s="164" t="s">
        <v>777</v>
      </c>
      <c r="C842" s="317">
        <v>232000</v>
      </c>
      <c r="D842" s="164" t="s">
        <v>746</v>
      </c>
      <c r="E842" s="164" t="s">
        <v>42</v>
      </c>
      <c r="F842" s="87">
        <v>0</v>
      </c>
    </row>
    <row r="843" spans="1:6">
      <c r="A843" s="87">
        <v>13252</v>
      </c>
      <c r="B843" s="164" t="s">
        <v>778</v>
      </c>
      <c r="C843" s="317">
        <v>405000</v>
      </c>
      <c r="D843" s="164" t="s">
        <v>746</v>
      </c>
      <c r="E843" s="164" t="s">
        <v>43</v>
      </c>
      <c r="F843" s="87">
        <v>0</v>
      </c>
    </row>
    <row r="844" spans="1:6">
      <c r="A844" s="87">
        <v>13686</v>
      </c>
      <c r="B844" s="164" t="s">
        <v>779</v>
      </c>
      <c r="C844" s="317">
        <v>306000</v>
      </c>
      <c r="D844" s="164" t="s">
        <v>746</v>
      </c>
      <c r="E844" s="164" t="s">
        <v>746</v>
      </c>
      <c r="F844" s="87">
        <v>0</v>
      </c>
    </row>
    <row r="845" spans="1:6">
      <c r="A845" s="87">
        <v>13757</v>
      </c>
      <c r="B845" s="164" t="s">
        <v>780</v>
      </c>
      <c r="C845" s="317">
        <v>193000</v>
      </c>
      <c r="D845" s="164" t="s">
        <v>746</v>
      </c>
      <c r="E845" s="164" t="s">
        <v>746</v>
      </c>
      <c r="F845" s="87">
        <v>0</v>
      </c>
    </row>
    <row r="846" spans="1:6">
      <c r="A846" s="87">
        <v>13807</v>
      </c>
      <c r="B846" s="164" t="s">
        <v>781</v>
      </c>
      <c r="C846" s="317">
        <v>873700</v>
      </c>
      <c r="D846" s="164" t="s">
        <v>746</v>
      </c>
      <c r="E846" s="164" t="s">
        <v>782</v>
      </c>
      <c r="F846" s="87">
        <v>0</v>
      </c>
    </row>
    <row r="847" spans="1:6">
      <c r="A847" s="87">
        <v>13923</v>
      </c>
      <c r="B847" s="164" t="s">
        <v>783</v>
      </c>
      <c r="C847" s="317">
        <v>41000</v>
      </c>
      <c r="D847" s="164" t="s">
        <v>746</v>
      </c>
      <c r="E847" s="164" t="s">
        <v>58</v>
      </c>
      <c r="F847" s="87">
        <v>0</v>
      </c>
    </row>
    <row r="848" spans="1:6">
      <c r="A848" s="87">
        <v>14004</v>
      </c>
      <c r="B848" s="164" t="s">
        <v>784</v>
      </c>
      <c r="C848" s="317">
        <v>27000</v>
      </c>
      <c r="D848" s="164" t="s">
        <v>746</v>
      </c>
      <c r="E848" s="164" t="s">
        <v>43</v>
      </c>
      <c r="F848" s="87">
        <v>0</v>
      </c>
    </row>
    <row r="849" spans="1:6">
      <c r="A849" s="87">
        <v>14076</v>
      </c>
      <c r="B849" s="164" t="s">
        <v>785</v>
      </c>
      <c r="C849" s="317">
        <v>337000</v>
      </c>
      <c r="D849" s="164" t="s">
        <v>746</v>
      </c>
      <c r="E849" s="164" t="s">
        <v>33</v>
      </c>
      <c r="F849" s="87">
        <v>0</v>
      </c>
    </row>
    <row r="850" spans="1:6">
      <c r="A850" s="87">
        <v>14084</v>
      </c>
      <c r="B850" s="164" t="s">
        <v>786</v>
      </c>
      <c r="C850" s="317">
        <v>112000</v>
      </c>
      <c r="D850" s="164" t="s">
        <v>746</v>
      </c>
      <c r="E850" s="164" t="s">
        <v>33</v>
      </c>
      <c r="F850" s="87">
        <v>0</v>
      </c>
    </row>
    <row r="851" spans="1:6">
      <c r="A851" s="87">
        <v>14278</v>
      </c>
      <c r="B851" s="164" t="s">
        <v>787</v>
      </c>
      <c r="C851" s="317">
        <v>1599200</v>
      </c>
      <c r="D851" s="164" t="s">
        <v>746</v>
      </c>
      <c r="E851" s="164" t="s">
        <v>39</v>
      </c>
      <c r="F851" s="87">
        <v>0</v>
      </c>
    </row>
    <row r="852" spans="1:6">
      <c r="A852" s="87">
        <v>14341</v>
      </c>
      <c r="B852" s="164" t="s">
        <v>788</v>
      </c>
      <c r="C852" s="317">
        <v>88000</v>
      </c>
      <c r="D852" s="164" t="s">
        <v>746</v>
      </c>
      <c r="E852" s="164" t="s">
        <v>746</v>
      </c>
      <c r="F852" s="87">
        <v>0</v>
      </c>
    </row>
    <row r="853" spans="1:6">
      <c r="A853" s="87">
        <v>17169</v>
      </c>
      <c r="B853" s="164" t="s">
        <v>789</v>
      </c>
      <c r="C853" s="317">
        <v>4345700</v>
      </c>
      <c r="D853" s="164" t="s">
        <v>746</v>
      </c>
      <c r="E853" s="164" t="s">
        <v>43</v>
      </c>
      <c r="F853" s="87">
        <v>0</v>
      </c>
    </row>
    <row r="854" spans="1:6">
      <c r="A854" s="87">
        <v>17531</v>
      </c>
      <c r="B854" s="164" t="s">
        <v>1019</v>
      </c>
      <c r="C854" s="317">
        <v>213000</v>
      </c>
      <c r="D854" s="164" t="s">
        <v>746</v>
      </c>
      <c r="E854" s="164" t="s">
        <v>43</v>
      </c>
      <c r="F854" s="87">
        <v>0</v>
      </c>
    </row>
    <row r="855" spans="1:6">
      <c r="A855" s="87">
        <v>17547</v>
      </c>
      <c r="B855" s="164" t="s">
        <v>790</v>
      </c>
      <c r="C855" s="317">
        <v>435000</v>
      </c>
      <c r="D855" s="164" t="s">
        <v>746</v>
      </c>
      <c r="E855" s="164" t="s">
        <v>43</v>
      </c>
      <c r="F855" s="87">
        <v>0</v>
      </c>
    </row>
    <row r="856" spans="1:6">
      <c r="A856" s="87">
        <v>17757</v>
      </c>
      <c r="B856" s="164" t="s">
        <v>1077</v>
      </c>
      <c r="C856" s="317">
        <v>7000</v>
      </c>
      <c r="D856" s="164" t="s">
        <v>746</v>
      </c>
      <c r="E856" s="164" t="s">
        <v>746</v>
      </c>
      <c r="F856" s="87">
        <v>0</v>
      </c>
    </row>
    <row r="857" spans="1:6">
      <c r="A857" s="87">
        <v>19364</v>
      </c>
      <c r="B857" s="164" t="s">
        <v>791</v>
      </c>
      <c r="C857" s="317">
        <v>25600</v>
      </c>
      <c r="D857" s="164" t="s">
        <v>746</v>
      </c>
      <c r="E857" s="164" t="s">
        <v>42</v>
      </c>
      <c r="F857" s="87">
        <v>0</v>
      </c>
    </row>
    <row r="858" spans="1:6">
      <c r="A858" s="87">
        <v>19538</v>
      </c>
      <c r="B858" s="164" t="s">
        <v>792</v>
      </c>
      <c r="C858" s="317">
        <v>128000</v>
      </c>
      <c r="D858" s="164" t="s">
        <v>746</v>
      </c>
      <c r="E858" s="164" t="s">
        <v>746</v>
      </c>
      <c r="F858" s="87">
        <v>0</v>
      </c>
    </row>
    <row r="859" spans="1:6">
      <c r="A859" s="87">
        <v>19636</v>
      </c>
      <c r="B859" s="164" t="s">
        <v>1078</v>
      </c>
      <c r="C859" s="317">
        <v>298000</v>
      </c>
      <c r="D859" s="164" t="s">
        <v>746</v>
      </c>
      <c r="E859" s="164" t="s">
        <v>762</v>
      </c>
      <c r="F859" s="87">
        <v>0</v>
      </c>
    </row>
    <row r="860" spans="1:6">
      <c r="A860" s="87">
        <v>19714</v>
      </c>
      <c r="B860" s="164" t="s">
        <v>793</v>
      </c>
      <c r="C860" s="317">
        <v>256000</v>
      </c>
      <c r="D860" s="164" t="s">
        <v>746</v>
      </c>
      <c r="E860" s="164" t="s">
        <v>746</v>
      </c>
      <c r="F860" s="87">
        <v>0</v>
      </c>
    </row>
    <row r="861" spans="1:6">
      <c r="A861" s="87">
        <v>20616</v>
      </c>
      <c r="B861" s="164" t="s">
        <v>794</v>
      </c>
      <c r="C861" s="317">
        <v>7000</v>
      </c>
      <c r="D861" s="164" t="s">
        <v>746</v>
      </c>
      <c r="E861" s="164" t="s">
        <v>746</v>
      </c>
      <c r="F861" s="87">
        <v>0</v>
      </c>
    </row>
    <row r="862" spans="1:6">
      <c r="A862" s="87">
        <v>20673</v>
      </c>
      <c r="B862" s="164" t="s">
        <v>1145</v>
      </c>
      <c r="C862" s="317">
        <v>5100</v>
      </c>
      <c r="D862" s="164" t="s">
        <v>746</v>
      </c>
      <c r="E862" s="164" t="s">
        <v>746</v>
      </c>
      <c r="F862" s="87">
        <v>0</v>
      </c>
    </row>
    <row r="863" spans="1:6">
      <c r="A863" s="87">
        <v>21258</v>
      </c>
      <c r="B863" s="164" t="s">
        <v>795</v>
      </c>
      <c r="C863" s="317">
        <v>59000</v>
      </c>
      <c r="D863" s="164" t="s">
        <v>746</v>
      </c>
      <c r="E863" s="164" t="s">
        <v>762</v>
      </c>
      <c r="F863" s="87">
        <v>0</v>
      </c>
    </row>
    <row r="864" spans="1:6">
      <c r="A864" s="87">
        <v>21272</v>
      </c>
      <c r="B864" s="164" t="s">
        <v>796</v>
      </c>
      <c r="C864" s="317">
        <v>70300</v>
      </c>
      <c r="D864" s="164" t="s">
        <v>746</v>
      </c>
      <c r="E864" s="164" t="s">
        <v>42</v>
      </c>
      <c r="F864" s="87">
        <v>0</v>
      </c>
    </row>
    <row r="865" spans="1:6">
      <c r="A865" s="87">
        <v>21536</v>
      </c>
      <c r="B865" s="164" t="s">
        <v>797</v>
      </c>
      <c r="C865" s="317">
        <v>842300</v>
      </c>
      <c r="D865" s="164" t="s">
        <v>746</v>
      </c>
      <c r="E865" s="164" t="s">
        <v>746</v>
      </c>
      <c r="F865" s="87">
        <v>0</v>
      </c>
    </row>
    <row r="866" spans="1:6">
      <c r="A866" s="87">
        <v>23452</v>
      </c>
      <c r="B866" s="164" t="s">
        <v>798</v>
      </c>
      <c r="C866" s="317">
        <v>378500</v>
      </c>
      <c r="D866" s="164" t="s">
        <v>746</v>
      </c>
      <c r="E866" s="164" t="s">
        <v>746</v>
      </c>
      <c r="F866" s="87">
        <v>0</v>
      </c>
    </row>
    <row r="867" spans="1:6">
      <c r="A867" s="87">
        <v>23513</v>
      </c>
      <c r="B867" s="164" t="s">
        <v>1151</v>
      </c>
      <c r="C867" s="317">
        <v>9000</v>
      </c>
      <c r="D867" s="164" t="s">
        <v>746</v>
      </c>
      <c r="E867" s="164" t="s">
        <v>1152</v>
      </c>
      <c r="F867" s="87">
        <v>0</v>
      </c>
    </row>
    <row r="868" spans="1:6">
      <c r="A868" s="87">
        <v>23514</v>
      </c>
      <c r="B868" s="164" t="s">
        <v>1079</v>
      </c>
      <c r="C868" s="317">
        <v>324100</v>
      </c>
      <c r="D868" s="164" t="s">
        <v>746</v>
      </c>
      <c r="E868" s="164" t="s">
        <v>746</v>
      </c>
      <c r="F868" s="87">
        <v>0</v>
      </c>
    </row>
    <row r="869" spans="1:6">
      <c r="A869" s="87">
        <v>24077</v>
      </c>
      <c r="B869" s="164" t="s">
        <v>799</v>
      </c>
      <c r="C869" s="317">
        <v>86000</v>
      </c>
      <c r="D869" s="164" t="s">
        <v>746</v>
      </c>
      <c r="E869" s="164" t="s">
        <v>68</v>
      </c>
      <c r="F869" s="87">
        <v>0</v>
      </c>
    </row>
    <row r="870" spans="1:6">
      <c r="A870" s="87">
        <v>24155</v>
      </c>
      <c r="B870" s="164" t="s">
        <v>1270</v>
      </c>
      <c r="C870" s="317">
        <v>362600</v>
      </c>
      <c r="D870" s="164" t="s">
        <v>746</v>
      </c>
      <c r="E870" s="164" t="s">
        <v>746</v>
      </c>
      <c r="F870" s="87">
        <v>0</v>
      </c>
    </row>
    <row r="871" spans="1:6">
      <c r="A871" s="87">
        <v>100071</v>
      </c>
      <c r="B871" s="164" t="s">
        <v>800</v>
      </c>
      <c r="C871" s="317">
        <v>35000</v>
      </c>
      <c r="D871" s="164" t="s">
        <v>746</v>
      </c>
      <c r="E871" s="164" t="s">
        <v>39</v>
      </c>
      <c r="F871" s="87">
        <v>0</v>
      </c>
    </row>
    <row r="872" spans="1:6">
      <c r="A872" s="87">
        <v>100356</v>
      </c>
      <c r="B872" s="164" t="s">
        <v>801</v>
      </c>
      <c r="C872" s="317">
        <v>765200</v>
      </c>
      <c r="D872" s="164" t="s">
        <v>746</v>
      </c>
      <c r="E872" s="164" t="s">
        <v>42</v>
      </c>
      <c r="F872" s="87">
        <v>0</v>
      </c>
    </row>
    <row r="873" spans="1:6">
      <c r="A873" s="87">
        <v>100370</v>
      </c>
      <c r="B873" s="164" t="s">
        <v>1080</v>
      </c>
      <c r="C873" s="317">
        <v>766900</v>
      </c>
      <c r="D873" s="164" t="s">
        <v>746</v>
      </c>
      <c r="E873" s="164" t="s">
        <v>746</v>
      </c>
      <c r="F873" s="87">
        <v>0</v>
      </c>
    </row>
    <row r="874" spans="1:6">
      <c r="A874" s="87">
        <v>120187</v>
      </c>
      <c r="B874" s="164" t="s">
        <v>802</v>
      </c>
      <c r="C874" s="317">
        <v>827790</v>
      </c>
      <c r="D874" s="164" t="s">
        <v>746</v>
      </c>
      <c r="E874" s="164" t="s">
        <v>746</v>
      </c>
      <c r="F874" s="87">
        <v>0</v>
      </c>
    </row>
    <row r="875" spans="1:6">
      <c r="A875" s="87">
        <v>130127</v>
      </c>
      <c r="B875" s="164" t="s">
        <v>1081</v>
      </c>
      <c r="C875" s="317">
        <v>6000</v>
      </c>
      <c r="D875" s="164" t="s">
        <v>746</v>
      </c>
      <c r="E875" s="164" t="s">
        <v>746</v>
      </c>
      <c r="F875" s="87">
        <v>0</v>
      </c>
    </row>
    <row r="876" spans="1:6">
      <c r="A876" s="87">
        <v>130164</v>
      </c>
      <c r="B876" s="164" t="s">
        <v>1082</v>
      </c>
      <c r="C876" s="317">
        <v>123000</v>
      </c>
      <c r="D876" s="164" t="s">
        <v>746</v>
      </c>
      <c r="E876" s="164" t="s">
        <v>746</v>
      </c>
      <c r="F876" s="87">
        <v>0</v>
      </c>
    </row>
    <row r="877" spans="1:6">
      <c r="A877" s="87">
        <v>130302</v>
      </c>
      <c r="B877" s="164" t="s">
        <v>803</v>
      </c>
      <c r="C877" s="317">
        <v>312200</v>
      </c>
      <c r="D877" s="164" t="s">
        <v>746</v>
      </c>
      <c r="E877" s="164" t="s">
        <v>46</v>
      </c>
      <c r="F877" s="87">
        <v>0</v>
      </c>
    </row>
    <row r="878" spans="1:6">
      <c r="A878" s="87">
        <v>130388</v>
      </c>
      <c r="B878" s="164" t="s">
        <v>804</v>
      </c>
      <c r="C878" s="317">
        <v>49000</v>
      </c>
      <c r="D878" s="164" t="s">
        <v>746</v>
      </c>
      <c r="E878" s="164" t="s">
        <v>42</v>
      </c>
      <c r="F878" s="87">
        <v>0</v>
      </c>
    </row>
    <row r="879" spans="1:6">
      <c r="A879" s="87">
        <v>130416</v>
      </c>
      <c r="B879" s="164" t="s">
        <v>805</v>
      </c>
      <c r="C879" s="317">
        <v>79000</v>
      </c>
      <c r="D879" s="164" t="s">
        <v>746</v>
      </c>
      <c r="E879" s="164" t="s">
        <v>746</v>
      </c>
      <c r="F879" s="87">
        <v>0</v>
      </c>
    </row>
    <row r="880" spans="1:6">
      <c r="A880" s="87">
        <v>130797</v>
      </c>
      <c r="B880" s="164" t="s">
        <v>806</v>
      </c>
      <c r="C880" s="317">
        <v>188000</v>
      </c>
      <c r="D880" s="164" t="s">
        <v>746</v>
      </c>
      <c r="E880" s="164" t="s">
        <v>746</v>
      </c>
      <c r="F880" s="87">
        <v>0</v>
      </c>
    </row>
    <row r="881" spans="1:6">
      <c r="A881" s="87">
        <v>130834</v>
      </c>
      <c r="B881" s="164" t="s">
        <v>807</v>
      </c>
      <c r="C881" s="317">
        <v>450200</v>
      </c>
      <c r="D881" s="164" t="s">
        <v>746</v>
      </c>
      <c r="E881" s="164" t="s">
        <v>746</v>
      </c>
      <c r="F881" s="87">
        <v>0</v>
      </c>
    </row>
    <row r="882" spans="1:6">
      <c r="A882" s="87">
        <v>130957</v>
      </c>
      <c r="B882" s="164" t="s">
        <v>1083</v>
      </c>
      <c r="C882" s="317">
        <v>469200</v>
      </c>
      <c r="D882" s="164" t="s">
        <v>746</v>
      </c>
      <c r="E882" s="164" t="s">
        <v>746</v>
      </c>
      <c r="F882" s="87">
        <v>0</v>
      </c>
    </row>
    <row r="883" spans="1:6">
      <c r="A883" s="87">
        <v>190172</v>
      </c>
      <c r="B883" s="164" t="s">
        <v>808</v>
      </c>
      <c r="C883" s="317">
        <v>549500</v>
      </c>
      <c r="D883" s="164" t="s">
        <v>746</v>
      </c>
      <c r="E883" s="164" t="s">
        <v>746</v>
      </c>
      <c r="F883" s="87">
        <v>0</v>
      </c>
    </row>
    <row r="884" spans="1:6">
      <c r="A884" s="87">
        <v>200030</v>
      </c>
      <c r="B884" s="164" t="s">
        <v>809</v>
      </c>
      <c r="C884" s="317">
        <v>20000</v>
      </c>
      <c r="D884" s="164" t="s">
        <v>746</v>
      </c>
      <c r="E884" s="164" t="s">
        <v>746</v>
      </c>
      <c r="F884" s="87">
        <v>0</v>
      </c>
    </row>
    <row r="885" spans="1:6">
      <c r="A885" s="87">
        <v>200328</v>
      </c>
      <c r="B885" s="164" t="s">
        <v>1216</v>
      </c>
      <c r="C885" s="317">
        <v>17800</v>
      </c>
      <c r="D885" s="164" t="s">
        <v>746</v>
      </c>
      <c r="E885" s="164" t="s">
        <v>746</v>
      </c>
      <c r="F885" s="87">
        <v>0</v>
      </c>
    </row>
    <row r="886" spans="1:6">
      <c r="A886" s="87">
        <v>200372</v>
      </c>
      <c r="B886" s="164" t="s">
        <v>810</v>
      </c>
      <c r="C886" s="317">
        <v>5113600</v>
      </c>
      <c r="D886" s="164" t="s">
        <v>746</v>
      </c>
      <c r="E886" s="164" t="s">
        <v>43</v>
      </c>
      <c r="F886" s="87">
        <v>0</v>
      </c>
    </row>
    <row r="887" spans="1:6">
      <c r="A887" s="87">
        <v>300167</v>
      </c>
      <c r="B887" s="164" t="s">
        <v>1020</v>
      </c>
      <c r="C887" s="317">
        <v>140000</v>
      </c>
      <c r="D887" s="164" t="s">
        <v>746</v>
      </c>
      <c r="E887" s="164" t="s">
        <v>746</v>
      </c>
      <c r="F887" s="87">
        <v>0</v>
      </c>
    </row>
    <row r="888" spans="1:6">
      <c r="A888" s="87">
        <v>300194</v>
      </c>
      <c r="B888" s="164" t="s">
        <v>1230</v>
      </c>
      <c r="C888" s="317">
        <v>317000</v>
      </c>
      <c r="D888" s="164" t="s">
        <v>746</v>
      </c>
      <c r="E888" s="164" t="s">
        <v>68</v>
      </c>
      <c r="F888" s="87">
        <v>0</v>
      </c>
    </row>
    <row r="889" spans="1:6">
      <c r="A889" s="87">
        <v>300398</v>
      </c>
      <c r="B889" s="164" t="s">
        <v>1232</v>
      </c>
      <c r="C889" s="317">
        <v>3171190</v>
      </c>
      <c r="D889" s="164" t="s">
        <v>746</v>
      </c>
      <c r="E889" s="164" t="s">
        <v>43</v>
      </c>
      <c r="F889" s="87">
        <v>0</v>
      </c>
    </row>
    <row r="890" spans="1:6">
      <c r="A890" s="87">
        <v>300613</v>
      </c>
      <c r="B890" s="164" t="s">
        <v>811</v>
      </c>
      <c r="C890" s="317">
        <v>335800</v>
      </c>
      <c r="D890" s="164" t="s">
        <v>746</v>
      </c>
      <c r="E890" s="164" t="s">
        <v>522</v>
      </c>
      <c r="F890" s="87">
        <v>0</v>
      </c>
    </row>
    <row r="891" spans="1:6">
      <c r="A891" s="87">
        <v>300627</v>
      </c>
      <c r="B891" s="164" t="s">
        <v>1234</v>
      </c>
      <c r="C891" s="317">
        <v>103300</v>
      </c>
      <c r="D891" s="164" t="s">
        <v>746</v>
      </c>
      <c r="E891" s="164" t="s">
        <v>75</v>
      </c>
      <c r="F891" s="87">
        <v>0</v>
      </c>
    </row>
    <row r="892" spans="1:6">
      <c r="A892" s="87">
        <v>300812</v>
      </c>
      <c r="B892" s="164" t="s">
        <v>812</v>
      </c>
      <c r="C892" s="317">
        <v>2000000</v>
      </c>
      <c r="D892" s="164" t="s">
        <v>746</v>
      </c>
      <c r="E892" s="164" t="s">
        <v>746</v>
      </c>
      <c r="F892" s="87">
        <v>0</v>
      </c>
    </row>
    <row r="893" spans="1:6">
      <c r="A893" s="87">
        <v>700040</v>
      </c>
      <c r="B893" s="164" t="s">
        <v>813</v>
      </c>
      <c r="C893" s="317">
        <v>110000</v>
      </c>
      <c r="D893" s="164" t="s">
        <v>746</v>
      </c>
      <c r="E893" s="164" t="s">
        <v>746</v>
      </c>
      <c r="F893" s="87">
        <v>0</v>
      </c>
    </row>
    <row r="894" spans="1:6">
      <c r="A894" s="87">
        <v>700583</v>
      </c>
      <c r="B894" s="164" t="s">
        <v>1258</v>
      </c>
      <c r="C894" s="317">
        <v>1528300</v>
      </c>
      <c r="D894" s="164" t="s">
        <v>746</v>
      </c>
      <c r="E894" s="164" t="s">
        <v>746</v>
      </c>
      <c r="F894" s="87">
        <v>0</v>
      </c>
    </row>
    <row r="895" spans="1:6">
      <c r="A895" s="87">
        <v>2000138</v>
      </c>
      <c r="B895" s="164" t="s">
        <v>814</v>
      </c>
      <c r="C895" s="317">
        <v>83037000</v>
      </c>
      <c r="D895" s="164" t="s">
        <v>746</v>
      </c>
      <c r="E895" s="164" t="s">
        <v>746</v>
      </c>
      <c r="F895" s="87">
        <v>0</v>
      </c>
    </row>
    <row r="896" spans="1:6">
      <c r="A896" s="87">
        <v>2000200</v>
      </c>
      <c r="B896" s="164" t="s">
        <v>1084</v>
      </c>
      <c r="C896" s="317">
        <v>146300</v>
      </c>
      <c r="D896" s="164" t="s">
        <v>746</v>
      </c>
      <c r="E896" s="164" t="s">
        <v>746</v>
      </c>
      <c r="F896" s="87">
        <v>0</v>
      </c>
    </row>
    <row r="897" spans="1:6">
      <c r="A897" s="87">
        <v>7215</v>
      </c>
      <c r="B897" s="164" t="s">
        <v>815</v>
      </c>
      <c r="C897" s="317">
        <v>5000</v>
      </c>
      <c r="D897" s="164" t="s">
        <v>816</v>
      </c>
      <c r="E897" s="164" t="s">
        <v>75</v>
      </c>
      <c r="F897" s="87">
        <v>0</v>
      </c>
    </row>
    <row r="898" spans="1:6">
      <c r="A898" s="87">
        <v>170274</v>
      </c>
      <c r="B898" s="164" t="s">
        <v>1203</v>
      </c>
      <c r="C898" s="317">
        <v>2896000</v>
      </c>
      <c r="D898" s="164" t="s">
        <v>60</v>
      </c>
      <c r="E898" s="164" t="s">
        <v>151</v>
      </c>
      <c r="F898" s="87">
        <v>0</v>
      </c>
    </row>
    <row r="899" spans="1:6">
      <c r="A899" s="87">
        <v>200449</v>
      </c>
      <c r="B899" s="164" t="s">
        <v>842</v>
      </c>
      <c r="C899" s="317">
        <v>190100</v>
      </c>
      <c r="D899" s="164" t="s">
        <v>189</v>
      </c>
      <c r="E899" s="164" t="s">
        <v>189</v>
      </c>
      <c r="F899" s="87">
        <v>0</v>
      </c>
    </row>
    <row r="900" spans="1:6">
      <c r="A900" s="87">
        <v>17884</v>
      </c>
      <c r="B900" s="164" t="s">
        <v>1013</v>
      </c>
      <c r="C900" s="317">
        <v>17500</v>
      </c>
      <c r="D900" s="164" t="s">
        <v>844</v>
      </c>
      <c r="E900" s="164" t="s">
        <v>39</v>
      </c>
      <c r="F900" s="87">
        <v>0</v>
      </c>
    </row>
    <row r="901" spans="1:6">
      <c r="A901" s="87">
        <v>400101</v>
      </c>
      <c r="B901" s="164" t="s">
        <v>843</v>
      </c>
      <c r="C901" s="317">
        <v>26500</v>
      </c>
      <c r="D901" s="164" t="s">
        <v>844</v>
      </c>
      <c r="E901" s="164" t="s">
        <v>844</v>
      </c>
      <c r="F901" s="87">
        <v>0</v>
      </c>
    </row>
    <row r="902" spans="1:6">
      <c r="A902" s="87">
        <v>2437</v>
      </c>
      <c r="B902" s="164" t="s">
        <v>1098</v>
      </c>
      <c r="C902" s="317">
        <v>9226</v>
      </c>
      <c r="D902" s="164" t="s">
        <v>845</v>
      </c>
      <c r="E902" s="164" t="s">
        <v>845</v>
      </c>
      <c r="F902" s="87">
        <v>0</v>
      </c>
    </row>
    <row r="903" spans="1:6">
      <c r="A903" s="87">
        <v>8201</v>
      </c>
      <c r="B903" s="164" t="s">
        <v>846</v>
      </c>
      <c r="C903" s="317">
        <v>219150</v>
      </c>
      <c r="D903" s="164" t="s">
        <v>845</v>
      </c>
      <c r="E903" s="164" t="s">
        <v>845</v>
      </c>
      <c r="F903" s="87">
        <v>0</v>
      </c>
    </row>
    <row r="904" spans="1:6">
      <c r="A904" s="87">
        <v>17455</v>
      </c>
      <c r="B904" s="164" t="s">
        <v>847</v>
      </c>
      <c r="C904" s="317">
        <v>46000</v>
      </c>
      <c r="D904" s="164" t="s">
        <v>845</v>
      </c>
      <c r="E904" s="164" t="s">
        <v>845</v>
      </c>
      <c r="F904" s="87">
        <v>0</v>
      </c>
    </row>
    <row r="905" spans="1:6">
      <c r="A905" s="87">
        <v>300153</v>
      </c>
      <c r="B905" s="164" t="s">
        <v>1228</v>
      </c>
      <c r="C905" s="317">
        <v>22000</v>
      </c>
      <c r="D905" s="164" t="s">
        <v>845</v>
      </c>
      <c r="E905" s="164" t="s">
        <v>845</v>
      </c>
      <c r="F905" s="87">
        <v>0</v>
      </c>
    </row>
    <row r="906" spans="1:6">
      <c r="A906" s="87">
        <v>2000597</v>
      </c>
      <c r="B906" s="164" t="s">
        <v>848</v>
      </c>
      <c r="C906" s="317">
        <v>89000</v>
      </c>
      <c r="D906" s="164" t="s">
        <v>845</v>
      </c>
      <c r="E906" s="164" t="s">
        <v>845</v>
      </c>
      <c r="F906" s="87">
        <v>0</v>
      </c>
    </row>
    <row r="907" spans="1:6">
      <c r="A907" s="87">
        <v>6797</v>
      </c>
      <c r="B907" s="164" t="s">
        <v>1114</v>
      </c>
      <c r="C907" s="317">
        <v>269355</v>
      </c>
      <c r="D907" s="164" t="s">
        <v>38</v>
      </c>
      <c r="E907" s="164" t="s">
        <v>38</v>
      </c>
      <c r="F907" s="87">
        <v>0</v>
      </c>
    </row>
    <row r="908" spans="1:6">
      <c r="A908" s="87">
        <v>19839</v>
      </c>
      <c r="B908" s="164" t="s">
        <v>1143</v>
      </c>
      <c r="C908" s="317">
        <v>96250</v>
      </c>
      <c r="D908" s="164" t="s">
        <v>38</v>
      </c>
      <c r="E908" s="164" t="s">
        <v>39</v>
      </c>
      <c r="F908" s="87">
        <v>0</v>
      </c>
    </row>
    <row r="909" spans="1:6">
      <c r="A909" s="87">
        <v>91318</v>
      </c>
      <c r="B909" s="164" t="s">
        <v>1021</v>
      </c>
      <c r="C909" s="317">
        <v>108050</v>
      </c>
      <c r="D909" s="164" t="s">
        <v>38</v>
      </c>
      <c r="E909" s="164" t="s">
        <v>38</v>
      </c>
      <c r="F909" s="87">
        <v>0</v>
      </c>
    </row>
    <row r="910" spans="1:6">
      <c r="A910" s="87">
        <v>120253</v>
      </c>
      <c r="B910" s="164" t="s">
        <v>849</v>
      </c>
      <c r="C910" s="317">
        <v>1516995</v>
      </c>
      <c r="D910" s="164" t="s">
        <v>38</v>
      </c>
      <c r="E910" s="164" t="s">
        <v>38</v>
      </c>
      <c r="F910" s="87">
        <v>0</v>
      </c>
    </row>
    <row r="911" spans="1:6">
      <c r="A911" s="87">
        <v>170345</v>
      </c>
      <c r="B911" s="164" t="s">
        <v>1204</v>
      </c>
      <c r="C911" s="317">
        <v>28150</v>
      </c>
      <c r="D911" s="164" t="s">
        <v>38</v>
      </c>
      <c r="E911" s="164" t="s">
        <v>1205</v>
      </c>
      <c r="F911" s="87">
        <v>0</v>
      </c>
    </row>
    <row r="912" spans="1:6">
      <c r="A912" s="87">
        <v>200377</v>
      </c>
      <c r="B912" s="164" t="s">
        <v>1218</v>
      </c>
      <c r="C912" s="317">
        <v>320</v>
      </c>
      <c r="D912" s="164" t="s">
        <v>38</v>
      </c>
      <c r="E912" s="164" t="s">
        <v>38</v>
      </c>
      <c r="F912" s="87">
        <v>0</v>
      </c>
    </row>
    <row r="913" spans="1:6">
      <c r="A913" s="87">
        <v>200518</v>
      </c>
      <c r="B913" s="164" t="s">
        <v>850</v>
      </c>
      <c r="C913" s="317">
        <v>17000</v>
      </c>
      <c r="D913" s="164" t="s">
        <v>38</v>
      </c>
      <c r="E913" s="164" t="s">
        <v>38</v>
      </c>
      <c r="F913" s="87">
        <v>0</v>
      </c>
    </row>
    <row r="914" spans="1:6">
      <c r="A914" s="87">
        <v>200618</v>
      </c>
      <c r="B914" s="164" t="s">
        <v>1022</v>
      </c>
      <c r="C914" s="317">
        <v>37930</v>
      </c>
      <c r="D914" s="164" t="s">
        <v>38</v>
      </c>
      <c r="E914" s="164" t="s">
        <v>348</v>
      </c>
      <c r="F914" s="87">
        <v>0</v>
      </c>
    </row>
    <row r="915" spans="1:6">
      <c r="A915" s="87">
        <v>300766</v>
      </c>
      <c r="B915" s="164" t="s">
        <v>851</v>
      </c>
      <c r="C915" s="317">
        <v>3000</v>
      </c>
      <c r="D915" s="164" t="s">
        <v>38</v>
      </c>
      <c r="E915" s="164" t="s">
        <v>38</v>
      </c>
      <c r="F915" s="87">
        <v>0</v>
      </c>
    </row>
    <row r="916" spans="1:6">
      <c r="A916" s="87">
        <v>700189</v>
      </c>
      <c r="B916" s="164" t="s">
        <v>852</v>
      </c>
      <c r="C916" s="317">
        <v>2000</v>
      </c>
      <c r="D916" s="164" t="s">
        <v>38</v>
      </c>
      <c r="E916" s="164" t="s">
        <v>38</v>
      </c>
      <c r="F916" s="87">
        <v>0</v>
      </c>
    </row>
    <row r="917" spans="1:6">
      <c r="A917" s="87">
        <v>2000638</v>
      </c>
      <c r="B917" s="164" t="s">
        <v>853</v>
      </c>
      <c r="C917" s="317">
        <v>32000</v>
      </c>
      <c r="D917" s="164" t="s">
        <v>38</v>
      </c>
      <c r="E917" s="164" t="s">
        <v>38</v>
      </c>
      <c r="F917" s="87">
        <v>0</v>
      </c>
    </row>
    <row r="918" spans="1:6">
      <c r="A918" s="87">
        <v>4921</v>
      </c>
      <c r="B918" s="164" t="s">
        <v>854</v>
      </c>
      <c r="C918" s="317">
        <v>52000</v>
      </c>
      <c r="D918" s="164" t="s">
        <v>378</v>
      </c>
      <c r="E918" s="164" t="s">
        <v>378</v>
      </c>
      <c r="F918" s="87">
        <v>0</v>
      </c>
    </row>
    <row r="919" spans="1:6">
      <c r="A919" s="87">
        <v>5348</v>
      </c>
      <c r="B919" s="164" t="s">
        <v>855</v>
      </c>
      <c r="C919" s="317">
        <v>165000</v>
      </c>
      <c r="D919" s="164" t="s">
        <v>378</v>
      </c>
      <c r="E919" s="164" t="s">
        <v>44</v>
      </c>
      <c r="F919" s="87">
        <v>0</v>
      </c>
    </row>
    <row r="920" spans="1:6">
      <c r="A920" s="87">
        <v>16211</v>
      </c>
      <c r="B920" s="164" t="s">
        <v>856</v>
      </c>
      <c r="C920" s="317">
        <v>102000</v>
      </c>
      <c r="D920" s="164" t="s">
        <v>378</v>
      </c>
      <c r="E920" s="164" t="s">
        <v>378</v>
      </c>
      <c r="F920" s="87">
        <v>0</v>
      </c>
    </row>
    <row r="921" spans="1:6">
      <c r="A921" s="87">
        <v>60005</v>
      </c>
      <c r="B921" s="164" t="s">
        <v>857</v>
      </c>
      <c r="C921" s="317">
        <v>24000</v>
      </c>
      <c r="D921" s="164" t="s">
        <v>378</v>
      </c>
      <c r="E921" s="164" t="s">
        <v>42</v>
      </c>
      <c r="F921" s="87">
        <v>0</v>
      </c>
    </row>
    <row r="922" spans="1:6">
      <c r="A922" s="87">
        <v>130119</v>
      </c>
      <c r="B922" s="164" t="s">
        <v>858</v>
      </c>
      <c r="C922" s="317">
        <v>60000</v>
      </c>
      <c r="D922" s="164" t="s">
        <v>378</v>
      </c>
      <c r="E922" s="164" t="s">
        <v>378</v>
      </c>
      <c r="F922" s="87">
        <v>0</v>
      </c>
    </row>
    <row r="923" spans="1:6">
      <c r="A923" s="87">
        <v>190267</v>
      </c>
      <c r="B923" s="164" t="s">
        <v>1215</v>
      </c>
      <c r="C923" s="317">
        <v>78000</v>
      </c>
      <c r="D923" s="164" t="s">
        <v>378</v>
      </c>
      <c r="E923" s="164" t="s">
        <v>378</v>
      </c>
      <c r="F923" s="87">
        <v>0</v>
      </c>
    </row>
    <row r="924" spans="1:6">
      <c r="A924" s="87">
        <v>2000015</v>
      </c>
      <c r="B924" s="164" t="s">
        <v>859</v>
      </c>
      <c r="C924" s="317">
        <v>99000</v>
      </c>
      <c r="D924" s="164" t="s">
        <v>378</v>
      </c>
      <c r="E924" s="164" t="s">
        <v>378</v>
      </c>
      <c r="F924" s="87">
        <v>0</v>
      </c>
    </row>
    <row r="925" spans="1:6">
      <c r="A925" s="87">
        <v>1193</v>
      </c>
      <c r="B925" s="164" t="s">
        <v>860</v>
      </c>
      <c r="C925" s="317">
        <v>3383400</v>
      </c>
      <c r="D925" s="164" t="s">
        <v>782</v>
      </c>
      <c r="E925" s="164" t="s">
        <v>782</v>
      </c>
      <c r="F925" s="87">
        <v>0</v>
      </c>
    </row>
    <row r="926" spans="1:6">
      <c r="A926" s="87">
        <v>1537</v>
      </c>
      <c r="B926" s="164" t="s">
        <v>861</v>
      </c>
      <c r="C926" s="317">
        <v>168000</v>
      </c>
      <c r="D926" s="164" t="s">
        <v>782</v>
      </c>
      <c r="E926" s="164" t="s">
        <v>782</v>
      </c>
      <c r="F926" s="87">
        <v>0</v>
      </c>
    </row>
    <row r="927" spans="1:6">
      <c r="A927" s="87">
        <v>3000</v>
      </c>
      <c r="B927" s="164" t="s">
        <v>862</v>
      </c>
      <c r="C927" s="317">
        <v>738940</v>
      </c>
      <c r="D927" s="164" t="s">
        <v>782</v>
      </c>
      <c r="E927" s="164" t="s">
        <v>782</v>
      </c>
      <c r="F927" s="87">
        <v>0</v>
      </c>
    </row>
    <row r="928" spans="1:6">
      <c r="A928" s="87">
        <v>3299</v>
      </c>
      <c r="B928" s="164" t="s">
        <v>1099</v>
      </c>
      <c r="C928" s="317">
        <v>204500</v>
      </c>
      <c r="D928" s="164" t="s">
        <v>782</v>
      </c>
      <c r="E928" s="164" t="s">
        <v>782</v>
      </c>
      <c r="F928" s="87">
        <v>0</v>
      </c>
    </row>
    <row r="929" spans="1:6">
      <c r="A929" s="87">
        <v>4565</v>
      </c>
      <c r="B929" s="164" t="s">
        <v>863</v>
      </c>
      <c r="C929" s="317">
        <v>295567</v>
      </c>
      <c r="D929" s="164" t="s">
        <v>782</v>
      </c>
      <c r="E929" s="164" t="s">
        <v>220</v>
      </c>
      <c r="F929" s="87">
        <v>0</v>
      </c>
    </row>
    <row r="930" spans="1:6">
      <c r="A930" s="87">
        <v>6148</v>
      </c>
      <c r="B930" s="164" t="s">
        <v>1085</v>
      </c>
      <c r="C930" s="317">
        <v>4046000</v>
      </c>
      <c r="D930" s="164" t="s">
        <v>782</v>
      </c>
      <c r="E930" s="164" t="s">
        <v>782</v>
      </c>
      <c r="F930" s="87">
        <v>0</v>
      </c>
    </row>
    <row r="931" spans="1:6">
      <c r="A931" s="87">
        <v>7224</v>
      </c>
      <c r="B931" s="164" t="s">
        <v>864</v>
      </c>
      <c r="C931" s="317">
        <v>35000</v>
      </c>
      <c r="D931" s="164" t="s">
        <v>782</v>
      </c>
      <c r="E931" s="164" t="s">
        <v>782</v>
      </c>
      <c r="F931" s="87">
        <v>0</v>
      </c>
    </row>
    <row r="932" spans="1:6">
      <c r="A932" s="87">
        <v>12374</v>
      </c>
      <c r="B932" s="164" t="s">
        <v>865</v>
      </c>
      <c r="C932" s="317">
        <v>102000</v>
      </c>
      <c r="D932" s="164" t="s">
        <v>782</v>
      </c>
      <c r="E932" s="164" t="s">
        <v>782</v>
      </c>
      <c r="F932" s="87">
        <v>0</v>
      </c>
    </row>
    <row r="933" spans="1:6">
      <c r="A933" s="87">
        <v>13242</v>
      </c>
      <c r="B933" s="164" t="s">
        <v>1129</v>
      </c>
      <c r="C933" s="317">
        <v>1248200</v>
      </c>
      <c r="D933" s="164" t="s">
        <v>782</v>
      </c>
      <c r="E933" s="164" t="s">
        <v>782</v>
      </c>
      <c r="F933" s="87">
        <v>0</v>
      </c>
    </row>
    <row r="934" spans="1:6">
      <c r="A934" s="87">
        <v>26022</v>
      </c>
      <c r="B934" s="164" t="s">
        <v>1158</v>
      </c>
      <c r="C934" s="317">
        <v>452608</v>
      </c>
      <c r="D934" s="164" t="s">
        <v>782</v>
      </c>
      <c r="E934" s="164" t="s">
        <v>782</v>
      </c>
      <c r="F934" s="87">
        <v>0</v>
      </c>
    </row>
    <row r="935" spans="1:6">
      <c r="A935" s="87">
        <v>200485</v>
      </c>
      <c r="B935" s="164" t="s">
        <v>1221</v>
      </c>
      <c r="C935" s="317">
        <v>63340</v>
      </c>
      <c r="D935" s="164" t="s">
        <v>782</v>
      </c>
      <c r="E935" s="164" t="s">
        <v>782</v>
      </c>
      <c r="F935" s="87">
        <v>0</v>
      </c>
    </row>
    <row r="936" spans="1:6">
      <c r="A936" s="87">
        <v>1248</v>
      </c>
      <c r="B936" s="164" t="s">
        <v>866</v>
      </c>
      <c r="C936" s="317">
        <v>206000</v>
      </c>
      <c r="D936" s="164" t="s">
        <v>867</v>
      </c>
      <c r="E936" s="164" t="s">
        <v>867</v>
      </c>
      <c r="F936" s="87">
        <v>0</v>
      </c>
    </row>
    <row r="937" spans="1:6">
      <c r="A937" s="87">
        <v>1389</v>
      </c>
      <c r="B937" s="164" t="s">
        <v>868</v>
      </c>
      <c r="C937" s="317">
        <v>1276000</v>
      </c>
      <c r="D937" s="164" t="s">
        <v>867</v>
      </c>
      <c r="E937" s="164" t="s">
        <v>867</v>
      </c>
      <c r="F937" s="87">
        <v>0</v>
      </c>
    </row>
    <row r="938" spans="1:6">
      <c r="A938" s="87">
        <v>3384</v>
      </c>
      <c r="B938" s="164" t="s">
        <v>869</v>
      </c>
      <c r="C938" s="317">
        <v>49000</v>
      </c>
      <c r="D938" s="164" t="s">
        <v>867</v>
      </c>
      <c r="E938" s="164" t="s">
        <v>867</v>
      </c>
      <c r="F938" s="87">
        <v>0</v>
      </c>
    </row>
    <row r="939" spans="1:6">
      <c r="A939" s="87">
        <v>3640</v>
      </c>
      <c r="B939" s="164" t="s">
        <v>870</v>
      </c>
      <c r="C939" s="317">
        <v>523000</v>
      </c>
      <c r="D939" s="164" t="s">
        <v>867</v>
      </c>
      <c r="E939" s="164" t="s">
        <v>867</v>
      </c>
      <c r="F939" s="87">
        <v>0</v>
      </c>
    </row>
    <row r="940" spans="1:6">
      <c r="A940" s="87">
        <v>3673</v>
      </c>
      <c r="B940" s="164" t="s">
        <v>871</v>
      </c>
      <c r="C940" s="317">
        <v>123000</v>
      </c>
      <c r="D940" s="164" t="s">
        <v>867</v>
      </c>
      <c r="E940" s="164" t="s">
        <v>867</v>
      </c>
      <c r="F940" s="87">
        <v>0</v>
      </c>
    </row>
    <row r="941" spans="1:6">
      <c r="A941" s="87">
        <v>3978</v>
      </c>
      <c r="B941" s="164" t="s">
        <v>872</v>
      </c>
      <c r="C941" s="317">
        <v>203000</v>
      </c>
      <c r="D941" s="164" t="s">
        <v>867</v>
      </c>
      <c r="E941" s="164" t="s">
        <v>186</v>
      </c>
      <c r="F941" s="87">
        <v>0</v>
      </c>
    </row>
    <row r="942" spans="1:6">
      <c r="A942" s="87">
        <v>4186</v>
      </c>
      <c r="B942" s="164" t="s">
        <v>873</v>
      </c>
      <c r="C942" s="317">
        <v>515000</v>
      </c>
      <c r="D942" s="164" t="s">
        <v>867</v>
      </c>
      <c r="E942" s="164" t="s">
        <v>867</v>
      </c>
      <c r="F942" s="87">
        <v>0</v>
      </c>
    </row>
    <row r="943" spans="1:6">
      <c r="A943" s="87">
        <v>4641</v>
      </c>
      <c r="B943" s="164" t="s">
        <v>1104</v>
      </c>
      <c r="C943" s="317">
        <v>3057000</v>
      </c>
      <c r="D943" s="164" t="s">
        <v>867</v>
      </c>
      <c r="E943" s="164" t="s">
        <v>867</v>
      </c>
      <c r="F943" s="87">
        <v>0</v>
      </c>
    </row>
    <row r="944" spans="1:6">
      <c r="A944" s="87">
        <v>4660</v>
      </c>
      <c r="B944" s="164" t="s">
        <v>874</v>
      </c>
      <c r="C944" s="317">
        <v>338900</v>
      </c>
      <c r="D944" s="164" t="s">
        <v>867</v>
      </c>
      <c r="E944" s="164" t="s">
        <v>867</v>
      </c>
      <c r="F944" s="87">
        <v>0</v>
      </c>
    </row>
    <row r="945" spans="1:6">
      <c r="A945" s="87">
        <v>4703</v>
      </c>
      <c r="B945" s="164" t="s">
        <v>875</v>
      </c>
      <c r="C945" s="317">
        <v>411000</v>
      </c>
      <c r="D945" s="164" t="s">
        <v>867</v>
      </c>
      <c r="E945" s="164" t="s">
        <v>867</v>
      </c>
      <c r="F945" s="87">
        <v>0</v>
      </c>
    </row>
    <row r="946" spans="1:6">
      <c r="A946" s="87">
        <v>4892</v>
      </c>
      <c r="B946" s="164" t="s">
        <v>876</v>
      </c>
      <c r="C946" s="317">
        <v>78000</v>
      </c>
      <c r="D946" s="164" t="s">
        <v>867</v>
      </c>
      <c r="E946" s="164" t="s">
        <v>867</v>
      </c>
      <c r="F946" s="87">
        <v>0</v>
      </c>
    </row>
    <row r="947" spans="1:6">
      <c r="A947" s="87">
        <v>6195</v>
      </c>
      <c r="B947" s="164" t="s">
        <v>877</v>
      </c>
      <c r="C947" s="317">
        <v>380000</v>
      </c>
      <c r="D947" s="164" t="s">
        <v>867</v>
      </c>
      <c r="E947" s="164" t="s">
        <v>867</v>
      </c>
      <c r="F947" s="87">
        <v>0</v>
      </c>
    </row>
    <row r="948" spans="1:6">
      <c r="A948" s="87">
        <v>6551</v>
      </c>
      <c r="B948" s="164" t="s">
        <v>878</v>
      </c>
      <c r="C948" s="317">
        <v>11291000</v>
      </c>
      <c r="D948" s="164" t="s">
        <v>867</v>
      </c>
      <c r="E948" s="164" t="s">
        <v>867</v>
      </c>
      <c r="F948" s="87">
        <v>0</v>
      </c>
    </row>
    <row r="949" spans="1:6">
      <c r="A949" s="87">
        <v>6802</v>
      </c>
      <c r="B949" s="164" t="s">
        <v>879</v>
      </c>
      <c r="C949" s="317">
        <v>1055000</v>
      </c>
      <c r="D949" s="164" t="s">
        <v>867</v>
      </c>
      <c r="E949" s="164" t="s">
        <v>867</v>
      </c>
      <c r="F949" s="87">
        <v>0</v>
      </c>
    </row>
    <row r="950" spans="1:6">
      <c r="A950" s="87">
        <v>6996</v>
      </c>
      <c r="B950" s="164" t="s">
        <v>880</v>
      </c>
      <c r="C950" s="317">
        <v>189500</v>
      </c>
      <c r="D950" s="164" t="s">
        <v>867</v>
      </c>
      <c r="E950" s="164" t="s">
        <v>54</v>
      </c>
      <c r="F950" s="87">
        <v>0</v>
      </c>
    </row>
    <row r="951" spans="1:6">
      <c r="A951" s="87">
        <v>7288</v>
      </c>
      <c r="B951" s="164" t="s">
        <v>881</v>
      </c>
      <c r="C951" s="317">
        <v>31000</v>
      </c>
      <c r="D951" s="164" t="s">
        <v>867</v>
      </c>
      <c r="E951" s="164" t="s">
        <v>867</v>
      </c>
      <c r="F951" s="87">
        <v>0</v>
      </c>
    </row>
    <row r="952" spans="1:6">
      <c r="A952" s="87">
        <v>10023</v>
      </c>
      <c r="B952" s="164" t="s">
        <v>882</v>
      </c>
      <c r="C952" s="317">
        <v>147000</v>
      </c>
      <c r="D952" s="164" t="s">
        <v>867</v>
      </c>
      <c r="E952" s="164" t="s">
        <v>867</v>
      </c>
      <c r="F952" s="87">
        <v>0</v>
      </c>
    </row>
    <row r="953" spans="1:6">
      <c r="A953" s="87">
        <v>13292</v>
      </c>
      <c r="B953" s="164" t="s">
        <v>883</v>
      </c>
      <c r="C953" s="317">
        <v>517000</v>
      </c>
      <c r="D953" s="164" t="s">
        <v>867</v>
      </c>
      <c r="E953" s="164" t="s">
        <v>867</v>
      </c>
      <c r="F953" s="87">
        <v>0</v>
      </c>
    </row>
    <row r="954" spans="1:6">
      <c r="A954" s="87">
        <v>13318</v>
      </c>
      <c r="B954" s="164" t="s">
        <v>884</v>
      </c>
      <c r="C954" s="317">
        <v>224000</v>
      </c>
      <c r="D954" s="164" t="s">
        <v>867</v>
      </c>
      <c r="E954" s="164" t="s">
        <v>867</v>
      </c>
      <c r="F954" s="87">
        <v>0</v>
      </c>
    </row>
    <row r="955" spans="1:6">
      <c r="A955" s="87">
        <v>13617</v>
      </c>
      <c r="B955" s="164" t="s">
        <v>885</v>
      </c>
      <c r="C955" s="317">
        <v>181000</v>
      </c>
      <c r="D955" s="164" t="s">
        <v>867</v>
      </c>
      <c r="E955" s="164" t="s">
        <v>886</v>
      </c>
      <c r="F955" s="87">
        <v>0</v>
      </c>
    </row>
    <row r="956" spans="1:6">
      <c r="A956" s="87">
        <v>13698</v>
      </c>
      <c r="B956" s="164" t="s">
        <v>887</v>
      </c>
      <c r="C956" s="317">
        <v>1228000</v>
      </c>
      <c r="D956" s="164" t="s">
        <v>867</v>
      </c>
      <c r="E956" s="164" t="s">
        <v>886</v>
      </c>
      <c r="F956" s="87">
        <v>0</v>
      </c>
    </row>
    <row r="957" spans="1:6">
      <c r="A957" s="87">
        <v>16171</v>
      </c>
      <c r="B957" s="164" t="s">
        <v>888</v>
      </c>
      <c r="C957" s="317">
        <v>17362300</v>
      </c>
      <c r="D957" s="164" t="s">
        <v>867</v>
      </c>
      <c r="E957" s="164" t="s">
        <v>867</v>
      </c>
      <c r="F957" s="87">
        <v>0</v>
      </c>
    </row>
    <row r="958" spans="1:6">
      <c r="A958" s="87">
        <v>17246</v>
      </c>
      <c r="B958" s="164" t="s">
        <v>889</v>
      </c>
      <c r="C958" s="317">
        <v>234000</v>
      </c>
      <c r="D958" s="164" t="s">
        <v>867</v>
      </c>
      <c r="E958" s="164" t="s">
        <v>867</v>
      </c>
      <c r="F958" s="87">
        <v>0</v>
      </c>
    </row>
    <row r="959" spans="1:6">
      <c r="A959" s="87">
        <v>17270</v>
      </c>
      <c r="B959" s="164" t="s">
        <v>890</v>
      </c>
      <c r="C959" s="317">
        <v>373000</v>
      </c>
      <c r="D959" s="164" t="s">
        <v>867</v>
      </c>
      <c r="E959" s="164" t="s">
        <v>42</v>
      </c>
      <c r="F959" s="87">
        <v>0</v>
      </c>
    </row>
    <row r="960" spans="1:6">
      <c r="A960" s="87">
        <v>17450</v>
      </c>
      <c r="B960" s="164" t="s">
        <v>891</v>
      </c>
      <c r="C960" s="317">
        <v>1054000</v>
      </c>
      <c r="D960" s="164" t="s">
        <v>867</v>
      </c>
      <c r="E960" s="164" t="s">
        <v>867</v>
      </c>
      <c r="F960" s="87">
        <v>0</v>
      </c>
    </row>
    <row r="961" spans="1:6">
      <c r="A961" s="87">
        <v>17476</v>
      </c>
      <c r="B961" s="164" t="s">
        <v>892</v>
      </c>
      <c r="C961" s="317">
        <v>175000</v>
      </c>
      <c r="D961" s="164" t="s">
        <v>867</v>
      </c>
      <c r="E961" s="164" t="s">
        <v>42</v>
      </c>
      <c r="F961" s="87">
        <v>0</v>
      </c>
    </row>
    <row r="962" spans="1:6">
      <c r="A962" s="87">
        <v>19223</v>
      </c>
      <c r="B962" s="164" t="s">
        <v>893</v>
      </c>
      <c r="C962" s="317">
        <v>1018000</v>
      </c>
      <c r="D962" s="164" t="s">
        <v>867</v>
      </c>
      <c r="E962" s="164" t="s">
        <v>42</v>
      </c>
      <c r="F962" s="87">
        <v>0</v>
      </c>
    </row>
    <row r="963" spans="1:6">
      <c r="A963" s="87">
        <v>19224</v>
      </c>
      <c r="B963" s="164" t="s">
        <v>894</v>
      </c>
      <c r="C963" s="317">
        <v>1046000</v>
      </c>
      <c r="D963" s="164" t="s">
        <v>867</v>
      </c>
      <c r="E963" s="164" t="s">
        <v>867</v>
      </c>
      <c r="F963" s="87">
        <v>0</v>
      </c>
    </row>
    <row r="964" spans="1:6">
      <c r="A964" s="87">
        <v>19678</v>
      </c>
      <c r="B964" s="164" t="s">
        <v>895</v>
      </c>
      <c r="C964" s="317">
        <v>65000</v>
      </c>
      <c r="D964" s="164" t="s">
        <v>867</v>
      </c>
      <c r="E964" s="164" t="s">
        <v>42</v>
      </c>
      <c r="F964" s="87">
        <v>0</v>
      </c>
    </row>
    <row r="965" spans="1:6">
      <c r="A965" s="87">
        <v>20486</v>
      </c>
      <c r="B965" s="164" t="s">
        <v>896</v>
      </c>
      <c r="C965" s="317">
        <v>275000</v>
      </c>
      <c r="D965" s="164" t="s">
        <v>867</v>
      </c>
      <c r="E965" s="164" t="s">
        <v>886</v>
      </c>
      <c r="F965" s="87">
        <v>0</v>
      </c>
    </row>
    <row r="966" spans="1:6">
      <c r="A966" s="87">
        <v>20573</v>
      </c>
      <c r="B966" s="164" t="s">
        <v>897</v>
      </c>
      <c r="C966" s="317">
        <v>180000</v>
      </c>
      <c r="D966" s="164" t="s">
        <v>867</v>
      </c>
      <c r="E966" s="164" t="s">
        <v>867</v>
      </c>
      <c r="F966" s="87">
        <v>0</v>
      </c>
    </row>
    <row r="967" spans="1:6">
      <c r="A967" s="87">
        <v>20633</v>
      </c>
      <c r="B967" s="164" t="s">
        <v>898</v>
      </c>
      <c r="C967" s="317">
        <v>248000</v>
      </c>
      <c r="D967" s="164" t="s">
        <v>867</v>
      </c>
      <c r="E967" s="164" t="s">
        <v>42</v>
      </c>
      <c r="F967" s="87">
        <v>0</v>
      </c>
    </row>
    <row r="968" spans="1:6">
      <c r="A968" s="87">
        <v>20732</v>
      </c>
      <c r="B968" s="164" t="s">
        <v>1146</v>
      </c>
      <c r="C968" s="317">
        <v>4209500</v>
      </c>
      <c r="D968" s="164" t="s">
        <v>867</v>
      </c>
      <c r="E968" s="164" t="s">
        <v>867</v>
      </c>
      <c r="F968" s="87">
        <v>0</v>
      </c>
    </row>
    <row r="969" spans="1:6">
      <c r="A969" s="87">
        <v>20761</v>
      </c>
      <c r="B969" s="164" t="s">
        <v>899</v>
      </c>
      <c r="C969" s="317">
        <v>1538100</v>
      </c>
      <c r="D969" s="164" t="s">
        <v>867</v>
      </c>
      <c r="E969" s="164" t="s">
        <v>867</v>
      </c>
      <c r="F969" s="87">
        <v>0</v>
      </c>
    </row>
    <row r="970" spans="1:6">
      <c r="A970" s="87">
        <v>21348</v>
      </c>
      <c r="B970" s="164" t="s">
        <v>900</v>
      </c>
      <c r="C970" s="317">
        <v>0</v>
      </c>
      <c r="D970" s="164" t="s">
        <v>867</v>
      </c>
      <c r="E970" s="164" t="s">
        <v>42</v>
      </c>
      <c r="F970" s="87">
        <v>2940000</v>
      </c>
    </row>
    <row r="971" spans="1:6">
      <c r="A971" s="87">
        <v>21387</v>
      </c>
      <c r="B971" s="164" t="s">
        <v>901</v>
      </c>
      <c r="C971" s="317">
        <v>5074000</v>
      </c>
      <c r="D971" s="164" t="s">
        <v>867</v>
      </c>
      <c r="E971" s="164" t="s">
        <v>867</v>
      </c>
      <c r="F971" s="87">
        <v>0</v>
      </c>
    </row>
    <row r="972" spans="1:6">
      <c r="A972" s="87">
        <v>21504</v>
      </c>
      <c r="B972" s="164" t="s">
        <v>902</v>
      </c>
      <c r="C972" s="317">
        <v>2100000</v>
      </c>
      <c r="D972" s="164" t="s">
        <v>867</v>
      </c>
      <c r="E972" s="164" t="s">
        <v>867</v>
      </c>
      <c r="F972" s="87">
        <v>0</v>
      </c>
    </row>
    <row r="973" spans="1:6">
      <c r="A973" s="87">
        <v>23120</v>
      </c>
      <c r="B973" s="164" t="s">
        <v>903</v>
      </c>
      <c r="C973" s="317">
        <v>3263000</v>
      </c>
      <c r="D973" s="164" t="s">
        <v>867</v>
      </c>
      <c r="E973" s="164" t="s">
        <v>867</v>
      </c>
      <c r="F973" s="87">
        <v>0</v>
      </c>
    </row>
    <row r="974" spans="1:6">
      <c r="A974" s="87">
        <v>23162</v>
      </c>
      <c r="B974" s="164" t="s">
        <v>904</v>
      </c>
      <c r="C974" s="317">
        <v>5330000</v>
      </c>
      <c r="D974" s="164" t="s">
        <v>867</v>
      </c>
      <c r="E974" s="164" t="s">
        <v>39</v>
      </c>
      <c r="F974" s="87">
        <v>0</v>
      </c>
    </row>
    <row r="975" spans="1:6">
      <c r="A975" s="87">
        <v>23506</v>
      </c>
      <c r="B975" s="164" t="s">
        <v>905</v>
      </c>
      <c r="C975" s="317">
        <v>351000</v>
      </c>
      <c r="D975" s="164" t="s">
        <v>867</v>
      </c>
      <c r="E975" s="164" t="s">
        <v>867</v>
      </c>
      <c r="F975" s="87">
        <v>0</v>
      </c>
    </row>
    <row r="976" spans="1:6">
      <c r="A976" s="87">
        <v>23515</v>
      </c>
      <c r="B976" s="164" t="s">
        <v>906</v>
      </c>
      <c r="C976" s="317">
        <v>19400</v>
      </c>
      <c r="D976" s="164" t="s">
        <v>867</v>
      </c>
      <c r="E976" s="164" t="s">
        <v>867</v>
      </c>
      <c r="F976" s="87">
        <v>0</v>
      </c>
    </row>
    <row r="977" spans="1:6">
      <c r="A977" s="87">
        <v>24018</v>
      </c>
      <c r="B977" s="164" t="s">
        <v>907</v>
      </c>
      <c r="C977" s="317">
        <v>1881000</v>
      </c>
      <c r="D977" s="164" t="s">
        <v>867</v>
      </c>
      <c r="E977" s="164" t="s">
        <v>867</v>
      </c>
      <c r="F977" s="87">
        <v>0</v>
      </c>
    </row>
    <row r="978" spans="1:6">
      <c r="A978" s="87">
        <v>26044</v>
      </c>
      <c r="B978" s="164" t="s">
        <v>908</v>
      </c>
      <c r="C978" s="317">
        <v>65000</v>
      </c>
      <c r="D978" s="164" t="s">
        <v>867</v>
      </c>
      <c r="E978" s="164" t="s">
        <v>867</v>
      </c>
      <c r="F978" s="87">
        <v>0</v>
      </c>
    </row>
    <row r="979" spans="1:6">
      <c r="A979" s="87">
        <v>27161</v>
      </c>
      <c r="B979" s="164" t="s">
        <v>909</v>
      </c>
      <c r="C979" s="317">
        <v>1753000</v>
      </c>
      <c r="D979" s="164" t="s">
        <v>867</v>
      </c>
      <c r="E979" s="164" t="s">
        <v>42</v>
      </c>
      <c r="F979" s="87">
        <v>0</v>
      </c>
    </row>
    <row r="980" spans="1:6">
      <c r="A980" s="87">
        <v>33163</v>
      </c>
      <c r="B980" s="164" t="s">
        <v>1086</v>
      </c>
      <c r="C980" s="317">
        <v>644000</v>
      </c>
      <c r="D980" s="164" t="s">
        <v>867</v>
      </c>
      <c r="E980" s="164" t="s">
        <v>339</v>
      </c>
      <c r="F980" s="87">
        <v>0</v>
      </c>
    </row>
    <row r="981" spans="1:6">
      <c r="A981" s="87">
        <v>130503</v>
      </c>
      <c r="B981" s="164" t="s">
        <v>910</v>
      </c>
      <c r="C981" s="317">
        <v>341000</v>
      </c>
      <c r="D981" s="164" t="s">
        <v>867</v>
      </c>
      <c r="E981" s="164" t="s">
        <v>867</v>
      </c>
      <c r="F981" s="87">
        <v>0</v>
      </c>
    </row>
    <row r="982" spans="1:6">
      <c r="A982" s="87">
        <v>130793</v>
      </c>
      <c r="B982" s="164" t="s">
        <v>911</v>
      </c>
      <c r="C982" s="317">
        <v>1213000</v>
      </c>
      <c r="D982" s="164" t="s">
        <v>867</v>
      </c>
      <c r="E982" s="164" t="s">
        <v>867</v>
      </c>
      <c r="F982" s="87">
        <v>0</v>
      </c>
    </row>
    <row r="983" spans="1:6">
      <c r="A983" s="87">
        <v>170168</v>
      </c>
      <c r="B983" s="164" t="s">
        <v>912</v>
      </c>
      <c r="C983" s="317">
        <v>934000</v>
      </c>
      <c r="D983" s="164" t="s">
        <v>867</v>
      </c>
      <c r="E983" s="164" t="s">
        <v>867</v>
      </c>
      <c r="F983" s="87">
        <v>0</v>
      </c>
    </row>
    <row r="984" spans="1:6">
      <c r="A984" s="87">
        <v>700292</v>
      </c>
      <c r="B984" s="164" t="s">
        <v>913</v>
      </c>
      <c r="C984" s="317">
        <v>2403000</v>
      </c>
      <c r="D984" s="164" t="s">
        <v>867</v>
      </c>
      <c r="E984" s="164" t="s">
        <v>54</v>
      </c>
      <c r="F984" s="87">
        <v>0</v>
      </c>
    </row>
    <row r="985" spans="1:6">
      <c r="A985" s="87">
        <v>2000067</v>
      </c>
      <c r="B985" s="164" t="s">
        <v>1087</v>
      </c>
      <c r="C985" s="317">
        <v>2067700</v>
      </c>
      <c r="D985" s="164" t="s">
        <v>867</v>
      </c>
      <c r="E985" s="164" t="s">
        <v>867</v>
      </c>
      <c r="F985" s="87">
        <v>0</v>
      </c>
    </row>
    <row r="986" spans="1:6">
      <c r="A986" s="87">
        <v>2000606</v>
      </c>
      <c r="B986" s="164" t="s">
        <v>914</v>
      </c>
      <c r="C986" s="317">
        <v>84000</v>
      </c>
      <c r="D986" s="164" t="s">
        <v>867</v>
      </c>
      <c r="E986" s="164" t="s">
        <v>39</v>
      </c>
      <c r="F986" s="87">
        <v>0</v>
      </c>
    </row>
    <row r="987" spans="1:6">
      <c r="A987" s="87">
        <v>3591</v>
      </c>
      <c r="B987" s="164" t="s">
        <v>915</v>
      </c>
      <c r="C987" s="317">
        <v>786000</v>
      </c>
      <c r="D987" s="164" t="s">
        <v>186</v>
      </c>
      <c r="E987" s="164" t="s">
        <v>186</v>
      </c>
      <c r="F987" s="87">
        <v>0</v>
      </c>
    </row>
    <row r="988" spans="1:6">
      <c r="A988" s="87">
        <v>3644</v>
      </c>
      <c r="B988" s="164" t="s">
        <v>916</v>
      </c>
      <c r="C988" s="317">
        <v>79000</v>
      </c>
      <c r="D988" s="164" t="s">
        <v>186</v>
      </c>
      <c r="E988" s="164" t="s">
        <v>186</v>
      </c>
      <c r="F988" s="87">
        <v>0</v>
      </c>
    </row>
    <row r="989" spans="1:6">
      <c r="A989" s="87">
        <v>20034</v>
      </c>
      <c r="B989" s="164" t="s">
        <v>917</v>
      </c>
      <c r="C989" s="317">
        <v>3442700</v>
      </c>
      <c r="D989" s="164" t="s">
        <v>186</v>
      </c>
      <c r="E989" s="164" t="s">
        <v>39</v>
      </c>
      <c r="F989" s="87">
        <v>0</v>
      </c>
    </row>
    <row r="990" spans="1:6">
      <c r="A990" s="87">
        <v>20960</v>
      </c>
      <c r="B990" s="164" t="s">
        <v>918</v>
      </c>
      <c r="C990" s="317">
        <v>634700</v>
      </c>
      <c r="D990" s="164" t="s">
        <v>186</v>
      </c>
      <c r="E990" s="164" t="s">
        <v>39</v>
      </c>
      <c r="F990" s="87">
        <v>0</v>
      </c>
    </row>
    <row r="991" spans="1:6">
      <c r="A991" s="87">
        <v>2000297</v>
      </c>
      <c r="B991" s="164" t="s">
        <v>919</v>
      </c>
      <c r="C991" s="317">
        <v>693100</v>
      </c>
      <c r="D991" s="164" t="s">
        <v>186</v>
      </c>
      <c r="E991" s="164" t="s">
        <v>39</v>
      </c>
      <c r="F991" s="87">
        <v>0</v>
      </c>
    </row>
    <row r="992" spans="1:6">
      <c r="A992" s="87">
        <v>2000453</v>
      </c>
      <c r="B992" s="164" t="s">
        <v>920</v>
      </c>
      <c r="C992" s="317">
        <v>506800</v>
      </c>
      <c r="D992" s="164" t="s">
        <v>186</v>
      </c>
      <c r="E992" s="164" t="s">
        <v>39</v>
      </c>
      <c r="F992" s="87">
        <v>0</v>
      </c>
    </row>
    <row r="993" spans="1:6">
      <c r="A993" s="87">
        <v>2718</v>
      </c>
      <c r="B993" s="164" t="s">
        <v>921</v>
      </c>
      <c r="C993" s="317">
        <v>737000</v>
      </c>
      <c r="D993" s="164" t="s">
        <v>206</v>
      </c>
      <c r="E993" s="164" t="s">
        <v>217</v>
      </c>
      <c r="F993" s="87">
        <v>0</v>
      </c>
    </row>
    <row r="994" spans="1:6">
      <c r="A994" s="87">
        <v>7486</v>
      </c>
      <c r="B994" s="164" t="s">
        <v>922</v>
      </c>
      <c r="C994" s="317">
        <v>144000</v>
      </c>
      <c r="D994" s="164" t="s">
        <v>206</v>
      </c>
      <c r="E994" s="164" t="s">
        <v>217</v>
      </c>
      <c r="F994" s="87">
        <v>0</v>
      </c>
    </row>
    <row r="995" spans="1:6">
      <c r="A995" s="87">
        <v>12033</v>
      </c>
      <c r="B995" s="164" t="s">
        <v>923</v>
      </c>
      <c r="C995" s="317">
        <v>147000</v>
      </c>
      <c r="D995" s="164" t="s">
        <v>206</v>
      </c>
      <c r="E995" s="164" t="s">
        <v>206</v>
      </c>
      <c r="F995" s="87">
        <v>0</v>
      </c>
    </row>
    <row r="996" spans="1:6">
      <c r="A996" s="87">
        <v>13050</v>
      </c>
      <c r="B996" s="164" t="s">
        <v>924</v>
      </c>
      <c r="C996" s="317">
        <v>1271000</v>
      </c>
      <c r="D996" s="164" t="s">
        <v>206</v>
      </c>
      <c r="E996" s="164" t="s">
        <v>43</v>
      </c>
      <c r="F996" s="87">
        <v>0</v>
      </c>
    </row>
    <row r="997" spans="1:6">
      <c r="A997" s="87">
        <v>18112</v>
      </c>
      <c r="B997" s="164" t="s">
        <v>925</v>
      </c>
      <c r="C997" s="317">
        <v>378000</v>
      </c>
      <c r="D997" s="164" t="s">
        <v>206</v>
      </c>
      <c r="E997" s="164" t="s">
        <v>206</v>
      </c>
      <c r="F997" s="87">
        <v>0</v>
      </c>
    </row>
    <row r="998" spans="1:6">
      <c r="A998" s="87">
        <v>20067</v>
      </c>
      <c r="B998" s="164" t="s">
        <v>1144</v>
      </c>
      <c r="C998" s="317">
        <v>1011500</v>
      </c>
      <c r="D998" s="164" t="s">
        <v>206</v>
      </c>
      <c r="E998" s="164" t="s">
        <v>39</v>
      </c>
      <c r="F998" s="87">
        <v>0</v>
      </c>
    </row>
    <row r="999" spans="1:6">
      <c r="A999" s="87">
        <v>20191</v>
      </c>
      <c r="B999" s="164" t="s">
        <v>926</v>
      </c>
      <c r="C999" s="317">
        <v>1260000</v>
      </c>
      <c r="D999" s="164" t="s">
        <v>206</v>
      </c>
      <c r="E999" s="164" t="s">
        <v>133</v>
      </c>
      <c r="F999" s="87">
        <v>0</v>
      </c>
    </row>
    <row r="1000" spans="1:6">
      <c r="A1000" s="87">
        <v>21618</v>
      </c>
      <c r="B1000" s="164" t="s">
        <v>927</v>
      </c>
      <c r="C1000" s="317">
        <v>723750</v>
      </c>
      <c r="D1000" s="164" t="s">
        <v>206</v>
      </c>
      <c r="E1000" s="164" t="s">
        <v>206</v>
      </c>
      <c r="F1000" s="87">
        <v>0</v>
      </c>
    </row>
    <row r="1001" spans="1:6">
      <c r="A1001" s="87">
        <v>300406</v>
      </c>
      <c r="B1001" s="164" t="s">
        <v>928</v>
      </c>
      <c r="C1001" s="317">
        <v>841000</v>
      </c>
      <c r="D1001" s="164" t="s">
        <v>206</v>
      </c>
      <c r="E1001" s="164" t="s">
        <v>206</v>
      </c>
      <c r="F1001" s="87">
        <v>0</v>
      </c>
    </row>
    <row r="1002" spans="1:6">
      <c r="A1002" s="87">
        <v>300703</v>
      </c>
      <c r="B1002" s="164" t="s">
        <v>929</v>
      </c>
      <c r="C1002" s="317">
        <v>202000</v>
      </c>
      <c r="D1002" s="164" t="s">
        <v>206</v>
      </c>
      <c r="E1002" s="164" t="s">
        <v>206</v>
      </c>
      <c r="F1002" s="87">
        <v>0</v>
      </c>
    </row>
    <row r="1003" spans="1:6">
      <c r="A1003" s="87">
        <v>700197</v>
      </c>
      <c r="B1003" s="164" t="s">
        <v>930</v>
      </c>
      <c r="C1003" s="317">
        <v>1581000</v>
      </c>
      <c r="D1003" s="164" t="s">
        <v>206</v>
      </c>
      <c r="E1003" s="164" t="s">
        <v>206</v>
      </c>
      <c r="F1003" s="87">
        <v>0</v>
      </c>
    </row>
    <row r="1004" spans="1:6">
      <c r="A1004" s="87">
        <v>2000678</v>
      </c>
      <c r="B1004" s="164" t="s">
        <v>1088</v>
      </c>
      <c r="C1004" s="317">
        <v>2668900</v>
      </c>
      <c r="D1004" s="164" t="s">
        <v>206</v>
      </c>
      <c r="E1004" s="164" t="s">
        <v>39</v>
      </c>
      <c r="F1004" s="87">
        <v>0</v>
      </c>
    </row>
    <row r="1005" spans="1:6">
      <c r="A1005" s="87">
        <v>12842</v>
      </c>
      <c r="B1005" s="164" t="s">
        <v>931</v>
      </c>
      <c r="C1005" s="317">
        <v>200000</v>
      </c>
      <c r="D1005" s="164" t="s">
        <v>273</v>
      </c>
      <c r="E1005" s="164" t="s">
        <v>273</v>
      </c>
      <c r="F1005" s="87">
        <v>0</v>
      </c>
    </row>
    <row r="1006" spans="1:6">
      <c r="A1006" s="87">
        <v>200074</v>
      </c>
      <c r="B1006" s="164" t="s">
        <v>1089</v>
      </c>
      <c r="C1006" s="317">
        <v>1375000</v>
      </c>
      <c r="D1006" s="164" t="s">
        <v>273</v>
      </c>
      <c r="E1006" s="164" t="s">
        <v>273</v>
      </c>
      <c r="F1006" s="87">
        <v>0</v>
      </c>
    </row>
    <row r="1007" spans="1:6">
      <c r="A1007" s="87">
        <v>1545</v>
      </c>
      <c r="B1007" s="164" t="s">
        <v>932</v>
      </c>
      <c r="C1007" s="317">
        <v>627840</v>
      </c>
      <c r="D1007" s="164" t="s">
        <v>933</v>
      </c>
      <c r="E1007" s="164" t="s">
        <v>212</v>
      </c>
      <c r="F1007" s="87">
        <v>0</v>
      </c>
    </row>
    <row r="1008" spans="1:6">
      <c r="A1008" s="87">
        <v>1876</v>
      </c>
      <c r="B1008" s="164" t="s">
        <v>934</v>
      </c>
      <c r="C1008" s="317">
        <v>110000</v>
      </c>
      <c r="D1008" s="164" t="s">
        <v>933</v>
      </c>
      <c r="E1008" s="164" t="s">
        <v>68</v>
      </c>
      <c r="F1008" s="87">
        <v>0</v>
      </c>
    </row>
    <row r="1009" spans="1:6">
      <c r="A1009" s="87">
        <v>2693</v>
      </c>
      <c r="B1009" s="164" t="s">
        <v>935</v>
      </c>
      <c r="C1009" s="317">
        <v>71000</v>
      </c>
      <c r="D1009" s="164" t="s">
        <v>933</v>
      </c>
      <c r="E1009" s="164" t="s">
        <v>220</v>
      </c>
      <c r="F1009" s="87">
        <v>0</v>
      </c>
    </row>
    <row r="1010" spans="1:6">
      <c r="A1010" s="87">
        <v>3459</v>
      </c>
      <c r="B1010" s="164" t="s">
        <v>936</v>
      </c>
      <c r="C1010" s="317">
        <v>76000</v>
      </c>
      <c r="D1010" s="164" t="s">
        <v>933</v>
      </c>
      <c r="E1010" s="164" t="s">
        <v>220</v>
      </c>
      <c r="F1010" s="87">
        <v>0</v>
      </c>
    </row>
    <row r="1011" spans="1:6">
      <c r="A1011" s="87">
        <v>3754</v>
      </c>
      <c r="B1011" s="164" t="s">
        <v>937</v>
      </c>
      <c r="C1011" s="317">
        <v>66000</v>
      </c>
      <c r="D1011" s="164" t="s">
        <v>933</v>
      </c>
      <c r="E1011" s="164" t="s">
        <v>220</v>
      </c>
      <c r="F1011" s="87">
        <v>0</v>
      </c>
    </row>
    <row r="1012" spans="1:6">
      <c r="A1012" s="87">
        <v>4495</v>
      </c>
      <c r="B1012" s="164" t="s">
        <v>938</v>
      </c>
      <c r="C1012" s="317">
        <v>488000</v>
      </c>
      <c r="D1012" s="164" t="s">
        <v>933</v>
      </c>
      <c r="E1012" s="164" t="s">
        <v>43</v>
      </c>
      <c r="F1012" s="87">
        <v>0</v>
      </c>
    </row>
    <row r="1013" spans="1:6">
      <c r="A1013" s="87">
        <v>4725</v>
      </c>
      <c r="B1013" s="164" t="s">
        <v>939</v>
      </c>
      <c r="C1013" s="317">
        <v>34000</v>
      </c>
      <c r="D1013" s="164" t="s">
        <v>933</v>
      </c>
      <c r="E1013" s="164" t="s">
        <v>68</v>
      </c>
      <c r="F1013" s="87">
        <v>0</v>
      </c>
    </row>
    <row r="1014" spans="1:6">
      <c r="A1014" s="87">
        <v>4791</v>
      </c>
      <c r="B1014" s="164" t="s">
        <v>940</v>
      </c>
      <c r="C1014" s="317">
        <v>791700</v>
      </c>
      <c r="D1014" s="164" t="s">
        <v>933</v>
      </c>
      <c r="E1014" s="164" t="s">
        <v>43</v>
      </c>
      <c r="F1014" s="87">
        <v>0</v>
      </c>
    </row>
    <row r="1015" spans="1:6">
      <c r="A1015" s="87">
        <v>6222</v>
      </c>
      <c r="B1015" s="164" t="s">
        <v>941</v>
      </c>
      <c r="C1015" s="317">
        <v>202000</v>
      </c>
      <c r="D1015" s="164" t="s">
        <v>933</v>
      </c>
      <c r="E1015" s="164" t="s">
        <v>220</v>
      </c>
      <c r="F1015" s="87">
        <v>0</v>
      </c>
    </row>
    <row r="1016" spans="1:6">
      <c r="A1016" s="87">
        <v>8208</v>
      </c>
      <c r="B1016" s="164" t="s">
        <v>942</v>
      </c>
      <c r="C1016" s="317">
        <v>246000</v>
      </c>
      <c r="D1016" s="164" t="s">
        <v>933</v>
      </c>
      <c r="E1016" s="164" t="s">
        <v>651</v>
      </c>
      <c r="F1016" s="87">
        <v>0</v>
      </c>
    </row>
    <row r="1017" spans="1:6">
      <c r="A1017" s="87">
        <v>8263</v>
      </c>
      <c r="B1017" s="164" t="s">
        <v>943</v>
      </c>
      <c r="C1017" s="317">
        <v>2500</v>
      </c>
      <c r="D1017" s="164" t="s">
        <v>933</v>
      </c>
      <c r="E1017" s="164" t="s">
        <v>42</v>
      </c>
      <c r="F1017" s="87">
        <v>0</v>
      </c>
    </row>
    <row r="1018" spans="1:6">
      <c r="A1018" s="87">
        <v>9121</v>
      </c>
      <c r="B1018" s="164" t="s">
        <v>944</v>
      </c>
      <c r="C1018" s="317">
        <v>106000</v>
      </c>
      <c r="D1018" s="164" t="s">
        <v>933</v>
      </c>
      <c r="E1018" s="164" t="s">
        <v>573</v>
      </c>
      <c r="F1018" s="87">
        <v>0</v>
      </c>
    </row>
    <row r="1019" spans="1:6">
      <c r="A1019" s="87">
        <v>9126</v>
      </c>
      <c r="B1019" s="164" t="s">
        <v>1090</v>
      </c>
      <c r="C1019" s="317">
        <v>345000</v>
      </c>
      <c r="D1019" s="164" t="s">
        <v>933</v>
      </c>
      <c r="E1019" s="164" t="s">
        <v>573</v>
      </c>
      <c r="F1019" s="87">
        <v>0</v>
      </c>
    </row>
    <row r="1020" spans="1:6">
      <c r="A1020" s="87">
        <v>10086</v>
      </c>
      <c r="B1020" s="164" t="s">
        <v>1023</v>
      </c>
      <c r="C1020" s="317">
        <v>1671533</v>
      </c>
      <c r="D1020" s="164" t="s">
        <v>933</v>
      </c>
      <c r="E1020" s="164" t="s">
        <v>75</v>
      </c>
      <c r="F1020" s="87">
        <v>0</v>
      </c>
    </row>
    <row r="1021" spans="1:6">
      <c r="A1021" s="87">
        <v>11177</v>
      </c>
      <c r="B1021" s="164" t="s">
        <v>1126</v>
      </c>
      <c r="C1021" s="317">
        <v>130000</v>
      </c>
      <c r="D1021" s="164" t="s">
        <v>933</v>
      </c>
      <c r="E1021" s="164" t="s">
        <v>75</v>
      </c>
      <c r="F1021" s="87">
        <v>0</v>
      </c>
    </row>
    <row r="1022" spans="1:6">
      <c r="A1022" s="87">
        <v>12576</v>
      </c>
      <c r="B1022" s="164" t="s">
        <v>945</v>
      </c>
      <c r="C1022" s="317">
        <v>70000</v>
      </c>
      <c r="D1022" s="164" t="s">
        <v>933</v>
      </c>
      <c r="E1022" s="164" t="s">
        <v>42</v>
      </c>
      <c r="F1022" s="87">
        <v>0</v>
      </c>
    </row>
    <row r="1023" spans="1:6">
      <c r="A1023" s="87">
        <v>12735</v>
      </c>
      <c r="B1023" s="164" t="s">
        <v>1128</v>
      </c>
      <c r="C1023" s="317">
        <v>44000</v>
      </c>
      <c r="D1023" s="164" t="s">
        <v>933</v>
      </c>
      <c r="E1023" s="164" t="s">
        <v>212</v>
      </c>
      <c r="F1023" s="87">
        <v>0</v>
      </c>
    </row>
    <row r="1024" spans="1:6">
      <c r="A1024" s="87">
        <v>16246</v>
      </c>
      <c r="B1024" s="164" t="s">
        <v>946</v>
      </c>
      <c r="C1024" s="317">
        <v>151000</v>
      </c>
      <c r="D1024" s="164" t="s">
        <v>933</v>
      </c>
      <c r="E1024" s="164" t="s">
        <v>338</v>
      </c>
      <c r="F1024" s="87">
        <v>0</v>
      </c>
    </row>
    <row r="1025" spans="1:6">
      <c r="A1025" s="87">
        <v>17651</v>
      </c>
      <c r="B1025" s="164" t="s">
        <v>947</v>
      </c>
      <c r="C1025" s="317">
        <v>21000</v>
      </c>
      <c r="D1025" s="164" t="s">
        <v>933</v>
      </c>
      <c r="E1025" s="164" t="s">
        <v>220</v>
      </c>
      <c r="F1025" s="87">
        <v>0</v>
      </c>
    </row>
    <row r="1026" spans="1:6">
      <c r="A1026" s="87">
        <v>20719</v>
      </c>
      <c r="B1026" s="164" t="s">
        <v>948</v>
      </c>
      <c r="C1026" s="317">
        <v>829000</v>
      </c>
      <c r="D1026" s="164" t="s">
        <v>933</v>
      </c>
      <c r="E1026" s="164" t="s">
        <v>212</v>
      </c>
      <c r="F1026" s="87">
        <v>0</v>
      </c>
    </row>
    <row r="1027" spans="1:6">
      <c r="A1027" s="87">
        <v>21352</v>
      </c>
      <c r="B1027" s="164" t="s">
        <v>949</v>
      </c>
      <c r="C1027" s="317">
        <v>533000</v>
      </c>
      <c r="D1027" s="164" t="s">
        <v>933</v>
      </c>
      <c r="E1027" s="164" t="s">
        <v>75</v>
      </c>
      <c r="F1027" s="87">
        <v>0</v>
      </c>
    </row>
    <row r="1028" spans="1:6">
      <c r="A1028" s="87">
        <v>130185</v>
      </c>
      <c r="B1028" s="164" t="s">
        <v>950</v>
      </c>
      <c r="C1028" s="317">
        <v>705000</v>
      </c>
      <c r="D1028" s="164" t="s">
        <v>933</v>
      </c>
      <c r="E1028" s="164" t="s">
        <v>272</v>
      </c>
      <c r="F1028" s="87">
        <v>0</v>
      </c>
    </row>
    <row r="1029" spans="1:6">
      <c r="A1029" s="87">
        <v>130346</v>
      </c>
      <c r="B1029" s="164" t="s">
        <v>951</v>
      </c>
      <c r="C1029" s="317">
        <v>225000</v>
      </c>
      <c r="D1029" s="164" t="s">
        <v>933</v>
      </c>
      <c r="E1029" s="164" t="s">
        <v>75</v>
      </c>
      <c r="F1029" s="87">
        <v>0</v>
      </c>
    </row>
    <row r="1030" spans="1:6">
      <c r="A1030" s="87">
        <v>130684</v>
      </c>
      <c r="B1030" s="164" t="s">
        <v>952</v>
      </c>
      <c r="C1030" s="317">
        <v>118000</v>
      </c>
      <c r="D1030" s="164" t="s">
        <v>933</v>
      </c>
      <c r="E1030" s="164" t="s">
        <v>491</v>
      </c>
      <c r="F1030" s="87">
        <v>0</v>
      </c>
    </row>
    <row r="1031" spans="1:6">
      <c r="A1031" s="87">
        <v>130761</v>
      </c>
      <c r="B1031" s="164" t="s">
        <v>953</v>
      </c>
      <c r="C1031" s="317">
        <v>972000</v>
      </c>
      <c r="D1031" s="164" t="s">
        <v>933</v>
      </c>
      <c r="E1031" s="164" t="s">
        <v>573</v>
      </c>
      <c r="F1031" s="87">
        <v>0</v>
      </c>
    </row>
    <row r="1032" spans="1:6">
      <c r="A1032" s="87">
        <v>170132</v>
      </c>
      <c r="B1032" s="164" t="s">
        <v>954</v>
      </c>
      <c r="C1032" s="317">
        <v>171000</v>
      </c>
      <c r="D1032" s="164" t="s">
        <v>933</v>
      </c>
      <c r="E1032" s="164" t="s">
        <v>220</v>
      </c>
      <c r="F1032" s="87">
        <v>0</v>
      </c>
    </row>
    <row r="1033" spans="1:6">
      <c r="A1033" s="87">
        <v>200139</v>
      </c>
      <c r="B1033" s="164" t="s">
        <v>1024</v>
      </c>
      <c r="C1033" s="317">
        <v>97000</v>
      </c>
      <c r="D1033" s="164" t="s">
        <v>933</v>
      </c>
      <c r="E1033" s="164" t="s">
        <v>42</v>
      </c>
      <c r="F1033" s="87">
        <v>0</v>
      </c>
    </row>
    <row r="1034" spans="1:6">
      <c r="A1034" s="87">
        <v>300570</v>
      </c>
      <c r="B1034" s="164" t="s">
        <v>955</v>
      </c>
      <c r="C1034" s="317">
        <v>4211000</v>
      </c>
      <c r="D1034" s="164" t="s">
        <v>933</v>
      </c>
      <c r="E1034" s="164" t="s">
        <v>75</v>
      </c>
      <c r="F1034" s="87">
        <v>0</v>
      </c>
    </row>
    <row r="1035" spans="1:6">
      <c r="A1035" s="87">
        <v>400061</v>
      </c>
      <c r="B1035" s="164" t="s">
        <v>956</v>
      </c>
      <c r="C1035" s="317">
        <v>60900</v>
      </c>
      <c r="D1035" s="164" t="s">
        <v>933</v>
      </c>
      <c r="E1035" s="164" t="s">
        <v>491</v>
      </c>
      <c r="F1035" s="87">
        <v>0</v>
      </c>
    </row>
    <row r="1036" spans="1:6">
      <c r="A1036" s="87">
        <v>700349</v>
      </c>
      <c r="B1036" s="164" t="s">
        <v>957</v>
      </c>
      <c r="C1036" s="317">
        <v>71000</v>
      </c>
      <c r="D1036" s="164" t="s">
        <v>933</v>
      </c>
      <c r="E1036" s="164" t="s">
        <v>42</v>
      </c>
      <c r="F1036" s="87">
        <v>0</v>
      </c>
    </row>
    <row r="1037" spans="1:6">
      <c r="A1037" s="87">
        <v>700485</v>
      </c>
      <c r="B1037" s="164" t="s">
        <v>958</v>
      </c>
      <c r="C1037" s="317">
        <v>67000</v>
      </c>
      <c r="D1037" s="164" t="s">
        <v>933</v>
      </c>
      <c r="E1037" s="164" t="s">
        <v>68</v>
      </c>
      <c r="F1037" s="87">
        <v>0</v>
      </c>
    </row>
    <row r="1038" spans="1:6">
      <c r="A1038" s="87">
        <v>2000201</v>
      </c>
      <c r="B1038" s="164" t="s">
        <v>1259</v>
      </c>
      <c r="C1038" s="317">
        <v>912000</v>
      </c>
      <c r="D1038" s="164" t="s">
        <v>933</v>
      </c>
      <c r="E1038" s="164" t="s">
        <v>75</v>
      </c>
      <c r="F1038" s="87">
        <v>0</v>
      </c>
    </row>
    <row r="1039" spans="1:6">
      <c r="A1039" s="87">
        <v>2000500</v>
      </c>
      <c r="B1039" s="164" t="s">
        <v>959</v>
      </c>
      <c r="C1039" s="317">
        <v>48000</v>
      </c>
      <c r="D1039" s="164" t="s">
        <v>933</v>
      </c>
      <c r="E1039" s="164" t="s">
        <v>42</v>
      </c>
      <c r="F1039" s="87">
        <v>0</v>
      </c>
    </row>
    <row r="1040" spans="1:6">
      <c r="A1040" s="87">
        <v>2321</v>
      </c>
      <c r="B1040" s="164" t="s">
        <v>960</v>
      </c>
      <c r="C1040" s="317">
        <v>117000</v>
      </c>
      <c r="D1040" s="164" t="s">
        <v>961</v>
      </c>
      <c r="E1040" s="164" t="s">
        <v>33</v>
      </c>
      <c r="F1040" s="87">
        <v>0</v>
      </c>
    </row>
    <row r="1041" spans="1:6">
      <c r="A1041" s="87">
        <v>100225</v>
      </c>
      <c r="B1041" s="164" t="s">
        <v>962</v>
      </c>
      <c r="C1041" s="317">
        <v>221000</v>
      </c>
      <c r="D1041" s="164" t="s">
        <v>961</v>
      </c>
      <c r="E1041" s="164" t="s">
        <v>643</v>
      </c>
      <c r="F1041" s="87">
        <v>0</v>
      </c>
    </row>
    <row r="1042" spans="1:6">
      <c r="A1042" s="87">
        <v>170320</v>
      </c>
      <c r="B1042" s="164" t="s">
        <v>963</v>
      </c>
      <c r="C1042" s="317">
        <v>955000</v>
      </c>
      <c r="D1042" s="164" t="s">
        <v>961</v>
      </c>
      <c r="E1042" s="164" t="s">
        <v>961</v>
      </c>
      <c r="F1042" s="87">
        <v>0</v>
      </c>
    </row>
    <row r="1043" spans="1:6">
      <c r="A1043" s="87">
        <v>300366</v>
      </c>
      <c r="B1043" s="164" t="s">
        <v>1231</v>
      </c>
      <c r="C1043" s="317">
        <v>97000</v>
      </c>
      <c r="D1043" s="164" t="s">
        <v>961</v>
      </c>
      <c r="E1043" s="164" t="s">
        <v>961</v>
      </c>
      <c r="F1043" s="87">
        <v>0</v>
      </c>
    </row>
    <row r="1044" spans="1:6">
      <c r="A1044" s="87">
        <v>2000628</v>
      </c>
      <c r="B1044" s="164" t="s">
        <v>964</v>
      </c>
      <c r="C1044" s="317">
        <v>54000</v>
      </c>
      <c r="D1044" s="164" t="s">
        <v>961</v>
      </c>
      <c r="E1044" s="164" t="s">
        <v>961</v>
      </c>
      <c r="F1044" s="87">
        <v>0</v>
      </c>
    </row>
    <row r="1045" spans="1:6">
      <c r="A1045" s="87">
        <v>17773</v>
      </c>
      <c r="B1045" s="164" t="s">
        <v>966</v>
      </c>
      <c r="C1045" s="317">
        <v>431000</v>
      </c>
      <c r="D1045" s="164" t="s">
        <v>965</v>
      </c>
      <c r="E1045" s="164" t="s">
        <v>965</v>
      </c>
      <c r="F1045" s="87">
        <v>0</v>
      </c>
    </row>
    <row r="1046" spans="1:6">
      <c r="A1046" s="87">
        <v>19576</v>
      </c>
      <c r="B1046" s="164" t="s">
        <v>967</v>
      </c>
      <c r="C1046" s="317">
        <v>454600</v>
      </c>
      <c r="D1046" s="164" t="s">
        <v>965</v>
      </c>
      <c r="E1046" s="164" t="s">
        <v>39</v>
      </c>
      <c r="F1046" s="87">
        <v>0</v>
      </c>
    </row>
    <row r="1047" spans="1:6">
      <c r="A1047" s="87">
        <v>23122</v>
      </c>
      <c r="B1047" s="164" t="s">
        <v>968</v>
      </c>
      <c r="C1047" s="317">
        <v>571000</v>
      </c>
      <c r="D1047" s="164" t="s">
        <v>969</v>
      </c>
      <c r="E1047" s="164" t="s">
        <v>39</v>
      </c>
      <c r="F1047" s="87">
        <v>0</v>
      </c>
    </row>
    <row r="1048" spans="1:6">
      <c r="A1048" s="87">
        <v>2000289</v>
      </c>
      <c r="B1048" s="164" t="s">
        <v>1262</v>
      </c>
      <c r="C1048" s="317">
        <v>355000</v>
      </c>
      <c r="D1048" s="164" t="s">
        <v>969</v>
      </c>
      <c r="E1048" s="164" t="s">
        <v>969</v>
      </c>
      <c r="F1048" s="87">
        <v>0</v>
      </c>
    </row>
    <row r="1049" spans="1:6">
      <c r="C1049" s="318">
        <f>SUM(C5:C1048)</f>
        <v>1205297075</v>
      </c>
      <c r="D1049">
        <f t="shared" ref="D1049:F1049" si="0">SUM(D5:D1048)</f>
        <v>0</v>
      </c>
      <c r="E1049">
        <f t="shared" si="0"/>
        <v>0</v>
      </c>
      <c r="F1049" s="11">
        <f t="shared" si="0"/>
        <v>-60000</v>
      </c>
    </row>
  </sheetData>
  <autoFilter ref="A4:F1048"/>
  <sortState ref="A5:F1048">
    <sortCondition ref="D5:D1048"/>
  </sortState>
  <mergeCells count="2">
    <mergeCell ref="A3:F3"/>
    <mergeCell ref="A2:F2"/>
  </mergeCells>
  <pageMargins left="0" right="0" top="0" bottom="0" header="0.31496062992125984" footer="0.31496062992125984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F1053"/>
  <sheetViews>
    <sheetView workbookViewId="0">
      <selection activeCell="D901" sqref="D901"/>
    </sheetView>
  </sheetViews>
  <sheetFormatPr baseColWidth="10" defaultRowHeight="15"/>
  <cols>
    <col min="1" max="1" width="12.85546875" style="11" customWidth="1"/>
    <col min="2" max="2" width="86" customWidth="1"/>
    <col min="3" max="3" width="22" style="11" customWidth="1"/>
    <col min="4" max="4" width="27" customWidth="1"/>
    <col min="5" max="5" width="44" customWidth="1"/>
    <col min="6" max="6" width="25" style="11" customWidth="1"/>
    <col min="257" max="257" width="12.85546875" customWidth="1"/>
    <col min="258" max="258" width="86" customWidth="1"/>
    <col min="259" max="259" width="22" customWidth="1"/>
    <col min="260" max="260" width="27" customWidth="1"/>
    <col min="261" max="261" width="44" customWidth="1"/>
    <col min="262" max="262" width="25" customWidth="1"/>
    <col min="513" max="513" width="12.85546875" customWidth="1"/>
    <col min="514" max="514" width="86" customWidth="1"/>
    <col min="515" max="515" width="22" customWidth="1"/>
    <col min="516" max="516" width="27" customWidth="1"/>
    <col min="517" max="517" width="44" customWidth="1"/>
    <col min="518" max="518" width="25" customWidth="1"/>
    <col min="769" max="769" width="12.85546875" customWidth="1"/>
    <col min="770" max="770" width="86" customWidth="1"/>
    <col min="771" max="771" width="22" customWidth="1"/>
    <col min="772" max="772" width="27" customWidth="1"/>
    <col min="773" max="773" width="44" customWidth="1"/>
    <col min="774" max="774" width="25" customWidth="1"/>
    <col min="1025" max="1025" width="12.85546875" customWidth="1"/>
    <col min="1026" max="1026" width="86" customWidth="1"/>
    <col min="1027" max="1027" width="22" customWidth="1"/>
    <col min="1028" max="1028" width="27" customWidth="1"/>
    <col min="1029" max="1029" width="44" customWidth="1"/>
    <col min="1030" max="1030" width="25" customWidth="1"/>
    <col min="1281" max="1281" width="12.85546875" customWidth="1"/>
    <col min="1282" max="1282" width="86" customWidth="1"/>
    <col min="1283" max="1283" width="22" customWidth="1"/>
    <col min="1284" max="1284" width="27" customWidth="1"/>
    <col min="1285" max="1285" width="44" customWidth="1"/>
    <col min="1286" max="1286" width="25" customWidth="1"/>
    <col min="1537" max="1537" width="12.85546875" customWidth="1"/>
    <col min="1538" max="1538" width="86" customWidth="1"/>
    <col min="1539" max="1539" width="22" customWidth="1"/>
    <col min="1540" max="1540" width="27" customWidth="1"/>
    <col min="1541" max="1541" width="44" customWidth="1"/>
    <col min="1542" max="1542" width="25" customWidth="1"/>
    <col min="1793" max="1793" width="12.85546875" customWidth="1"/>
    <col min="1794" max="1794" width="86" customWidth="1"/>
    <col min="1795" max="1795" width="22" customWidth="1"/>
    <col min="1796" max="1796" width="27" customWidth="1"/>
    <col min="1797" max="1797" width="44" customWidth="1"/>
    <col min="1798" max="1798" width="25" customWidth="1"/>
    <col min="2049" max="2049" width="12.85546875" customWidth="1"/>
    <col min="2050" max="2050" width="86" customWidth="1"/>
    <col min="2051" max="2051" width="22" customWidth="1"/>
    <col min="2052" max="2052" width="27" customWidth="1"/>
    <col min="2053" max="2053" width="44" customWidth="1"/>
    <col min="2054" max="2054" width="25" customWidth="1"/>
    <col min="2305" max="2305" width="12.85546875" customWidth="1"/>
    <col min="2306" max="2306" width="86" customWidth="1"/>
    <col min="2307" max="2307" width="22" customWidth="1"/>
    <col min="2308" max="2308" width="27" customWidth="1"/>
    <col min="2309" max="2309" width="44" customWidth="1"/>
    <col min="2310" max="2310" width="25" customWidth="1"/>
    <col min="2561" max="2561" width="12.85546875" customWidth="1"/>
    <col min="2562" max="2562" width="86" customWidth="1"/>
    <col min="2563" max="2563" width="22" customWidth="1"/>
    <col min="2564" max="2564" width="27" customWidth="1"/>
    <col min="2565" max="2565" width="44" customWidth="1"/>
    <col min="2566" max="2566" width="25" customWidth="1"/>
    <col min="2817" max="2817" width="12.85546875" customWidth="1"/>
    <col min="2818" max="2818" width="86" customWidth="1"/>
    <col min="2819" max="2819" width="22" customWidth="1"/>
    <col min="2820" max="2820" width="27" customWidth="1"/>
    <col min="2821" max="2821" width="44" customWidth="1"/>
    <col min="2822" max="2822" width="25" customWidth="1"/>
    <col min="3073" max="3073" width="12.85546875" customWidth="1"/>
    <col min="3074" max="3074" width="86" customWidth="1"/>
    <col min="3075" max="3075" width="22" customWidth="1"/>
    <col min="3076" max="3076" width="27" customWidth="1"/>
    <col min="3077" max="3077" width="44" customWidth="1"/>
    <col min="3078" max="3078" width="25" customWidth="1"/>
    <col min="3329" max="3329" width="12.85546875" customWidth="1"/>
    <col min="3330" max="3330" width="86" customWidth="1"/>
    <col min="3331" max="3331" width="22" customWidth="1"/>
    <col min="3332" max="3332" width="27" customWidth="1"/>
    <col min="3333" max="3333" width="44" customWidth="1"/>
    <col min="3334" max="3334" width="25" customWidth="1"/>
    <col min="3585" max="3585" width="12.85546875" customWidth="1"/>
    <col min="3586" max="3586" width="86" customWidth="1"/>
    <col min="3587" max="3587" width="22" customWidth="1"/>
    <col min="3588" max="3588" width="27" customWidth="1"/>
    <col min="3589" max="3589" width="44" customWidth="1"/>
    <col min="3590" max="3590" width="25" customWidth="1"/>
    <col min="3841" max="3841" width="12.85546875" customWidth="1"/>
    <col min="3842" max="3842" width="86" customWidth="1"/>
    <col min="3843" max="3843" width="22" customWidth="1"/>
    <col min="3844" max="3844" width="27" customWidth="1"/>
    <col min="3845" max="3845" width="44" customWidth="1"/>
    <col min="3846" max="3846" width="25" customWidth="1"/>
    <col min="4097" max="4097" width="12.85546875" customWidth="1"/>
    <col min="4098" max="4098" width="86" customWidth="1"/>
    <col min="4099" max="4099" width="22" customWidth="1"/>
    <col min="4100" max="4100" width="27" customWidth="1"/>
    <col min="4101" max="4101" width="44" customWidth="1"/>
    <col min="4102" max="4102" width="25" customWidth="1"/>
    <col min="4353" max="4353" width="12.85546875" customWidth="1"/>
    <col min="4354" max="4354" width="86" customWidth="1"/>
    <col min="4355" max="4355" width="22" customWidth="1"/>
    <col min="4356" max="4356" width="27" customWidth="1"/>
    <col min="4357" max="4357" width="44" customWidth="1"/>
    <col min="4358" max="4358" width="25" customWidth="1"/>
    <col min="4609" max="4609" width="12.85546875" customWidth="1"/>
    <col min="4610" max="4610" width="86" customWidth="1"/>
    <col min="4611" max="4611" width="22" customWidth="1"/>
    <col min="4612" max="4612" width="27" customWidth="1"/>
    <col min="4613" max="4613" width="44" customWidth="1"/>
    <col min="4614" max="4614" width="25" customWidth="1"/>
    <col min="4865" max="4865" width="12.85546875" customWidth="1"/>
    <col min="4866" max="4866" width="86" customWidth="1"/>
    <col min="4867" max="4867" width="22" customWidth="1"/>
    <col min="4868" max="4868" width="27" customWidth="1"/>
    <col min="4869" max="4869" width="44" customWidth="1"/>
    <col min="4870" max="4870" width="25" customWidth="1"/>
    <col min="5121" max="5121" width="12.85546875" customWidth="1"/>
    <col min="5122" max="5122" width="86" customWidth="1"/>
    <col min="5123" max="5123" width="22" customWidth="1"/>
    <col min="5124" max="5124" width="27" customWidth="1"/>
    <col min="5125" max="5125" width="44" customWidth="1"/>
    <col min="5126" max="5126" width="25" customWidth="1"/>
    <col min="5377" max="5377" width="12.85546875" customWidth="1"/>
    <col min="5378" max="5378" width="86" customWidth="1"/>
    <col min="5379" max="5379" width="22" customWidth="1"/>
    <col min="5380" max="5380" width="27" customWidth="1"/>
    <col min="5381" max="5381" width="44" customWidth="1"/>
    <col min="5382" max="5382" width="25" customWidth="1"/>
    <col min="5633" max="5633" width="12.85546875" customWidth="1"/>
    <col min="5634" max="5634" width="86" customWidth="1"/>
    <col min="5635" max="5635" width="22" customWidth="1"/>
    <col min="5636" max="5636" width="27" customWidth="1"/>
    <col min="5637" max="5637" width="44" customWidth="1"/>
    <col min="5638" max="5638" width="25" customWidth="1"/>
    <col min="5889" max="5889" width="12.85546875" customWidth="1"/>
    <col min="5890" max="5890" width="86" customWidth="1"/>
    <col min="5891" max="5891" width="22" customWidth="1"/>
    <col min="5892" max="5892" width="27" customWidth="1"/>
    <col min="5893" max="5893" width="44" customWidth="1"/>
    <col min="5894" max="5894" width="25" customWidth="1"/>
    <col min="6145" max="6145" width="12.85546875" customWidth="1"/>
    <col min="6146" max="6146" width="86" customWidth="1"/>
    <col min="6147" max="6147" width="22" customWidth="1"/>
    <col min="6148" max="6148" width="27" customWidth="1"/>
    <col min="6149" max="6149" width="44" customWidth="1"/>
    <col min="6150" max="6150" width="25" customWidth="1"/>
    <col min="6401" max="6401" width="12.85546875" customWidth="1"/>
    <col min="6402" max="6402" width="86" customWidth="1"/>
    <col min="6403" max="6403" width="22" customWidth="1"/>
    <col min="6404" max="6404" width="27" customWidth="1"/>
    <col min="6405" max="6405" width="44" customWidth="1"/>
    <col min="6406" max="6406" width="25" customWidth="1"/>
    <col min="6657" max="6657" width="12.85546875" customWidth="1"/>
    <col min="6658" max="6658" width="86" customWidth="1"/>
    <col min="6659" max="6659" width="22" customWidth="1"/>
    <col min="6660" max="6660" width="27" customWidth="1"/>
    <col min="6661" max="6661" width="44" customWidth="1"/>
    <col min="6662" max="6662" width="25" customWidth="1"/>
    <col min="6913" max="6913" width="12.85546875" customWidth="1"/>
    <col min="6914" max="6914" width="86" customWidth="1"/>
    <col min="6915" max="6915" width="22" customWidth="1"/>
    <col min="6916" max="6916" width="27" customWidth="1"/>
    <col min="6917" max="6917" width="44" customWidth="1"/>
    <col min="6918" max="6918" width="25" customWidth="1"/>
    <col min="7169" max="7169" width="12.85546875" customWidth="1"/>
    <col min="7170" max="7170" width="86" customWidth="1"/>
    <col min="7171" max="7171" width="22" customWidth="1"/>
    <col min="7172" max="7172" width="27" customWidth="1"/>
    <col min="7173" max="7173" width="44" customWidth="1"/>
    <col min="7174" max="7174" width="25" customWidth="1"/>
    <col min="7425" max="7425" width="12.85546875" customWidth="1"/>
    <col min="7426" max="7426" width="86" customWidth="1"/>
    <col min="7427" max="7427" width="22" customWidth="1"/>
    <col min="7428" max="7428" width="27" customWidth="1"/>
    <col min="7429" max="7429" width="44" customWidth="1"/>
    <col min="7430" max="7430" width="25" customWidth="1"/>
    <col min="7681" max="7681" width="12.85546875" customWidth="1"/>
    <col min="7682" max="7682" width="86" customWidth="1"/>
    <col min="7683" max="7683" width="22" customWidth="1"/>
    <col min="7684" max="7684" width="27" customWidth="1"/>
    <col min="7685" max="7685" width="44" customWidth="1"/>
    <col min="7686" max="7686" width="25" customWidth="1"/>
    <col min="7937" max="7937" width="12.85546875" customWidth="1"/>
    <col min="7938" max="7938" width="86" customWidth="1"/>
    <col min="7939" max="7939" width="22" customWidth="1"/>
    <col min="7940" max="7940" width="27" customWidth="1"/>
    <col min="7941" max="7941" width="44" customWidth="1"/>
    <col min="7942" max="7942" width="25" customWidth="1"/>
    <col min="8193" max="8193" width="12.85546875" customWidth="1"/>
    <col min="8194" max="8194" width="86" customWidth="1"/>
    <col min="8195" max="8195" width="22" customWidth="1"/>
    <col min="8196" max="8196" width="27" customWidth="1"/>
    <col min="8197" max="8197" width="44" customWidth="1"/>
    <col min="8198" max="8198" width="25" customWidth="1"/>
    <col min="8449" max="8449" width="12.85546875" customWidth="1"/>
    <col min="8450" max="8450" width="86" customWidth="1"/>
    <col min="8451" max="8451" width="22" customWidth="1"/>
    <col min="8452" max="8452" width="27" customWidth="1"/>
    <col min="8453" max="8453" width="44" customWidth="1"/>
    <col min="8454" max="8454" width="25" customWidth="1"/>
    <col min="8705" max="8705" width="12.85546875" customWidth="1"/>
    <col min="8706" max="8706" width="86" customWidth="1"/>
    <col min="8707" max="8707" width="22" customWidth="1"/>
    <col min="8708" max="8708" width="27" customWidth="1"/>
    <col min="8709" max="8709" width="44" customWidth="1"/>
    <col min="8710" max="8710" width="25" customWidth="1"/>
    <col min="8961" max="8961" width="12.85546875" customWidth="1"/>
    <col min="8962" max="8962" width="86" customWidth="1"/>
    <col min="8963" max="8963" width="22" customWidth="1"/>
    <col min="8964" max="8964" width="27" customWidth="1"/>
    <col min="8965" max="8965" width="44" customWidth="1"/>
    <col min="8966" max="8966" width="25" customWidth="1"/>
    <col min="9217" max="9217" width="12.85546875" customWidth="1"/>
    <col min="9218" max="9218" width="86" customWidth="1"/>
    <col min="9219" max="9219" width="22" customWidth="1"/>
    <col min="9220" max="9220" width="27" customWidth="1"/>
    <col min="9221" max="9221" width="44" customWidth="1"/>
    <col min="9222" max="9222" width="25" customWidth="1"/>
    <col min="9473" max="9473" width="12.85546875" customWidth="1"/>
    <col min="9474" max="9474" width="86" customWidth="1"/>
    <col min="9475" max="9475" width="22" customWidth="1"/>
    <col min="9476" max="9476" width="27" customWidth="1"/>
    <col min="9477" max="9477" width="44" customWidth="1"/>
    <col min="9478" max="9478" width="25" customWidth="1"/>
    <col min="9729" max="9729" width="12.85546875" customWidth="1"/>
    <col min="9730" max="9730" width="86" customWidth="1"/>
    <col min="9731" max="9731" width="22" customWidth="1"/>
    <col min="9732" max="9732" width="27" customWidth="1"/>
    <col min="9733" max="9733" width="44" customWidth="1"/>
    <col min="9734" max="9734" width="25" customWidth="1"/>
    <col min="9985" max="9985" width="12.85546875" customWidth="1"/>
    <col min="9986" max="9986" width="86" customWidth="1"/>
    <col min="9987" max="9987" width="22" customWidth="1"/>
    <col min="9988" max="9988" width="27" customWidth="1"/>
    <col min="9989" max="9989" width="44" customWidth="1"/>
    <col min="9990" max="9990" width="25" customWidth="1"/>
    <col min="10241" max="10241" width="12.85546875" customWidth="1"/>
    <col min="10242" max="10242" width="86" customWidth="1"/>
    <col min="10243" max="10243" width="22" customWidth="1"/>
    <col min="10244" max="10244" width="27" customWidth="1"/>
    <col min="10245" max="10245" width="44" customWidth="1"/>
    <col min="10246" max="10246" width="25" customWidth="1"/>
    <col min="10497" max="10497" width="12.85546875" customWidth="1"/>
    <col min="10498" max="10498" width="86" customWidth="1"/>
    <col min="10499" max="10499" width="22" customWidth="1"/>
    <col min="10500" max="10500" width="27" customWidth="1"/>
    <col min="10501" max="10501" width="44" customWidth="1"/>
    <col min="10502" max="10502" width="25" customWidth="1"/>
    <col min="10753" max="10753" width="12.85546875" customWidth="1"/>
    <col min="10754" max="10754" width="86" customWidth="1"/>
    <col min="10755" max="10755" width="22" customWidth="1"/>
    <col min="10756" max="10756" width="27" customWidth="1"/>
    <col min="10757" max="10757" width="44" customWidth="1"/>
    <col min="10758" max="10758" width="25" customWidth="1"/>
    <col min="11009" max="11009" width="12.85546875" customWidth="1"/>
    <col min="11010" max="11010" width="86" customWidth="1"/>
    <col min="11011" max="11011" width="22" customWidth="1"/>
    <col min="11012" max="11012" width="27" customWidth="1"/>
    <col min="11013" max="11013" width="44" customWidth="1"/>
    <col min="11014" max="11014" width="25" customWidth="1"/>
    <col min="11265" max="11265" width="12.85546875" customWidth="1"/>
    <col min="11266" max="11266" width="86" customWidth="1"/>
    <col min="11267" max="11267" width="22" customWidth="1"/>
    <col min="11268" max="11268" width="27" customWidth="1"/>
    <col min="11269" max="11269" width="44" customWidth="1"/>
    <col min="11270" max="11270" width="25" customWidth="1"/>
    <col min="11521" max="11521" width="12.85546875" customWidth="1"/>
    <col min="11522" max="11522" width="86" customWidth="1"/>
    <col min="11523" max="11523" width="22" customWidth="1"/>
    <col min="11524" max="11524" width="27" customWidth="1"/>
    <col min="11525" max="11525" width="44" customWidth="1"/>
    <col min="11526" max="11526" width="25" customWidth="1"/>
    <col min="11777" max="11777" width="12.85546875" customWidth="1"/>
    <col min="11778" max="11778" width="86" customWidth="1"/>
    <col min="11779" max="11779" width="22" customWidth="1"/>
    <col min="11780" max="11780" width="27" customWidth="1"/>
    <col min="11781" max="11781" width="44" customWidth="1"/>
    <col min="11782" max="11782" width="25" customWidth="1"/>
    <col min="12033" max="12033" width="12.85546875" customWidth="1"/>
    <col min="12034" max="12034" width="86" customWidth="1"/>
    <col min="12035" max="12035" width="22" customWidth="1"/>
    <col min="12036" max="12036" width="27" customWidth="1"/>
    <col min="12037" max="12037" width="44" customWidth="1"/>
    <col min="12038" max="12038" width="25" customWidth="1"/>
    <col min="12289" max="12289" width="12.85546875" customWidth="1"/>
    <col min="12290" max="12290" width="86" customWidth="1"/>
    <col min="12291" max="12291" width="22" customWidth="1"/>
    <col min="12292" max="12292" width="27" customWidth="1"/>
    <col min="12293" max="12293" width="44" customWidth="1"/>
    <col min="12294" max="12294" width="25" customWidth="1"/>
    <col min="12545" max="12545" width="12.85546875" customWidth="1"/>
    <col min="12546" max="12546" width="86" customWidth="1"/>
    <col min="12547" max="12547" width="22" customWidth="1"/>
    <col min="12548" max="12548" width="27" customWidth="1"/>
    <col min="12549" max="12549" width="44" customWidth="1"/>
    <col min="12550" max="12550" width="25" customWidth="1"/>
    <col min="12801" max="12801" width="12.85546875" customWidth="1"/>
    <col min="12802" max="12802" width="86" customWidth="1"/>
    <col min="12803" max="12803" width="22" customWidth="1"/>
    <col min="12804" max="12804" width="27" customWidth="1"/>
    <col min="12805" max="12805" width="44" customWidth="1"/>
    <col min="12806" max="12806" width="25" customWidth="1"/>
    <col min="13057" max="13057" width="12.85546875" customWidth="1"/>
    <col min="13058" max="13058" width="86" customWidth="1"/>
    <col min="13059" max="13059" width="22" customWidth="1"/>
    <col min="13060" max="13060" width="27" customWidth="1"/>
    <col min="13061" max="13061" width="44" customWidth="1"/>
    <col min="13062" max="13062" width="25" customWidth="1"/>
    <col min="13313" max="13313" width="12.85546875" customWidth="1"/>
    <col min="13314" max="13314" width="86" customWidth="1"/>
    <col min="13315" max="13315" width="22" customWidth="1"/>
    <col min="13316" max="13316" width="27" customWidth="1"/>
    <col min="13317" max="13317" width="44" customWidth="1"/>
    <col min="13318" max="13318" width="25" customWidth="1"/>
    <col min="13569" max="13569" width="12.85546875" customWidth="1"/>
    <col min="13570" max="13570" width="86" customWidth="1"/>
    <col min="13571" max="13571" width="22" customWidth="1"/>
    <col min="13572" max="13572" width="27" customWidth="1"/>
    <col min="13573" max="13573" width="44" customWidth="1"/>
    <col min="13574" max="13574" width="25" customWidth="1"/>
    <col min="13825" max="13825" width="12.85546875" customWidth="1"/>
    <col min="13826" max="13826" width="86" customWidth="1"/>
    <col min="13827" max="13827" width="22" customWidth="1"/>
    <col min="13828" max="13828" width="27" customWidth="1"/>
    <col min="13829" max="13829" width="44" customWidth="1"/>
    <col min="13830" max="13830" width="25" customWidth="1"/>
    <col min="14081" max="14081" width="12.85546875" customWidth="1"/>
    <col min="14082" max="14082" width="86" customWidth="1"/>
    <col min="14083" max="14083" width="22" customWidth="1"/>
    <col min="14084" max="14084" width="27" customWidth="1"/>
    <col min="14085" max="14085" width="44" customWidth="1"/>
    <col min="14086" max="14086" width="25" customWidth="1"/>
    <col min="14337" max="14337" width="12.85546875" customWidth="1"/>
    <col min="14338" max="14338" width="86" customWidth="1"/>
    <col min="14339" max="14339" width="22" customWidth="1"/>
    <col min="14340" max="14340" width="27" customWidth="1"/>
    <col min="14341" max="14341" width="44" customWidth="1"/>
    <col min="14342" max="14342" width="25" customWidth="1"/>
    <col min="14593" max="14593" width="12.85546875" customWidth="1"/>
    <col min="14594" max="14594" width="86" customWidth="1"/>
    <col min="14595" max="14595" width="22" customWidth="1"/>
    <col min="14596" max="14596" width="27" customWidth="1"/>
    <col min="14597" max="14597" width="44" customWidth="1"/>
    <col min="14598" max="14598" width="25" customWidth="1"/>
    <col min="14849" max="14849" width="12.85546875" customWidth="1"/>
    <col min="14850" max="14850" width="86" customWidth="1"/>
    <col min="14851" max="14851" width="22" customWidth="1"/>
    <col min="14852" max="14852" width="27" customWidth="1"/>
    <col min="14853" max="14853" width="44" customWidth="1"/>
    <col min="14854" max="14854" width="25" customWidth="1"/>
    <col min="15105" max="15105" width="12.85546875" customWidth="1"/>
    <col min="15106" max="15106" width="86" customWidth="1"/>
    <col min="15107" max="15107" width="22" customWidth="1"/>
    <col min="15108" max="15108" width="27" customWidth="1"/>
    <col min="15109" max="15109" width="44" customWidth="1"/>
    <col min="15110" max="15110" width="25" customWidth="1"/>
    <col min="15361" max="15361" width="12.85546875" customWidth="1"/>
    <col min="15362" max="15362" width="86" customWidth="1"/>
    <col min="15363" max="15363" width="22" customWidth="1"/>
    <col min="15364" max="15364" width="27" customWidth="1"/>
    <col min="15365" max="15365" width="44" customWidth="1"/>
    <col min="15366" max="15366" width="25" customWidth="1"/>
    <col min="15617" max="15617" width="12.85546875" customWidth="1"/>
    <col min="15618" max="15618" width="86" customWidth="1"/>
    <col min="15619" max="15619" width="22" customWidth="1"/>
    <col min="15620" max="15620" width="27" customWidth="1"/>
    <col min="15621" max="15621" width="44" customWidth="1"/>
    <col min="15622" max="15622" width="25" customWidth="1"/>
    <col min="15873" max="15873" width="12.85546875" customWidth="1"/>
    <col min="15874" max="15874" width="86" customWidth="1"/>
    <col min="15875" max="15875" width="22" customWidth="1"/>
    <col min="15876" max="15876" width="27" customWidth="1"/>
    <col min="15877" max="15877" width="44" customWidth="1"/>
    <col min="15878" max="15878" width="25" customWidth="1"/>
    <col min="16129" max="16129" width="12.85546875" customWidth="1"/>
    <col min="16130" max="16130" width="86" customWidth="1"/>
    <col min="16131" max="16131" width="22" customWidth="1"/>
    <col min="16132" max="16132" width="27" customWidth="1"/>
    <col min="16133" max="16133" width="44" customWidth="1"/>
    <col min="16134" max="16134" width="25" customWidth="1"/>
  </cols>
  <sheetData>
    <row r="1" spans="1:6" ht="15.75" thickBot="1">
      <c r="A1" s="280" t="s">
        <v>1093</v>
      </c>
      <c r="B1" s="249" t="s">
        <v>1093</v>
      </c>
      <c r="C1" s="280" t="s">
        <v>1093</v>
      </c>
      <c r="D1" s="249" t="s">
        <v>1093</v>
      </c>
      <c r="E1" s="249" t="s">
        <v>1093</v>
      </c>
      <c r="F1" s="280" t="s">
        <v>1093</v>
      </c>
    </row>
    <row r="2" spans="1:6">
      <c r="A2" s="321" t="s">
        <v>1094</v>
      </c>
      <c r="B2" s="322"/>
      <c r="C2" s="322"/>
      <c r="D2" s="322"/>
      <c r="E2" s="322"/>
      <c r="F2" s="323"/>
    </row>
    <row r="3" spans="1:6">
      <c r="A3" s="324" t="s">
        <v>1095</v>
      </c>
      <c r="B3" s="325"/>
      <c r="C3" s="325"/>
      <c r="D3" s="325"/>
      <c r="E3" s="325"/>
      <c r="F3" s="326"/>
    </row>
    <row r="4" spans="1:6">
      <c r="A4" s="281" t="s">
        <v>0</v>
      </c>
      <c r="B4" s="282" t="s">
        <v>1</v>
      </c>
      <c r="C4" s="281" t="s">
        <v>26</v>
      </c>
      <c r="D4" s="282" t="s">
        <v>27</v>
      </c>
      <c r="E4" s="282" t="s">
        <v>29</v>
      </c>
      <c r="F4" s="281" t="s">
        <v>30</v>
      </c>
    </row>
    <row r="5" spans="1:6">
      <c r="A5" s="87">
        <v>1290</v>
      </c>
      <c r="B5" s="164" t="s">
        <v>31</v>
      </c>
      <c r="C5" s="87">
        <v>48000</v>
      </c>
      <c r="D5" s="164" t="s">
        <v>32</v>
      </c>
      <c r="E5" s="164" t="s">
        <v>33</v>
      </c>
      <c r="F5" s="87">
        <v>0</v>
      </c>
    </row>
    <row r="6" spans="1:6">
      <c r="A6" s="87">
        <v>1637</v>
      </c>
      <c r="B6" s="164" t="s">
        <v>34</v>
      </c>
      <c r="C6" s="87">
        <v>2000</v>
      </c>
      <c r="D6" s="164" t="s">
        <v>32</v>
      </c>
      <c r="E6" s="164" t="s">
        <v>33</v>
      </c>
      <c r="F6" s="87">
        <v>0</v>
      </c>
    </row>
    <row r="7" spans="1:6">
      <c r="A7" s="87">
        <v>1874</v>
      </c>
      <c r="B7" s="164" t="s">
        <v>36</v>
      </c>
      <c r="C7" s="87">
        <v>27000</v>
      </c>
      <c r="D7" s="164" t="s">
        <v>32</v>
      </c>
      <c r="E7" s="164" t="s">
        <v>32</v>
      </c>
      <c r="F7" s="87">
        <v>0</v>
      </c>
    </row>
    <row r="8" spans="1:6">
      <c r="A8" s="87">
        <v>1931</v>
      </c>
      <c r="B8" s="164" t="s">
        <v>37</v>
      </c>
      <c r="C8" s="87">
        <v>120000</v>
      </c>
      <c r="D8" s="164" t="s">
        <v>32</v>
      </c>
      <c r="E8" s="164" t="s">
        <v>38</v>
      </c>
      <c r="F8" s="87">
        <v>0</v>
      </c>
    </row>
    <row r="9" spans="1:6">
      <c r="A9" s="87">
        <v>2970</v>
      </c>
      <c r="B9" s="164" t="s">
        <v>41</v>
      </c>
      <c r="C9" s="87">
        <v>320000</v>
      </c>
      <c r="D9" s="164" t="s">
        <v>32</v>
      </c>
      <c r="E9" s="164" t="s">
        <v>42</v>
      </c>
      <c r="F9" s="87">
        <v>0</v>
      </c>
    </row>
    <row r="10" spans="1:6">
      <c r="A10" s="87">
        <v>4508</v>
      </c>
      <c r="B10" s="164" t="s">
        <v>45</v>
      </c>
      <c r="C10" s="87">
        <v>123000</v>
      </c>
      <c r="D10" s="164" t="s">
        <v>32</v>
      </c>
      <c r="E10" s="164" t="s">
        <v>46</v>
      </c>
      <c r="F10" s="87">
        <v>0</v>
      </c>
    </row>
    <row r="11" spans="1:6">
      <c r="A11" s="87">
        <v>4653</v>
      </c>
      <c r="B11" s="164" t="s">
        <v>47</v>
      </c>
      <c r="C11" s="87">
        <v>27000</v>
      </c>
      <c r="D11" s="164" t="s">
        <v>32</v>
      </c>
      <c r="E11" s="164" t="s">
        <v>35</v>
      </c>
      <c r="F11" s="87">
        <v>0</v>
      </c>
    </row>
    <row r="12" spans="1:6">
      <c r="A12" s="87">
        <v>4754</v>
      </c>
      <c r="B12" s="164" t="s">
        <v>48</v>
      </c>
      <c r="C12" s="87">
        <v>382000</v>
      </c>
      <c r="D12" s="164" t="s">
        <v>32</v>
      </c>
      <c r="E12" s="164" t="s">
        <v>42</v>
      </c>
      <c r="F12" s="87">
        <v>0</v>
      </c>
    </row>
    <row r="13" spans="1:6">
      <c r="A13" s="87">
        <v>4763</v>
      </c>
      <c r="B13" s="164" t="s">
        <v>49</v>
      </c>
      <c r="C13" s="87">
        <v>146000</v>
      </c>
      <c r="D13" s="164" t="s">
        <v>32</v>
      </c>
      <c r="E13" s="164" t="s">
        <v>50</v>
      </c>
      <c r="F13" s="87">
        <v>0</v>
      </c>
    </row>
    <row r="14" spans="1:6">
      <c r="A14" s="87">
        <v>4864</v>
      </c>
      <c r="B14" s="164" t="s">
        <v>51</v>
      </c>
      <c r="C14" s="87">
        <v>2988000</v>
      </c>
      <c r="D14" s="164" t="s">
        <v>32</v>
      </c>
      <c r="E14" s="164" t="s">
        <v>50</v>
      </c>
      <c r="F14" s="87">
        <v>0</v>
      </c>
    </row>
    <row r="15" spans="1:6">
      <c r="A15" s="87">
        <v>5185</v>
      </c>
      <c r="B15" s="164" t="s">
        <v>53</v>
      </c>
      <c r="C15" s="87">
        <v>107000</v>
      </c>
      <c r="D15" s="164" t="s">
        <v>32</v>
      </c>
      <c r="E15" s="164" t="s">
        <v>43</v>
      </c>
      <c r="F15" s="87">
        <v>0</v>
      </c>
    </row>
    <row r="16" spans="1:6">
      <c r="A16" s="87">
        <v>5431</v>
      </c>
      <c r="B16" s="164" t="s">
        <v>55</v>
      </c>
      <c r="C16" s="87">
        <v>247000</v>
      </c>
      <c r="D16" s="164" t="s">
        <v>32</v>
      </c>
      <c r="E16" s="164" t="s">
        <v>56</v>
      </c>
      <c r="F16" s="87">
        <v>0</v>
      </c>
    </row>
    <row r="17" spans="1:6">
      <c r="A17" s="87">
        <v>6161</v>
      </c>
      <c r="B17" s="164" t="s">
        <v>1025</v>
      </c>
      <c r="C17" s="87">
        <v>622000</v>
      </c>
      <c r="D17" s="164" t="s">
        <v>32</v>
      </c>
      <c r="E17" s="164" t="s">
        <v>43</v>
      </c>
      <c r="F17" s="87">
        <v>0</v>
      </c>
    </row>
    <row r="18" spans="1:6">
      <c r="A18" s="87">
        <v>6341</v>
      </c>
      <c r="B18" s="164" t="s">
        <v>1110</v>
      </c>
      <c r="C18" s="87">
        <v>2161000</v>
      </c>
      <c r="D18" s="164" t="s">
        <v>32</v>
      </c>
      <c r="E18" s="164" t="s">
        <v>43</v>
      </c>
      <c r="F18" s="87">
        <v>0</v>
      </c>
    </row>
    <row r="19" spans="1:6">
      <c r="A19" s="87">
        <v>6564</v>
      </c>
      <c r="B19" s="164" t="s">
        <v>57</v>
      </c>
      <c r="C19" s="87">
        <v>23000</v>
      </c>
      <c r="D19" s="164" t="s">
        <v>32</v>
      </c>
      <c r="E19" s="164" t="s">
        <v>58</v>
      </c>
      <c r="F19" s="87">
        <v>0</v>
      </c>
    </row>
    <row r="20" spans="1:6">
      <c r="A20" s="87">
        <v>6638</v>
      </c>
      <c r="B20" s="164" t="s">
        <v>59</v>
      </c>
      <c r="C20" s="87">
        <v>593000</v>
      </c>
      <c r="D20" s="164" t="s">
        <v>32</v>
      </c>
      <c r="E20" s="164" t="s">
        <v>60</v>
      </c>
      <c r="F20" s="87">
        <v>0</v>
      </c>
    </row>
    <row r="21" spans="1:6">
      <c r="A21" s="87">
        <v>6763</v>
      </c>
      <c r="B21" s="164" t="s">
        <v>61</v>
      </c>
      <c r="C21" s="87">
        <v>86000</v>
      </c>
      <c r="D21" s="164" t="s">
        <v>32</v>
      </c>
      <c r="E21" s="164" t="s">
        <v>62</v>
      </c>
      <c r="F21" s="87">
        <v>0</v>
      </c>
    </row>
    <row r="22" spans="1:6">
      <c r="A22" s="87">
        <v>6806</v>
      </c>
      <c r="B22" s="164" t="s">
        <v>1117</v>
      </c>
      <c r="C22" s="87">
        <v>369000</v>
      </c>
      <c r="D22" s="164" t="s">
        <v>32</v>
      </c>
      <c r="E22" s="164" t="s">
        <v>32</v>
      </c>
      <c r="F22" s="87">
        <v>0</v>
      </c>
    </row>
    <row r="23" spans="1:6">
      <c r="A23" s="87">
        <v>6833</v>
      </c>
      <c r="B23" s="164" t="s">
        <v>63</v>
      </c>
      <c r="C23" s="87">
        <v>105000</v>
      </c>
      <c r="D23" s="164" t="s">
        <v>32</v>
      </c>
      <c r="E23" s="164" t="s">
        <v>62</v>
      </c>
      <c r="F23" s="87">
        <v>0</v>
      </c>
    </row>
    <row r="24" spans="1:6">
      <c r="A24" s="87">
        <v>6946</v>
      </c>
      <c r="B24" s="164" t="s">
        <v>64</v>
      </c>
      <c r="C24" s="87">
        <v>271000</v>
      </c>
      <c r="D24" s="164" t="s">
        <v>32</v>
      </c>
      <c r="E24" s="164" t="s">
        <v>32</v>
      </c>
      <c r="F24" s="87">
        <v>0</v>
      </c>
    </row>
    <row r="25" spans="1:6">
      <c r="A25" s="87">
        <v>6974</v>
      </c>
      <c r="B25" s="164" t="s">
        <v>65</v>
      </c>
      <c r="C25" s="87">
        <v>121000</v>
      </c>
      <c r="D25" s="164" t="s">
        <v>32</v>
      </c>
      <c r="E25" s="164" t="s">
        <v>32</v>
      </c>
      <c r="F25" s="87">
        <v>0</v>
      </c>
    </row>
    <row r="26" spans="1:6">
      <c r="A26" s="87">
        <v>8315</v>
      </c>
      <c r="B26" s="164" t="s">
        <v>66</v>
      </c>
      <c r="C26" s="87">
        <v>61000</v>
      </c>
      <c r="D26" s="164" t="s">
        <v>32</v>
      </c>
      <c r="E26" s="164" t="s">
        <v>39</v>
      </c>
      <c r="F26" s="87">
        <v>0</v>
      </c>
    </row>
    <row r="27" spans="1:6">
      <c r="A27" s="87">
        <v>9212</v>
      </c>
      <c r="B27" s="164" t="s">
        <v>67</v>
      </c>
      <c r="C27" s="87">
        <v>20000</v>
      </c>
      <c r="D27" s="164" t="s">
        <v>32</v>
      </c>
      <c r="E27" s="164" t="s">
        <v>39</v>
      </c>
      <c r="F27" s="87">
        <v>0</v>
      </c>
    </row>
    <row r="28" spans="1:6">
      <c r="A28" s="87">
        <v>12161</v>
      </c>
      <c r="B28" s="164" t="s">
        <v>70</v>
      </c>
      <c r="C28" s="87">
        <v>143000</v>
      </c>
      <c r="D28" s="164" t="s">
        <v>32</v>
      </c>
      <c r="E28" s="164" t="s">
        <v>43</v>
      </c>
      <c r="F28" s="87">
        <v>0</v>
      </c>
    </row>
    <row r="29" spans="1:6">
      <c r="A29" s="87">
        <v>12656</v>
      </c>
      <c r="B29" s="164" t="s">
        <v>71</v>
      </c>
      <c r="C29" s="87">
        <v>133000</v>
      </c>
      <c r="D29" s="164" t="s">
        <v>32</v>
      </c>
      <c r="E29" s="164" t="s">
        <v>43</v>
      </c>
      <c r="F29" s="87">
        <v>0</v>
      </c>
    </row>
    <row r="30" spans="1:6">
      <c r="A30" s="87">
        <v>14032</v>
      </c>
      <c r="B30" s="164" t="s">
        <v>72</v>
      </c>
      <c r="C30" s="87">
        <v>73000</v>
      </c>
      <c r="D30" s="164" t="s">
        <v>32</v>
      </c>
      <c r="E30" s="164" t="s">
        <v>43</v>
      </c>
      <c r="F30" s="87">
        <v>0</v>
      </c>
    </row>
    <row r="31" spans="1:6">
      <c r="A31" s="87">
        <v>16184</v>
      </c>
      <c r="B31" s="164" t="s">
        <v>73</v>
      </c>
      <c r="C31" s="87">
        <v>76000</v>
      </c>
      <c r="D31" s="164" t="s">
        <v>32</v>
      </c>
      <c r="E31" s="164" t="s">
        <v>74</v>
      </c>
      <c r="F31" s="87">
        <v>0</v>
      </c>
    </row>
    <row r="32" spans="1:6">
      <c r="A32" s="87">
        <v>16232</v>
      </c>
      <c r="B32" s="164" t="s">
        <v>1131</v>
      </c>
      <c r="C32" s="87">
        <v>5000</v>
      </c>
      <c r="D32" s="164" t="s">
        <v>32</v>
      </c>
      <c r="E32" s="164" t="s">
        <v>75</v>
      </c>
      <c r="F32" s="87">
        <v>0</v>
      </c>
    </row>
    <row r="33" spans="1:6">
      <c r="A33" s="87">
        <v>17947</v>
      </c>
      <c r="B33" s="164" t="s">
        <v>76</v>
      </c>
      <c r="C33" s="87">
        <v>411000</v>
      </c>
      <c r="D33" s="164" t="s">
        <v>32</v>
      </c>
      <c r="E33" s="164" t="s">
        <v>75</v>
      </c>
      <c r="F33" s="87">
        <v>0</v>
      </c>
    </row>
    <row r="34" spans="1:6">
      <c r="A34" s="87">
        <v>18070</v>
      </c>
      <c r="B34" s="164" t="s">
        <v>77</v>
      </c>
      <c r="C34" s="87">
        <v>1305000</v>
      </c>
      <c r="D34" s="164" t="s">
        <v>32</v>
      </c>
      <c r="E34" s="164" t="s">
        <v>58</v>
      </c>
      <c r="F34" s="87">
        <v>0</v>
      </c>
    </row>
    <row r="35" spans="1:6">
      <c r="A35" s="87">
        <v>19911</v>
      </c>
      <c r="B35" s="164" t="s">
        <v>79</v>
      </c>
      <c r="C35" s="87">
        <v>108000</v>
      </c>
      <c r="D35" s="164" t="s">
        <v>32</v>
      </c>
      <c r="E35" s="164" t="s">
        <v>38</v>
      </c>
      <c r="F35" s="87">
        <v>0</v>
      </c>
    </row>
    <row r="36" spans="1:6">
      <c r="A36" s="87">
        <v>19914</v>
      </c>
      <c r="B36" s="164" t="s">
        <v>80</v>
      </c>
      <c r="C36" s="87">
        <v>33000</v>
      </c>
      <c r="D36" s="164" t="s">
        <v>32</v>
      </c>
      <c r="E36" s="164" t="s">
        <v>32</v>
      </c>
      <c r="F36" s="87">
        <v>0</v>
      </c>
    </row>
    <row r="37" spans="1:6">
      <c r="A37" s="87">
        <v>20122</v>
      </c>
      <c r="B37" s="164" t="s">
        <v>81</v>
      </c>
      <c r="C37" s="87">
        <v>143000</v>
      </c>
      <c r="D37" s="164" t="s">
        <v>32</v>
      </c>
      <c r="E37" s="164" t="s">
        <v>43</v>
      </c>
      <c r="F37" s="87">
        <v>0</v>
      </c>
    </row>
    <row r="38" spans="1:6">
      <c r="A38" s="87">
        <v>21341</v>
      </c>
      <c r="B38" s="164" t="s">
        <v>83</v>
      </c>
      <c r="C38" s="87">
        <v>37876000</v>
      </c>
      <c r="D38" s="164" t="s">
        <v>32</v>
      </c>
      <c r="E38" s="164" t="s">
        <v>58</v>
      </c>
      <c r="F38" s="87">
        <v>0</v>
      </c>
    </row>
    <row r="39" spans="1:6">
      <c r="A39" s="87">
        <v>21489</v>
      </c>
      <c r="B39" s="164" t="s">
        <v>84</v>
      </c>
      <c r="C39" s="87">
        <v>8221000</v>
      </c>
      <c r="D39" s="164" t="s">
        <v>32</v>
      </c>
      <c r="E39" s="164" t="s">
        <v>58</v>
      </c>
      <c r="F39" s="87">
        <v>0</v>
      </c>
    </row>
    <row r="40" spans="1:6">
      <c r="A40" s="87">
        <v>21495</v>
      </c>
      <c r="B40" s="164" t="s">
        <v>1147</v>
      </c>
      <c r="C40" s="87">
        <v>215000</v>
      </c>
      <c r="D40" s="164" t="s">
        <v>32</v>
      </c>
      <c r="E40" s="164" t="s">
        <v>32</v>
      </c>
      <c r="F40" s="87">
        <v>0</v>
      </c>
    </row>
    <row r="41" spans="1:6">
      <c r="A41" s="87">
        <v>21537</v>
      </c>
      <c r="B41" s="164" t="s">
        <v>85</v>
      </c>
      <c r="C41" s="87">
        <v>467000</v>
      </c>
      <c r="D41" s="164" t="s">
        <v>32</v>
      </c>
      <c r="E41" s="164" t="s">
        <v>86</v>
      </c>
      <c r="F41" s="87">
        <v>0</v>
      </c>
    </row>
    <row r="42" spans="1:6">
      <c r="A42" s="87">
        <v>21573</v>
      </c>
      <c r="B42" s="164" t="s">
        <v>1148</v>
      </c>
      <c r="C42" s="87">
        <v>1120</v>
      </c>
      <c r="D42" s="164" t="s">
        <v>32</v>
      </c>
      <c r="E42" s="164" t="s">
        <v>38</v>
      </c>
      <c r="F42" s="87">
        <v>0</v>
      </c>
    </row>
    <row r="43" spans="1:6">
      <c r="A43" s="87">
        <v>21592</v>
      </c>
      <c r="B43" s="164" t="s">
        <v>1149</v>
      </c>
      <c r="C43" s="87">
        <v>649000</v>
      </c>
      <c r="D43" s="164" t="s">
        <v>32</v>
      </c>
      <c r="E43" s="164" t="s">
        <v>502</v>
      </c>
      <c r="F43" s="87">
        <v>0</v>
      </c>
    </row>
    <row r="44" spans="1:6">
      <c r="A44" s="87">
        <v>21631</v>
      </c>
      <c r="B44" s="164" t="s">
        <v>1026</v>
      </c>
      <c r="C44" s="87">
        <v>324000</v>
      </c>
      <c r="D44" s="164" t="s">
        <v>32</v>
      </c>
      <c r="E44" s="164" t="s">
        <v>502</v>
      </c>
      <c r="F44" s="87">
        <v>0</v>
      </c>
    </row>
    <row r="45" spans="1:6">
      <c r="A45" s="87">
        <v>23347</v>
      </c>
      <c r="B45" s="164" t="s">
        <v>87</v>
      </c>
      <c r="C45" s="87">
        <v>1728000</v>
      </c>
      <c r="D45" s="164" t="s">
        <v>32</v>
      </c>
      <c r="E45" s="164" t="s">
        <v>58</v>
      </c>
      <c r="F45" s="87">
        <v>0</v>
      </c>
    </row>
    <row r="46" spans="1:6">
      <c r="A46" s="87">
        <v>23376</v>
      </c>
      <c r="B46" s="164" t="s">
        <v>88</v>
      </c>
      <c r="C46" s="87">
        <v>95000</v>
      </c>
      <c r="D46" s="164" t="s">
        <v>32</v>
      </c>
      <c r="E46" s="164" t="s">
        <v>52</v>
      </c>
      <c r="F46" s="87">
        <v>0</v>
      </c>
    </row>
    <row r="47" spans="1:6">
      <c r="A47" s="87">
        <v>23615</v>
      </c>
      <c r="B47" s="164" t="s">
        <v>89</v>
      </c>
      <c r="C47" s="87">
        <v>128000</v>
      </c>
      <c r="D47" s="164" t="s">
        <v>32</v>
      </c>
      <c r="E47" s="164" t="s">
        <v>32</v>
      </c>
      <c r="F47" s="87">
        <v>0</v>
      </c>
    </row>
    <row r="48" spans="1:6">
      <c r="A48" s="87">
        <v>23620</v>
      </c>
      <c r="B48" s="164" t="s">
        <v>90</v>
      </c>
      <c r="C48" s="87">
        <v>1000</v>
      </c>
      <c r="D48" s="164" t="s">
        <v>32</v>
      </c>
      <c r="E48" s="164" t="s">
        <v>50</v>
      </c>
      <c r="F48" s="87">
        <v>0</v>
      </c>
    </row>
    <row r="49" spans="1:6">
      <c r="A49" s="87">
        <v>23635</v>
      </c>
      <c r="B49" s="164" t="s">
        <v>91</v>
      </c>
      <c r="C49" s="87">
        <v>650000</v>
      </c>
      <c r="D49" s="164" t="s">
        <v>32</v>
      </c>
      <c r="E49" s="164" t="s">
        <v>92</v>
      </c>
      <c r="F49" s="87">
        <v>0</v>
      </c>
    </row>
    <row r="50" spans="1:6">
      <c r="A50" s="87">
        <v>100101</v>
      </c>
      <c r="B50" s="164" t="s">
        <v>94</v>
      </c>
      <c r="C50" s="87">
        <v>40000</v>
      </c>
      <c r="D50" s="164" t="s">
        <v>32</v>
      </c>
      <c r="E50" s="164" t="s">
        <v>39</v>
      </c>
      <c r="F50" s="87">
        <v>0</v>
      </c>
    </row>
    <row r="51" spans="1:6">
      <c r="A51" s="87">
        <v>100213</v>
      </c>
      <c r="B51" s="164" t="s">
        <v>95</v>
      </c>
      <c r="C51" s="87">
        <v>460100</v>
      </c>
      <c r="D51" s="164" t="s">
        <v>32</v>
      </c>
      <c r="E51" s="164" t="s">
        <v>32</v>
      </c>
      <c r="F51" s="87">
        <v>0</v>
      </c>
    </row>
    <row r="52" spans="1:6">
      <c r="A52" s="87">
        <v>100276</v>
      </c>
      <c r="B52" s="164" t="s">
        <v>96</v>
      </c>
      <c r="C52" s="87">
        <v>96000</v>
      </c>
      <c r="D52" s="164" t="s">
        <v>32</v>
      </c>
      <c r="E52" s="164" t="s">
        <v>75</v>
      </c>
      <c r="F52" s="87">
        <v>0</v>
      </c>
    </row>
    <row r="53" spans="1:6">
      <c r="A53" s="87">
        <v>120087</v>
      </c>
      <c r="B53" s="164" t="s">
        <v>97</v>
      </c>
      <c r="C53" s="87">
        <v>111000</v>
      </c>
      <c r="D53" s="164" t="s">
        <v>32</v>
      </c>
      <c r="E53" s="164" t="s">
        <v>46</v>
      </c>
      <c r="F53" s="87">
        <v>0</v>
      </c>
    </row>
    <row r="54" spans="1:6">
      <c r="A54" s="87">
        <v>120191</v>
      </c>
      <c r="B54" s="164" t="s">
        <v>98</v>
      </c>
      <c r="C54" s="87">
        <v>64000</v>
      </c>
      <c r="D54" s="164" t="s">
        <v>32</v>
      </c>
      <c r="E54" s="164" t="s">
        <v>56</v>
      </c>
      <c r="F54" s="87">
        <v>0</v>
      </c>
    </row>
    <row r="55" spans="1:6">
      <c r="A55" s="87">
        <v>130249</v>
      </c>
      <c r="B55" s="164" t="s">
        <v>99</v>
      </c>
      <c r="C55" s="87">
        <v>623000</v>
      </c>
      <c r="D55" s="164" t="s">
        <v>32</v>
      </c>
      <c r="E55" s="164" t="s">
        <v>35</v>
      </c>
      <c r="F55" s="87">
        <v>0</v>
      </c>
    </row>
    <row r="56" spans="1:6">
      <c r="A56" s="87">
        <v>130534</v>
      </c>
      <c r="B56" s="164" t="s">
        <v>100</v>
      </c>
      <c r="C56" s="87">
        <v>30000</v>
      </c>
      <c r="D56" s="164" t="s">
        <v>32</v>
      </c>
      <c r="E56" s="164" t="s">
        <v>50</v>
      </c>
      <c r="F56" s="87">
        <v>0</v>
      </c>
    </row>
    <row r="57" spans="1:6">
      <c r="A57" s="87">
        <v>130651</v>
      </c>
      <c r="B57" s="164" t="s">
        <v>101</v>
      </c>
      <c r="C57" s="87">
        <v>7000</v>
      </c>
      <c r="D57" s="164" t="s">
        <v>32</v>
      </c>
      <c r="E57" s="164" t="s">
        <v>69</v>
      </c>
      <c r="F57" s="87">
        <v>0</v>
      </c>
    </row>
    <row r="58" spans="1:6">
      <c r="A58" s="87">
        <v>130753</v>
      </c>
      <c r="B58" s="164" t="s">
        <v>102</v>
      </c>
      <c r="C58" s="87">
        <v>172000</v>
      </c>
      <c r="D58" s="164" t="s">
        <v>32</v>
      </c>
      <c r="E58" s="164" t="s">
        <v>43</v>
      </c>
      <c r="F58" s="87">
        <v>0</v>
      </c>
    </row>
    <row r="59" spans="1:6">
      <c r="A59" s="87">
        <v>130754</v>
      </c>
      <c r="B59" s="164" t="s">
        <v>970</v>
      </c>
      <c r="C59" s="87">
        <v>602000</v>
      </c>
      <c r="D59" s="164" t="s">
        <v>32</v>
      </c>
      <c r="E59" s="164" t="s">
        <v>32</v>
      </c>
      <c r="F59" s="87">
        <v>0</v>
      </c>
    </row>
    <row r="60" spans="1:6">
      <c r="A60" s="87">
        <v>130983</v>
      </c>
      <c r="B60" s="164" t="s">
        <v>1198</v>
      </c>
      <c r="C60" s="87">
        <v>10000</v>
      </c>
      <c r="D60" s="164" t="s">
        <v>32</v>
      </c>
      <c r="E60" s="164" t="s">
        <v>75</v>
      </c>
      <c r="F60" s="87">
        <v>0</v>
      </c>
    </row>
    <row r="61" spans="1:6">
      <c r="A61" s="87">
        <v>170155</v>
      </c>
      <c r="B61" s="164" t="s">
        <v>103</v>
      </c>
      <c r="C61" s="87">
        <v>5039000</v>
      </c>
      <c r="D61" s="164" t="s">
        <v>32</v>
      </c>
      <c r="E61" s="164" t="s">
        <v>58</v>
      </c>
      <c r="F61" s="87">
        <v>0</v>
      </c>
    </row>
    <row r="62" spans="1:6">
      <c r="A62" s="87">
        <v>170171</v>
      </c>
      <c r="B62" s="164" t="s">
        <v>104</v>
      </c>
      <c r="C62" s="87">
        <v>137000</v>
      </c>
      <c r="D62" s="164" t="s">
        <v>32</v>
      </c>
      <c r="E62" s="164" t="s">
        <v>58</v>
      </c>
      <c r="F62" s="87">
        <v>0</v>
      </c>
    </row>
    <row r="63" spans="1:6">
      <c r="A63" s="87">
        <v>170201</v>
      </c>
      <c r="B63" s="164" t="s">
        <v>105</v>
      </c>
      <c r="C63" s="87">
        <v>429000</v>
      </c>
      <c r="D63" s="164" t="s">
        <v>32</v>
      </c>
      <c r="E63" s="164" t="s">
        <v>32</v>
      </c>
      <c r="F63" s="87">
        <v>0</v>
      </c>
    </row>
    <row r="64" spans="1:6">
      <c r="A64" s="87">
        <v>190058</v>
      </c>
      <c r="B64" s="164" t="s">
        <v>106</v>
      </c>
      <c r="C64" s="87">
        <v>20000</v>
      </c>
      <c r="D64" s="164" t="s">
        <v>32</v>
      </c>
      <c r="E64" s="164" t="s">
        <v>56</v>
      </c>
      <c r="F64" s="87">
        <v>0</v>
      </c>
    </row>
    <row r="65" spans="1:6">
      <c r="A65" s="87">
        <v>190116</v>
      </c>
      <c r="B65" s="164" t="s">
        <v>971</v>
      </c>
      <c r="C65" s="87">
        <v>122800</v>
      </c>
      <c r="D65" s="164" t="s">
        <v>32</v>
      </c>
      <c r="E65" s="164" t="s">
        <v>972</v>
      </c>
      <c r="F65" s="87">
        <v>0</v>
      </c>
    </row>
    <row r="66" spans="1:6">
      <c r="A66" s="87">
        <v>190121</v>
      </c>
      <c r="B66" s="164" t="s">
        <v>1209</v>
      </c>
      <c r="C66" s="87">
        <v>64500</v>
      </c>
      <c r="D66" s="164" t="s">
        <v>32</v>
      </c>
      <c r="E66" s="164" t="s">
        <v>32</v>
      </c>
      <c r="F66" s="87">
        <v>0</v>
      </c>
    </row>
    <row r="67" spans="1:6">
      <c r="A67" s="87">
        <v>190135</v>
      </c>
      <c r="B67" s="164" t="s">
        <v>107</v>
      </c>
      <c r="C67" s="87">
        <v>68000</v>
      </c>
      <c r="D67" s="164" t="s">
        <v>32</v>
      </c>
      <c r="E67" s="164" t="s">
        <v>56</v>
      </c>
      <c r="F67" s="87">
        <v>0</v>
      </c>
    </row>
    <row r="68" spans="1:6">
      <c r="A68" s="87">
        <v>190139</v>
      </c>
      <c r="B68" s="164" t="s">
        <v>1210</v>
      </c>
      <c r="C68" s="87">
        <v>445697</v>
      </c>
      <c r="D68" s="164" t="s">
        <v>32</v>
      </c>
      <c r="E68" s="164" t="s">
        <v>54</v>
      </c>
      <c r="F68" s="87">
        <v>809303</v>
      </c>
    </row>
    <row r="69" spans="1:6">
      <c r="A69" s="87">
        <v>190141</v>
      </c>
      <c r="B69" s="164" t="s">
        <v>108</v>
      </c>
      <c r="C69" s="87">
        <v>15000</v>
      </c>
      <c r="D69" s="164" t="s">
        <v>32</v>
      </c>
      <c r="E69" s="164" t="s">
        <v>109</v>
      </c>
      <c r="F69" s="87">
        <v>0</v>
      </c>
    </row>
    <row r="70" spans="1:6">
      <c r="A70" s="87">
        <v>190184</v>
      </c>
      <c r="B70" s="164" t="s">
        <v>110</v>
      </c>
      <c r="C70" s="87">
        <v>363000</v>
      </c>
      <c r="D70" s="164" t="s">
        <v>32</v>
      </c>
      <c r="E70" s="164" t="s">
        <v>56</v>
      </c>
      <c r="F70" s="87">
        <v>0</v>
      </c>
    </row>
    <row r="71" spans="1:6">
      <c r="A71" s="87">
        <v>200104</v>
      </c>
      <c r="B71" s="164" t="s">
        <v>973</v>
      </c>
      <c r="C71" s="87">
        <v>65000</v>
      </c>
      <c r="D71" s="164" t="s">
        <v>32</v>
      </c>
      <c r="E71" s="164" t="s">
        <v>32</v>
      </c>
      <c r="F71" s="87">
        <v>0</v>
      </c>
    </row>
    <row r="72" spans="1:6">
      <c r="A72" s="87">
        <v>200294</v>
      </c>
      <c r="B72" s="164" t="s">
        <v>111</v>
      </c>
      <c r="C72" s="87">
        <v>35000</v>
      </c>
      <c r="D72" s="164" t="s">
        <v>32</v>
      </c>
      <c r="E72" s="164" t="s">
        <v>32</v>
      </c>
      <c r="F72" s="87">
        <v>0</v>
      </c>
    </row>
    <row r="73" spans="1:6">
      <c r="A73" s="87">
        <v>200451</v>
      </c>
      <c r="B73" s="164" t="s">
        <v>112</v>
      </c>
      <c r="C73" s="87">
        <v>859000</v>
      </c>
      <c r="D73" s="164" t="s">
        <v>32</v>
      </c>
      <c r="E73" s="164" t="s">
        <v>50</v>
      </c>
      <c r="F73" s="87">
        <v>0</v>
      </c>
    </row>
    <row r="74" spans="1:6">
      <c r="A74" s="87">
        <v>200490</v>
      </c>
      <c r="B74" s="164" t="s">
        <v>113</v>
      </c>
      <c r="C74" s="87">
        <v>138000</v>
      </c>
      <c r="D74" s="164" t="s">
        <v>32</v>
      </c>
      <c r="E74" s="164" t="s">
        <v>50</v>
      </c>
      <c r="F74" s="87">
        <v>0</v>
      </c>
    </row>
    <row r="75" spans="1:6">
      <c r="A75" s="87">
        <v>200636</v>
      </c>
      <c r="B75" s="164" t="s">
        <v>1226</v>
      </c>
      <c r="C75" s="87">
        <v>12500</v>
      </c>
      <c r="D75" s="164" t="s">
        <v>32</v>
      </c>
      <c r="E75" s="164" t="s">
        <v>75</v>
      </c>
      <c r="F75" s="87">
        <v>0</v>
      </c>
    </row>
    <row r="76" spans="1:6">
      <c r="A76" s="87">
        <v>300407</v>
      </c>
      <c r="B76" s="164" t="s">
        <v>114</v>
      </c>
      <c r="C76" s="87">
        <v>119000</v>
      </c>
      <c r="D76" s="164" t="s">
        <v>32</v>
      </c>
      <c r="E76" s="164" t="s">
        <v>115</v>
      </c>
      <c r="F76" s="87">
        <v>0</v>
      </c>
    </row>
    <row r="77" spans="1:6">
      <c r="A77" s="87">
        <v>300626</v>
      </c>
      <c r="B77" s="164" t="s">
        <v>116</v>
      </c>
      <c r="C77" s="87">
        <v>10000</v>
      </c>
      <c r="D77" s="164" t="s">
        <v>32</v>
      </c>
      <c r="E77" s="164" t="s">
        <v>92</v>
      </c>
      <c r="F77" s="87">
        <v>0</v>
      </c>
    </row>
    <row r="78" spans="1:6">
      <c r="A78" s="87">
        <v>300660</v>
      </c>
      <c r="B78" s="164" t="s">
        <v>117</v>
      </c>
      <c r="C78" s="87">
        <v>3000</v>
      </c>
      <c r="D78" s="164" t="s">
        <v>32</v>
      </c>
      <c r="E78" s="164" t="s">
        <v>74</v>
      </c>
      <c r="F78" s="87">
        <v>0</v>
      </c>
    </row>
    <row r="79" spans="1:6">
      <c r="A79" s="87">
        <v>300733</v>
      </c>
      <c r="B79" s="164" t="s">
        <v>118</v>
      </c>
      <c r="C79" s="87">
        <v>1959000</v>
      </c>
      <c r="D79" s="164" t="s">
        <v>32</v>
      </c>
      <c r="E79" s="164" t="s">
        <v>58</v>
      </c>
      <c r="F79" s="87">
        <v>0</v>
      </c>
    </row>
    <row r="80" spans="1:6">
      <c r="A80" s="87">
        <v>300867</v>
      </c>
      <c r="B80" s="164" t="s">
        <v>119</v>
      </c>
      <c r="C80" s="87">
        <v>118000</v>
      </c>
      <c r="D80" s="164" t="s">
        <v>32</v>
      </c>
      <c r="E80" s="164" t="s">
        <v>54</v>
      </c>
      <c r="F80" s="87">
        <v>0</v>
      </c>
    </row>
    <row r="81" spans="1:6">
      <c r="A81" s="87">
        <v>300916</v>
      </c>
      <c r="B81" s="164" t="s">
        <v>120</v>
      </c>
      <c r="C81" s="87">
        <v>142000</v>
      </c>
      <c r="D81" s="164" t="s">
        <v>32</v>
      </c>
      <c r="E81" s="164" t="s">
        <v>32</v>
      </c>
      <c r="F81" s="87">
        <v>0</v>
      </c>
    </row>
    <row r="82" spans="1:6">
      <c r="A82" s="87">
        <v>301061</v>
      </c>
      <c r="B82" s="164" t="s">
        <v>121</v>
      </c>
      <c r="C82" s="87">
        <v>16000</v>
      </c>
      <c r="D82" s="164" t="s">
        <v>32</v>
      </c>
      <c r="E82" s="164" t="s">
        <v>54</v>
      </c>
      <c r="F82" s="87">
        <v>150000</v>
      </c>
    </row>
    <row r="83" spans="1:6">
      <c r="A83" s="87">
        <v>301121</v>
      </c>
      <c r="B83" s="164" t="s">
        <v>1245</v>
      </c>
      <c r="C83" s="87">
        <v>20000</v>
      </c>
      <c r="D83" s="164" t="s">
        <v>32</v>
      </c>
      <c r="E83" s="164" t="s">
        <v>75</v>
      </c>
      <c r="F83" s="87">
        <v>0</v>
      </c>
    </row>
    <row r="84" spans="1:6">
      <c r="A84" s="87">
        <v>600043</v>
      </c>
      <c r="B84" s="164" t="s">
        <v>122</v>
      </c>
      <c r="C84" s="87">
        <v>23230</v>
      </c>
      <c r="D84" s="164" t="s">
        <v>32</v>
      </c>
      <c r="E84" s="164" t="s">
        <v>39</v>
      </c>
      <c r="F84" s="87">
        <v>0</v>
      </c>
    </row>
    <row r="85" spans="1:6">
      <c r="A85" s="87">
        <v>700108</v>
      </c>
      <c r="B85" s="164" t="s">
        <v>123</v>
      </c>
      <c r="C85" s="87">
        <v>516000</v>
      </c>
      <c r="D85" s="164" t="s">
        <v>32</v>
      </c>
      <c r="E85" s="164" t="s">
        <v>75</v>
      </c>
      <c r="F85" s="87">
        <v>0</v>
      </c>
    </row>
    <row r="86" spans="1:6">
      <c r="A86" s="87">
        <v>700366</v>
      </c>
      <c r="B86" s="164" t="s">
        <v>124</v>
      </c>
      <c r="C86" s="87">
        <v>518000</v>
      </c>
      <c r="D86" s="164" t="s">
        <v>32</v>
      </c>
      <c r="E86" s="164" t="s">
        <v>33</v>
      </c>
      <c r="F86" s="87">
        <v>0</v>
      </c>
    </row>
    <row r="87" spans="1:6">
      <c r="A87" s="87">
        <v>700497</v>
      </c>
      <c r="B87" s="164" t="s">
        <v>125</v>
      </c>
      <c r="C87" s="87">
        <v>133000</v>
      </c>
      <c r="D87" s="164" t="s">
        <v>32</v>
      </c>
      <c r="E87" s="164" t="s">
        <v>32</v>
      </c>
      <c r="F87" s="87">
        <v>0</v>
      </c>
    </row>
    <row r="88" spans="1:6">
      <c r="A88" s="87">
        <v>700538</v>
      </c>
      <c r="B88" s="164" t="s">
        <v>126</v>
      </c>
      <c r="C88" s="87">
        <v>433000</v>
      </c>
      <c r="D88" s="164" t="s">
        <v>32</v>
      </c>
      <c r="E88" s="164" t="s">
        <v>32</v>
      </c>
      <c r="F88" s="87">
        <v>0</v>
      </c>
    </row>
    <row r="89" spans="1:6">
      <c r="A89" s="87">
        <v>2000080</v>
      </c>
      <c r="B89" s="164" t="s">
        <v>127</v>
      </c>
      <c r="C89" s="87">
        <v>2733000</v>
      </c>
      <c r="D89" s="164" t="s">
        <v>32</v>
      </c>
      <c r="E89" s="164" t="s">
        <v>52</v>
      </c>
      <c r="F89" s="87">
        <v>0</v>
      </c>
    </row>
    <row r="90" spans="1:6">
      <c r="A90" s="87">
        <v>2000102</v>
      </c>
      <c r="B90" s="164" t="s">
        <v>128</v>
      </c>
      <c r="C90" s="87">
        <v>294000</v>
      </c>
      <c r="D90" s="164" t="s">
        <v>32</v>
      </c>
      <c r="E90" s="164" t="s">
        <v>32</v>
      </c>
      <c r="F90" s="87">
        <v>0</v>
      </c>
    </row>
    <row r="91" spans="1:6">
      <c r="A91" s="87">
        <v>2000273</v>
      </c>
      <c r="B91" s="164" t="s">
        <v>1261</v>
      </c>
      <c r="C91" s="87">
        <v>57500</v>
      </c>
      <c r="D91" s="164" t="s">
        <v>32</v>
      </c>
      <c r="E91" s="164" t="s">
        <v>58</v>
      </c>
      <c r="F91" s="87">
        <v>0</v>
      </c>
    </row>
    <row r="92" spans="1:6">
      <c r="A92" s="87">
        <v>2000308</v>
      </c>
      <c r="B92" s="164" t="s">
        <v>1027</v>
      </c>
      <c r="C92" s="87">
        <v>133000</v>
      </c>
      <c r="D92" s="164" t="s">
        <v>32</v>
      </c>
      <c r="E92" s="164" t="s">
        <v>1028</v>
      </c>
      <c r="F92" s="87">
        <v>0</v>
      </c>
    </row>
    <row r="93" spans="1:6">
      <c r="A93" s="87">
        <v>2000376</v>
      </c>
      <c r="B93" s="164" t="s">
        <v>129</v>
      </c>
      <c r="C93" s="87">
        <v>2044000</v>
      </c>
      <c r="D93" s="164" t="s">
        <v>32</v>
      </c>
      <c r="E93" s="164" t="s">
        <v>50</v>
      </c>
      <c r="F93" s="87">
        <v>0</v>
      </c>
    </row>
    <row r="94" spans="1:6">
      <c r="A94" s="87">
        <v>2000439</v>
      </c>
      <c r="B94" s="164" t="s">
        <v>130</v>
      </c>
      <c r="C94" s="87">
        <v>120000</v>
      </c>
      <c r="D94" s="164" t="s">
        <v>32</v>
      </c>
      <c r="E94" s="164" t="s">
        <v>92</v>
      </c>
      <c r="F94" s="87">
        <v>0</v>
      </c>
    </row>
    <row r="95" spans="1:6">
      <c r="A95" s="87">
        <v>9297</v>
      </c>
      <c r="B95" s="164" t="s">
        <v>131</v>
      </c>
      <c r="C95" s="87">
        <v>12357640</v>
      </c>
      <c r="D95" s="164" t="s">
        <v>58</v>
      </c>
      <c r="E95" s="164" t="s">
        <v>58</v>
      </c>
      <c r="F95" s="87">
        <v>0</v>
      </c>
    </row>
    <row r="96" spans="1:6">
      <c r="A96" s="87">
        <v>21580</v>
      </c>
      <c r="B96" s="164" t="s">
        <v>1029</v>
      </c>
      <c r="C96" s="87">
        <v>58689970</v>
      </c>
      <c r="D96" s="164" t="s">
        <v>58</v>
      </c>
      <c r="E96" s="164" t="s">
        <v>58</v>
      </c>
      <c r="F96" s="87">
        <v>0</v>
      </c>
    </row>
    <row r="97" spans="1:6">
      <c r="A97" s="87">
        <v>3397</v>
      </c>
      <c r="B97" s="164" t="s">
        <v>132</v>
      </c>
      <c r="C97" s="87">
        <v>5156000</v>
      </c>
      <c r="D97" s="164" t="s">
        <v>133</v>
      </c>
      <c r="E97" s="164" t="s">
        <v>39</v>
      </c>
      <c r="F97" s="87">
        <v>0</v>
      </c>
    </row>
    <row r="98" spans="1:6">
      <c r="A98" s="87">
        <v>13040</v>
      </c>
      <c r="B98" s="164" t="s">
        <v>134</v>
      </c>
      <c r="C98" s="87">
        <v>2341201</v>
      </c>
      <c r="D98" s="164" t="s">
        <v>133</v>
      </c>
      <c r="E98" s="164" t="s">
        <v>39</v>
      </c>
      <c r="F98" s="87">
        <v>0</v>
      </c>
    </row>
    <row r="99" spans="1:6">
      <c r="A99" s="87">
        <v>40675</v>
      </c>
      <c r="B99" s="164" t="s">
        <v>1161</v>
      </c>
      <c r="C99" s="87">
        <v>-178185000</v>
      </c>
      <c r="D99" s="164" t="s">
        <v>612</v>
      </c>
      <c r="E99" s="164" t="s">
        <v>33</v>
      </c>
      <c r="F99" s="87">
        <v>0</v>
      </c>
    </row>
    <row r="100" spans="1:6">
      <c r="A100" s="87">
        <v>1160</v>
      </c>
      <c r="B100" s="164" t="s">
        <v>135</v>
      </c>
      <c r="C100" s="87">
        <v>3823902</v>
      </c>
      <c r="D100" s="164" t="s">
        <v>42</v>
      </c>
      <c r="E100" s="164" t="s">
        <v>39</v>
      </c>
      <c r="F100" s="87">
        <v>0</v>
      </c>
    </row>
    <row r="101" spans="1:6">
      <c r="A101" s="87">
        <v>17215</v>
      </c>
      <c r="B101" s="164" t="s">
        <v>136</v>
      </c>
      <c r="C101" s="87">
        <v>523000</v>
      </c>
      <c r="D101" s="164" t="s">
        <v>42</v>
      </c>
      <c r="E101" s="164" t="s">
        <v>39</v>
      </c>
      <c r="F101" s="87">
        <v>0</v>
      </c>
    </row>
    <row r="102" spans="1:6">
      <c r="A102" s="87">
        <v>1161</v>
      </c>
      <c r="B102" s="164" t="s">
        <v>1030</v>
      </c>
      <c r="C102" s="87">
        <v>252000</v>
      </c>
      <c r="D102" s="164" t="s">
        <v>138</v>
      </c>
      <c r="E102" s="164" t="s">
        <v>39</v>
      </c>
      <c r="F102" s="87">
        <v>0</v>
      </c>
    </row>
    <row r="103" spans="1:6">
      <c r="A103" s="87">
        <v>3283</v>
      </c>
      <c r="B103" s="164" t="s">
        <v>137</v>
      </c>
      <c r="C103" s="87">
        <v>555200</v>
      </c>
      <c r="D103" s="164" t="s">
        <v>138</v>
      </c>
      <c r="E103" s="164" t="s">
        <v>138</v>
      </c>
      <c r="F103" s="87">
        <v>0</v>
      </c>
    </row>
    <row r="104" spans="1:6">
      <c r="A104" s="87">
        <v>3704</v>
      </c>
      <c r="B104" s="164" t="s">
        <v>139</v>
      </c>
      <c r="C104" s="87">
        <v>281200</v>
      </c>
      <c r="D104" s="164" t="s">
        <v>138</v>
      </c>
      <c r="E104" s="164" t="s">
        <v>138</v>
      </c>
      <c r="F104" s="87">
        <v>0</v>
      </c>
    </row>
    <row r="105" spans="1:6">
      <c r="A105" s="87">
        <v>3885</v>
      </c>
      <c r="B105" s="164" t="s">
        <v>140</v>
      </c>
      <c r="C105" s="87">
        <v>900000</v>
      </c>
      <c r="D105" s="164" t="s">
        <v>138</v>
      </c>
      <c r="E105" s="164" t="s">
        <v>138</v>
      </c>
      <c r="F105" s="87">
        <v>0</v>
      </c>
    </row>
    <row r="106" spans="1:6">
      <c r="A106" s="87">
        <v>4690</v>
      </c>
      <c r="B106" s="164" t="s">
        <v>141</v>
      </c>
      <c r="C106" s="87">
        <v>1969000</v>
      </c>
      <c r="D106" s="164" t="s">
        <v>138</v>
      </c>
      <c r="E106" s="164" t="s">
        <v>138</v>
      </c>
      <c r="F106" s="87">
        <v>0</v>
      </c>
    </row>
    <row r="107" spans="1:6">
      <c r="A107" s="87">
        <v>4753</v>
      </c>
      <c r="B107" s="164" t="s">
        <v>1105</v>
      </c>
      <c r="C107" s="87">
        <v>4638400</v>
      </c>
      <c r="D107" s="164" t="s">
        <v>138</v>
      </c>
      <c r="E107" s="164" t="s">
        <v>138</v>
      </c>
      <c r="F107" s="87">
        <v>0</v>
      </c>
    </row>
    <row r="108" spans="1:6">
      <c r="A108" s="87">
        <v>6674</v>
      </c>
      <c r="B108" s="164" t="s">
        <v>142</v>
      </c>
      <c r="C108" s="87">
        <v>1246200</v>
      </c>
      <c r="D108" s="164" t="s">
        <v>138</v>
      </c>
      <c r="E108" s="164" t="s">
        <v>138</v>
      </c>
      <c r="F108" s="87">
        <v>0</v>
      </c>
    </row>
    <row r="109" spans="1:6">
      <c r="A109" s="87">
        <v>9190</v>
      </c>
      <c r="B109" s="164" t="s">
        <v>143</v>
      </c>
      <c r="C109" s="87">
        <v>2887000</v>
      </c>
      <c r="D109" s="164" t="s">
        <v>138</v>
      </c>
      <c r="E109" s="164" t="s">
        <v>138</v>
      </c>
      <c r="F109" s="87">
        <v>0</v>
      </c>
    </row>
    <row r="110" spans="1:6">
      <c r="A110" s="87">
        <v>11162</v>
      </c>
      <c r="B110" s="164" t="s">
        <v>144</v>
      </c>
      <c r="C110" s="87">
        <v>1262000</v>
      </c>
      <c r="D110" s="164" t="s">
        <v>138</v>
      </c>
      <c r="E110" s="164" t="s">
        <v>138</v>
      </c>
      <c r="F110" s="87">
        <v>0</v>
      </c>
    </row>
    <row r="111" spans="1:6">
      <c r="A111" s="87">
        <v>12337</v>
      </c>
      <c r="B111" s="164" t="s">
        <v>145</v>
      </c>
      <c r="C111" s="87">
        <v>496600</v>
      </c>
      <c r="D111" s="164" t="s">
        <v>138</v>
      </c>
      <c r="E111" s="164" t="s">
        <v>138</v>
      </c>
      <c r="F111" s="87">
        <v>0</v>
      </c>
    </row>
    <row r="112" spans="1:6">
      <c r="A112" s="87">
        <v>13354</v>
      </c>
      <c r="B112" s="164" t="s">
        <v>146</v>
      </c>
      <c r="C112" s="87">
        <v>686900</v>
      </c>
      <c r="D112" s="164" t="s">
        <v>138</v>
      </c>
      <c r="E112" s="164" t="s">
        <v>138</v>
      </c>
      <c r="F112" s="87">
        <v>0</v>
      </c>
    </row>
    <row r="113" spans="1:6">
      <c r="A113" s="87">
        <v>14107</v>
      </c>
      <c r="B113" s="164" t="s">
        <v>1031</v>
      </c>
      <c r="C113" s="87">
        <v>1115000</v>
      </c>
      <c r="D113" s="164" t="s">
        <v>138</v>
      </c>
      <c r="E113" s="164" t="s">
        <v>138</v>
      </c>
      <c r="F113" s="87">
        <v>0</v>
      </c>
    </row>
    <row r="114" spans="1:6">
      <c r="A114" s="87">
        <v>120227</v>
      </c>
      <c r="B114" s="164" t="s">
        <v>147</v>
      </c>
      <c r="C114" s="87">
        <v>458500</v>
      </c>
      <c r="D114" s="164" t="s">
        <v>138</v>
      </c>
      <c r="E114" s="164" t="s">
        <v>138</v>
      </c>
      <c r="F114" s="87">
        <v>0</v>
      </c>
    </row>
    <row r="115" spans="1:6">
      <c r="A115" s="87">
        <v>300170</v>
      </c>
      <c r="B115" s="164" t="s">
        <v>1229</v>
      </c>
      <c r="C115" s="87">
        <v>1203500</v>
      </c>
      <c r="D115" s="164" t="s">
        <v>138</v>
      </c>
      <c r="E115" s="164" t="s">
        <v>138</v>
      </c>
      <c r="F115" s="87">
        <v>0</v>
      </c>
    </row>
    <row r="116" spans="1:6">
      <c r="A116" s="87">
        <v>400014</v>
      </c>
      <c r="B116" s="164" t="s">
        <v>148</v>
      </c>
      <c r="C116" s="87">
        <v>531300</v>
      </c>
      <c r="D116" s="164" t="s">
        <v>138</v>
      </c>
      <c r="E116" s="164" t="s">
        <v>138</v>
      </c>
      <c r="F116" s="87">
        <v>0</v>
      </c>
    </row>
    <row r="117" spans="1:6">
      <c r="A117" s="87">
        <v>2000455</v>
      </c>
      <c r="B117" s="164" t="s">
        <v>149</v>
      </c>
      <c r="C117" s="87">
        <v>2769700</v>
      </c>
      <c r="D117" s="164" t="s">
        <v>138</v>
      </c>
      <c r="E117" s="164" t="s">
        <v>138</v>
      </c>
      <c r="F117" s="87">
        <v>0</v>
      </c>
    </row>
    <row r="118" spans="1:6">
      <c r="A118" s="87">
        <v>23551</v>
      </c>
      <c r="B118" s="164" t="s">
        <v>150</v>
      </c>
      <c r="C118" s="87">
        <v>16000000</v>
      </c>
      <c r="D118" s="164" t="s">
        <v>82</v>
      </c>
      <c r="E118" s="164" t="s">
        <v>151</v>
      </c>
      <c r="F118" s="87">
        <v>0</v>
      </c>
    </row>
    <row r="119" spans="1:6">
      <c r="A119" s="87">
        <v>2000025</v>
      </c>
      <c r="B119" s="164" t="s">
        <v>974</v>
      </c>
      <c r="C119" s="87">
        <v>23975000</v>
      </c>
      <c r="D119" s="164" t="s">
        <v>82</v>
      </c>
      <c r="E119" s="164" t="s">
        <v>82</v>
      </c>
      <c r="F119" s="87">
        <v>0</v>
      </c>
    </row>
    <row r="120" spans="1:6">
      <c r="A120" s="87">
        <v>11140</v>
      </c>
      <c r="B120" s="164" t="s">
        <v>975</v>
      </c>
      <c r="C120" s="87">
        <v>21000</v>
      </c>
      <c r="D120" s="164" t="s">
        <v>68</v>
      </c>
      <c r="E120" s="164" t="s">
        <v>68</v>
      </c>
      <c r="F120" s="87">
        <v>0</v>
      </c>
    </row>
    <row r="121" spans="1:6">
      <c r="A121" s="87">
        <v>19656</v>
      </c>
      <c r="B121" s="164" t="s">
        <v>152</v>
      </c>
      <c r="C121" s="87">
        <v>195600</v>
      </c>
      <c r="D121" s="164" t="s">
        <v>68</v>
      </c>
      <c r="E121" s="164" t="s">
        <v>153</v>
      </c>
      <c r="F121" s="87">
        <v>0</v>
      </c>
    </row>
    <row r="122" spans="1:6">
      <c r="A122" s="87">
        <v>130658</v>
      </c>
      <c r="B122" s="164" t="s">
        <v>1195</v>
      </c>
      <c r="C122" s="87">
        <v>2500</v>
      </c>
      <c r="D122" s="164" t="s">
        <v>68</v>
      </c>
      <c r="E122" s="164" t="s">
        <v>68</v>
      </c>
      <c r="F122" s="87">
        <v>0</v>
      </c>
    </row>
    <row r="123" spans="1:6">
      <c r="A123" s="87">
        <v>300086</v>
      </c>
      <c r="B123" s="164" t="s">
        <v>1227</v>
      </c>
      <c r="C123" s="87">
        <v>3728000</v>
      </c>
      <c r="D123" s="164" t="s">
        <v>68</v>
      </c>
      <c r="E123" s="164" t="s">
        <v>1028</v>
      </c>
      <c r="F123" s="87">
        <v>0</v>
      </c>
    </row>
    <row r="124" spans="1:6">
      <c r="A124" s="87">
        <v>6416</v>
      </c>
      <c r="B124" s="164" t="s">
        <v>1112</v>
      </c>
      <c r="C124" s="87">
        <v>55000</v>
      </c>
      <c r="D124" s="164" t="s">
        <v>39</v>
      </c>
      <c r="E124" s="164" t="s">
        <v>39</v>
      </c>
      <c r="F124" s="87">
        <v>0</v>
      </c>
    </row>
    <row r="125" spans="1:6">
      <c r="A125" s="87">
        <v>9103</v>
      </c>
      <c r="B125" s="164" t="s">
        <v>1119</v>
      </c>
      <c r="C125" s="87">
        <v>56000</v>
      </c>
      <c r="D125" s="164" t="s">
        <v>39</v>
      </c>
      <c r="E125" s="164" t="s">
        <v>39</v>
      </c>
      <c r="F125" s="87">
        <v>0</v>
      </c>
    </row>
    <row r="126" spans="1:6">
      <c r="A126" s="87">
        <v>13361</v>
      </c>
      <c r="B126" s="164" t="s">
        <v>154</v>
      </c>
      <c r="C126" s="87">
        <v>19879</v>
      </c>
      <c r="D126" s="164" t="s">
        <v>39</v>
      </c>
      <c r="E126" s="164" t="s">
        <v>39</v>
      </c>
      <c r="F126" s="87">
        <v>96121</v>
      </c>
    </row>
    <row r="127" spans="1:6">
      <c r="A127" s="87">
        <v>13748</v>
      </c>
      <c r="B127" s="164" t="s">
        <v>155</v>
      </c>
      <c r="C127" s="87">
        <v>851500</v>
      </c>
      <c r="D127" s="164" t="s">
        <v>39</v>
      </c>
      <c r="E127" s="164" t="s">
        <v>39</v>
      </c>
      <c r="F127" s="87">
        <v>0</v>
      </c>
    </row>
    <row r="128" spans="1:6">
      <c r="A128" s="87">
        <v>20308</v>
      </c>
      <c r="B128" s="164" t="s">
        <v>976</v>
      </c>
      <c r="C128" s="87">
        <v>573000</v>
      </c>
      <c r="D128" s="164" t="s">
        <v>39</v>
      </c>
      <c r="E128" s="164" t="s">
        <v>39</v>
      </c>
      <c r="F128" s="87">
        <v>0</v>
      </c>
    </row>
    <row r="129" spans="1:6">
      <c r="A129" s="87">
        <v>1924</v>
      </c>
      <c r="B129" s="164" t="s">
        <v>977</v>
      </c>
      <c r="C129" s="87">
        <v>36237</v>
      </c>
      <c r="D129" s="164" t="s">
        <v>156</v>
      </c>
      <c r="E129" s="164" t="s">
        <v>39</v>
      </c>
      <c r="F129" s="87">
        <v>0</v>
      </c>
    </row>
    <row r="130" spans="1:6">
      <c r="A130" s="87">
        <v>1242</v>
      </c>
      <c r="B130" s="164" t="s">
        <v>157</v>
      </c>
      <c r="C130" s="87">
        <v>2589595</v>
      </c>
      <c r="D130" s="164" t="s">
        <v>158</v>
      </c>
      <c r="E130" s="164" t="s">
        <v>39</v>
      </c>
      <c r="F130" s="87">
        <v>0</v>
      </c>
    </row>
    <row r="131" spans="1:6">
      <c r="A131" s="87">
        <v>300748</v>
      </c>
      <c r="B131" s="164" t="s">
        <v>159</v>
      </c>
      <c r="C131" s="87">
        <v>1117000</v>
      </c>
      <c r="D131" s="164" t="s">
        <v>158</v>
      </c>
      <c r="E131" s="164" t="s">
        <v>158</v>
      </c>
      <c r="F131" s="87">
        <v>0</v>
      </c>
    </row>
    <row r="132" spans="1:6">
      <c r="A132" s="87">
        <v>2000230</v>
      </c>
      <c r="B132" s="164" t="s">
        <v>1260</v>
      </c>
      <c r="C132" s="87">
        <v>7730000</v>
      </c>
      <c r="D132" s="164" t="s">
        <v>158</v>
      </c>
      <c r="E132" s="164" t="s">
        <v>58</v>
      </c>
      <c r="F132" s="87">
        <v>0</v>
      </c>
    </row>
    <row r="133" spans="1:6">
      <c r="A133" s="87">
        <v>19608</v>
      </c>
      <c r="B133" s="164" t="s">
        <v>1142</v>
      </c>
      <c r="C133" s="87">
        <v>522920</v>
      </c>
      <c r="D133" s="164" t="s">
        <v>176</v>
      </c>
      <c r="E133" s="164" t="s">
        <v>176</v>
      </c>
      <c r="F133" s="87">
        <v>0</v>
      </c>
    </row>
    <row r="134" spans="1:6">
      <c r="A134" s="87">
        <v>120181</v>
      </c>
      <c r="B134" s="164" t="s">
        <v>1192</v>
      </c>
      <c r="C134" s="87">
        <v>212200</v>
      </c>
      <c r="D134" s="164" t="s">
        <v>160</v>
      </c>
      <c r="E134" s="164" t="s">
        <v>160</v>
      </c>
      <c r="F134" s="87">
        <v>0</v>
      </c>
    </row>
    <row r="135" spans="1:6">
      <c r="A135" s="87">
        <v>130952</v>
      </c>
      <c r="B135" s="164" t="s">
        <v>978</v>
      </c>
      <c r="C135" s="87">
        <v>31000</v>
      </c>
      <c r="D135" s="164" t="s">
        <v>160</v>
      </c>
      <c r="E135" s="164" t="s">
        <v>160</v>
      </c>
      <c r="F135" s="87">
        <v>0</v>
      </c>
    </row>
    <row r="136" spans="1:6">
      <c r="A136" s="87">
        <v>200371</v>
      </c>
      <c r="B136" s="164" t="s">
        <v>1217</v>
      </c>
      <c r="C136" s="87">
        <v>910500</v>
      </c>
      <c r="D136" s="164" t="s">
        <v>160</v>
      </c>
      <c r="E136" s="164" t="s">
        <v>33</v>
      </c>
      <c r="F136" s="87">
        <v>0</v>
      </c>
    </row>
    <row r="137" spans="1:6">
      <c r="A137" s="87">
        <v>21566</v>
      </c>
      <c r="B137" s="164" t="s">
        <v>161</v>
      </c>
      <c r="C137" s="87">
        <v>3880809</v>
      </c>
      <c r="D137" s="164" t="s">
        <v>162</v>
      </c>
      <c r="E137" s="164" t="s">
        <v>162</v>
      </c>
      <c r="F137" s="87">
        <v>0</v>
      </c>
    </row>
    <row r="138" spans="1:6">
      <c r="A138" s="87">
        <v>100212</v>
      </c>
      <c r="B138" s="164" t="s">
        <v>1186</v>
      </c>
      <c r="C138" s="87">
        <v>30400</v>
      </c>
      <c r="D138" s="164" t="s">
        <v>162</v>
      </c>
      <c r="E138" s="164" t="s">
        <v>162</v>
      </c>
      <c r="F138" s="87">
        <v>0</v>
      </c>
    </row>
    <row r="139" spans="1:6">
      <c r="A139" s="87">
        <v>190119</v>
      </c>
      <c r="B139" s="164" t="s">
        <v>165</v>
      </c>
      <c r="C139" s="87">
        <v>217814</v>
      </c>
      <c r="D139" s="164" t="s">
        <v>162</v>
      </c>
      <c r="E139" s="164" t="s">
        <v>166</v>
      </c>
      <c r="F139" s="87">
        <v>0</v>
      </c>
    </row>
    <row r="140" spans="1:6">
      <c r="A140" s="87">
        <v>17768</v>
      </c>
      <c r="B140" s="164" t="s">
        <v>167</v>
      </c>
      <c r="C140" s="87">
        <v>2481000</v>
      </c>
      <c r="D140" s="164" t="s">
        <v>168</v>
      </c>
      <c r="E140" s="164" t="s">
        <v>40</v>
      </c>
      <c r="F140" s="87">
        <v>0</v>
      </c>
    </row>
    <row r="141" spans="1:6">
      <c r="A141" s="87">
        <v>18050</v>
      </c>
      <c r="B141" s="164" t="s">
        <v>170</v>
      </c>
      <c r="C141" s="87">
        <v>155000</v>
      </c>
      <c r="D141" s="164" t="s">
        <v>169</v>
      </c>
      <c r="E141" s="164" t="s">
        <v>169</v>
      </c>
      <c r="F141" s="87">
        <v>0</v>
      </c>
    </row>
    <row r="142" spans="1:6">
      <c r="A142" s="87">
        <v>19467</v>
      </c>
      <c r="B142" s="164" t="s">
        <v>171</v>
      </c>
      <c r="C142" s="87">
        <v>114000</v>
      </c>
      <c r="D142" s="164" t="s">
        <v>169</v>
      </c>
      <c r="E142" s="164" t="s">
        <v>169</v>
      </c>
      <c r="F142" s="87">
        <v>0</v>
      </c>
    </row>
    <row r="143" spans="1:6">
      <c r="A143" s="87">
        <v>26054</v>
      </c>
      <c r="B143" s="164" t="s">
        <v>172</v>
      </c>
      <c r="C143" s="87">
        <v>161000</v>
      </c>
      <c r="D143" s="164" t="s">
        <v>169</v>
      </c>
      <c r="E143" s="164" t="s">
        <v>169</v>
      </c>
      <c r="F143" s="87">
        <v>0</v>
      </c>
    </row>
    <row r="144" spans="1:6">
      <c r="A144" s="87">
        <v>5333</v>
      </c>
      <c r="B144" s="164" t="s">
        <v>1107</v>
      </c>
      <c r="C144" s="87">
        <v>805594</v>
      </c>
      <c r="D144" s="164" t="s">
        <v>175</v>
      </c>
      <c r="E144" s="164" t="s">
        <v>1108</v>
      </c>
      <c r="F144" s="87">
        <v>0</v>
      </c>
    </row>
    <row r="145" spans="1:6">
      <c r="A145" s="87">
        <v>6492</v>
      </c>
      <c r="B145" s="164" t="s">
        <v>1113</v>
      </c>
      <c r="C145" s="87">
        <v>52000</v>
      </c>
      <c r="D145" s="164" t="s">
        <v>175</v>
      </c>
      <c r="E145" s="164" t="s">
        <v>176</v>
      </c>
      <c r="F145" s="87">
        <v>0</v>
      </c>
    </row>
    <row r="146" spans="1:6">
      <c r="A146" s="87">
        <v>14327</v>
      </c>
      <c r="B146" s="164" t="s">
        <v>177</v>
      </c>
      <c r="C146" s="87">
        <v>0</v>
      </c>
      <c r="D146" s="164" t="s">
        <v>175</v>
      </c>
      <c r="E146" s="164" t="s">
        <v>178</v>
      </c>
      <c r="F146" s="87">
        <v>179100</v>
      </c>
    </row>
    <row r="147" spans="1:6">
      <c r="A147" s="87">
        <v>23483</v>
      </c>
      <c r="B147" s="164" t="s">
        <v>979</v>
      </c>
      <c r="C147" s="87">
        <v>5651000</v>
      </c>
      <c r="D147" s="164" t="s">
        <v>175</v>
      </c>
      <c r="E147" s="164" t="s">
        <v>133</v>
      </c>
      <c r="F147" s="87">
        <v>0</v>
      </c>
    </row>
    <row r="148" spans="1:6">
      <c r="A148" s="87">
        <v>23585</v>
      </c>
      <c r="B148" s="164" t="s">
        <v>179</v>
      </c>
      <c r="C148" s="87">
        <v>273000</v>
      </c>
      <c r="D148" s="164" t="s">
        <v>175</v>
      </c>
      <c r="E148" s="164" t="s">
        <v>175</v>
      </c>
      <c r="F148" s="87">
        <v>0</v>
      </c>
    </row>
    <row r="149" spans="1:6">
      <c r="A149" s="87">
        <v>100010</v>
      </c>
      <c r="B149" s="164" t="s">
        <v>163</v>
      </c>
      <c r="C149" s="87">
        <v>2568600</v>
      </c>
      <c r="D149" s="164" t="s">
        <v>175</v>
      </c>
      <c r="E149" s="164" t="s">
        <v>164</v>
      </c>
      <c r="F149" s="87">
        <v>0</v>
      </c>
    </row>
    <row r="150" spans="1:6">
      <c r="A150" s="87">
        <v>100318</v>
      </c>
      <c r="B150" s="164" t="s">
        <v>980</v>
      </c>
      <c r="C150" s="87">
        <v>438000</v>
      </c>
      <c r="D150" s="164" t="s">
        <v>175</v>
      </c>
      <c r="E150" s="164" t="s">
        <v>612</v>
      </c>
      <c r="F150" s="87">
        <v>0</v>
      </c>
    </row>
    <row r="151" spans="1:6">
      <c r="A151" s="87">
        <v>300499</v>
      </c>
      <c r="B151" s="164" t="s">
        <v>1233</v>
      </c>
      <c r="C151" s="87">
        <v>167000</v>
      </c>
      <c r="D151" s="164" t="s">
        <v>175</v>
      </c>
      <c r="E151" s="164" t="s">
        <v>175</v>
      </c>
      <c r="F151" s="87">
        <v>0</v>
      </c>
    </row>
    <row r="152" spans="1:6">
      <c r="A152" s="87">
        <v>300718</v>
      </c>
      <c r="B152" s="164" t="s">
        <v>1235</v>
      </c>
      <c r="C152" s="87">
        <v>40800</v>
      </c>
      <c r="D152" s="164" t="s">
        <v>175</v>
      </c>
      <c r="E152" s="164" t="s">
        <v>175</v>
      </c>
      <c r="F152" s="87">
        <v>0</v>
      </c>
    </row>
    <row r="153" spans="1:6">
      <c r="A153" s="87">
        <v>300738</v>
      </c>
      <c r="B153" s="164" t="s">
        <v>181</v>
      </c>
      <c r="C153" s="87">
        <v>1456222</v>
      </c>
      <c r="D153" s="164" t="s">
        <v>175</v>
      </c>
      <c r="E153" s="164" t="s">
        <v>182</v>
      </c>
      <c r="F153" s="87">
        <v>0</v>
      </c>
    </row>
    <row r="154" spans="1:6">
      <c r="A154" s="87">
        <v>300941</v>
      </c>
      <c r="B154" s="164" t="s">
        <v>1239</v>
      </c>
      <c r="C154" s="87">
        <v>1050700</v>
      </c>
      <c r="D154" s="164" t="s">
        <v>175</v>
      </c>
      <c r="E154" s="164" t="s">
        <v>1108</v>
      </c>
      <c r="F154" s="87">
        <v>0</v>
      </c>
    </row>
    <row r="155" spans="1:6">
      <c r="A155" s="87">
        <v>400027</v>
      </c>
      <c r="B155" s="164" t="s">
        <v>1247</v>
      </c>
      <c r="C155" s="87">
        <v>25059</v>
      </c>
      <c r="D155" s="164" t="s">
        <v>175</v>
      </c>
      <c r="E155" s="164" t="s">
        <v>175</v>
      </c>
      <c r="F155" s="87">
        <v>0</v>
      </c>
    </row>
    <row r="156" spans="1:6">
      <c r="A156" s="87">
        <v>400098</v>
      </c>
      <c r="B156" s="164" t="s">
        <v>1250</v>
      </c>
      <c r="C156" s="87">
        <v>19000</v>
      </c>
      <c r="D156" s="164" t="s">
        <v>175</v>
      </c>
      <c r="E156" s="164" t="s">
        <v>175</v>
      </c>
      <c r="F156" s="87">
        <v>0</v>
      </c>
    </row>
    <row r="157" spans="1:6">
      <c r="A157" s="87">
        <v>600066</v>
      </c>
      <c r="B157" s="164" t="s">
        <v>1032</v>
      </c>
      <c r="C157" s="87">
        <v>1600000</v>
      </c>
      <c r="D157" s="164" t="s">
        <v>175</v>
      </c>
      <c r="E157" s="164" t="s">
        <v>612</v>
      </c>
      <c r="F157" s="87">
        <v>0</v>
      </c>
    </row>
    <row r="158" spans="1:6">
      <c r="A158" s="87">
        <v>1331</v>
      </c>
      <c r="B158" s="164" t="s">
        <v>183</v>
      </c>
      <c r="C158" s="87">
        <v>136000</v>
      </c>
      <c r="D158" s="164" t="s">
        <v>184</v>
      </c>
      <c r="E158" s="164" t="s">
        <v>33</v>
      </c>
      <c r="F158" s="87">
        <v>0</v>
      </c>
    </row>
    <row r="159" spans="1:6">
      <c r="A159" s="87">
        <v>1535</v>
      </c>
      <c r="B159" s="164" t="s">
        <v>1096</v>
      </c>
      <c r="C159" s="87">
        <v>41150</v>
      </c>
      <c r="D159" s="164" t="s">
        <v>184</v>
      </c>
      <c r="E159" s="164" t="s">
        <v>42</v>
      </c>
      <c r="F159" s="87">
        <v>0</v>
      </c>
    </row>
    <row r="160" spans="1:6">
      <c r="A160" s="87">
        <v>1726</v>
      </c>
      <c r="B160" s="164" t="s">
        <v>185</v>
      </c>
      <c r="C160" s="87">
        <v>159800</v>
      </c>
      <c r="D160" s="164" t="s">
        <v>184</v>
      </c>
      <c r="E160" s="164" t="s">
        <v>186</v>
      </c>
      <c r="F160" s="87">
        <v>0</v>
      </c>
    </row>
    <row r="161" spans="1:6">
      <c r="A161" s="87">
        <v>1835</v>
      </c>
      <c r="B161" s="164" t="s">
        <v>1033</v>
      </c>
      <c r="C161" s="87">
        <v>11000</v>
      </c>
      <c r="D161" s="164" t="s">
        <v>184</v>
      </c>
      <c r="E161" s="164" t="s">
        <v>1034</v>
      </c>
      <c r="F161" s="87">
        <v>0</v>
      </c>
    </row>
    <row r="162" spans="1:6">
      <c r="A162" s="87">
        <v>1929</v>
      </c>
      <c r="B162" s="164" t="s">
        <v>187</v>
      </c>
      <c r="C162" s="87">
        <v>0</v>
      </c>
      <c r="D162" s="164" t="s">
        <v>184</v>
      </c>
      <c r="E162" s="164" t="s">
        <v>75</v>
      </c>
      <c r="F162" s="87">
        <v>61000</v>
      </c>
    </row>
    <row r="163" spans="1:6">
      <c r="A163" s="87">
        <v>1993</v>
      </c>
      <c r="B163" s="164" t="s">
        <v>188</v>
      </c>
      <c r="C163" s="87">
        <v>100000</v>
      </c>
      <c r="D163" s="164" t="s">
        <v>184</v>
      </c>
      <c r="E163" s="164" t="s">
        <v>189</v>
      </c>
      <c r="F163" s="87">
        <v>0</v>
      </c>
    </row>
    <row r="164" spans="1:6">
      <c r="A164" s="87">
        <v>2288</v>
      </c>
      <c r="B164" s="164" t="s">
        <v>190</v>
      </c>
      <c r="C164" s="87">
        <v>435000</v>
      </c>
      <c r="D164" s="164" t="s">
        <v>184</v>
      </c>
      <c r="E164" s="164" t="s">
        <v>43</v>
      </c>
      <c r="F164" s="87">
        <v>0</v>
      </c>
    </row>
    <row r="165" spans="1:6">
      <c r="A165" s="87">
        <v>2767</v>
      </c>
      <c r="B165" s="164" t="s">
        <v>191</v>
      </c>
      <c r="C165" s="87">
        <v>41000</v>
      </c>
      <c r="D165" s="164" t="s">
        <v>184</v>
      </c>
      <c r="E165" s="164" t="s">
        <v>52</v>
      </c>
      <c r="F165" s="87">
        <v>0</v>
      </c>
    </row>
    <row r="166" spans="1:6">
      <c r="A166" s="87">
        <v>2833</v>
      </c>
      <c r="B166" s="164" t="s">
        <v>1035</v>
      </c>
      <c r="C166" s="87">
        <v>76000</v>
      </c>
      <c r="D166" s="164" t="s">
        <v>184</v>
      </c>
      <c r="E166" s="164" t="s">
        <v>244</v>
      </c>
      <c r="F166" s="87">
        <v>0</v>
      </c>
    </row>
    <row r="167" spans="1:6">
      <c r="A167" s="87">
        <v>3614</v>
      </c>
      <c r="B167" s="164" t="s">
        <v>192</v>
      </c>
      <c r="C167" s="87">
        <v>40000</v>
      </c>
      <c r="D167" s="164" t="s">
        <v>184</v>
      </c>
      <c r="E167" s="164" t="s">
        <v>43</v>
      </c>
      <c r="F167" s="87">
        <v>0</v>
      </c>
    </row>
    <row r="168" spans="1:6">
      <c r="A168" s="87">
        <v>4792</v>
      </c>
      <c r="B168" s="164" t="s">
        <v>193</v>
      </c>
      <c r="C168" s="87">
        <v>3324500</v>
      </c>
      <c r="D168" s="164" t="s">
        <v>184</v>
      </c>
      <c r="E168" s="164" t="s">
        <v>93</v>
      </c>
      <c r="F168" s="87">
        <v>0</v>
      </c>
    </row>
    <row r="169" spans="1:6">
      <c r="A169" s="87">
        <v>6428</v>
      </c>
      <c r="B169" s="164" t="s">
        <v>194</v>
      </c>
      <c r="C169" s="87">
        <v>132000</v>
      </c>
      <c r="D169" s="164" t="s">
        <v>184</v>
      </c>
      <c r="E169" s="164" t="s">
        <v>75</v>
      </c>
      <c r="F169" s="87">
        <v>0</v>
      </c>
    </row>
    <row r="170" spans="1:6">
      <c r="A170" s="87">
        <v>6785</v>
      </c>
      <c r="B170" s="164" t="s">
        <v>195</v>
      </c>
      <c r="C170" s="87">
        <v>541000</v>
      </c>
      <c r="D170" s="164" t="s">
        <v>184</v>
      </c>
      <c r="E170" s="164" t="s">
        <v>74</v>
      </c>
      <c r="F170" s="87">
        <v>0</v>
      </c>
    </row>
    <row r="171" spans="1:6">
      <c r="A171" s="87">
        <v>6869</v>
      </c>
      <c r="B171" s="164" t="s">
        <v>196</v>
      </c>
      <c r="C171" s="87">
        <v>58400</v>
      </c>
      <c r="D171" s="164" t="s">
        <v>184</v>
      </c>
      <c r="E171" s="164" t="s">
        <v>184</v>
      </c>
      <c r="F171" s="87">
        <v>0</v>
      </c>
    </row>
    <row r="172" spans="1:6">
      <c r="A172" s="87">
        <v>6968</v>
      </c>
      <c r="B172" s="164" t="s">
        <v>197</v>
      </c>
      <c r="C172" s="87">
        <v>366000</v>
      </c>
      <c r="D172" s="164" t="s">
        <v>184</v>
      </c>
      <c r="E172" s="164" t="s">
        <v>75</v>
      </c>
      <c r="F172" s="87">
        <v>0</v>
      </c>
    </row>
    <row r="173" spans="1:6">
      <c r="A173" s="87">
        <v>6969</v>
      </c>
      <c r="B173" s="164" t="s">
        <v>198</v>
      </c>
      <c r="C173" s="87">
        <v>76000</v>
      </c>
      <c r="D173" s="164" t="s">
        <v>184</v>
      </c>
      <c r="E173" s="164" t="s">
        <v>75</v>
      </c>
      <c r="F173" s="87">
        <v>0</v>
      </c>
    </row>
    <row r="174" spans="1:6">
      <c r="A174" s="87">
        <v>6988</v>
      </c>
      <c r="B174" s="164" t="s">
        <v>199</v>
      </c>
      <c r="C174" s="87">
        <v>246000</v>
      </c>
      <c r="D174" s="164" t="s">
        <v>184</v>
      </c>
      <c r="E174" s="164" t="s">
        <v>75</v>
      </c>
      <c r="F174" s="87">
        <v>0</v>
      </c>
    </row>
    <row r="175" spans="1:6">
      <c r="A175" s="87">
        <v>6997</v>
      </c>
      <c r="B175" s="164" t="s">
        <v>200</v>
      </c>
      <c r="C175" s="87">
        <v>79000</v>
      </c>
      <c r="D175" s="164" t="s">
        <v>184</v>
      </c>
      <c r="E175" s="164" t="s">
        <v>75</v>
      </c>
      <c r="F175" s="87">
        <v>0</v>
      </c>
    </row>
    <row r="176" spans="1:6">
      <c r="A176" s="87">
        <v>7261</v>
      </c>
      <c r="B176" s="164" t="s">
        <v>201</v>
      </c>
      <c r="C176" s="87">
        <v>24000</v>
      </c>
      <c r="D176" s="164" t="s">
        <v>184</v>
      </c>
      <c r="E176" s="164" t="s">
        <v>43</v>
      </c>
      <c r="F176" s="87">
        <v>0</v>
      </c>
    </row>
    <row r="177" spans="1:6">
      <c r="A177" s="87">
        <v>7639</v>
      </c>
      <c r="B177" s="164" t="s">
        <v>202</v>
      </c>
      <c r="C177" s="87">
        <v>10000</v>
      </c>
      <c r="D177" s="164" t="s">
        <v>184</v>
      </c>
      <c r="E177" s="164" t="s">
        <v>43</v>
      </c>
      <c r="F177" s="87">
        <v>0</v>
      </c>
    </row>
    <row r="178" spans="1:6">
      <c r="A178" s="87">
        <v>8187</v>
      </c>
      <c r="B178" s="164" t="s">
        <v>203</v>
      </c>
      <c r="C178" s="87">
        <v>18000</v>
      </c>
      <c r="D178" s="164" t="s">
        <v>184</v>
      </c>
      <c r="E178" s="164" t="s">
        <v>46</v>
      </c>
      <c r="F178" s="87">
        <v>0</v>
      </c>
    </row>
    <row r="179" spans="1:6">
      <c r="A179" s="87">
        <v>8256</v>
      </c>
      <c r="B179" s="164" t="s">
        <v>204</v>
      </c>
      <c r="C179" s="87">
        <v>40000</v>
      </c>
      <c r="D179" s="164" t="s">
        <v>184</v>
      </c>
      <c r="E179" s="164" t="s">
        <v>78</v>
      </c>
      <c r="F179" s="87">
        <v>0</v>
      </c>
    </row>
    <row r="180" spans="1:6">
      <c r="A180" s="87">
        <v>10049</v>
      </c>
      <c r="B180" s="164" t="s">
        <v>205</v>
      </c>
      <c r="C180" s="87">
        <v>268000</v>
      </c>
      <c r="D180" s="164" t="s">
        <v>184</v>
      </c>
      <c r="E180" s="164" t="s">
        <v>206</v>
      </c>
      <c r="F180" s="87">
        <v>0</v>
      </c>
    </row>
    <row r="181" spans="1:6">
      <c r="A181" s="87">
        <v>11093</v>
      </c>
      <c r="B181" s="164" t="s">
        <v>207</v>
      </c>
      <c r="C181" s="87">
        <v>319000</v>
      </c>
      <c r="D181" s="164" t="s">
        <v>184</v>
      </c>
      <c r="E181" s="164" t="s">
        <v>42</v>
      </c>
      <c r="F181" s="87">
        <v>0</v>
      </c>
    </row>
    <row r="182" spans="1:6">
      <c r="A182" s="87">
        <v>12204</v>
      </c>
      <c r="B182" s="164" t="s">
        <v>981</v>
      </c>
      <c r="C182" s="87">
        <v>57000</v>
      </c>
      <c r="D182" s="164" t="s">
        <v>184</v>
      </c>
      <c r="E182" s="164" t="s">
        <v>426</v>
      </c>
      <c r="F182" s="87">
        <v>0</v>
      </c>
    </row>
    <row r="183" spans="1:6">
      <c r="A183" s="87">
        <v>12789</v>
      </c>
      <c r="B183" s="164" t="s">
        <v>208</v>
      </c>
      <c r="C183" s="87">
        <v>114000</v>
      </c>
      <c r="D183" s="164" t="s">
        <v>184</v>
      </c>
      <c r="E183" s="164" t="s">
        <v>42</v>
      </c>
      <c r="F183" s="87">
        <v>0</v>
      </c>
    </row>
    <row r="184" spans="1:6">
      <c r="A184" s="87">
        <v>13637</v>
      </c>
      <c r="B184" s="164" t="s">
        <v>982</v>
      </c>
      <c r="C184" s="87">
        <v>145000</v>
      </c>
      <c r="D184" s="164" t="s">
        <v>184</v>
      </c>
      <c r="E184" s="164" t="s">
        <v>60</v>
      </c>
      <c r="F184" s="87">
        <v>0</v>
      </c>
    </row>
    <row r="185" spans="1:6">
      <c r="A185" s="87">
        <v>13730</v>
      </c>
      <c r="B185" s="164" t="s">
        <v>209</v>
      </c>
      <c r="C185" s="87">
        <v>44000</v>
      </c>
      <c r="D185" s="164" t="s">
        <v>184</v>
      </c>
      <c r="E185" s="164" t="s">
        <v>33</v>
      </c>
      <c r="F185" s="87">
        <v>0</v>
      </c>
    </row>
    <row r="186" spans="1:6">
      <c r="A186" s="87">
        <v>14282</v>
      </c>
      <c r="B186" s="164" t="s">
        <v>210</v>
      </c>
      <c r="C186" s="87">
        <v>125000</v>
      </c>
      <c r="D186" s="164" t="s">
        <v>184</v>
      </c>
      <c r="E186" s="164" t="s">
        <v>133</v>
      </c>
      <c r="F186" s="87">
        <v>0</v>
      </c>
    </row>
    <row r="187" spans="1:6">
      <c r="A187" s="87">
        <v>16230</v>
      </c>
      <c r="B187" s="164" t="s">
        <v>211</v>
      </c>
      <c r="C187" s="87">
        <v>62000</v>
      </c>
      <c r="D187" s="164" t="s">
        <v>184</v>
      </c>
      <c r="E187" s="164" t="s">
        <v>75</v>
      </c>
      <c r="F187" s="87">
        <v>0</v>
      </c>
    </row>
    <row r="188" spans="1:6">
      <c r="A188" s="87">
        <v>16326</v>
      </c>
      <c r="B188" s="164" t="s">
        <v>1036</v>
      </c>
      <c r="C188" s="87">
        <v>80850</v>
      </c>
      <c r="D188" s="164" t="s">
        <v>184</v>
      </c>
      <c r="E188" s="164" t="s">
        <v>75</v>
      </c>
      <c r="F188" s="87">
        <v>0</v>
      </c>
    </row>
    <row r="189" spans="1:6">
      <c r="A189" s="87">
        <v>17645</v>
      </c>
      <c r="B189" s="164" t="s">
        <v>1136</v>
      </c>
      <c r="C189" s="87">
        <v>328900</v>
      </c>
      <c r="D189" s="164" t="s">
        <v>184</v>
      </c>
      <c r="E189" s="164" t="s">
        <v>39</v>
      </c>
      <c r="F189" s="87">
        <v>0</v>
      </c>
    </row>
    <row r="190" spans="1:6">
      <c r="A190" s="87">
        <v>17693</v>
      </c>
      <c r="B190" s="164" t="s">
        <v>1137</v>
      </c>
      <c r="C190" s="87">
        <v>67700</v>
      </c>
      <c r="D190" s="164" t="s">
        <v>184</v>
      </c>
      <c r="E190" s="164" t="s">
        <v>212</v>
      </c>
      <c r="F190" s="87">
        <v>0</v>
      </c>
    </row>
    <row r="191" spans="1:6">
      <c r="A191" s="87">
        <v>19818</v>
      </c>
      <c r="B191" s="164" t="s">
        <v>213</v>
      </c>
      <c r="C191" s="87">
        <v>314000</v>
      </c>
      <c r="D191" s="164" t="s">
        <v>184</v>
      </c>
      <c r="E191" s="164" t="s">
        <v>86</v>
      </c>
      <c r="F191" s="87">
        <v>0</v>
      </c>
    </row>
    <row r="192" spans="1:6">
      <c r="A192" s="87">
        <v>20400</v>
      </c>
      <c r="B192" s="164" t="s">
        <v>214</v>
      </c>
      <c r="C192" s="87">
        <v>60000</v>
      </c>
      <c r="D192" s="164" t="s">
        <v>184</v>
      </c>
      <c r="E192" s="164" t="s">
        <v>186</v>
      </c>
      <c r="F192" s="87">
        <v>0</v>
      </c>
    </row>
    <row r="193" spans="1:6">
      <c r="A193" s="87">
        <v>20629</v>
      </c>
      <c r="B193" s="164" t="s">
        <v>215</v>
      </c>
      <c r="C193" s="87">
        <v>80000</v>
      </c>
      <c r="D193" s="164" t="s">
        <v>184</v>
      </c>
      <c r="E193" s="164" t="s">
        <v>46</v>
      </c>
      <c r="F193" s="87">
        <v>0</v>
      </c>
    </row>
    <row r="194" spans="1:6">
      <c r="A194" s="87">
        <v>20658</v>
      </c>
      <c r="B194" s="164" t="s">
        <v>983</v>
      </c>
      <c r="C194" s="87">
        <v>27000</v>
      </c>
      <c r="D194" s="164" t="s">
        <v>184</v>
      </c>
      <c r="E194" s="164" t="s">
        <v>46</v>
      </c>
      <c r="F194" s="87">
        <v>0</v>
      </c>
    </row>
    <row r="195" spans="1:6">
      <c r="A195" s="87">
        <v>20755</v>
      </c>
      <c r="B195" s="164" t="s">
        <v>216</v>
      </c>
      <c r="C195" s="87">
        <v>101000</v>
      </c>
      <c r="D195" s="164" t="s">
        <v>184</v>
      </c>
      <c r="E195" s="164" t="s">
        <v>217</v>
      </c>
      <c r="F195" s="87">
        <v>0</v>
      </c>
    </row>
    <row r="196" spans="1:6">
      <c r="A196" s="87">
        <v>20994</v>
      </c>
      <c r="B196" s="164" t="s">
        <v>218</v>
      </c>
      <c r="C196" s="87">
        <v>106000</v>
      </c>
      <c r="D196" s="164" t="s">
        <v>184</v>
      </c>
      <c r="E196" s="164" t="s">
        <v>219</v>
      </c>
      <c r="F196" s="87">
        <v>0</v>
      </c>
    </row>
    <row r="197" spans="1:6">
      <c r="A197" s="87">
        <v>21438</v>
      </c>
      <c r="B197" s="164" t="s">
        <v>221</v>
      </c>
      <c r="C197" s="87">
        <v>1327900</v>
      </c>
      <c r="D197" s="164" t="s">
        <v>184</v>
      </c>
      <c r="E197" s="164" t="s">
        <v>222</v>
      </c>
      <c r="F197" s="87">
        <v>0</v>
      </c>
    </row>
    <row r="198" spans="1:6">
      <c r="A198" s="87">
        <v>21632</v>
      </c>
      <c r="B198" s="164" t="s">
        <v>1037</v>
      </c>
      <c r="C198" s="87">
        <v>439500</v>
      </c>
      <c r="D198" s="164" t="s">
        <v>184</v>
      </c>
      <c r="E198" s="164" t="s">
        <v>43</v>
      </c>
      <c r="F198" s="87">
        <v>0</v>
      </c>
    </row>
    <row r="199" spans="1:6">
      <c r="A199" s="87">
        <v>22084</v>
      </c>
      <c r="B199" s="164" t="s">
        <v>223</v>
      </c>
      <c r="C199" s="87">
        <v>46000</v>
      </c>
      <c r="D199" s="164" t="s">
        <v>184</v>
      </c>
      <c r="E199" s="164" t="s">
        <v>75</v>
      </c>
      <c r="F199" s="87">
        <v>0</v>
      </c>
    </row>
    <row r="200" spans="1:6">
      <c r="A200" s="87">
        <v>23328</v>
      </c>
      <c r="B200" s="164" t="s">
        <v>224</v>
      </c>
      <c r="C200" s="87">
        <v>412700</v>
      </c>
      <c r="D200" s="164" t="s">
        <v>184</v>
      </c>
      <c r="E200" s="164" t="s">
        <v>43</v>
      </c>
      <c r="F200" s="87">
        <v>0</v>
      </c>
    </row>
    <row r="201" spans="1:6">
      <c r="A201" s="87">
        <v>23400</v>
      </c>
      <c r="B201" s="164" t="s">
        <v>225</v>
      </c>
      <c r="C201" s="87">
        <v>153000</v>
      </c>
      <c r="D201" s="164" t="s">
        <v>184</v>
      </c>
      <c r="E201" s="164" t="s">
        <v>189</v>
      </c>
      <c r="F201" s="87">
        <v>0</v>
      </c>
    </row>
    <row r="202" spans="1:6">
      <c r="A202" s="87">
        <v>23641</v>
      </c>
      <c r="B202" s="164" t="s">
        <v>226</v>
      </c>
      <c r="C202" s="87">
        <v>39000</v>
      </c>
      <c r="D202" s="164" t="s">
        <v>184</v>
      </c>
      <c r="E202" s="164" t="s">
        <v>75</v>
      </c>
      <c r="F202" s="87">
        <v>0</v>
      </c>
    </row>
    <row r="203" spans="1:6">
      <c r="A203" s="87">
        <v>24108</v>
      </c>
      <c r="B203" s="164" t="s">
        <v>227</v>
      </c>
      <c r="C203" s="87">
        <v>34000</v>
      </c>
      <c r="D203" s="164" t="s">
        <v>184</v>
      </c>
      <c r="E203" s="164" t="s">
        <v>39</v>
      </c>
      <c r="F203" s="87">
        <v>0</v>
      </c>
    </row>
    <row r="204" spans="1:6">
      <c r="A204" s="87">
        <v>100025</v>
      </c>
      <c r="B204" s="164" t="s">
        <v>229</v>
      </c>
      <c r="C204" s="87">
        <v>321000</v>
      </c>
      <c r="D204" s="164" t="s">
        <v>184</v>
      </c>
      <c r="E204" s="164" t="s">
        <v>68</v>
      </c>
      <c r="F204" s="87">
        <v>0</v>
      </c>
    </row>
    <row r="205" spans="1:6">
      <c r="A205" s="87">
        <v>100067</v>
      </c>
      <c r="B205" s="164" t="s">
        <v>231</v>
      </c>
      <c r="C205" s="87">
        <v>154000</v>
      </c>
      <c r="D205" s="164" t="s">
        <v>184</v>
      </c>
      <c r="E205" s="164" t="s">
        <v>184</v>
      </c>
      <c r="F205" s="87">
        <v>0</v>
      </c>
    </row>
    <row r="206" spans="1:6">
      <c r="A206" s="87">
        <v>100164</v>
      </c>
      <c r="B206" s="164" t="s">
        <v>232</v>
      </c>
      <c r="C206" s="87">
        <v>93000</v>
      </c>
      <c r="D206" s="164" t="s">
        <v>184</v>
      </c>
      <c r="E206" s="164" t="s">
        <v>233</v>
      </c>
      <c r="F206" s="87">
        <v>0</v>
      </c>
    </row>
    <row r="207" spans="1:6">
      <c r="A207" s="87">
        <v>100232</v>
      </c>
      <c r="B207" s="164" t="s">
        <v>234</v>
      </c>
      <c r="C207" s="87">
        <v>509500</v>
      </c>
      <c r="D207" s="164" t="s">
        <v>184</v>
      </c>
      <c r="E207" s="164" t="s">
        <v>186</v>
      </c>
      <c r="F207" s="87">
        <v>0</v>
      </c>
    </row>
    <row r="208" spans="1:6">
      <c r="A208" s="87">
        <v>100238</v>
      </c>
      <c r="B208" s="164" t="s">
        <v>235</v>
      </c>
      <c r="C208" s="87">
        <v>121000</v>
      </c>
      <c r="D208" s="164" t="s">
        <v>184</v>
      </c>
      <c r="E208" s="164" t="s">
        <v>33</v>
      </c>
      <c r="F208" s="87">
        <v>0</v>
      </c>
    </row>
    <row r="209" spans="1:6">
      <c r="A209" s="87">
        <v>100248</v>
      </c>
      <c r="B209" s="164" t="s">
        <v>236</v>
      </c>
      <c r="C209" s="87">
        <v>22000</v>
      </c>
      <c r="D209" s="164" t="s">
        <v>184</v>
      </c>
      <c r="E209" s="164" t="s">
        <v>42</v>
      </c>
      <c r="F209" s="87">
        <v>0</v>
      </c>
    </row>
    <row r="210" spans="1:6">
      <c r="A210" s="87">
        <v>100274</v>
      </c>
      <c r="B210" s="164" t="s">
        <v>239</v>
      </c>
      <c r="C210" s="87">
        <v>10000</v>
      </c>
      <c r="D210" s="164" t="s">
        <v>184</v>
      </c>
      <c r="E210" s="164" t="s">
        <v>75</v>
      </c>
      <c r="F210" s="87">
        <v>0</v>
      </c>
    </row>
    <row r="211" spans="1:6">
      <c r="A211" s="87">
        <v>120229</v>
      </c>
      <c r="B211" s="164" t="s">
        <v>240</v>
      </c>
      <c r="C211" s="87">
        <v>256000</v>
      </c>
      <c r="D211" s="164" t="s">
        <v>184</v>
      </c>
      <c r="E211" s="164" t="s">
        <v>75</v>
      </c>
      <c r="F211" s="87">
        <v>0</v>
      </c>
    </row>
    <row r="212" spans="1:6">
      <c r="A212" s="87">
        <v>120285</v>
      </c>
      <c r="B212" s="164" t="s">
        <v>1193</v>
      </c>
      <c r="C212" s="87">
        <v>922950</v>
      </c>
      <c r="D212" s="164" t="s">
        <v>184</v>
      </c>
      <c r="E212" s="164" t="s">
        <v>56</v>
      </c>
      <c r="F212" s="87">
        <v>0</v>
      </c>
    </row>
    <row r="213" spans="1:6">
      <c r="A213" s="87">
        <v>130169</v>
      </c>
      <c r="B213" s="164" t="s">
        <v>241</v>
      </c>
      <c r="C213" s="87">
        <v>198000</v>
      </c>
      <c r="D213" s="164" t="s">
        <v>184</v>
      </c>
      <c r="E213" s="164" t="s">
        <v>42</v>
      </c>
      <c r="F213" s="87">
        <v>0</v>
      </c>
    </row>
    <row r="214" spans="1:6">
      <c r="A214" s="87">
        <v>130380</v>
      </c>
      <c r="B214" s="164" t="s">
        <v>242</v>
      </c>
      <c r="C214" s="87">
        <v>26000</v>
      </c>
      <c r="D214" s="164" t="s">
        <v>184</v>
      </c>
      <c r="E214" s="164" t="s">
        <v>243</v>
      </c>
      <c r="F214" s="87">
        <v>0</v>
      </c>
    </row>
    <row r="215" spans="1:6">
      <c r="A215" s="87">
        <v>130480</v>
      </c>
      <c r="B215" s="164" t="s">
        <v>245</v>
      </c>
      <c r="C215" s="87">
        <v>2497500</v>
      </c>
      <c r="D215" s="164" t="s">
        <v>184</v>
      </c>
      <c r="E215" s="164" t="s">
        <v>246</v>
      </c>
      <c r="F215" s="87">
        <v>0</v>
      </c>
    </row>
    <row r="216" spans="1:6">
      <c r="A216" s="87">
        <v>130822</v>
      </c>
      <c r="B216" s="164" t="s">
        <v>247</v>
      </c>
      <c r="C216" s="87">
        <v>27000</v>
      </c>
      <c r="D216" s="164" t="s">
        <v>184</v>
      </c>
      <c r="E216" s="164" t="s">
        <v>219</v>
      </c>
      <c r="F216" s="87">
        <v>0</v>
      </c>
    </row>
    <row r="217" spans="1:6">
      <c r="A217" s="87">
        <v>130830</v>
      </c>
      <c r="B217" s="164" t="s">
        <v>1038</v>
      </c>
      <c r="C217" s="87">
        <v>13000</v>
      </c>
      <c r="D217" s="164" t="s">
        <v>184</v>
      </c>
      <c r="E217" s="164" t="s">
        <v>75</v>
      </c>
      <c r="F217" s="87">
        <v>0</v>
      </c>
    </row>
    <row r="218" spans="1:6">
      <c r="A218" s="87">
        <v>130934</v>
      </c>
      <c r="B218" s="164" t="s">
        <v>248</v>
      </c>
      <c r="C218" s="87">
        <v>17000</v>
      </c>
      <c r="D218" s="164" t="s">
        <v>184</v>
      </c>
      <c r="E218" s="164" t="s">
        <v>184</v>
      </c>
      <c r="F218" s="87">
        <v>0</v>
      </c>
    </row>
    <row r="219" spans="1:6">
      <c r="A219" s="87">
        <v>130959</v>
      </c>
      <c r="B219" s="164" t="s">
        <v>1039</v>
      </c>
      <c r="C219" s="87">
        <v>21000</v>
      </c>
      <c r="D219" s="164" t="s">
        <v>184</v>
      </c>
      <c r="E219" s="164" t="s">
        <v>184</v>
      </c>
      <c r="F219" s="87">
        <v>0</v>
      </c>
    </row>
    <row r="220" spans="1:6">
      <c r="A220" s="87">
        <v>170208</v>
      </c>
      <c r="B220" s="164" t="s">
        <v>249</v>
      </c>
      <c r="C220" s="87">
        <v>97000</v>
      </c>
      <c r="D220" s="164" t="s">
        <v>184</v>
      </c>
      <c r="E220" s="164" t="s">
        <v>250</v>
      </c>
      <c r="F220" s="87">
        <v>0</v>
      </c>
    </row>
    <row r="221" spans="1:6">
      <c r="A221" s="87">
        <v>170250</v>
      </c>
      <c r="B221" s="164" t="s">
        <v>251</v>
      </c>
      <c r="C221" s="87">
        <v>12000</v>
      </c>
      <c r="D221" s="164" t="s">
        <v>184</v>
      </c>
      <c r="E221" s="164" t="s">
        <v>133</v>
      </c>
      <c r="F221" s="87">
        <v>0</v>
      </c>
    </row>
    <row r="222" spans="1:6">
      <c r="A222" s="87">
        <v>170300</v>
      </c>
      <c r="B222" s="164" t="s">
        <v>252</v>
      </c>
      <c r="C222" s="87">
        <v>63000</v>
      </c>
      <c r="D222" s="164" t="s">
        <v>184</v>
      </c>
      <c r="E222" s="164" t="s">
        <v>75</v>
      </c>
      <c r="F222" s="87">
        <v>0</v>
      </c>
    </row>
    <row r="223" spans="1:6">
      <c r="A223" s="87">
        <v>170317</v>
      </c>
      <c r="B223" s="164" t="s">
        <v>253</v>
      </c>
      <c r="C223" s="87">
        <v>67900</v>
      </c>
      <c r="D223" s="164" t="s">
        <v>184</v>
      </c>
      <c r="E223" s="164" t="s">
        <v>254</v>
      </c>
      <c r="F223" s="87">
        <v>0</v>
      </c>
    </row>
    <row r="224" spans="1:6">
      <c r="A224" s="87">
        <v>170374</v>
      </c>
      <c r="B224" s="164" t="s">
        <v>1207</v>
      </c>
      <c r="C224" s="87">
        <v>7645</v>
      </c>
      <c r="D224" s="164" t="s">
        <v>184</v>
      </c>
      <c r="E224" s="164" t="s">
        <v>56</v>
      </c>
      <c r="F224" s="87">
        <v>0</v>
      </c>
    </row>
    <row r="225" spans="1:6">
      <c r="A225" s="87">
        <v>190246</v>
      </c>
      <c r="B225" s="164" t="s">
        <v>984</v>
      </c>
      <c r="C225" s="87">
        <v>2000</v>
      </c>
      <c r="D225" s="164" t="s">
        <v>184</v>
      </c>
      <c r="E225" s="164" t="s">
        <v>56</v>
      </c>
      <c r="F225" s="87">
        <v>0</v>
      </c>
    </row>
    <row r="226" spans="1:6">
      <c r="A226" s="87">
        <v>200066</v>
      </c>
      <c r="B226" s="164" t="s">
        <v>255</v>
      </c>
      <c r="C226" s="87">
        <v>347000</v>
      </c>
      <c r="D226" s="164" t="s">
        <v>184</v>
      </c>
      <c r="E226" s="164" t="s">
        <v>133</v>
      </c>
      <c r="F226" s="87">
        <v>0</v>
      </c>
    </row>
    <row r="227" spans="1:6">
      <c r="A227" s="87">
        <v>200091</v>
      </c>
      <c r="B227" s="164" t="s">
        <v>256</v>
      </c>
      <c r="C227" s="87">
        <v>5000</v>
      </c>
      <c r="D227" s="164" t="s">
        <v>184</v>
      </c>
      <c r="E227" s="164" t="s">
        <v>52</v>
      </c>
      <c r="F227" s="87">
        <v>0</v>
      </c>
    </row>
    <row r="228" spans="1:6">
      <c r="A228" s="87">
        <v>200154</v>
      </c>
      <c r="B228" s="164" t="s">
        <v>257</v>
      </c>
      <c r="C228" s="87">
        <v>30000</v>
      </c>
      <c r="D228" s="164" t="s">
        <v>184</v>
      </c>
      <c r="E228" s="164" t="s">
        <v>258</v>
      </c>
      <c r="F228" s="87">
        <v>0</v>
      </c>
    </row>
    <row r="229" spans="1:6">
      <c r="A229" s="87">
        <v>200222</v>
      </c>
      <c r="B229" s="164" t="s">
        <v>259</v>
      </c>
      <c r="C229" s="87">
        <v>183000</v>
      </c>
      <c r="D229" s="164" t="s">
        <v>184</v>
      </c>
      <c r="E229" s="164" t="s">
        <v>184</v>
      </c>
      <c r="F229" s="87">
        <v>0</v>
      </c>
    </row>
    <row r="230" spans="1:6">
      <c r="A230" s="87">
        <v>200276</v>
      </c>
      <c r="B230" s="164" t="s">
        <v>261</v>
      </c>
      <c r="C230" s="87">
        <v>2000</v>
      </c>
      <c r="D230" s="164" t="s">
        <v>184</v>
      </c>
      <c r="E230" s="164" t="s">
        <v>258</v>
      </c>
      <c r="F230" s="87">
        <v>0</v>
      </c>
    </row>
    <row r="231" spans="1:6">
      <c r="A231" s="87">
        <v>200468</v>
      </c>
      <c r="B231" s="164" t="s">
        <v>262</v>
      </c>
      <c r="C231" s="87">
        <v>13000</v>
      </c>
      <c r="D231" s="164" t="s">
        <v>184</v>
      </c>
      <c r="E231" s="164" t="s">
        <v>56</v>
      </c>
      <c r="F231" s="87">
        <v>0</v>
      </c>
    </row>
    <row r="232" spans="1:6">
      <c r="A232" s="87">
        <v>200554</v>
      </c>
      <c r="B232" s="164" t="s">
        <v>263</v>
      </c>
      <c r="C232" s="87">
        <v>831400</v>
      </c>
      <c r="D232" s="164" t="s">
        <v>184</v>
      </c>
      <c r="E232" s="164" t="s">
        <v>264</v>
      </c>
      <c r="F232" s="87">
        <v>0</v>
      </c>
    </row>
    <row r="233" spans="1:6">
      <c r="A233" s="87">
        <v>200579</v>
      </c>
      <c r="B233" s="164" t="s">
        <v>265</v>
      </c>
      <c r="C233" s="87">
        <v>125000</v>
      </c>
      <c r="D233" s="164" t="s">
        <v>184</v>
      </c>
      <c r="E233" s="164" t="s">
        <v>219</v>
      </c>
      <c r="F233" s="87">
        <v>0</v>
      </c>
    </row>
    <row r="234" spans="1:6">
      <c r="A234" s="87">
        <v>300189</v>
      </c>
      <c r="B234" s="164" t="s">
        <v>266</v>
      </c>
      <c r="C234" s="87">
        <v>100000</v>
      </c>
      <c r="D234" s="164" t="s">
        <v>184</v>
      </c>
      <c r="E234" s="164" t="s">
        <v>43</v>
      </c>
      <c r="F234" s="87">
        <v>0</v>
      </c>
    </row>
    <row r="235" spans="1:6">
      <c r="A235" s="87">
        <v>300465</v>
      </c>
      <c r="B235" s="164" t="s">
        <v>988</v>
      </c>
      <c r="C235" s="87">
        <v>605000</v>
      </c>
      <c r="D235" s="164" t="s">
        <v>184</v>
      </c>
      <c r="E235" s="164" t="s">
        <v>289</v>
      </c>
      <c r="F235" s="87">
        <v>0</v>
      </c>
    </row>
    <row r="236" spans="1:6">
      <c r="A236" s="87">
        <v>300512</v>
      </c>
      <c r="B236" s="164" t="s">
        <v>267</v>
      </c>
      <c r="C236" s="87">
        <v>247000</v>
      </c>
      <c r="D236" s="164" t="s">
        <v>184</v>
      </c>
      <c r="E236" s="164" t="s">
        <v>43</v>
      </c>
      <c r="F236" s="87">
        <v>0</v>
      </c>
    </row>
    <row r="237" spans="1:6">
      <c r="A237" s="87">
        <v>300859</v>
      </c>
      <c r="B237" s="164" t="s">
        <v>268</v>
      </c>
      <c r="C237" s="87">
        <v>1288850</v>
      </c>
      <c r="D237" s="164" t="s">
        <v>184</v>
      </c>
      <c r="E237" s="164" t="s">
        <v>260</v>
      </c>
      <c r="F237" s="87">
        <v>0</v>
      </c>
    </row>
    <row r="238" spans="1:6">
      <c r="A238" s="87">
        <v>301083</v>
      </c>
      <c r="B238" s="164" t="s">
        <v>985</v>
      </c>
      <c r="C238" s="87">
        <v>103900</v>
      </c>
      <c r="D238" s="164" t="s">
        <v>184</v>
      </c>
      <c r="E238" s="164" t="s">
        <v>986</v>
      </c>
      <c r="F238" s="87">
        <v>0</v>
      </c>
    </row>
    <row r="239" spans="1:6">
      <c r="A239" s="87">
        <v>400086</v>
      </c>
      <c r="B239" s="164" t="s">
        <v>269</v>
      </c>
      <c r="C239" s="87">
        <v>119000</v>
      </c>
      <c r="D239" s="164" t="s">
        <v>184</v>
      </c>
      <c r="E239" s="164" t="s">
        <v>75</v>
      </c>
      <c r="F239" s="87">
        <v>0</v>
      </c>
    </row>
    <row r="240" spans="1:6">
      <c r="A240" s="87">
        <v>400132</v>
      </c>
      <c r="B240" s="164" t="s">
        <v>987</v>
      </c>
      <c r="C240" s="87">
        <v>1152000</v>
      </c>
      <c r="D240" s="164" t="s">
        <v>184</v>
      </c>
      <c r="E240" s="164" t="s">
        <v>60</v>
      </c>
      <c r="F240" s="87">
        <v>0</v>
      </c>
    </row>
    <row r="241" spans="1:6">
      <c r="A241" s="87">
        <v>600002</v>
      </c>
      <c r="B241" s="164" t="s">
        <v>270</v>
      </c>
      <c r="C241" s="87">
        <v>31000</v>
      </c>
      <c r="D241" s="164" t="s">
        <v>184</v>
      </c>
      <c r="E241" s="164" t="s">
        <v>184</v>
      </c>
      <c r="F241" s="87">
        <v>0</v>
      </c>
    </row>
    <row r="242" spans="1:6">
      <c r="A242" s="87">
        <v>600026</v>
      </c>
      <c r="B242" s="164" t="s">
        <v>271</v>
      </c>
      <c r="C242" s="87">
        <v>120000</v>
      </c>
      <c r="D242" s="164" t="s">
        <v>184</v>
      </c>
      <c r="E242" s="164" t="s">
        <v>272</v>
      </c>
      <c r="F242" s="87">
        <v>0</v>
      </c>
    </row>
    <row r="243" spans="1:6">
      <c r="A243" s="87">
        <v>700188</v>
      </c>
      <c r="B243" s="164" t="s">
        <v>1040</v>
      </c>
      <c r="C243" s="87">
        <v>42200</v>
      </c>
      <c r="D243" s="164" t="s">
        <v>184</v>
      </c>
      <c r="E243" s="164" t="s">
        <v>42</v>
      </c>
      <c r="F243" s="87">
        <v>0</v>
      </c>
    </row>
    <row r="244" spans="1:6">
      <c r="A244" s="87">
        <v>2000472</v>
      </c>
      <c r="B244" s="164" t="s">
        <v>274</v>
      </c>
      <c r="C244" s="87">
        <v>30000</v>
      </c>
      <c r="D244" s="164" t="s">
        <v>184</v>
      </c>
      <c r="E244" s="164" t="s">
        <v>78</v>
      </c>
      <c r="F244" s="87">
        <v>0</v>
      </c>
    </row>
    <row r="245" spans="1:6">
      <c r="A245" s="87">
        <v>2000536</v>
      </c>
      <c r="B245" s="164" t="s">
        <v>275</v>
      </c>
      <c r="C245" s="87">
        <v>213000</v>
      </c>
      <c r="D245" s="164" t="s">
        <v>184</v>
      </c>
      <c r="E245" s="164" t="s">
        <v>75</v>
      </c>
      <c r="F245" s="87">
        <v>0</v>
      </c>
    </row>
    <row r="246" spans="1:6">
      <c r="A246" s="87">
        <v>1950</v>
      </c>
      <c r="B246" s="164" t="s">
        <v>276</v>
      </c>
      <c r="C246" s="87">
        <v>1078000</v>
      </c>
      <c r="D246" s="164" t="s">
        <v>219</v>
      </c>
      <c r="E246" s="164" t="s">
        <v>58</v>
      </c>
      <c r="F246" s="87">
        <v>0</v>
      </c>
    </row>
    <row r="247" spans="1:6">
      <c r="A247" s="87">
        <v>2974</v>
      </c>
      <c r="B247" s="164" t="s">
        <v>277</v>
      </c>
      <c r="C247" s="87">
        <v>12000</v>
      </c>
      <c r="D247" s="164" t="s">
        <v>219</v>
      </c>
      <c r="E247" s="164" t="s">
        <v>219</v>
      </c>
      <c r="F247" s="87">
        <v>0</v>
      </c>
    </row>
    <row r="248" spans="1:6">
      <c r="A248" s="87">
        <v>3509</v>
      </c>
      <c r="B248" s="164" t="s">
        <v>278</v>
      </c>
      <c r="C248" s="87">
        <v>5971000</v>
      </c>
      <c r="D248" s="164" t="s">
        <v>219</v>
      </c>
      <c r="E248" s="164" t="s">
        <v>219</v>
      </c>
      <c r="F248" s="87">
        <v>0</v>
      </c>
    </row>
    <row r="249" spans="1:6">
      <c r="A249" s="87">
        <v>9222</v>
      </c>
      <c r="B249" s="164" t="s">
        <v>1041</v>
      </c>
      <c r="C249" s="87">
        <v>4010297</v>
      </c>
      <c r="D249" s="164" t="s">
        <v>219</v>
      </c>
      <c r="E249" s="164" t="s">
        <v>42</v>
      </c>
      <c r="F249" s="87">
        <v>0</v>
      </c>
    </row>
    <row r="250" spans="1:6">
      <c r="A250" s="87">
        <v>11199</v>
      </c>
      <c r="B250" s="164" t="s">
        <v>279</v>
      </c>
      <c r="C250" s="87">
        <v>412000</v>
      </c>
      <c r="D250" s="164" t="s">
        <v>219</v>
      </c>
      <c r="E250" s="164" t="s">
        <v>219</v>
      </c>
      <c r="F250" s="87">
        <v>0</v>
      </c>
    </row>
    <row r="251" spans="1:6">
      <c r="A251" s="87">
        <v>12863</v>
      </c>
      <c r="B251" s="164" t="s">
        <v>280</v>
      </c>
      <c r="C251" s="87">
        <v>1000</v>
      </c>
      <c r="D251" s="164" t="s">
        <v>219</v>
      </c>
      <c r="E251" s="164" t="s">
        <v>219</v>
      </c>
      <c r="F251" s="87">
        <v>0</v>
      </c>
    </row>
    <row r="252" spans="1:6">
      <c r="A252" s="87">
        <v>12952</v>
      </c>
      <c r="B252" s="164" t="s">
        <v>281</v>
      </c>
      <c r="C252" s="87">
        <v>55000</v>
      </c>
      <c r="D252" s="164" t="s">
        <v>219</v>
      </c>
      <c r="E252" s="164" t="s">
        <v>219</v>
      </c>
      <c r="F252" s="87">
        <v>0</v>
      </c>
    </row>
    <row r="253" spans="1:6">
      <c r="A253" s="87">
        <v>20689</v>
      </c>
      <c r="B253" s="164" t="s">
        <v>282</v>
      </c>
      <c r="C253" s="87">
        <v>164000</v>
      </c>
      <c r="D253" s="164" t="s">
        <v>219</v>
      </c>
      <c r="E253" s="164" t="s">
        <v>219</v>
      </c>
      <c r="F253" s="87">
        <v>0</v>
      </c>
    </row>
    <row r="254" spans="1:6">
      <c r="A254" s="87">
        <v>20738</v>
      </c>
      <c r="B254" s="164" t="s">
        <v>283</v>
      </c>
      <c r="C254" s="87">
        <v>10270000</v>
      </c>
      <c r="D254" s="164" t="s">
        <v>219</v>
      </c>
      <c r="E254" s="164" t="s">
        <v>284</v>
      </c>
      <c r="F254" s="87">
        <v>0</v>
      </c>
    </row>
    <row r="255" spans="1:6">
      <c r="A255" s="87">
        <v>120010</v>
      </c>
      <c r="B255" s="164" t="s">
        <v>285</v>
      </c>
      <c r="C255" s="87">
        <v>152000</v>
      </c>
      <c r="D255" s="164" t="s">
        <v>219</v>
      </c>
      <c r="E255" s="164" t="s">
        <v>286</v>
      </c>
      <c r="F255" s="87">
        <v>0</v>
      </c>
    </row>
    <row r="256" spans="1:6">
      <c r="A256" s="87">
        <v>170028</v>
      </c>
      <c r="B256" s="164" t="s">
        <v>287</v>
      </c>
      <c r="C256" s="87">
        <v>441000</v>
      </c>
      <c r="D256" s="164" t="s">
        <v>219</v>
      </c>
      <c r="E256" s="164" t="s">
        <v>166</v>
      </c>
      <c r="F256" s="87">
        <v>0</v>
      </c>
    </row>
    <row r="257" spans="1:6">
      <c r="A257" s="87">
        <v>170082</v>
      </c>
      <c r="B257" s="164" t="s">
        <v>288</v>
      </c>
      <c r="C257" s="87">
        <v>409000</v>
      </c>
      <c r="D257" s="164" t="s">
        <v>219</v>
      </c>
      <c r="E257" s="164" t="s">
        <v>289</v>
      </c>
      <c r="F257" s="87">
        <v>0</v>
      </c>
    </row>
    <row r="258" spans="1:6">
      <c r="A258" s="87">
        <v>170112</v>
      </c>
      <c r="B258" s="164" t="s">
        <v>290</v>
      </c>
      <c r="C258" s="87">
        <v>563000</v>
      </c>
      <c r="D258" s="164" t="s">
        <v>219</v>
      </c>
      <c r="E258" s="164" t="s">
        <v>219</v>
      </c>
      <c r="F258" s="87">
        <v>0</v>
      </c>
    </row>
    <row r="259" spans="1:6">
      <c r="A259" s="87">
        <v>170214</v>
      </c>
      <c r="B259" s="164" t="s">
        <v>292</v>
      </c>
      <c r="C259" s="87">
        <v>448000</v>
      </c>
      <c r="D259" s="164" t="s">
        <v>219</v>
      </c>
      <c r="E259" s="164" t="s">
        <v>219</v>
      </c>
      <c r="F259" s="87">
        <v>0</v>
      </c>
    </row>
    <row r="260" spans="1:6">
      <c r="A260" s="87">
        <v>190248</v>
      </c>
      <c r="B260" s="164" t="s">
        <v>1042</v>
      </c>
      <c r="C260" s="87">
        <v>194000</v>
      </c>
      <c r="D260" s="164" t="s">
        <v>219</v>
      </c>
      <c r="E260" s="164" t="s">
        <v>219</v>
      </c>
      <c r="F260" s="87">
        <v>0</v>
      </c>
    </row>
    <row r="261" spans="1:6">
      <c r="A261" s="87">
        <v>200275</v>
      </c>
      <c r="B261" s="164" t="s">
        <v>293</v>
      </c>
      <c r="C261" s="87">
        <v>172000</v>
      </c>
      <c r="D261" s="164" t="s">
        <v>219</v>
      </c>
      <c r="E261" s="164" t="s">
        <v>166</v>
      </c>
      <c r="F261" s="87">
        <v>0</v>
      </c>
    </row>
    <row r="262" spans="1:6">
      <c r="A262" s="87">
        <v>200437</v>
      </c>
      <c r="B262" s="164" t="s">
        <v>294</v>
      </c>
      <c r="C262" s="87">
        <v>14000</v>
      </c>
      <c r="D262" s="164" t="s">
        <v>219</v>
      </c>
      <c r="E262" s="164" t="s">
        <v>219</v>
      </c>
      <c r="F262" s="87">
        <v>0</v>
      </c>
    </row>
    <row r="263" spans="1:6">
      <c r="A263" s="87">
        <v>200438</v>
      </c>
      <c r="B263" s="164" t="s">
        <v>295</v>
      </c>
      <c r="C263" s="87">
        <v>10000</v>
      </c>
      <c r="D263" s="164" t="s">
        <v>219</v>
      </c>
      <c r="E263" s="164" t="s">
        <v>219</v>
      </c>
      <c r="F263" s="87">
        <v>0</v>
      </c>
    </row>
    <row r="264" spans="1:6">
      <c r="A264" s="87">
        <v>200453</v>
      </c>
      <c r="B264" s="164" t="s">
        <v>1220</v>
      </c>
      <c r="C264" s="87">
        <v>10500</v>
      </c>
      <c r="D264" s="164" t="s">
        <v>219</v>
      </c>
      <c r="E264" s="164" t="s">
        <v>219</v>
      </c>
      <c r="F264" s="87">
        <v>0</v>
      </c>
    </row>
    <row r="265" spans="1:6">
      <c r="A265" s="87">
        <v>300273</v>
      </c>
      <c r="B265" s="164" t="s">
        <v>296</v>
      </c>
      <c r="C265" s="87">
        <v>389000</v>
      </c>
      <c r="D265" s="164" t="s">
        <v>219</v>
      </c>
      <c r="E265" s="164" t="s">
        <v>219</v>
      </c>
      <c r="F265" s="87">
        <v>0</v>
      </c>
    </row>
    <row r="266" spans="1:6">
      <c r="A266" s="87">
        <v>300645</v>
      </c>
      <c r="B266" s="164" t="s">
        <v>297</v>
      </c>
      <c r="C266" s="87">
        <v>1154000</v>
      </c>
      <c r="D266" s="164" t="s">
        <v>219</v>
      </c>
      <c r="E266" s="164" t="s">
        <v>219</v>
      </c>
      <c r="F266" s="87">
        <v>0</v>
      </c>
    </row>
    <row r="267" spans="1:6">
      <c r="A267" s="87">
        <v>300715</v>
      </c>
      <c r="B267" s="164" t="s">
        <v>298</v>
      </c>
      <c r="C267" s="87">
        <v>18000</v>
      </c>
      <c r="D267" s="164" t="s">
        <v>219</v>
      </c>
      <c r="E267" s="164" t="s">
        <v>219</v>
      </c>
      <c r="F267" s="87">
        <v>0</v>
      </c>
    </row>
    <row r="268" spans="1:6">
      <c r="A268" s="87">
        <v>300889</v>
      </c>
      <c r="B268" s="164" t="s">
        <v>299</v>
      </c>
      <c r="C268" s="87">
        <v>144000</v>
      </c>
      <c r="D268" s="164" t="s">
        <v>219</v>
      </c>
      <c r="E268" s="164" t="s">
        <v>219</v>
      </c>
      <c r="F268" s="87">
        <v>0</v>
      </c>
    </row>
    <row r="269" spans="1:6">
      <c r="A269" s="87">
        <v>300894</v>
      </c>
      <c r="B269" s="164" t="s">
        <v>300</v>
      </c>
      <c r="C269" s="87">
        <v>534500</v>
      </c>
      <c r="D269" s="164" t="s">
        <v>219</v>
      </c>
      <c r="E269" s="164" t="s">
        <v>219</v>
      </c>
      <c r="F269" s="87">
        <v>0</v>
      </c>
    </row>
    <row r="270" spans="1:6">
      <c r="A270" s="87">
        <v>700046</v>
      </c>
      <c r="B270" s="164" t="s">
        <v>301</v>
      </c>
      <c r="C270" s="87">
        <v>8000</v>
      </c>
      <c r="D270" s="164" t="s">
        <v>219</v>
      </c>
      <c r="E270" s="164" t="s">
        <v>219</v>
      </c>
      <c r="F270" s="87">
        <v>0</v>
      </c>
    </row>
    <row r="271" spans="1:6">
      <c r="A271" s="87">
        <v>700315</v>
      </c>
      <c r="B271" s="164" t="s">
        <v>1252</v>
      </c>
      <c r="C271" s="87">
        <v>317900</v>
      </c>
      <c r="D271" s="164" t="s">
        <v>219</v>
      </c>
      <c r="E271" s="164" t="s">
        <v>302</v>
      </c>
      <c r="F271" s="87">
        <v>0</v>
      </c>
    </row>
    <row r="272" spans="1:6">
      <c r="A272" s="87">
        <v>700547</v>
      </c>
      <c r="B272" s="164" t="s">
        <v>303</v>
      </c>
      <c r="C272" s="87">
        <v>320150</v>
      </c>
      <c r="D272" s="164" t="s">
        <v>219</v>
      </c>
      <c r="E272" s="164" t="s">
        <v>291</v>
      </c>
      <c r="F272" s="87">
        <v>0</v>
      </c>
    </row>
    <row r="273" spans="1:6">
      <c r="A273" s="87">
        <v>700566</v>
      </c>
      <c r="B273" s="164" t="s">
        <v>1043</v>
      </c>
      <c r="C273" s="87">
        <v>1088000</v>
      </c>
      <c r="D273" s="164" t="s">
        <v>219</v>
      </c>
      <c r="E273" s="164" t="s">
        <v>219</v>
      </c>
      <c r="F273" s="87">
        <v>0</v>
      </c>
    </row>
    <row r="274" spans="1:6">
      <c r="A274" s="87">
        <v>2000543</v>
      </c>
      <c r="B274" s="164" t="s">
        <v>304</v>
      </c>
      <c r="C274" s="87">
        <v>952100</v>
      </c>
      <c r="D274" s="164" t="s">
        <v>219</v>
      </c>
      <c r="E274" s="164" t="s">
        <v>219</v>
      </c>
      <c r="F274" s="87">
        <v>0</v>
      </c>
    </row>
    <row r="275" spans="1:6">
      <c r="A275" s="87">
        <v>2000553</v>
      </c>
      <c r="B275" s="164" t="s">
        <v>305</v>
      </c>
      <c r="C275" s="87">
        <v>1100750</v>
      </c>
      <c r="D275" s="164" t="s">
        <v>219</v>
      </c>
      <c r="E275" s="164" t="s">
        <v>284</v>
      </c>
      <c r="F275" s="87">
        <v>0</v>
      </c>
    </row>
    <row r="276" spans="1:6">
      <c r="A276" s="87">
        <v>2000557</v>
      </c>
      <c r="B276" s="164" t="s">
        <v>306</v>
      </c>
      <c r="C276" s="87">
        <v>42000</v>
      </c>
      <c r="D276" s="164" t="s">
        <v>219</v>
      </c>
      <c r="E276" s="164" t="s">
        <v>302</v>
      </c>
      <c r="F276" s="87">
        <v>0</v>
      </c>
    </row>
    <row r="277" spans="1:6">
      <c r="A277" s="87">
        <v>1812</v>
      </c>
      <c r="B277" s="164" t="s">
        <v>307</v>
      </c>
      <c r="C277" s="87">
        <v>10089000</v>
      </c>
      <c r="D277" s="164" t="s">
        <v>308</v>
      </c>
      <c r="E277" s="164" t="s">
        <v>133</v>
      </c>
      <c r="F277" s="87">
        <v>0</v>
      </c>
    </row>
    <row r="278" spans="1:6">
      <c r="A278" s="87">
        <v>4699</v>
      </c>
      <c r="B278" s="164" t="s">
        <v>309</v>
      </c>
      <c r="C278" s="87">
        <v>73100</v>
      </c>
      <c r="D278" s="164" t="s">
        <v>308</v>
      </c>
      <c r="E278" s="164" t="s">
        <v>60</v>
      </c>
      <c r="F278" s="87">
        <v>0</v>
      </c>
    </row>
    <row r="279" spans="1:6">
      <c r="A279" s="87">
        <v>5378</v>
      </c>
      <c r="B279" s="164" t="s">
        <v>310</v>
      </c>
      <c r="C279" s="87">
        <v>4354000</v>
      </c>
      <c r="D279" s="164" t="s">
        <v>308</v>
      </c>
      <c r="E279" s="164" t="s">
        <v>58</v>
      </c>
      <c r="F279" s="87">
        <v>0</v>
      </c>
    </row>
    <row r="280" spans="1:6">
      <c r="A280" s="87">
        <v>6709</v>
      </c>
      <c r="B280" s="164" t="s">
        <v>311</v>
      </c>
      <c r="C280" s="87">
        <v>11167200</v>
      </c>
      <c r="D280" s="164" t="s">
        <v>308</v>
      </c>
      <c r="E280" s="164" t="s">
        <v>43</v>
      </c>
      <c r="F280" s="87">
        <v>0</v>
      </c>
    </row>
    <row r="281" spans="1:6">
      <c r="A281" s="87">
        <v>9231</v>
      </c>
      <c r="B281" s="164" t="s">
        <v>312</v>
      </c>
      <c r="C281" s="87">
        <v>3576300</v>
      </c>
      <c r="D281" s="164" t="s">
        <v>308</v>
      </c>
      <c r="E281" s="164" t="s">
        <v>58</v>
      </c>
      <c r="F281" s="87">
        <v>0</v>
      </c>
    </row>
    <row r="282" spans="1:6">
      <c r="A282" s="87">
        <v>10163</v>
      </c>
      <c r="B282" s="164" t="s">
        <v>313</v>
      </c>
      <c r="C282" s="87">
        <v>402000</v>
      </c>
      <c r="D282" s="164" t="s">
        <v>308</v>
      </c>
      <c r="E282" s="164" t="s">
        <v>314</v>
      </c>
      <c r="F282" s="87">
        <v>0</v>
      </c>
    </row>
    <row r="283" spans="1:6">
      <c r="A283" s="87">
        <v>13018</v>
      </c>
      <c r="B283" s="164" t="s">
        <v>315</v>
      </c>
      <c r="C283" s="87">
        <v>587000</v>
      </c>
      <c r="D283" s="164" t="s">
        <v>308</v>
      </c>
      <c r="E283" s="164" t="s">
        <v>43</v>
      </c>
      <c r="F283" s="87">
        <v>0</v>
      </c>
    </row>
    <row r="284" spans="1:6">
      <c r="A284" s="87">
        <v>17661</v>
      </c>
      <c r="B284" s="164" t="s">
        <v>1044</v>
      </c>
      <c r="C284" s="87">
        <v>4997000</v>
      </c>
      <c r="D284" s="164" t="s">
        <v>308</v>
      </c>
      <c r="E284" s="164" t="s">
        <v>335</v>
      </c>
      <c r="F284" s="87">
        <v>0</v>
      </c>
    </row>
    <row r="285" spans="1:6">
      <c r="A285" s="87">
        <v>19042</v>
      </c>
      <c r="B285" s="164" t="s">
        <v>1140</v>
      </c>
      <c r="C285" s="87">
        <v>1026000</v>
      </c>
      <c r="D285" s="164" t="s">
        <v>308</v>
      </c>
      <c r="E285" s="164" t="s">
        <v>75</v>
      </c>
      <c r="F285" s="87">
        <v>0</v>
      </c>
    </row>
    <row r="286" spans="1:6">
      <c r="A286" s="87">
        <v>19881</v>
      </c>
      <c r="B286" s="164" t="s">
        <v>316</v>
      </c>
      <c r="C286" s="87">
        <v>928000</v>
      </c>
      <c r="D286" s="164" t="s">
        <v>308</v>
      </c>
      <c r="E286" s="164" t="s">
        <v>314</v>
      </c>
      <c r="F286" s="87">
        <v>0</v>
      </c>
    </row>
    <row r="287" spans="1:6">
      <c r="A287" s="87">
        <v>21302</v>
      </c>
      <c r="B287" s="164" t="s">
        <v>317</v>
      </c>
      <c r="C287" s="87">
        <v>6318000</v>
      </c>
      <c r="D287" s="164" t="s">
        <v>308</v>
      </c>
      <c r="E287" s="164" t="s">
        <v>75</v>
      </c>
      <c r="F287" s="87">
        <v>0</v>
      </c>
    </row>
    <row r="288" spans="1:6">
      <c r="A288" s="87">
        <v>23007</v>
      </c>
      <c r="B288" s="164" t="s">
        <v>318</v>
      </c>
      <c r="C288" s="87">
        <v>833685</v>
      </c>
      <c r="D288" s="164" t="s">
        <v>308</v>
      </c>
      <c r="E288" s="164" t="s">
        <v>43</v>
      </c>
      <c r="F288" s="87">
        <v>0</v>
      </c>
    </row>
    <row r="289" spans="1:6">
      <c r="A289" s="87">
        <v>23015</v>
      </c>
      <c r="B289" s="164" t="s">
        <v>319</v>
      </c>
      <c r="C289" s="87">
        <v>717000</v>
      </c>
      <c r="D289" s="164" t="s">
        <v>308</v>
      </c>
      <c r="E289" s="164" t="s">
        <v>43</v>
      </c>
      <c r="F289" s="87">
        <v>0</v>
      </c>
    </row>
    <row r="290" spans="1:6">
      <c r="A290" s="87">
        <v>23018</v>
      </c>
      <c r="B290" s="164" t="s">
        <v>320</v>
      </c>
      <c r="C290" s="87">
        <v>2325000</v>
      </c>
      <c r="D290" s="164" t="s">
        <v>308</v>
      </c>
      <c r="E290" s="164" t="s">
        <v>43</v>
      </c>
      <c r="F290" s="87">
        <v>0</v>
      </c>
    </row>
    <row r="291" spans="1:6">
      <c r="A291" s="87">
        <v>23035</v>
      </c>
      <c r="B291" s="164" t="s">
        <v>321</v>
      </c>
      <c r="C291" s="87">
        <v>1199000</v>
      </c>
      <c r="D291" s="164" t="s">
        <v>308</v>
      </c>
      <c r="E291" s="164" t="s">
        <v>43</v>
      </c>
      <c r="F291" s="87">
        <v>0</v>
      </c>
    </row>
    <row r="292" spans="1:6">
      <c r="A292" s="87">
        <v>23039</v>
      </c>
      <c r="B292" s="164" t="s">
        <v>322</v>
      </c>
      <c r="C292" s="87">
        <v>1034000</v>
      </c>
      <c r="D292" s="164" t="s">
        <v>308</v>
      </c>
      <c r="E292" s="164" t="s">
        <v>43</v>
      </c>
      <c r="F292" s="87">
        <v>0</v>
      </c>
    </row>
    <row r="293" spans="1:6">
      <c r="A293" s="87">
        <v>23074</v>
      </c>
      <c r="B293" s="164" t="s">
        <v>323</v>
      </c>
      <c r="C293" s="87">
        <v>142000</v>
      </c>
      <c r="D293" s="164" t="s">
        <v>308</v>
      </c>
      <c r="E293" s="164" t="s">
        <v>43</v>
      </c>
      <c r="F293" s="87">
        <v>0</v>
      </c>
    </row>
    <row r="294" spans="1:6">
      <c r="A294" s="87">
        <v>23244</v>
      </c>
      <c r="B294" s="164" t="s">
        <v>324</v>
      </c>
      <c r="C294" s="87">
        <v>607000</v>
      </c>
      <c r="D294" s="164" t="s">
        <v>308</v>
      </c>
      <c r="E294" s="164" t="s">
        <v>43</v>
      </c>
      <c r="F294" s="87">
        <v>0</v>
      </c>
    </row>
    <row r="295" spans="1:6">
      <c r="A295" s="87">
        <v>23307</v>
      </c>
      <c r="B295" s="164" t="s">
        <v>325</v>
      </c>
      <c r="C295" s="87">
        <v>74000</v>
      </c>
      <c r="D295" s="164" t="s">
        <v>308</v>
      </c>
      <c r="E295" s="164" t="s">
        <v>43</v>
      </c>
      <c r="F295" s="87">
        <v>0</v>
      </c>
    </row>
    <row r="296" spans="1:6">
      <c r="A296" s="87">
        <v>23311</v>
      </c>
      <c r="B296" s="164" t="s">
        <v>326</v>
      </c>
      <c r="C296" s="87">
        <v>141000</v>
      </c>
      <c r="D296" s="164" t="s">
        <v>308</v>
      </c>
      <c r="E296" s="164" t="s">
        <v>43</v>
      </c>
      <c r="F296" s="87">
        <v>0</v>
      </c>
    </row>
    <row r="297" spans="1:6">
      <c r="A297" s="87">
        <v>24144</v>
      </c>
      <c r="B297" s="164" t="s">
        <v>327</v>
      </c>
      <c r="C297" s="87">
        <v>93000</v>
      </c>
      <c r="D297" s="164" t="s">
        <v>308</v>
      </c>
      <c r="E297" s="164" t="s">
        <v>328</v>
      </c>
      <c r="F297" s="87">
        <v>0</v>
      </c>
    </row>
    <row r="298" spans="1:6">
      <c r="A298" s="87">
        <v>90000</v>
      </c>
      <c r="B298" s="164" t="s">
        <v>989</v>
      </c>
      <c r="C298" s="87">
        <v>1487000</v>
      </c>
      <c r="D298" s="164" t="s">
        <v>308</v>
      </c>
      <c r="E298" s="164" t="s">
        <v>530</v>
      </c>
      <c r="F298" s="87">
        <v>0</v>
      </c>
    </row>
    <row r="299" spans="1:6">
      <c r="A299" s="87">
        <v>130395</v>
      </c>
      <c r="B299" s="164" t="s">
        <v>329</v>
      </c>
      <c r="C299" s="87">
        <v>945500</v>
      </c>
      <c r="D299" s="164" t="s">
        <v>308</v>
      </c>
      <c r="E299" s="164" t="s">
        <v>75</v>
      </c>
      <c r="F299" s="87">
        <v>0</v>
      </c>
    </row>
    <row r="300" spans="1:6">
      <c r="A300" s="87">
        <v>190038</v>
      </c>
      <c r="B300" s="164" t="s">
        <v>330</v>
      </c>
      <c r="C300" s="87">
        <v>1064400</v>
      </c>
      <c r="D300" s="164" t="s">
        <v>308</v>
      </c>
      <c r="E300" s="164" t="s">
        <v>75</v>
      </c>
      <c r="F300" s="87">
        <v>0</v>
      </c>
    </row>
    <row r="301" spans="1:6">
      <c r="A301" s="87">
        <v>200450</v>
      </c>
      <c r="B301" s="164" t="s">
        <v>331</v>
      </c>
      <c r="C301" s="87">
        <v>2918000</v>
      </c>
      <c r="D301" s="164" t="s">
        <v>308</v>
      </c>
      <c r="E301" s="164" t="s">
        <v>42</v>
      </c>
      <c r="F301" s="87">
        <v>0</v>
      </c>
    </row>
    <row r="302" spans="1:6">
      <c r="A302" s="87">
        <v>200456</v>
      </c>
      <c r="B302" s="164" t="s">
        <v>332</v>
      </c>
      <c r="C302" s="87">
        <v>497000</v>
      </c>
      <c r="D302" s="164" t="s">
        <v>308</v>
      </c>
      <c r="E302" s="164" t="s">
        <v>133</v>
      </c>
      <c r="F302" s="87">
        <v>0</v>
      </c>
    </row>
    <row r="303" spans="1:6">
      <c r="A303" s="87">
        <v>400118</v>
      </c>
      <c r="B303" s="164" t="s">
        <v>1045</v>
      </c>
      <c r="C303" s="87">
        <v>3131700</v>
      </c>
      <c r="D303" s="164" t="s">
        <v>308</v>
      </c>
      <c r="E303" s="164" t="s">
        <v>400</v>
      </c>
      <c r="F303" s="87">
        <v>0</v>
      </c>
    </row>
    <row r="304" spans="1:6">
      <c r="A304" s="87">
        <v>5437</v>
      </c>
      <c r="B304" s="164" t="s">
        <v>333</v>
      </c>
      <c r="C304" s="87">
        <v>215000</v>
      </c>
      <c r="D304" s="164" t="s">
        <v>334</v>
      </c>
      <c r="E304" s="164" t="s">
        <v>335</v>
      </c>
      <c r="F304" s="87">
        <v>0</v>
      </c>
    </row>
    <row r="305" spans="1:6">
      <c r="A305" s="87">
        <v>120226</v>
      </c>
      <c r="B305" s="164" t="s">
        <v>336</v>
      </c>
      <c r="C305" s="87">
        <v>416000</v>
      </c>
      <c r="D305" s="164" t="s">
        <v>334</v>
      </c>
      <c r="E305" s="164" t="s">
        <v>335</v>
      </c>
      <c r="F305" s="87">
        <v>0</v>
      </c>
    </row>
    <row r="306" spans="1:6">
      <c r="A306" s="87">
        <v>400076</v>
      </c>
      <c r="B306" s="164" t="s">
        <v>337</v>
      </c>
      <c r="C306" s="87">
        <v>2353000</v>
      </c>
      <c r="D306" s="164" t="s">
        <v>334</v>
      </c>
      <c r="E306" s="164" t="s">
        <v>42</v>
      </c>
      <c r="F306" s="87">
        <v>0</v>
      </c>
    </row>
    <row r="307" spans="1:6">
      <c r="A307" s="87">
        <v>3504</v>
      </c>
      <c r="B307" s="164" t="s">
        <v>1046</v>
      </c>
      <c r="C307" s="87">
        <v>23000</v>
      </c>
      <c r="D307" s="164" t="s">
        <v>339</v>
      </c>
      <c r="E307" s="164" t="s">
        <v>339</v>
      </c>
      <c r="F307" s="87">
        <v>0</v>
      </c>
    </row>
    <row r="308" spans="1:6">
      <c r="A308" s="87">
        <v>3740</v>
      </c>
      <c r="B308" s="164" t="s">
        <v>340</v>
      </c>
      <c r="C308" s="87">
        <v>66496810</v>
      </c>
      <c r="D308" s="164" t="s">
        <v>339</v>
      </c>
      <c r="E308" s="164" t="s">
        <v>339</v>
      </c>
      <c r="F308" s="87">
        <v>0</v>
      </c>
    </row>
    <row r="309" spans="1:6">
      <c r="A309" s="87">
        <v>5384</v>
      </c>
      <c r="B309" s="164" t="s">
        <v>1109</v>
      </c>
      <c r="C309" s="87">
        <v>53700</v>
      </c>
      <c r="D309" s="164" t="s">
        <v>339</v>
      </c>
      <c r="E309" s="164" t="s">
        <v>339</v>
      </c>
      <c r="F309" s="87">
        <v>0</v>
      </c>
    </row>
    <row r="310" spans="1:6">
      <c r="A310" s="87">
        <v>5412</v>
      </c>
      <c r="B310" s="164" t="s">
        <v>341</v>
      </c>
      <c r="C310" s="87">
        <v>234000</v>
      </c>
      <c r="D310" s="164" t="s">
        <v>339</v>
      </c>
      <c r="E310" s="164" t="s">
        <v>339</v>
      </c>
      <c r="F310" s="87">
        <v>0</v>
      </c>
    </row>
    <row r="311" spans="1:6">
      <c r="A311" s="87">
        <v>6181</v>
      </c>
      <c r="B311" s="164" t="s">
        <v>342</v>
      </c>
      <c r="C311" s="87">
        <v>77000</v>
      </c>
      <c r="D311" s="164" t="s">
        <v>339</v>
      </c>
      <c r="E311" s="164" t="s">
        <v>339</v>
      </c>
      <c r="F311" s="87">
        <v>0</v>
      </c>
    </row>
    <row r="312" spans="1:6">
      <c r="A312" s="87">
        <v>10018</v>
      </c>
      <c r="B312" s="164" t="s">
        <v>1123</v>
      </c>
      <c r="C312" s="87">
        <v>27730</v>
      </c>
      <c r="D312" s="164" t="s">
        <v>339</v>
      </c>
      <c r="E312" s="164" t="s">
        <v>339</v>
      </c>
      <c r="F312" s="87">
        <v>0</v>
      </c>
    </row>
    <row r="313" spans="1:6">
      <c r="A313" s="87">
        <v>12306</v>
      </c>
      <c r="B313" s="164" t="s">
        <v>343</v>
      </c>
      <c r="C313" s="87">
        <v>423000</v>
      </c>
      <c r="D313" s="164" t="s">
        <v>339</v>
      </c>
      <c r="E313" s="164" t="s">
        <v>339</v>
      </c>
      <c r="F313" s="87">
        <v>0</v>
      </c>
    </row>
    <row r="314" spans="1:6">
      <c r="A314" s="87">
        <v>12580</v>
      </c>
      <c r="B314" s="164" t="s">
        <v>344</v>
      </c>
      <c r="C314" s="87">
        <v>177000</v>
      </c>
      <c r="D314" s="164" t="s">
        <v>339</v>
      </c>
      <c r="E314" s="164" t="s">
        <v>339</v>
      </c>
      <c r="F314" s="87">
        <v>0</v>
      </c>
    </row>
    <row r="315" spans="1:6">
      <c r="A315" s="87">
        <v>12608</v>
      </c>
      <c r="B315" s="164" t="s">
        <v>1127</v>
      </c>
      <c r="C315" s="87">
        <v>206500</v>
      </c>
      <c r="D315" s="164" t="s">
        <v>339</v>
      </c>
      <c r="E315" s="164" t="s">
        <v>339</v>
      </c>
      <c r="F315" s="87">
        <v>0</v>
      </c>
    </row>
    <row r="316" spans="1:6">
      <c r="A316" s="87">
        <v>13946</v>
      </c>
      <c r="B316" s="164" t="s">
        <v>345</v>
      </c>
      <c r="C316" s="87">
        <v>74000</v>
      </c>
      <c r="D316" s="164" t="s">
        <v>339</v>
      </c>
      <c r="E316" s="164" t="s">
        <v>339</v>
      </c>
      <c r="F316" s="87">
        <v>0</v>
      </c>
    </row>
    <row r="317" spans="1:6">
      <c r="A317" s="87">
        <v>16266</v>
      </c>
      <c r="B317" s="164" t="s">
        <v>346</v>
      </c>
      <c r="C317" s="87">
        <v>102000</v>
      </c>
      <c r="D317" s="164" t="s">
        <v>339</v>
      </c>
      <c r="E317" s="164" t="s">
        <v>339</v>
      </c>
      <c r="F317" s="87">
        <v>0</v>
      </c>
    </row>
    <row r="318" spans="1:6">
      <c r="A318" s="87">
        <v>17978</v>
      </c>
      <c r="B318" s="164" t="s">
        <v>347</v>
      </c>
      <c r="C318" s="87">
        <v>46000</v>
      </c>
      <c r="D318" s="164" t="s">
        <v>339</v>
      </c>
      <c r="E318" s="164" t="s">
        <v>348</v>
      </c>
      <c r="F318" s="87">
        <v>0</v>
      </c>
    </row>
    <row r="319" spans="1:6">
      <c r="A319" s="87">
        <v>19884</v>
      </c>
      <c r="B319" s="164" t="s">
        <v>349</v>
      </c>
      <c r="C319" s="87">
        <v>33000</v>
      </c>
      <c r="D319" s="164" t="s">
        <v>339</v>
      </c>
      <c r="E319" s="164" t="s">
        <v>339</v>
      </c>
      <c r="F319" s="87">
        <v>0</v>
      </c>
    </row>
    <row r="320" spans="1:6">
      <c r="A320" s="87">
        <v>23642</v>
      </c>
      <c r="B320" s="164" t="s">
        <v>1155</v>
      </c>
      <c r="C320" s="87">
        <v>20390</v>
      </c>
      <c r="D320" s="164" t="s">
        <v>339</v>
      </c>
      <c r="E320" s="164" t="s">
        <v>339</v>
      </c>
      <c r="F320" s="87">
        <v>0</v>
      </c>
    </row>
    <row r="321" spans="1:6">
      <c r="A321" s="87">
        <v>24142</v>
      </c>
      <c r="B321" s="164" t="s">
        <v>350</v>
      </c>
      <c r="C321" s="87">
        <v>55000</v>
      </c>
      <c r="D321" s="164" t="s">
        <v>339</v>
      </c>
      <c r="E321" s="164" t="s">
        <v>339</v>
      </c>
      <c r="F321" s="87">
        <v>0</v>
      </c>
    </row>
    <row r="322" spans="1:6">
      <c r="A322" s="87">
        <v>200119</v>
      </c>
      <c r="B322" s="164" t="s">
        <v>351</v>
      </c>
      <c r="C322" s="87">
        <v>1306450</v>
      </c>
      <c r="D322" s="164" t="s">
        <v>339</v>
      </c>
      <c r="E322" s="164" t="s">
        <v>339</v>
      </c>
      <c r="F322" s="87">
        <v>0</v>
      </c>
    </row>
    <row r="323" spans="1:6">
      <c r="A323" s="87">
        <v>200145</v>
      </c>
      <c r="B323" s="164" t="s">
        <v>1047</v>
      </c>
      <c r="C323" s="87">
        <v>292000</v>
      </c>
      <c r="D323" s="164" t="s">
        <v>339</v>
      </c>
      <c r="E323" s="164" t="s">
        <v>339</v>
      </c>
      <c r="F323" s="87">
        <v>0</v>
      </c>
    </row>
    <row r="324" spans="1:6">
      <c r="A324" s="87">
        <v>300072</v>
      </c>
      <c r="B324" s="164" t="s">
        <v>352</v>
      </c>
      <c r="C324" s="87">
        <v>84000</v>
      </c>
      <c r="D324" s="164" t="s">
        <v>339</v>
      </c>
      <c r="E324" s="164" t="s">
        <v>339</v>
      </c>
      <c r="F324" s="87">
        <v>0</v>
      </c>
    </row>
    <row r="325" spans="1:6">
      <c r="A325" s="87">
        <v>301039</v>
      </c>
      <c r="B325" s="164" t="s">
        <v>353</v>
      </c>
      <c r="C325" s="87">
        <v>530360</v>
      </c>
      <c r="D325" s="164" t="s">
        <v>339</v>
      </c>
      <c r="E325" s="164" t="s">
        <v>339</v>
      </c>
      <c r="F325" s="87">
        <v>0</v>
      </c>
    </row>
    <row r="326" spans="1:6">
      <c r="A326" s="87">
        <v>2000113</v>
      </c>
      <c r="B326" s="164" t="s">
        <v>354</v>
      </c>
      <c r="C326" s="87">
        <v>42000</v>
      </c>
      <c r="D326" s="164" t="s">
        <v>339</v>
      </c>
      <c r="E326" s="164" t="s">
        <v>339</v>
      </c>
      <c r="F326" s="87">
        <v>0</v>
      </c>
    </row>
    <row r="327" spans="1:6">
      <c r="A327" s="87">
        <v>2000172</v>
      </c>
      <c r="B327" s="164" t="s">
        <v>355</v>
      </c>
      <c r="C327" s="87">
        <v>65000</v>
      </c>
      <c r="D327" s="164" t="s">
        <v>339</v>
      </c>
      <c r="E327" s="164" t="s">
        <v>339</v>
      </c>
      <c r="F327" s="87">
        <v>0</v>
      </c>
    </row>
    <row r="328" spans="1:6">
      <c r="A328" s="87">
        <v>2000508</v>
      </c>
      <c r="B328" s="164" t="s">
        <v>356</v>
      </c>
      <c r="C328" s="87">
        <v>280000</v>
      </c>
      <c r="D328" s="164" t="s">
        <v>339</v>
      </c>
      <c r="E328" s="164" t="s">
        <v>339</v>
      </c>
      <c r="F328" s="87">
        <v>0</v>
      </c>
    </row>
    <row r="329" spans="1:6">
      <c r="A329" s="87">
        <v>5221</v>
      </c>
      <c r="B329" s="164" t="s">
        <v>357</v>
      </c>
      <c r="C329" s="87">
        <v>1116000</v>
      </c>
      <c r="D329" s="164" t="s">
        <v>358</v>
      </c>
      <c r="E329" s="164" t="s">
        <v>133</v>
      </c>
      <c r="F329" s="87">
        <v>0</v>
      </c>
    </row>
    <row r="330" spans="1:6">
      <c r="A330" s="87">
        <v>12905</v>
      </c>
      <c r="B330" s="164" t="s">
        <v>359</v>
      </c>
      <c r="C330" s="87">
        <v>6897000</v>
      </c>
      <c r="D330" s="164" t="s">
        <v>358</v>
      </c>
      <c r="E330" s="164" t="s">
        <v>286</v>
      </c>
      <c r="F330" s="87">
        <v>0</v>
      </c>
    </row>
    <row r="331" spans="1:6">
      <c r="A331" s="87">
        <v>16261</v>
      </c>
      <c r="B331" s="164" t="s">
        <v>360</v>
      </c>
      <c r="C331" s="87">
        <v>412000</v>
      </c>
      <c r="D331" s="164" t="s">
        <v>358</v>
      </c>
      <c r="E331" s="164" t="s">
        <v>166</v>
      </c>
      <c r="F331" s="87">
        <v>0</v>
      </c>
    </row>
    <row r="332" spans="1:6">
      <c r="A332" s="87">
        <v>20741</v>
      </c>
      <c r="B332" s="164" t="s">
        <v>361</v>
      </c>
      <c r="C332" s="87">
        <v>4858000</v>
      </c>
      <c r="D332" s="164" t="s">
        <v>358</v>
      </c>
      <c r="E332" s="164" t="s">
        <v>133</v>
      </c>
      <c r="F332" s="87">
        <v>0</v>
      </c>
    </row>
    <row r="333" spans="1:6">
      <c r="A333" s="87">
        <v>20793</v>
      </c>
      <c r="B333" s="164" t="s">
        <v>362</v>
      </c>
      <c r="C333" s="87">
        <v>1488000</v>
      </c>
      <c r="D333" s="164" t="s">
        <v>358</v>
      </c>
      <c r="E333" s="164" t="s">
        <v>58</v>
      </c>
      <c r="F333" s="87">
        <v>0</v>
      </c>
    </row>
    <row r="334" spans="1:6">
      <c r="A334" s="87">
        <v>130332</v>
      </c>
      <c r="B334" s="164" t="s">
        <v>363</v>
      </c>
      <c r="C334" s="87">
        <v>28000</v>
      </c>
      <c r="D334" s="164" t="s">
        <v>358</v>
      </c>
      <c r="E334" s="164" t="s">
        <v>166</v>
      </c>
      <c r="F334" s="87">
        <v>0</v>
      </c>
    </row>
    <row r="335" spans="1:6">
      <c r="A335" s="87">
        <v>300119</v>
      </c>
      <c r="B335" s="164" t="s">
        <v>364</v>
      </c>
      <c r="C335" s="87">
        <v>31000</v>
      </c>
      <c r="D335" s="164" t="s">
        <v>358</v>
      </c>
      <c r="E335" s="164" t="s">
        <v>219</v>
      </c>
      <c r="F335" s="87">
        <v>0</v>
      </c>
    </row>
    <row r="336" spans="1:6">
      <c r="A336" s="87">
        <v>6808</v>
      </c>
      <c r="B336" s="164" t="s">
        <v>365</v>
      </c>
      <c r="C336" s="87">
        <v>42000</v>
      </c>
      <c r="D336" s="164" t="s">
        <v>366</v>
      </c>
      <c r="E336" s="164" t="s">
        <v>68</v>
      </c>
      <c r="F336" s="87">
        <v>0</v>
      </c>
    </row>
    <row r="337" spans="1:6">
      <c r="A337" s="87">
        <v>13400</v>
      </c>
      <c r="B337" s="164" t="s">
        <v>367</v>
      </c>
      <c r="C337" s="87">
        <v>140000</v>
      </c>
      <c r="D337" s="164" t="s">
        <v>366</v>
      </c>
      <c r="E337" s="164" t="s">
        <v>68</v>
      </c>
      <c r="F337" s="87">
        <v>0</v>
      </c>
    </row>
    <row r="338" spans="1:6">
      <c r="A338" s="87">
        <v>16259</v>
      </c>
      <c r="B338" s="164" t="s">
        <v>368</v>
      </c>
      <c r="C338" s="87">
        <v>387000</v>
      </c>
      <c r="D338" s="164" t="s">
        <v>366</v>
      </c>
      <c r="E338" s="164" t="s">
        <v>68</v>
      </c>
      <c r="F338" s="87">
        <v>0</v>
      </c>
    </row>
    <row r="339" spans="1:6">
      <c r="A339" s="87">
        <v>2000031</v>
      </c>
      <c r="B339" s="164" t="s">
        <v>369</v>
      </c>
      <c r="C339" s="87">
        <v>54000</v>
      </c>
      <c r="D339" s="164" t="s">
        <v>366</v>
      </c>
      <c r="E339" s="164" t="s">
        <v>68</v>
      </c>
      <c r="F339" s="87">
        <v>0</v>
      </c>
    </row>
    <row r="340" spans="1:6">
      <c r="A340" s="87">
        <v>13937</v>
      </c>
      <c r="B340" s="164" t="s">
        <v>1048</v>
      </c>
      <c r="C340" s="87">
        <v>150000</v>
      </c>
      <c r="D340" s="164" t="s">
        <v>370</v>
      </c>
      <c r="E340" s="164" t="s">
        <v>39</v>
      </c>
      <c r="F340" s="87">
        <v>0</v>
      </c>
    </row>
    <row r="341" spans="1:6">
      <c r="A341" s="87">
        <v>7665</v>
      </c>
      <c r="B341" s="164" t="s">
        <v>372</v>
      </c>
      <c r="C341" s="87">
        <v>93000</v>
      </c>
      <c r="D341" s="164" t="s">
        <v>371</v>
      </c>
      <c r="E341" s="164" t="s">
        <v>186</v>
      </c>
      <c r="F341" s="87">
        <v>0</v>
      </c>
    </row>
    <row r="342" spans="1:6">
      <c r="A342" s="87">
        <v>13934</v>
      </c>
      <c r="B342" s="164" t="s">
        <v>373</v>
      </c>
      <c r="C342" s="87">
        <v>2734000</v>
      </c>
      <c r="D342" s="164" t="s">
        <v>371</v>
      </c>
      <c r="E342" s="164" t="s">
        <v>133</v>
      </c>
      <c r="F342" s="87">
        <v>0</v>
      </c>
    </row>
    <row r="343" spans="1:6">
      <c r="A343" s="87">
        <v>4143</v>
      </c>
      <c r="B343" s="164" t="s">
        <v>374</v>
      </c>
      <c r="C343" s="87">
        <v>126000</v>
      </c>
      <c r="D343" s="164" t="s">
        <v>375</v>
      </c>
      <c r="E343" s="164" t="s">
        <v>39</v>
      </c>
      <c r="F343" s="87">
        <v>0</v>
      </c>
    </row>
    <row r="344" spans="1:6">
      <c r="A344" s="87">
        <v>4175</v>
      </c>
      <c r="B344" s="164" t="s">
        <v>376</v>
      </c>
      <c r="C344" s="87">
        <v>204000</v>
      </c>
      <c r="D344" s="164" t="s">
        <v>375</v>
      </c>
      <c r="E344" s="164" t="s">
        <v>68</v>
      </c>
      <c r="F344" s="87">
        <v>0</v>
      </c>
    </row>
    <row r="345" spans="1:6">
      <c r="A345" s="87">
        <v>4595</v>
      </c>
      <c r="B345" s="164" t="s">
        <v>377</v>
      </c>
      <c r="C345" s="87">
        <v>367000</v>
      </c>
      <c r="D345" s="164" t="s">
        <v>375</v>
      </c>
      <c r="E345" s="164" t="s">
        <v>33</v>
      </c>
      <c r="F345" s="87">
        <v>0</v>
      </c>
    </row>
    <row r="346" spans="1:6">
      <c r="A346" s="87">
        <v>4684</v>
      </c>
      <c r="B346" s="164" t="s">
        <v>990</v>
      </c>
      <c r="C346" s="87">
        <v>19000</v>
      </c>
      <c r="D346" s="164" t="s">
        <v>375</v>
      </c>
      <c r="E346" s="164" t="s">
        <v>378</v>
      </c>
      <c r="F346" s="87">
        <v>0</v>
      </c>
    </row>
    <row r="347" spans="1:6">
      <c r="A347" s="87">
        <v>4798</v>
      </c>
      <c r="B347" s="164" t="s">
        <v>379</v>
      </c>
      <c r="C347" s="87">
        <v>8000</v>
      </c>
      <c r="D347" s="164" t="s">
        <v>375</v>
      </c>
      <c r="E347" s="164" t="s">
        <v>33</v>
      </c>
      <c r="F347" s="87">
        <v>0</v>
      </c>
    </row>
    <row r="348" spans="1:6">
      <c r="A348" s="87">
        <v>8341</v>
      </c>
      <c r="B348" s="164" t="s">
        <v>380</v>
      </c>
      <c r="C348" s="87">
        <v>125000</v>
      </c>
      <c r="D348" s="164" t="s">
        <v>375</v>
      </c>
      <c r="E348" s="164" t="s">
        <v>378</v>
      </c>
      <c r="F348" s="87">
        <v>0</v>
      </c>
    </row>
    <row r="349" spans="1:6">
      <c r="A349" s="87">
        <v>9281</v>
      </c>
      <c r="B349" s="164" t="s">
        <v>381</v>
      </c>
      <c r="C349" s="87">
        <v>778000</v>
      </c>
      <c r="D349" s="164" t="s">
        <v>375</v>
      </c>
      <c r="E349" s="164" t="s">
        <v>42</v>
      </c>
      <c r="F349" s="87">
        <v>0</v>
      </c>
    </row>
    <row r="350" spans="1:6">
      <c r="A350" s="87">
        <v>9525</v>
      </c>
      <c r="B350" s="164" t="s">
        <v>382</v>
      </c>
      <c r="C350" s="87">
        <v>9000</v>
      </c>
      <c r="D350" s="164" t="s">
        <v>375</v>
      </c>
      <c r="E350" s="164" t="s">
        <v>378</v>
      </c>
      <c r="F350" s="87">
        <v>0</v>
      </c>
    </row>
    <row r="351" spans="1:6">
      <c r="A351" s="87">
        <v>12713</v>
      </c>
      <c r="B351" s="164" t="s">
        <v>383</v>
      </c>
      <c r="C351" s="87">
        <v>51000</v>
      </c>
      <c r="D351" s="164" t="s">
        <v>375</v>
      </c>
      <c r="E351" s="164" t="s">
        <v>378</v>
      </c>
      <c r="F351" s="87">
        <v>0</v>
      </c>
    </row>
    <row r="352" spans="1:6">
      <c r="A352" s="87">
        <v>17460</v>
      </c>
      <c r="B352" s="164" t="s">
        <v>384</v>
      </c>
      <c r="C352" s="87">
        <v>1399000</v>
      </c>
      <c r="D352" s="164" t="s">
        <v>375</v>
      </c>
      <c r="E352" s="164" t="s">
        <v>39</v>
      </c>
      <c r="F352" s="87">
        <v>0</v>
      </c>
    </row>
    <row r="353" spans="1:6">
      <c r="A353" s="87">
        <v>17461</v>
      </c>
      <c r="B353" s="164" t="s">
        <v>385</v>
      </c>
      <c r="C353" s="87">
        <v>2277000</v>
      </c>
      <c r="D353" s="164" t="s">
        <v>375</v>
      </c>
      <c r="E353" s="164" t="s">
        <v>39</v>
      </c>
      <c r="F353" s="87">
        <v>0</v>
      </c>
    </row>
    <row r="354" spans="1:6">
      <c r="A354" s="87">
        <v>17470</v>
      </c>
      <c r="B354" s="164" t="s">
        <v>386</v>
      </c>
      <c r="C354" s="87">
        <v>81000</v>
      </c>
      <c r="D354" s="164" t="s">
        <v>375</v>
      </c>
      <c r="E354" s="164" t="s">
        <v>42</v>
      </c>
      <c r="F354" s="87">
        <v>0</v>
      </c>
    </row>
    <row r="355" spans="1:6">
      <c r="A355" s="87">
        <v>17700</v>
      </c>
      <c r="B355" s="164" t="s">
        <v>387</v>
      </c>
      <c r="C355" s="87">
        <v>193000</v>
      </c>
      <c r="D355" s="164" t="s">
        <v>375</v>
      </c>
      <c r="E355" s="164" t="s">
        <v>39</v>
      </c>
      <c r="F355" s="87">
        <v>0</v>
      </c>
    </row>
    <row r="356" spans="1:6">
      <c r="A356" s="87">
        <v>18057</v>
      </c>
      <c r="B356" s="164" t="s">
        <v>1139</v>
      </c>
      <c r="C356" s="87">
        <v>310000</v>
      </c>
      <c r="D356" s="164" t="s">
        <v>375</v>
      </c>
      <c r="E356" s="164" t="s">
        <v>42</v>
      </c>
      <c r="F356" s="87">
        <v>0</v>
      </c>
    </row>
    <row r="357" spans="1:6">
      <c r="A357" s="87">
        <v>19267</v>
      </c>
      <c r="B357" s="164" t="s">
        <v>1141</v>
      </c>
      <c r="C357" s="87">
        <v>206000</v>
      </c>
      <c r="D357" s="164" t="s">
        <v>375</v>
      </c>
      <c r="E357" s="164" t="s">
        <v>42</v>
      </c>
      <c r="F357" s="87">
        <v>0</v>
      </c>
    </row>
    <row r="358" spans="1:6">
      <c r="A358" s="87">
        <v>20401</v>
      </c>
      <c r="B358" s="164" t="s">
        <v>388</v>
      </c>
      <c r="C358" s="87">
        <v>221000</v>
      </c>
      <c r="D358" s="164" t="s">
        <v>375</v>
      </c>
      <c r="E358" s="164" t="s">
        <v>68</v>
      </c>
      <c r="F358" s="87">
        <v>0</v>
      </c>
    </row>
    <row r="359" spans="1:6">
      <c r="A359" s="87">
        <v>20455</v>
      </c>
      <c r="B359" s="164" t="s">
        <v>389</v>
      </c>
      <c r="C359" s="87">
        <v>72000</v>
      </c>
      <c r="D359" s="164" t="s">
        <v>375</v>
      </c>
      <c r="E359" s="164" t="s">
        <v>42</v>
      </c>
      <c r="F359" s="87">
        <v>0</v>
      </c>
    </row>
    <row r="360" spans="1:6">
      <c r="A360" s="87">
        <v>27105</v>
      </c>
      <c r="B360" s="164" t="s">
        <v>390</v>
      </c>
      <c r="C360" s="87">
        <v>660000</v>
      </c>
      <c r="D360" s="164" t="s">
        <v>375</v>
      </c>
      <c r="E360" s="164" t="s">
        <v>42</v>
      </c>
      <c r="F360" s="87">
        <v>0</v>
      </c>
    </row>
    <row r="361" spans="1:6">
      <c r="A361" s="87">
        <v>100029</v>
      </c>
      <c r="B361" s="164" t="s">
        <v>391</v>
      </c>
      <c r="C361" s="87">
        <v>325000</v>
      </c>
      <c r="D361" s="164" t="s">
        <v>375</v>
      </c>
      <c r="E361" s="164" t="s">
        <v>68</v>
      </c>
      <c r="F361" s="87">
        <v>0</v>
      </c>
    </row>
    <row r="362" spans="1:6">
      <c r="A362" s="87">
        <v>130077</v>
      </c>
      <c r="B362" s="164" t="s">
        <v>392</v>
      </c>
      <c r="C362" s="87">
        <v>12000</v>
      </c>
      <c r="D362" s="164" t="s">
        <v>375</v>
      </c>
      <c r="E362" s="164" t="s">
        <v>378</v>
      </c>
      <c r="F362" s="87">
        <v>0</v>
      </c>
    </row>
    <row r="363" spans="1:6">
      <c r="A363" s="87">
        <v>130083</v>
      </c>
      <c r="B363" s="164" t="s">
        <v>393</v>
      </c>
      <c r="C363" s="87">
        <v>190000</v>
      </c>
      <c r="D363" s="164" t="s">
        <v>375</v>
      </c>
      <c r="E363" s="164" t="s">
        <v>133</v>
      </c>
      <c r="F363" s="87">
        <v>0</v>
      </c>
    </row>
    <row r="364" spans="1:6">
      <c r="A364" s="87">
        <v>130470</v>
      </c>
      <c r="B364" s="164" t="s">
        <v>394</v>
      </c>
      <c r="C364" s="87">
        <v>3962000</v>
      </c>
      <c r="D364" s="164" t="s">
        <v>375</v>
      </c>
      <c r="E364" s="164" t="s">
        <v>68</v>
      </c>
      <c r="F364" s="87">
        <v>0</v>
      </c>
    </row>
    <row r="365" spans="1:6">
      <c r="A365" s="87">
        <v>130721</v>
      </c>
      <c r="B365" s="164" t="s">
        <v>1049</v>
      </c>
      <c r="C365" s="87">
        <v>31000</v>
      </c>
      <c r="D365" s="164" t="s">
        <v>375</v>
      </c>
      <c r="E365" s="164" t="s">
        <v>335</v>
      </c>
      <c r="F365" s="87">
        <v>0</v>
      </c>
    </row>
    <row r="366" spans="1:6">
      <c r="A366" s="87">
        <v>170221</v>
      </c>
      <c r="B366" s="164" t="s">
        <v>395</v>
      </c>
      <c r="C366" s="87">
        <v>150500</v>
      </c>
      <c r="D366" s="164" t="s">
        <v>375</v>
      </c>
      <c r="E366" s="164" t="s">
        <v>42</v>
      </c>
      <c r="F366" s="87">
        <v>0</v>
      </c>
    </row>
    <row r="367" spans="1:6">
      <c r="A367" s="87">
        <v>170223</v>
      </c>
      <c r="B367" s="164" t="s">
        <v>396</v>
      </c>
      <c r="C367" s="87">
        <v>12426000</v>
      </c>
      <c r="D367" s="164" t="s">
        <v>375</v>
      </c>
      <c r="E367" s="164" t="s">
        <v>39</v>
      </c>
      <c r="F367" s="87">
        <v>0</v>
      </c>
    </row>
    <row r="368" spans="1:6">
      <c r="A368" s="87">
        <v>190041</v>
      </c>
      <c r="B368" s="164" t="s">
        <v>397</v>
      </c>
      <c r="C368" s="87">
        <v>28000</v>
      </c>
      <c r="D368" s="164" t="s">
        <v>375</v>
      </c>
      <c r="E368" s="164" t="s">
        <v>42</v>
      </c>
      <c r="F368" s="87">
        <v>0</v>
      </c>
    </row>
    <row r="369" spans="1:6">
      <c r="A369" s="87">
        <v>200117</v>
      </c>
      <c r="B369" s="164" t="s">
        <v>398</v>
      </c>
      <c r="C369" s="87">
        <v>27000</v>
      </c>
      <c r="D369" s="164" t="s">
        <v>375</v>
      </c>
      <c r="E369" s="164" t="s">
        <v>378</v>
      </c>
      <c r="F369" s="87">
        <v>0</v>
      </c>
    </row>
    <row r="370" spans="1:6">
      <c r="A370" s="87">
        <v>300326</v>
      </c>
      <c r="B370" s="164" t="s">
        <v>1050</v>
      </c>
      <c r="C370" s="87">
        <v>3958000</v>
      </c>
      <c r="D370" s="164" t="s">
        <v>375</v>
      </c>
      <c r="E370" s="164" t="s">
        <v>68</v>
      </c>
      <c r="F370" s="87">
        <v>0</v>
      </c>
    </row>
    <row r="371" spans="1:6">
      <c r="A371" s="87">
        <v>700100</v>
      </c>
      <c r="B371" s="164" t="s">
        <v>399</v>
      </c>
      <c r="C371" s="87">
        <v>930000</v>
      </c>
      <c r="D371" s="164" t="s">
        <v>375</v>
      </c>
      <c r="E371" s="164" t="s">
        <v>400</v>
      </c>
      <c r="F371" s="87">
        <v>0</v>
      </c>
    </row>
    <row r="372" spans="1:6">
      <c r="A372" s="87">
        <v>700417</v>
      </c>
      <c r="B372" s="164" t="s">
        <v>1253</v>
      </c>
      <c r="C372" s="87">
        <v>1964000</v>
      </c>
      <c r="D372" s="164" t="s">
        <v>375</v>
      </c>
      <c r="E372" s="164" t="s">
        <v>1254</v>
      </c>
      <c r="F372" s="87">
        <v>0</v>
      </c>
    </row>
    <row r="373" spans="1:6">
      <c r="A373" s="87">
        <v>700561</v>
      </c>
      <c r="B373" s="164" t="s">
        <v>1051</v>
      </c>
      <c r="C373" s="87">
        <v>316000</v>
      </c>
      <c r="D373" s="164" t="s">
        <v>375</v>
      </c>
      <c r="E373" s="164" t="s">
        <v>75</v>
      </c>
      <c r="F373" s="87">
        <v>0</v>
      </c>
    </row>
    <row r="374" spans="1:6">
      <c r="A374" s="87">
        <v>2000398</v>
      </c>
      <c r="B374" s="164" t="s">
        <v>1263</v>
      </c>
      <c r="C374" s="87">
        <v>969400</v>
      </c>
      <c r="D374" s="164" t="s">
        <v>375</v>
      </c>
      <c r="E374" s="164" t="s">
        <v>1254</v>
      </c>
      <c r="F374" s="87">
        <v>0</v>
      </c>
    </row>
    <row r="375" spans="1:6">
      <c r="A375" s="87">
        <v>700287</v>
      </c>
      <c r="B375" s="164" t="s">
        <v>401</v>
      </c>
      <c r="C375" s="87">
        <v>295000</v>
      </c>
      <c r="D375" s="164" t="s">
        <v>402</v>
      </c>
      <c r="E375" s="164" t="s">
        <v>403</v>
      </c>
      <c r="F375" s="87">
        <v>0</v>
      </c>
    </row>
    <row r="376" spans="1:6">
      <c r="A376" s="87">
        <v>5042</v>
      </c>
      <c r="B376" s="164" t="s">
        <v>404</v>
      </c>
      <c r="C376" s="87">
        <v>77800</v>
      </c>
      <c r="D376" s="164" t="s">
        <v>403</v>
      </c>
      <c r="E376" s="164" t="s">
        <v>39</v>
      </c>
      <c r="F376" s="87">
        <v>0</v>
      </c>
    </row>
    <row r="377" spans="1:6">
      <c r="A377" s="87">
        <v>7233</v>
      </c>
      <c r="B377" s="164" t="s">
        <v>991</v>
      </c>
      <c r="C377" s="87">
        <v>406000</v>
      </c>
      <c r="D377" s="164" t="s">
        <v>403</v>
      </c>
      <c r="E377" s="164" t="s">
        <v>403</v>
      </c>
      <c r="F377" s="87">
        <v>0</v>
      </c>
    </row>
    <row r="378" spans="1:6">
      <c r="A378" s="87">
        <v>12159</v>
      </c>
      <c r="B378" s="164" t="s">
        <v>405</v>
      </c>
      <c r="C378" s="87">
        <v>395000</v>
      </c>
      <c r="D378" s="164" t="s">
        <v>403</v>
      </c>
      <c r="E378" s="164" t="s">
        <v>403</v>
      </c>
      <c r="F378" s="87">
        <v>0</v>
      </c>
    </row>
    <row r="379" spans="1:6">
      <c r="A379" s="87">
        <v>12164</v>
      </c>
      <c r="B379" s="164" t="s">
        <v>406</v>
      </c>
      <c r="C379" s="87">
        <v>2172000</v>
      </c>
      <c r="D379" s="164" t="s">
        <v>403</v>
      </c>
      <c r="E379" s="164" t="s">
        <v>403</v>
      </c>
      <c r="F379" s="87">
        <v>0</v>
      </c>
    </row>
    <row r="380" spans="1:6">
      <c r="A380" s="87">
        <v>12313</v>
      </c>
      <c r="B380" s="164" t="s">
        <v>407</v>
      </c>
      <c r="C380" s="87">
        <v>8417000</v>
      </c>
      <c r="D380" s="164" t="s">
        <v>403</v>
      </c>
      <c r="E380" s="164" t="s">
        <v>403</v>
      </c>
      <c r="F380" s="87">
        <v>0</v>
      </c>
    </row>
    <row r="381" spans="1:6">
      <c r="A381" s="87">
        <v>13628</v>
      </c>
      <c r="B381" s="164" t="s">
        <v>408</v>
      </c>
      <c r="C381" s="87">
        <v>15000</v>
      </c>
      <c r="D381" s="164" t="s">
        <v>403</v>
      </c>
      <c r="E381" s="164" t="s">
        <v>75</v>
      </c>
      <c r="F381" s="87">
        <v>0</v>
      </c>
    </row>
    <row r="382" spans="1:6">
      <c r="A382" s="87">
        <v>1047</v>
      </c>
      <c r="B382" s="164" t="s">
        <v>409</v>
      </c>
      <c r="C382" s="87">
        <v>11975000</v>
      </c>
      <c r="D382" s="164" t="s">
        <v>410</v>
      </c>
      <c r="E382" s="164" t="s">
        <v>39</v>
      </c>
      <c r="F382" s="87">
        <v>0</v>
      </c>
    </row>
    <row r="383" spans="1:6">
      <c r="A383" s="87">
        <v>3027</v>
      </c>
      <c r="B383" s="164" t="s">
        <v>411</v>
      </c>
      <c r="C383" s="87">
        <v>722000</v>
      </c>
      <c r="D383" s="164" t="s">
        <v>410</v>
      </c>
      <c r="E383" s="164" t="s">
        <v>58</v>
      </c>
      <c r="F383" s="87">
        <v>0</v>
      </c>
    </row>
    <row r="384" spans="1:6">
      <c r="A384" s="87">
        <v>3251</v>
      </c>
      <c r="B384" s="164" t="s">
        <v>412</v>
      </c>
      <c r="C384" s="87">
        <v>854000</v>
      </c>
      <c r="D384" s="164" t="s">
        <v>410</v>
      </c>
      <c r="E384" s="164" t="s">
        <v>58</v>
      </c>
      <c r="F384" s="87">
        <v>0</v>
      </c>
    </row>
    <row r="385" spans="1:6">
      <c r="A385" s="87">
        <v>3350</v>
      </c>
      <c r="B385" s="164" t="s">
        <v>413</v>
      </c>
      <c r="C385" s="87">
        <v>210000</v>
      </c>
      <c r="D385" s="164" t="s">
        <v>410</v>
      </c>
      <c r="E385" s="164" t="s">
        <v>58</v>
      </c>
      <c r="F385" s="87">
        <v>0</v>
      </c>
    </row>
    <row r="386" spans="1:6">
      <c r="A386" s="87">
        <v>19332</v>
      </c>
      <c r="B386" s="164" t="s">
        <v>414</v>
      </c>
      <c r="C386" s="87">
        <v>2899000</v>
      </c>
      <c r="D386" s="164" t="s">
        <v>410</v>
      </c>
      <c r="E386" s="164" t="s">
        <v>39</v>
      </c>
      <c r="F386" s="87">
        <v>0</v>
      </c>
    </row>
    <row r="387" spans="1:6">
      <c r="A387" s="87">
        <v>100121</v>
      </c>
      <c r="B387" s="164" t="s">
        <v>415</v>
      </c>
      <c r="C387" s="87">
        <v>105000</v>
      </c>
      <c r="D387" s="164" t="s">
        <v>410</v>
      </c>
      <c r="E387" s="164" t="s">
        <v>39</v>
      </c>
      <c r="F387" s="87">
        <v>0</v>
      </c>
    </row>
    <row r="388" spans="1:6">
      <c r="A388" s="87">
        <v>6720</v>
      </c>
      <c r="B388" s="164" t="s">
        <v>417</v>
      </c>
      <c r="C388" s="87">
        <v>1350250</v>
      </c>
      <c r="D388" s="164" t="s">
        <v>416</v>
      </c>
      <c r="E388" s="164" t="s">
        <v>416</v>
      </c>
      <c r="F388" s="87">
        <v>0</v>
      </c>
    </row>
    <row r="389" spans="1:6">
      <c r="A389" s="87">
        <v>23562</v>
      </c>
      <c r="B389" s="164" t="s">
        <v>1153</v>
      </c>
      <c r="C389" s="87">
        <v>32000</v>
      </c>
      <c r="D389" s="164" t="s">
        <v>416</v>
      </c>
      <c r="E389" s="164" t="s">
        <v>416</v>
      </c>
      <c r="F389" s="87">
        <v>0</v>
      </c>
    </row>
    <row r="390" spans="1:6">
      <c r="A390" s="87">
        <v>120039</v>
      </c>
      <c r="B390" s="164" t="s">
        <v>418</v>
      </c>
      <c r="C390" s="87">
        <v>18120</v>
      </c>
      <c r="D390" s="164" t="s">
        <v>416</v>
      </c>
      <c r="E390" s="164" t="s">
        <v>416</v>
      </c>
      <c r="F390" s="87">
        <v>0</v>
      </c>
    </row>
    <row r="391" spans="1:6">
      <c r="A391" s="87">
        <v>120169</v>
      </c>
      <c r="B391" s="164" t="s">
        <v>419</v>
      </c>
      <c r="C391" s="87">
        <v>418000</v>
      </c>
      <c r="D391" s="164" t="s">
        <v>416</v>
      </c>
      <c r="E391" s="164" t="s">
        <v>186</v>
      </c>
      <c r="F391" s="87">
        <v>0</v>
      </c>
    </row>
    <row r="392" spans="1:6">
      <c r="A392" s="87">
        <v>120262</v>
      </c>
      <c r="B392" s="164" t="s">
        <v>420</v>
      </c>
      <c r="C392" s="87">
        <v>54250</v>
      </c>
      <c r="D392" s="164" t="s">
        <v>416</v>
      </c>
      <c r="E392" s="164" t="s">
        <v>416</v>
      </c>
      <c r="F392" s="87">
        <v>0</v>
      </c>
    </row>
    <row r="393" spans="1:6">
      <c r="A393" s="87">
        <v>130781</v>
      </c>
      <c r="B393" s="164" t="s">
        <v>421</v>
      </c>
      <c r="C393" s="87">
        <v>28430</v>
      </c>
      <c r="D393" s="164" t="s">
        <v>416</v>
      </c>
      <c r="E393" s="164" t="s">
        <v>416</v>
      </c>
      <c r="F393" s="87">
        <v>0</v>
      </c>
    </row>
    <row r="394" spans="1:6">
      <c r="A394" s="87">
        <v>170342</v>
      </c>
      <c r="B394" s="164" t="s">
        <v>1052</v>
      </c>
      <c r="C394" s="87">
        <v>19300</v>
      </c>
      <c r="D394" s="164" t="s">
        <v>416</v>
      </c>
      <c r="E394" s="164" t="s">
        <v>416</v>
      </c>
      <c r="F394" s="87">
        <v>0</v>
      </c>
    </row>
    <row r="395" spans="1:6">
      <c r="A395" s="87">
        <v>190266</v>
      </c>
      <c r="B395" s="164" t="s">
        <v>1214</v>
      </c>
      <c r="C395" s="87">
        <v>215400</v>
      </c>
      <c r="D395" s="164" t="s">
        <v>416</v>
      </c>
      <c r="E395" s="164" t="s">
        <v>416</v>
      </c>
      <c r="F395" s="87">
        <v>0</v>
      </c>
    </row>
    <row r="396" spans="1:6">
      <c r="A396" s="87">
        <v>200086</v>
      </c>
      <c r="B396" s="164" t="s">
        <v>1053</v>
      </c>
      <c r="C396" s="87">
        <v>13200</v>
      </c>
      <c r="D396" s="164" t="s">
        <v>416</v>
      </c>
      <c r="E396" s="164" t="s">
        <v>416</v>
      </c>
      <c r="F396" s="87">
        <v>0</v>
      </c>
    </row>
    <row r="397" spans="1:6">
      <c r="A397" s="87">
        <v>200243</v>
      </c>
      <c r="B397" s="164" t="s">
        <v>1054</v>
      </c>
      <c r="C397" s="87">
        <v>516800</v>
      </c>
      <c r="D397" s="164" t="s">
        <v>416</v>
      </c>
      <c r="E397" s="164" t="s">
        <v>416</v>
      </c>
      <c r="F397" s="87">
        <v>0</v>
      </c>
    </row>
    <row r="398" spans="1:6">
      <c r="A398" s="87">
        <v>1722</v>
      </c>
      <c r="B398" s="164" t="s">
        <v>817</v>
      </c>
      <c r="C398" s="87">
        <v>799500</v>
      </c>
      <c r="D398" s="164" t="s">
        <v>422</v>
      </c>
      <c r="E398" s="164" t="s">
        <v>60</v>
      </c>
      <c r="F398" s="87">
        <v>0</v>
      </c>
    </row>
    <row r="399" spans="1:6">
      <c r="A399" s="87">
        <v>1906</v>
      </c>
      <c r="B399" s="164" t="s">
        <v>423</v>
      </c>
      <c r="C399" s="87">
        <v>92000</v>
      </c>
      <c r="D399" s="164" t="s">
        <v>422</v>
      </c>
      <c r="E399" s="164" t="s">
        <v>75</v>
      </c>
      <c r="F399" s="87">
        <v>0</v>
      </c>
    </row>
    <row r="400" spans="1:6">
      <c r="A400" s="87">
        <v>2032</v>
      </c>
      <c r="B400" s="164" t="s">
        <v>424</v>
      </c>
      <c r="C400" s="87">
        <v>219000</v>
      </c>
      <c r="D400" s="164" t="s">
        <v>422</v>
      </c>
      <c r="E400" s="164" t="s">
        <v>43</v>
      </c>
      <c r="F400" s="87">
        <v>0</v>
      </c>
    </row>
    <row r="401" spans="1:6">
      <c r="A401" s="87">
        <v>2281</v>
      </c>
      <c r="B401" s="164" t="s">
        <v>425</v>
      </c>
      <c r="C401" s="87">
        <v>130000</v>
      </c>
      <c r="D401" s="164" t="s">
        <v>422</v>
      </c>
      <c r="E401" s="164" t="s">
        <v>426</v>
      </c>
      <c r="F401" s="87">
        <v>0</v>
      </c>
    </row>
    <row r="402" spans="1:6">
      <c r="A402" s="87">
        <v>3400</v>
      </c>
      <c r="B402" s="164" t="s">
        <v>992</v>
      </c>
      <c r="C402" s="87">
        <v>94235</v>
      </c>
      <c r="D402" s="164" t="s">
        <v>422</v>
      </c>
      <c r="E402" s="164" t="s">
        <v>42</v>
      </c>
      <c r="F402" s="87">
        <v>0</v>
      </c>
    </row>
    <row r="403" spans="1:6">
      <c r="A403" s="87">
        <v>3408</v>
      </c>
      <c r="B403" s="164" t="s">
        <v>427</v>
      </c>
      <c r="C403" s="87">
        <v>16000</v>
      </c>
      <c r="D403" s="164" t="s">
        <v>422</v>
      </c>
      <c r="E403" s="164" t="s">
        <v>42</v>
      </c>
      <c r="F403" s="87">
        <v>0</v>
      </c>
    </row>
    <row r="404" spans="1:6">
      <c r="A404" s="87">
        <v>3967</v>
      </c>
      <c r="B404" s="164" t="s">
        <v>428</v>
      </c>
      <c r="C404" s="87">
        <v>5488912</v>
      </c>
      <c r="D404" s="164" t="s">
        <v>422</v>
      </c>
      <c r="E404" s="164" t="s">
        <v>42</v>
      </c>
      <c r="F404" s="87">
        <v>0</v>
      </c>
    </row>
    <row r="405" spans="1:6">
      <c r="A405" s="87">
        <v>4116</v>
      </c>
      <c r="B405" s="164" t="s">
        <v>1101</v>
      </c>
      <c r="C405" s="87">
        <v>350000</v>
      </c>
      <c r="D405" s="164" t="s">
        <v>422</v>
      </c>
      <c r="E405" s="164" t="s">
        <v>1102</v>
      </c>
      <c r="F405" s="87">
        <v>0</v>
      </c>
    </row>
    <row r="406" spans="1:6">
      <c r="A406" s="87">
        <v>4162</v>
      </c>
      <c r="B406" s="164" t="s">
        <v>1103</v>
      </c>
      <c r="C406" s="87">
        <v>200000</v>
      </c>
      <c r="D406" s="164" t="s">
        <v>422</v>
      </c>
      <c r="E406" s="164" t="s">
        <v>1102</v>
      </c>
      <c r="F406" s="87">
        <v>0</v>
      </c>
    </row>
    <row r="407" spans="1:6">
      <c r="A407" s="87">
        <v>4345</v>
      </c>
      <c r="B407" s="164" t="s">
        <v>818</v>
      </c>
      <c r="C407" s="87">
        <v>2876000</v>
      </c>
      <c r="D407" s="164" t="s">
        <v>422</v>
      </c>
      <c r="E407" s="164" t="s">
        <v>60</v>
      </c>
      <c r="F407" s="87">
        <v>0</v>
      </c>
    </row>
    <row r="408" spans="1:6">
      <c r="A408" s="87">
        <v>4783</v>
      </c>
      <c r="B408" s="164" t="s">
        <v>429</v>
      </c>
      <c r="C408" s="87">
        <v>113000</v>
      </c>
      <c r="D408" s="164" t="s">
        <v>422</v>
      </c>
      <c r="E408" s="164" t="s">
        <v>430</v>
      </c>
      <c r="F408" s="87">
        <v>0</v>
      </c>
    </row>
    <row r="409" spans="1:6">
      <c r="A409" s="87">
        <v>5284</v>
      </c>
      <c r="B409" s="164" t="s">
        <v>431</v>
      </c>
      <c r="C409" s="87">
        <v>179000</v>
      </c>
      <c r="D409" s="164" t="s">
        <v>422</v>
      </c>
      <c r="E409" s="164" t="s">
        <v>58</v>
      </c>
      <c r="F409" s="87">
        <v>0</v>
      </c>
    </row>
    <row r="410" spans="1:6">
      <c r="A410" s="87">
        <v>5296</v>
      </c>
      <c r="B410" s="164" t="s">
        <v>432</v>
      </c>
      <c r="C410" s="87">
        <v>45000</v>
      </c>
      <c r="D410" s="164" t="s">
        <v>422</v>
      </c>
      <c r="E410" s="164" t="s">
        <v>39</v>
      </c>
      <c r="F410" s="87">
        <v>0</v>
      </c>
    </row>
    <row r="411" spans="1:6">
      <c r="A411" s="87">
        <v>5335</v>
      </c>
      <c r="B411" s="164" t="s">
        <v>819</v>
      </c>
      <c r="C411" s="87">
        <v>198000</v>
      </c>
      <c r="D411" s="164" t="s">
        <v>422</v>
      </c>
      <c r="E411" s="164" t="s">
        <v>820</v>
      </c>
      <c r="F411" s="87">
        <v>0</v>
      </c>
    </row>
    <row r="412" spans="1:6">
      <c r="A412" s="87">
        <v>5399</v>
      </c>
      <c r="B412" s="164" t="s">
        <v>433</v>
      </c>
      <c r="C412" s="87">
        <v>74000</v>
      </c>
      <c r="D412" s="164" t="s">
        <v>422</v>
      </c>
      <c r="E412" s="164" t="s">
        <v>230</v>
      </c>
      <c r="F412" s="87">
        <v>0</v>
      </c>
    </row>
    <row r="413" spans="1:6">
      <c r="A413" s="87">
        <v>6777</v>
      </c>
      <c r="B413" s="164" t="s">
        <v>434</v>
      </c>
      <c r="C413" s="87">
        <v>20000</v>
      </c>
      <c r="D413" s="164" t="s">
        <v>422</v>
      </c>
      <c r="E413" s="164" t="s">
        <v>219</v>
      </c>
      <c r="F413" s="87">
        <v>0</v>
      </c>
    </row>
    <row r="414" spans="1:6">
      <c r="A414" s="87">
        <v>6801</v>
      </c>
      <c r="B414" s="164" t="s">
        <v>1115</v>
      </c>
      <c r="C414" s="87">
        <v>202500</v>
      </c>
      <c r="D414" s="164" t="s">
        <v>422</v>
      </c>
      <c r="E414" s="164" t="s">
        <v>1116</v>
      </c>
      <c r="F414" s="87">
        <v>0</v>
      </c>
    </row>
    <row r="415" spans="1:6">
      <c r="A415" s="87">
        <v>6847</v>
      </c>
      <c r="B415" s="164" t="s">
        <v>435</v>
      </c>
      <c r="C415" s="87">
        <v>4162000</v>
      </c>
      <c r="D415" s="164" t="s">
        <v>422</v>
      </c>
      <c r="E415" s="164" t="s">
        <v>60</v>
      </c>
      <c r="F415" s="87">
        <v>0</v>
      </c>
    </row>
    <row r="416" spans="1:6">
      <c r="A416" s="87">
        <v>7474</v>
      </c>
      <c r="B416" s="164" t="s">
        <v>436</v>
      </c>
      <c r="C416" s="87">
        <v>682407</v>
      </c>
      <c r="D416" s="164" t="s">
        <v>422</v>
      </c>
      <c r="E416" s="164" t="s">
        <v>39</v>
      </c>
      <c r="F416" s="87">
        <v>0</v>
      </c>
    </row>
    <row r="417" spans="1:6">
      <c r="A417" s="87">
        <v>7693</v>
      </c>
      <c r="B417" s="164" t="s">
        <v>437</v>
      </c>
      <c r="C417" s="87">
        <v>45000</v>
      </c>
      <c r="D417" s="164" t="s">
        <v>422</v>
      </c>
      <c r="E417" s="164" t="s">
        <v>220</v>
      </c>
      <c r="F417" s="87">
        <v>0</v>
      </c>
    </row>
    <row r="418" spans="1:6">
      <c r="A418" s="87">
        <v>7734</v>
      </c>
      <c r="B418" s="164" t="s">
        <v>438</v>
      </c>
      <c r="C418" s="87">
        <v>50570</v>
      </c>
      <c r="D418" s="164" t="s">
        <v>422</v>
      </c>
      <c r="E418" s="164" t="s">
        <v>39</v>
      </c>
      <c r="F418" s="87">
        <v>0</v>
      </c>
    </row>
    <row r="419" spans="1:6">
      <c r="A419" s="87">
        <v>7969</v>
      </c>
      <c r="B419" s="164" t="s">
        <v>439</v>
      </c>
      <c r="C419" s="87">
        <v>65000</v>
      </c>
      <c r="D419" s="164" t="s">
        <v>422</v>
      </c>
      <c r="E419" s="164" t="s">
        <v>189</v>
      </c>
      <c r="F419" s="87">
        <v>0</v>
      </c>
    </row>
    <row r="420" spans="1:6">
      <c r="A420" s="87">
        <v>7998</v>
      </c>
      <c r="B420" s="164" t="s">
        <v>821</v>
      </c>
      <c r="C420" s="87">
        <v>285800</v>
      </c>
      <c r="D420" s="164" t="s">
        <v>422</v>
      </c>
      <c r="E420" s="164" t="s">
        <v>60</v>
      </c>
      <c r="F420" s="87">
        <v>0</v>
      </c>
    </row>
    <row r="421" spans="1:6">
      <c r="A421" s="87">
        <v>10159</v>
      </c>
      <c r="B421" s="164" t="s">
        <v>1055</v>
      </c>
      <c r="C421" s="87">
        <v>446743</v>
      </c>
      <c r="D421" s="164" t="s">
        <v>422</v>
      </c>
      <c r="E421" s="164" t="s">
        <v>75</v>
      </c>
      <c r="F421" s="87">
        <v>0</v>
      </c>
    </row>
    <row r="422" spans="1:6">
      <c r="A422" s="87">
        <v>10160</v>
      </c>
      <c r="B422" s="164" t="s">
        <v>440</v>
      </c>
      <c r="C422" s="87">
        <v>140000</v>
      </c>
      <c r="D422" s="164" t="s">
        <v>422</v>
      </c>
      <c r="E422" s="164" t="s">
        <v>39</v>
      </c>
      <c r="F422" s="87">
        <v>0</v>
      </c>
    </row>
    <row r="423" spans="1:6">
      <c r="A423" s="87">
        <v>11164</v>
      </c>
      <c r="B423" s="164" t="s">
        <v>441</v>
      </c>
      <c r="C423" s="87">
        <v>162000</v>
      </c>
      <c r="D423" s="164" t="s">
        <v>422</v>
      </c>
      <c r="E423" s="164" t="s">
        <v>33</v>
      </c>
      <c r="F423" s="87">
        <v>0</v>
      </c>
    </row>
    <row r="424" spans="1:6">
      <c r="A424" s="87">
        <v>12218</v>
      </c>
      <c r="B424" s="164" t="s">
        <v>442</v>
      </c>
      <c r="C424" s="87">
        <v>775416</v>
      </c>
      <c r="D424" s="164" t="s">
        <v>422</v>
      </c>
      <c r="E424" s="164" t="s">
        <v>133</v>
      </c>
      <c r="F424" s="87">
        <v>0</v>
      </c>
    </row>
    <row r="425" spans="1:6">
      <c r="A425" s="87">
        <v>12606</v>
      </c>
      <c r="B425" s="164" t="s">
        <v>443</v>
      </c>
      <c r="C425" s="87">
        <v>57000</v>
      </c>
      <c r="D425" s="164" t="s">
        <v>422</v>
      </c>
      <c r="E425" s="164" t="s">
        <v>220</v>
      </c>
      <c r="F425" s="87">
        <v>0</v>
      </c>
    </row>
    <row r="426" spans="1:6">
      <c r="A426" s="87">
        <v>12871</v>
      </c>
      <c r="B426" s="164" t="s">
        <v>822</v>
      </c>
      <c r="C426" s="87">
        <v>670000</v>
      </c>
      <c r="D426" s="164" t="s">
        <v>422</v>
      </c>
      <c r="E426" s="164" t="s">
        <v>60</v>
      </c>
      <c r="F426" s="87">
        <v>0</v>
      </c>
    </row>
    <row r="427" spans="1:6">
      <c r="A427" s="87">
        <v>16191</v>
      </c>
      <c r="B427" s="164" t="s">
        <v>444</v>
      </c>
      <c r="C427" s="87">
        <v>692215</v>
      </c>
      <c r="D427" s="164" t="s">
        <v>422</v>
      </c>
      <c r="E427" s="164" t="s">
        <v>74</v>
      </c>
      <c r="F427" s="87">
        <v>0</v>
      </c>
    </row>
    <row r="428" spans="1:6">
      <c r="A428" s="87">
        <v>16242</v>
      </c>
      <c r="B428" s="164" t="s">
        <v>445</v>
      </c>
      <c r="C428" s="87">
        <v>158710</v>
      </c>
      <c r="D428" s="164" t="s">
        <v>422</v>
      </c>
      <c r="E428" s="164" t="s">
        <v>189</v>
      </c>
      <c r="F428" s="87">
        <v>49290</v>
      </c>
    </row>
    <row r="429" spans="1:6">
      <c r="A429" s="87">
        <v>17209</v>
      </c>
      <c r="B429" s="164" t="s">
        <v>1135</v>
      </c>
      <c r="C429" s="87">
        <v>500000</v>
      </c>
      <c r="D429" s="164" t="s">
        <v>422</v>
      </c>
      <c r="E429" s="164" t="s">
        <v>1102</v>
      </c>
      <c r="F429" s="87">
        <v>0</v>
      </c>
    </row>
    <row r="430" spans="1:6">
      <c r="A430" s="87">
        <v>17683</v>
      </c>
      <c r="B430" s="164" t="s">
        <v>446</v>
      </c>
      <c r="C430" s="87">
        <v>106000</v>
      </c>
      <c r="D430" s="164" t="s">
        <v>422</v>
      </c>
      <c r="E430" s="164" t="s">
        <v>212</v>
      </c>
      <c r="F430" s="87">
        <v>0</v>
      </c>
    </row>
    <row r="431" spans="1:6">
      <c r="A431" s="87">
        <v>17689</v>
      </c>
      <c r="B431" s="164" t="s">
        <v>823</v>
      </c>
      <c r="C431" s="87">
        <v>153000</v>
      </c>
      <c r="D431" s="164" t="s">
        <v>422</v>
      </c>
      <c r="E431" s="164" t="s">
        <v>60</v>
      </c>
      <c r="F431" s="87">
        <v>0</v>
      </c>
    </row>
    <row r="432" spans="1:6">
      <c r="A432" s="87">
        <v>17820</v>
      </c>
      <c r="B432" s="164" t="s">
        <v>993</v>
      </c>
      <c r="C432" s="87">
        <v>1625300</v>
      </c>
      <c r="D432" s="164" t="s">
        <v>422</v>
      </c>
      <c r="E432" s="164" t="s">
        <v>164</v>
      </c>
      <c r="F432" s="87">
        <v>0</v>
      </c>
    </row>
    <row r="433" spans="1:6">
      <c r="A433" s="87">
        <v>17930</v>
      </c>
      <c r="B433" s="164" t="s">
        <v>1138</v>
      </c>
      <c r="C433" s="87">
        <v>37985</v>
      </c>
      <c r="D433" s="164" t="s">
        <v>422</v>
      </c>
      <c r="E433" s="164" t="s">
        <v>93</v>
      </c>
      <c r="F433" s="87">
        <v>0</v>
      </c>
    </row>
    <row r="434" spans="1:6">
      <c r="A434" s="87">
        <v>19328</v>
      </c>
      <c r="B434" s="164" t="s">
        <v>447</v>
      </c>
      <c r="C434" s="87">
        <v>5000</v>
      </c>
      <c r="D434" s="164" t="s">
        <v>422</v>
      </c>
      <c r="E434" s="164" t="s">
        <v>58</v>
      </c>
      <c r="F434" s="87">
        <v>0</v>
      </c>
    </row>
    <row r="435" spans="1:6">
      <c r="A435" s="87">
        <v>19615</v>
      </c>
      <c r="B435" s="164" t="s">
        <v>448</v>
      </c>
      <c r="C435" s="87">
        <v>32000</v>
      </c>
      <c r="D435" s="164" t="s">
        <v>422</v>
      </c>
      <c r="E435" s="164" t="s">
        <v>212</v>
      </c>
      <c r="F435" s="87">
        <v>0</v>
      </c>
    </row>
    <row r="436" spans="1:6">
      <c r="A436" s="87">
        <v>19643</v>
      </c>
      <c r="B436" s="164" t="s">
        <v>824</v>
      </c>
      <c r="C436" s="87">
        <v>426000</v>
      </c>
      <c r="D436" s="164" t="s">
        <v>422</v>
      </c>
      <c r="E436" s="164" t="s">
        <v>60</v>
      </c>
      <c r="F436" s="87">
        <v>0</v>
      </c>
    </row>
    <row r="437" spans="1:6">
      <c r="A437" s="87">
        <v>19673</v>
      </c>
      <c r="B437" s="164" t="s">
        <v>449</v>
      </c>
      <c r="C437" s="87">
        <v>263170</v>
      </c>
      <c r="D437" s="164" t="s">
        <v>422</v>
      </c>
      <c r="E437" s="164" t="s">
        <v>68</v>
      </c>
      <c r="F437" s="87">
        <v>0</v>
      </c>
    </row>
    <row r="438" spans="1:6">
      <c r="A438" s="87">
        <v>19749</v>
      </c>
      <c r="B438" s="164" t="s">
        <v>825</v>
      </c>
      <c r="C438" s="87">
        <v>644000</v>
      </c>
      <c r="D438" s="164" t="s">
        <v>422</v>
      </c>
      <c r="E438" s="164" t="s">
        <v>60</v>
      </c>
      <c r="F438" s="87">
        <v>0</v>
      </c>
    </row>
    <row r="439" spans="1:6">
      <c r="A439" s="87">
        <v>19795</v>
      </c>
      <c r="B439" s="164" t="s">
        <v>450</v>
      </c>
      <c r="C439" s="87">
        <v>109000</v>
      </c>
      <c r="D439" s="164" t="s">
        <v>422</v>
      </c>
      <c r="E439" s="164" t="s">
        <v>451</v>
      </c>
      <c r="F439" s="87">
        <v>0</v>
      </c>
    </row>
    <row r="440" spans="1:6">
      <c r="A440" s="87">
        <v>19856</v>
      </c>
      <c r="B440" s="164" t="s">
        <v>826</v>
      </c>
      <c r="C440" s="87">
        <v>1410000</v>
      </c>
      <c r="D440" s="164" t="s">
        <v>422</v>
      </c>
      <c r="E440" s="164" t="s">
        <v>60</v>
      </c>
      <c r="F440" s="87">
        <v>0</v>
      </c>
    </row>
    <row r="441" spans="1:6">
      <c r="A441" s="87">
        <v>19953</v>
      </c>
      <c r="B441" s="164" t="s">
        <v>452</v>
      </c>
      <c r="C441" s="87">
        <v>98000</v>
      </c>
      <c r="D441" s="164" t="s">
        <v>422</v>
      </c>
      <c r="E441" s="164" t="s">
        <v>219</v>
      </c>
      <c r="F441" s="87">
        <v>0</v>
      </c>
    </row>
    <row r="442" spans="1:6">
      <c r="A442" s="87">
        <v>19967</v>
      </c>
      <c r="B442" s="164" t="s">
        <v>453</v>
      </c>
      <c r="C442" s="87">
        <v>113000</v>
      </c>
      <c r="D442" s="164" t="s">
        <v>422</v>
      </c>
      <c r="E442" s="164" t="s">
        <v>75</v>
      </c>
      <c r="F442" s="87">
        <v>0</v>
      </c>
    </row>
    <row r="443" spans="1:6">
      <c r="A443" s="87">
        <v>19980</v>
      </c>
      <c r="B443" s="164" t="s">
        <v>454</v>
      </c>
      <c r="C443" s="87">
        <v>2991000</v>
      </c>
      <c r="D443" s="164" t="s">
        <v>422</v>
      </c>
      <c r="E443" s="164" t="s">
        <v>60</v>
      </c>
      <c r="F443" s="87">
        <v>0</v>
      </c>
    </row>
    <row r="444" spans="1:6">
      <c r="A444" s="87">
        <v>20539</v>
      </c>
      <c r="B444" s="164" t="s">
        <v>455</v>
      </c>
      <c r="C444" s="87">
        <v>2911000</v>
      </c>
      <c r="D444" s="164" t="s">
        <v>422</v>
      </c>
      <c r="E444" s="164" t="s">
        <v>58</v>
      </c>
      <c r="F444" s="87">
        <v>0</v>
      </c>
    </row>
    <row r="445" spans="1:6">
      <c r="A445" s="87">
        <v>20702</v>
      </c>
      <c r="B445" s="164" t="s">
        <v>456</v>
      </c>
      <c r="C445" s="87">
        <v>764000</v>
      </c>
      <c r="D445" s="164" t="s">
        <v>422</v>
      </c>
      <c r="E445" s="164" t="s">
        <v>42</v>
      </c>
      <c r="F445" s="87">
        <v>0</v>
      </c>
    </row>
    <row r="446" spans="1:6">
      <c r="A446" s="87">
        <v>20849</v>
      </c>
      <c r="B446" s="164" t="s">
        <v>457</v>
      </c>
      <c r="C446" s="87">
        <v>236000</v>
      </c>
      <c r="D446" s="164" t="s">
        <v>422</v>
      </c>
      <c r="E446" s="164" t="s">
        <v>109</v>
      </c>
      <c r="F446" s="87">
        <v>0</v>
      </c>
    </row>
    <row r="447" spans="1:6">
      <c r="A447" s="87">
        <v>20884</v>
      </c>
      <c r="B447" s="164" t="s">
        <v>458</v>
      </c>
      <c r="C447" s="87">
        <v>229000</v>
      </c>
      <c r="D447" s="164" t="s">
        <v>422</v>
      </c>
      <c r="E447" s="164" t="s">
        <v>212</v>
      </c>
      <c r="F447" s="87">
        <v>0</v>
      </c>
    </row>
    <row r="448" spans="1:6">
      <c r="A448" s="87">
        <v>21230</v>
      </c>
      <c r="B448" s="164" t="s">
        <v>459</v>
      </c>
      <c r="C448" s="87">
        <v>145000</v>
      </c>
      <c r="D448" s="164" t="s">
        <v>422</v>
      </c>
      <c r="E448" s="164" t="s">
        <v>42</v>
      </c>
      <c r="F448" s="87">
        <v>0</v>
      </c>
    </row>
    <row r="449" spans="1:6">
      <c r="A449" s="87">
        <v>21498</v>
      </c>
      <c r="B449" s="164" t="s">
        <v>460</v>
      </c>
      <c r="C449" s="87">
        <v>851268</v>
      </c>
      <c r="D449" s="164" t="s">
        <v>422</v>
      </c>
      <c r="E449" s="164" t="s">
        <v>219</v>
      </c>
      <c r="F449" s="87">
        <v>0</v>
      </c>
    </row>
    <row r="450" spans="1:6">
      <c r="A450" s="87">
        <v>21546</v>
      </c>
      <c r="B450" s="164" t="s">
        <v>461</v>
      </c>
      <c r="C450" s="87">
        <v>3401385</v>
      </c>
      <c r="D450" s="164" t="s">
        <v>422</v>
      </c>
      <c r="E450" s="164" t="s">
        <v>60</v>
      </c>
      <c r="F450" s="87">
        <v>0</v>
      </c>
    </row>
    <row r="451" spans="1:6">
      <c r="A451" s="87">
        <v>21568</v>
      </c>
      <c r="B451" s="164" t="s">
        <v>462</v>
      </c>
      <c r="C451" s="87">
        <v>29000</v>
      </c>
      <c r="D451" s="164" t="s">
        <v>422</v>
      </c>
      <c r="E451" s="164" t="s">
        <v>314</v>
      </c>
      <c r="F451" s="87">
        <v>0</v>
      </c>
    </row>
    <row r="452" spans="1:6">
      <c r="A452" s="87">
        <v>22091</v>
      </c>
      <c r="B452" s="164" t="s">
        <v>1056</v>
      </c>
      <c r="C452" s="87">
        <v>484440</v>
      </c>
      <c r="D452" s="164" t="s">
        <v>422</v>
      </c>
      <c r="E452" s="164" t="s">
        <v>68</v>
      </c>
      <c r="F452" s="87">
        <v>0</v>
      </c>
    </row>
    <row r="453" spans="1:6">
      <c r="A453" s="87">
        <v>23391</v>
      </c>
      <c r="B453" s="164" t="s">
        <v>463</v>
      </c>
      <c r="C453" s="87">
        <v>170000</v>
      </c>
      <c r="D453" s="164" t="s">
        <v>422</v>
      </c>
      <c r="E453" s="164" t="s">
        <v>58</v>
      </c>
      <c r="F453" s="87">
        <v>0</v>
      </c>
    </row>
    <row r="454" spans="1:6">
      <c r="A454" s="87">
        <v>23567</v>
      </c>
      <c r="B454" s="164" t="s">
        <v>464</v>
      </c>
      <c r="C454" s="87">
        <v>167000</v>
      </c>
      <c r="D454" s="164" t="s">
        <v>422</v>
      </c>
      <c r="E454" s="164" t="s">
        <v>465</v>
      </c>
      <c r="F454" s="87">
        <v>0</v>
      </c>
    </row>
    <row r="455" spans="1:6">
      <c r="A455" s="87">
        <v>23600</v>
      </c>
      <c r="B455" s="164" t="s">
        <v>1154</v>
      </c>
      <c r="C455" s="87">
        <v>19835</v>
      </c>
      <c r="D455" s="164" t="s">
        <v>422</v>
      </c>
      <c r="E455" s="164" t="s">
        <v>75</v>
      </c>
      <c r="F455" s="87">
        <v>0</v>
      </c>
    </row>
    <row r="456" spans="1:6">
      <c r="A456" s="87">
        <v>23614</v>
      </c>
      <c r="B456" s="164" t="s">
        <v>466</v>
      </c>
      <c r="C456" s="87">
        <v>78700</v>
      </c>
      <c r="D456" s="164" t="s">
        <v>422</v>
      </c>
      <c r="E456" s="164" t="s">
        <v>467</v>
      </c>
      <c r="F456" s="87">
        <v>0</v>
      </c>
    </row>
    <row r="457" spans="1:6">
      <c r="A457" s="87">
        <v>24043</v>
      </c>
      <c r="B457" s="164" t="s">
        <v>1157</v>
      </c>
      <c r="C457" s="87">
        <v>50000</v>
      </c>
      <c r="D457" s="164" t="s">
        <v>422</v>
      </c>
      <c r="E457" s="164" t="s">
        <v>1102</v>
      </c>
      <c r="F457" s="87">
        <v>0</v>
      </c>
    </row>
    <row r="458" spans="1:6">
      <c r="A458" s="87">
        <v>24095</v>
      </c>
      <c r="B458" s="164" t="s">
        <v>827</v>
      </c>
      <c r="C458" s="87">
        <v>300400</v>
      </c>
      <c r="D458" s="164" t="s">
        <v>422</v>
      </c>
      <c r="E458" s="164" t="s">
        <v>60</v>
      </c>
      <c r="F458" s="87">
        <v>0</v>
      </c>
    </row>
    <row r="459" spans="1:6">
      <c r="A459" s="87">
        <v>27183</v>
      </c>
      <c r="B459" s="164" t="s">
        <v>468</v>
      </c>
      <c r="C459" s="87">
        <v>157000</v>
      </c>
      <c r="D459" s="164" t="s">
        <v>422</v>
      </c>
      <c r="E459" s="164" t="s">
        <v>289</v>
      </c>
      <c r="F459" s="87">
        <v>0</v>
      </c>
    </row>
    <row r="460" spans="1:6">
      <c r="A460" s="87">
        <v>100001</v>
      </c>
      <c r="B460" s="164" t="s">
        <v>828</v>
      </c>
      <c r="C460" s="87">
        <v>416300</v>
      </c>
      <c r="D460" s="164" t="s">
        <v>422</v>
      </c>
      <c r="E460" s="164" t="s">
        <v>60</v>
      </c>
      <c r="F460" s="87">
        <v>0</v>
      </c>
    </row>
    <row r="461" spans="1:6">
      <c r="A461" s="87">
        <v>100053</v>
      </c>
      <c r="B461" s="164" t="s">
        <v>829</v>
      </c>
      <c r="C461" s="87">
        <v>892400</v>
      </c>
      <c r="D461" s="164" t="s">
        <v>422</v>
      </c>
      <c r="E461" s="164" t="s">
        <v>60</v>
      </c>
      <c r="F461" s="87">
        <v>0</v>
      </c>
    </row>
    <row r="462" spans="1:6">
      <c r="A462" s="87">
        <v>100160</v>
      </c>
      <c r="B462" s="164" t="s">
        <v>469</v>
      </c>
      <c r="C462" s="87">
        <v>16000</v>
      </c>
      <c r="D462" s="164" t="s">
        <v>422</v>
      </c>
      <c r="E462" s="164" t="s">
        <v>75</v>
      </c>
      <c r="F462" s="87">
        <v>0</v>
      </c>
    </row>
    <row r="463" spans="1:6">
      <c r="A463" s="87">
        <v>100244</v>
      </c>
      <c r="B463" s="164" t="s">
        <v>1187</v>
      </c>
      <c r="C463" s="87">
        <v>677572</v>
      </c>
      <c r="D463" s="164" t="s">
        <v>422</v>
      </c>
      <c r="E463" s="164" t="s">
        <v>189</v>
      </c>
      <c r="F463" s="87">
        <v>0</v>
      </c>
    </row>
    <row r="464" spans="1:6">
      <c r="A464" s="87">
        <v>100263</v>
      </c>
      <c r="B464" s="164" t="s">
        <v>470</v>
      </c>
      <c r="C464" s="87">
        <v>72000</v>
      </c>
      <c r="D464" s="164" t="s">
        <v>422</v>
      </c>
      <c r="E464" s="164" t="s">
        <v>39</v>
      </c>
      <c r="F464" s="87">
        <v>0</v>
      </c>
    </row>
    <row r="465" spans="1:6">
      <c r="A465" s="87">
        <v>120083</v>
      </c>
      <c r="B465" s="164" t="s">
        <v>471</v>
      </c>
      <c r="C465" s="87">
        <v>181000</v>
      </c>
      <c r="D465" s="164" t="s">
        <v>422</v>
      </c>
      <c r="E465" s="164" t="s">
        <v>75</v>
      </c>
      <c r="F465" s="87">
        <v>0</v>
      </c>
    </row>
    <row r="466" spans="1:6">
      <c r="A466" s="87">
        <v>120146</v>
      </c>
      <c r="B466" s="164" t="s">
        <v>472</v>
      </c>
      <c r="C466" s="87">
        <v>23000</v>
      </c>
      <c r="D466" s="164" t="s">
        <v>422</v>
      </c>
      <c r="E466" s="164" t="s">
        <v>75</v>
      </c>
      <c r="F466" s="87">
        <v>0</v>
      </c>
    </row>
    <row r="467" spans="1:6">
      <c r="A467" s="87">
        <v>120147</v>
      </c>
      <c r="B467" s="164" t="s">
        <v>473</v>
      </c>
      <c r="C467" s="87">
        <v>8424645</v>
      </c>
      <c r="D467" s="164" t="s">
        <v>422</v>
      </c>
      <c r="E467" s="164" t="s">
        <v>212</v>
      </c>
      <c r="F467" s="87">
        <v>0</v>
      </c>
    </row>
    <row r="468" spans="1:6">
      <c r="A468" s="87">
        <v>120178</v>
      </c>
      <c r="B468" s="164" t="s">
        <v>474</v>
      </c>
      <c r="C468" s="87">
        <v>148000</v>
      </c>
      <c r="D468" s="164" t="s">
        <v>422</v>
      </c>
      <c r="E468" s="164" t="s">
        <v>230</v>
      </c>
      <c r="F468" s="87">
        <v>0</v>
      </c>
    </row>
    <row r="469" spans="1:6">
      <c r="A469" s="87">
        <v>130144</v>
      </c>
      <c r="B469" s="164" t="s">
        <v>831</v>
      </c>
      <c r="C469" s="87">
        <v>196300</v>
      </c>
      <c r="D469" s="164" t="s">
        <v>422</v>
      </c>
      <c r="E469" s="164" t="s">
        <v>60</v>
      </c>
      <c r="F469" s="87">
        <v>0</v>
      </c>
    </row>
    <row r="470" spans="1:6">
      <c r="A470" s="87">
        <v>130232</v>
      </c>
      <c r="B470" s="164" t="s">
        <v>832</v>
      </c>
      <c r="C470" s="87">
        <v>726600</v>
      </c>
      <c r="D470" s="164" t="s">
        <v>422</v>
      </c>
      <c r="E470" s="164" t="s">
        <v>60</v>
      </c>
      <c r="F470" s="87">
        <v>0</v>
      </c>
    </row>
    <row r="471" spans="1:6">
      <c r="A471" s="87">
        <v>130319</v>
      </c>
      <c r="B471" s="164" t="s">
        <v>475</v>
      </c>
      <c r="C471" s="87">
        <v>729026</v>
      </c>
      <c r="D471" s="164" t="s">
        <v>422</v>
      </c>
      <c r="E471" s="164" t="s">
        <v>465</v>
      </c>
      <c r="F471" s="87">
        <v>0</v>
      </c>
    </row>
    <row r="472" spans="1:6">
      <c r="A472" s="87">
        <v>130425</v>
      </c>
      <c r="B472" s="164" t="s">
        <v>476</v>
      </c>
      <c r="C472" s="87">
        <v>70000</v>
      </c>
      <c r="D472" s="164" t="s">
        <v>422</v>
      </c>
      <c r="E472" s="164" t="s">
        <v>219</v>
      </c>
      <c r="F472" s="87">
        <v>0</v>
      </c>
    </row>
    <row r="473" spans="1:6">
      <c r="A473" s="87">
        <v>130541</v>
      </c>
      <c r="B473" s="164" t="s">
        <v>477</v>
      </c>
      <c r="C473" s="87">
        <v>11000</v>
      </c>
      <c r="D473" s="164" t="s">
        <v>422</v>
      </c>
      <c r="E473" s="164" t="s">
        <v>189</v>
      </c>
      <c r="F473" s="87">
        <v>0</v>
      </c>
    </row>
    <row r="474" spans="1:6">
      <c r="A474" s="87">
        <v>130847</v>
      </c>
      <c r="B474" s="164" t="s">
        <v>478</v>
      </c>
      <c r="C474" s="87">
        <v>11000</v>
      </c>
      <c r="D474" s="164" t="s">
        <v>422</v>
      </c>
      <c r="E474" s="164" t="s">
        <v>60</v>
      </c>
      <c r="F474" s="87">
        <v>0</v>
      </c>
    </row>
    <row r="475" spans="1:6">
      <c r="A475" s="87">
        <v>170234</v>
      </c>
      <c r="B475" s="164" t="s">
        <v>479</v>
      </c>
      <c r="C475" s="87">
        <v>56000</v>
      </c>
      <c r="D475" s="164" t="s">
        <v>422</v>
      </c>
      <c r="E475" s="164" t="s">
        <v>228</v>
      </c>
      <c r="F475" s="87">
        <v>0</v>
      </c>
    </row>
    <row r="476" spans="1:6">
      <c r="A476" s="87">
        <v>170241</v>
      </c>
      <c r="B476" s="164" t="s">
        <v>480</v>
      </c>
      <c r="C476" s="87">
        <v>537800</v>
      </c>
      <c r="D476" s="164" t="s">
        <v>422</v>
      </c>
      <c r="E476" s="164" t="s">
        <v>164</v>
      </c>
      <c r="F476" s="87">
        <v>0</v>
      </c>
    </row>
    <row r="477" spans="1:6">
      <c r="A477" s="87">
        <v>170243</v>
      </c>
      <c r="B477" s="164" t="s">
        <v>1201</v>
      </c>
      <c r="C477" s="87">
        <v>108000</v>
      </c>
      <c r="D477" s="164" t="s">
        <v>422</v>
      </c>
      <c r="E477" s="164" t="s">
        <v>93</v>
      </c>
      <c r="F477" s="87">
        <v>0</v>
      </c>
    </row>
    <row r="478" spans="1:6">
      <c r="A478" s="87">
        <v>170251</v>
      </c>
      <c r="B478" s="164" t="s">
        <v>481</v>
      </c>
      <c r="C478" s="87">
        <v>139505</v>
      </c>
      <c r="D478" s="164" t="s">
        <v>422</v>
      </c>
      <c r="E478" s="164" t="s">
        <v>482</v>
      </c>
      <c r="F478" s="87">
        <v>0</v>
      </c>
    </row>
    <row r="479" spans="1:6">
      <c r="A479" s="87">
        <v>190072</v>
      </c>
      <c r="B479" s="164" t="s">
        <v>483</v>
      </c>
      <c r="C479" s="87">
        <v>237170</v>
      </c>
      <c r="D479" s="164" t="s">
        <v>422</v>
      </c>
      <c r="E479" s="164" t="s">
        <v>484</v>
      </c>
      <c r="F479" s="87">
        <v>0</v>
      </c>
    </row>
    <row r="480" spans="1:6">
      <c r="A480" s="87">
        <v>190219</v>
      </c>
      <c r="B480" s="164" t="s">
        <v>485</v>
      </c>
      <c r="C480" s="87">
        <v>125000</v>
      </c>
      <c r="D480" s="164" t="s">
        <v>422</v>
      </c>
      <c r="E480" s="164" t="s">
        <v>68</v>
      </c>
      <c r="F480" s="87">
        <v>0</v>
      </c>
    </row>
    <row r="481" spans="1:6">
      <c r="A481" s="87">
        <v>190220</v>
      </c>
      <c r="B481" s="164" t="s">
        <v>834</v>
      </c>
      <c r="C481" s="87">
        <v>77000</v>
      </c>
      <c r="D481" s="164" t="s">
        <v>422</v>
      </c>
      <c r="E481" s="164" t="s">
        <v>60</v>
      </c>
      <c r="F481" s="87">
        <v>0</v>
      </c>
    </row>
    <row r="482" spans="1:6">
      <c r="A482" s="87">
        <v>200130</v>
      </c>
      <c r="B482" s="164" t="s">
        <v>836</v>
      </c>
      <c r="C482" s="87">
        <v>253500</v>
      </c>
      <c r="D482" s="164" t="s">
        <v>422</v>
      </c>
      <c r="E482" s="164" t="s">
        <v>60</v>
      </c>
      <c r="F482" s="87">
        <v>0</v>
      </c>
    </row>
    <row r="483" spans="1:6">
      <c r="A483" s="87">
        <v>200270</v>
      </c>
      <c r="B483" s="164" t="s">
        <v>486</v>
      </c>
      <c r="C483" s="87">
        <v>3000</v>
      </c>
      <c r="D483" s="164" t="s">
        <v>422</v>
      </c>
      <c r="E483" s="164" t="s">
        <v>58</v>
      </c>
      <c r="F483" s="87">
        <v>0</v>
      </c>
    </row>
    <row r="484" spans="1:6">
      <c r="A484" s="87">
        <v>200397</v>
      </c>
      <c r="B484" s="164" t="s">
        <v>1219</v>
      </c>
      <c r="C484" s="87">
        <v>290670</v>
      </c>
      <c r="D484" s="164" t="s">
        <v>422</v>
      </c>
      <c r="E484" s="164" t="s">
        <v>75</v>
      </c>
      <c r="F484" s="87">
        <v>0</v>
      </c>
    </row>
    <row r="485" spans="1:6">
      <c r="A485" s="87">
        <v>200509</v>
      </c>
      <c r="B485" s="164" t="s">
        <v>487</v>
      </c>
      <c r="C485" s="87">
        <v>243000</v>
      </c>
      <c r="D485" s="164" t="s">
        <v>422</v>
      </c>
      <c r="E485" s="164" t="s">
        <v>60</v>
      </c>
      <c r="F485" s="87">
        <v>0</v>
      </c>
    </row>
    <row r="486" spans="1:6">
      <c r="A486" s="87">
        <v>300586</v>
      </c>
      <c r="B486" s="164" t="s">
        <v>838</v>
      </c>
      <c r="C486" s="87">
        <v>969185</v>
      </c>
      <c r="D486" s="164" t="s">
        <v>422</v>
      </c>
      <c r="E486" s="164" t="s">
        <v>60</v>
      </c>
      <c r="F486" s="87">
        <v>0</v>
      </c>
    </row>
    <row r="487" spans="1:6">
      <c r="A487" s="87">
        <v>300597</v>
      </c>
      <c r="B487" s="164" t="s">
        <v>488</v>
      </c>
      <c r="C487" s="87">
        <v>32000</v>
      </c>
      <c r="D487" s="164" t="s">
        <v>422</v>
      </c>
      <c r="E487" s="164" t="s">
        <v>75</v>
      </c>
      <c r="F487" s="87">
        <v>0</v>
      </c>
    </row>
    <row r="488" spans="1:6">
      <c r="A488" s="87">
        <v>300599</v>
      </c>
      <c r="B488" s="164" t="s">
        <v>489</v>
      </c>
      <c r="C488" s="87">
        <v>313000</v>
      </c>
      <c r="D488" s="164" t="s">
        <v>422</v>
      </c>
      <c r="E488" s="164" t="s">
        <v>490</v>
      </c>
      <c r="F488" s="87">
        <v>0</v>
      </c>
    </row>
    <row r="489" spans="1:6">
      <c r="A489" s="87">
        <v>300654</v>
      </c>
      <c r="B489" s="164" t="s">
        <v>492</v>
      </c>
      <c r="C489" s="87">
        <v>836525</v>
      </c>
      <c r="D489" s="164" t="s">
        <v>422</v>
      </c>
      <c r="E489" s="164" t="s">
        <v>109</v>
      </c>
      <c r="F489" s="87">
        <v>0</v>
      </c>
    </row>
    <row r="490" spans="1:6">
      <c r="A490" s="87">
        <v>300658</v>
      </c>
      <c r="B490" s="164" t="s">
        <v>839</v>
      </c>
      <c r="C490" s="87">
        <v>1077600</v>
      </c>
      <c r="D490" s="164" t="s">
        <v>422</v>
      </c>
      <c r="E490" s="164" t="s">
        <v>60</v>
      </c>
      <c r="F490" s="87">
        <v>0</v>
      </c>
    </row>
    <row r="491" spans="1:6">
      <c r="A491" s="87">
        <v>300711</v>
      </c>
      <c r="B491" s="164" t="s">
        <v>493</v>
      </c>
      <c r="C491" s="87">
        <v>146000</v>
      </c>
      <c r="D491" s="164" t="s">
        <v>422</v>
      </c>
      <c r="E491" s="164" t="s">
        <v>75</v>
      </c>
      <c r="F491" s="87">
        <v>0</v>
      </c>
    </row>
    <row r="492" spans="1:6">
      <c r="A492" s="87">
        <v>300829</v>
      </c>
      <c r="B492" s="164" t="s">
        <v>1236</v>
      </c>
      <c r="C492" s="87">
        <v>104000</v>
      </c>
      <c r="D492" s="164" t="s">
        <v>422</v>
      </c>
      <c r="E492" s="164" t="s">
        <v>1237</v>
      </c>
      <c r="F492" s="87">
        <v>0</v>
      </c>
    </row>
    <row r="493" spans="1:6">
      <c r="A493" s="87">
        <v>300879</v>
      </c>
      <c r="B493" s="164" t="s">
        <v>1057</v>
      </c>
      <c r="C493" s="87">
        <v>38000</v>
      </c>
      <c r="D493" s="164" t="s">
        <v>422</v>
      </c>
      <c r="E493" s="164" t="s">
        <v>494</v>
      </c>
      <c r="F493" s="87">
        <v>0</v>
      </c>
    </row>
    <row r="494" spans="1:6">
      <c r="A494" s="87">
        <v>300893</v>
      </c>
      <c r="B494" s="164" t="s">
        <v>495</v>
      </c>
      <c r="C494" s="87">
        <v>1582000</v>
      </c>
      <c r="D494" s="164" t="s">
        <v>422</v>
      </c>
      <c r="E494" s="164" t="s">
        <v>42</v>
      </c>
      <c r="F494" s="87">
        <v>0</v>
      </c>
    </row>
    <row r="495" spans="1:6">
      <c r="A495" s="87">
        <v>300975</v>
      </c>
      <c r="B495" s="164" t="s">
        <v>496</v>
      </c>
      <c r="C495" s="87">
        <v>323000</v>
      </c>
      <c r="D495" s="164" t="s">
        <v>422</v>
      </c>
      <c r="E495" s="164" t="s">
        <v>497</v>
      </c>
      <c r="F495" s="87">
        <v>0</v>
      </c>
    </row>
    <row r="496" spans="1:6">
      <c r="A496" s="87">
        <v>400016</v>
      </c>
      <c r="B496" s="164" t="s">
        <v>1246</v>
      </c>
      <c r="C496" s="87">
        <v>335090</v>
      </c>
      <c r="D496" s="164" t="s">
        <v>422</v>
      </c>
      <c r="E496" s="164" t="s">
        <v>1237</v>
      </c>
      <c r="F496" s="87">
        <v>0</v>
      </c>
    </row>
    <row r="497" spans="1:6">
      <c r="A497" s="87">
        <v>400052</v>
      </c>
      <c r="B497" s="164" t="s">
        <v>1248</v>
      </c>
      <c r="C497" s="87">
        <v>45000</v>
      </c>
      <c r="D497" s="164" t="s">
        <v>422</v>
      </c>
      <c r="E497" s="164" t="s">
        <v>1102</v>
      </c>
      <c r="F497" s="87">
        <v>0</v>
      </c>
    </row>
    <row r="498" spans="1:6">
      <c r="A498" s="87">
        <v>700002</v>
      </c>
      <c r="B498" s="164" t="s">
        <v>840</v>
      </c>
      <c r="C498" s="87">
        <v>2712300</v>
      </c>
      <c r="D498" s="164" t="s">
        <v>422</v>
      </c>
      <c r="E498" s="164" t="s">
        <v>60</v>
      </c>
      <c r="F498" s="87">
        <v>0</v>
      </c>
    </row>
    <row r="499" spans="1:6">
      <c r="A499" s="87">
        <v>700208</v>
      </c>
      <c r="B499" s="164" t="s">
        <v>498</v>
      </c>
      <c r="C499" s="87">
        <v>695272</v>
      </c>
      <c r="D499" s="164" t="s">
        <v>422</v>
      </c>
      <c r="E499" s="164" t="s">
        <v>186</v>
      </c>
      <c r="F499" s="87">
        <v>0</v>
      </c>
    </row>
    <row r="500" spans="1:6">
      <c r="A500" s="87">
        <v>700236</v>
      </c>
      <c r="B500" s="164" t="s">
        <v>499</v>
      </c>
      <c r="C500" s="87">
        <v>547339</v>
      </c>
      <c r="D500" s="164" t="s">
        <v>422</v>
      </c>
      <c r="E500" s="164" t="s">
        <v>212</v>
      </c>
      <c r="F500" s="87">
        <v>0</v>
      </c>
    </row>
    <row r="501" spans="1:6">
      <c r="A501" s="87">
        <v>700238</v>
      </c>
      <c r="B501" s="164" t="s">
        <v>500</v>
      </c>
      <c r="C501" s="87">
        <v>31000</v>
      </c>
      <c r="D501" s="164" t="s">
        <v>422</v>
      </c>
      <c r="E501" s="164" t="s">
        <v>186</v>
      </c>
      <c r="F501" s="87">
        <v>0</v>
      </c>
    </row>
    <row r="502" spans="1:6">
      <c r="A502" s="87">
        <v>700244</v>
      </c>
      <c r="B502" s="164" t="s">
        <v>501</v>
      </c>
      <c r="C502" s="87">
        <v>112625</v>
      </c>
      <c r="D502" s="164" t="s">
        <v>422</v>
      </c>
      <c r="E502" s="164" t="s">
        <v>502</v>
      </c>
      <c r="F502" s="87">
        <v>0</v>
      </c>
    </row>
    <row r="503" spans="1:6">
      <c r="A503" s="87">
        <v>700332</v>
      </c>
      <c r="B503" s="164" t="s">
        <v>503</v>
      </c>
      <c r="C503" s="87">
        <v>743400</v>
      </c>
      <c r="D503" s="164" t="s">
        <v>422</v>
      </c>
      <c r="E503" s="164" t="s">
        <v>75</v>
      </c>
      <c r="F503" s="87">
        <v>0</v>
      </c>
    </row>
    <row r="504" spans="1:6">
      <c r="A504" s="87">
        <v>700382</v>
      </c>
      <c r="B504" s="164" t="s">
        <v>504</v>
      </c>
      <c r="C504" s="87">
        <v>266000</v>
      </c>
      <c r="D504" s="164" t="s">
        <v>422</v>
      </c>
      <c r="E504" s="164" t="s">
        <v>75</v>
      </c>
      <c r="F504" s="87">
        <v>0</v>
      </c>
    </row>
    <row r="505" spans="1:6">
      <c r="A505" s="87">
        <v>700413</v>
      </c>
      <c r="B505" s="164" t="s">
        <v>505</v>
      </c>
      <c r="C505" s="87">
        <v>112000</v>
      </c>
      <c r="D505" s="164" t="s">
        <v>422</v>
      </c>
      <c r="E505" s="164" t="s">
        <v>230</v>
      </c>
      <c r="F505" s="87">
        <v>0</v>
      </c>
    </row>
    <row r="506" spans="1:6">
      <c r="A506" s="87">
        <v>700428</v>
      </c>
      <c r="B506" s="164" t="s">
        <v>506</v>
      </c>
      <c r="C506" s="87">
        <v>307455</v>
      </c>
      <c r="D506" s="164" t="s">
        <v>422</v>
      </c>
      <c r="E506" s="164" t="s">
        <v>60</v>
      </c>
      <c r="F506" s="87">
        <v>0</v>
      </c>
    </row>
    <row r="507" spans="1:6">
      <c r="A507" s="87">
        <v>700449</v>
      </c>
      <c r="B507" s="164" t="s">
        <v>507</v>
      </c>
      <c r="C507" s="87">
        <v>254000</v>
      </c>
      <c r="D507" s="164" t="s">
        <v>422</v>
      </c>
      <c r="E507" s="164" t="s">
        <v>219</v>
      </c>
      <c r="F507" s="87">
        <v>0</v>
      </c>
    </row>
    <row r="508" spans="1:6">
      <c r="A508" s="87">
        <v>700451</v>
      </c>
      <c r="B508" s="164" t="s">
        <v>508</v>
      </c>
      <c r="C508" s="87">
        <v>813675</v>
      </c>
      <c r="D508" s="164" t="s">
        <v>422</v>
      </c>
      <c r="E508" s="164" t="s">
        <v>497</v>
      </c>
      <c r="F508" s="87">
        <v>0</v>
      </c>
    </row>
    <row r="509" spans="1:6">
      <c r="A509" s="87">
        <v>700463</v>
      </c>
      <c r="B509" s="164" t="s">
        <v>1255</v>
      </c>
      <c r="C509" s="87">
        <v>35097</v>
      </c>
      <c r="D509" s="164" t="s">
        <v>422</v>
      </c>
      <c r="E509" s="164" t="s">
        <v>60</v>
      </c>
      <c r="F509" s="87">
        <v>0</v>
      </c>
    </row>
    <row r="510" spans="1:6">
      <c r="A510" s="87">
        <v>2000095</v>
      </c>
      <c r="B510" s="164" t="s">
        <v>841</v>
      </c>
      <c r="C510" s="87">
        <v>240000</v>
      </c>
      <c r="D510" s="164" t="s">
        <v>422</v>
      </c>
      <c r="E510" s="164" t="s">
        <v>60</v>
      </c>
      <c r="F510" s="87">
        <v>0</v>
      </c>
    </row>
    <row r="511" spans="1:6">
      <c r="A511" s="87">
        <v>2000147</v>
      </c>
      <c r="B511" s="164" t="s">
        <v>509</v>
      </c>
      <c r="C511" s="87">
        <v>506225</v>
      </c>
      <c r="D511" s="164" t="s">
        <v>422</v>
      </c>
      <c r="E511" s="164" t="s">
        <v>284</v>
      </c>
      <c r="F511" s="87">
        <v>0</v>
      </c>
    </row>
    <row r="512" spans="1:6">
      <c r="A512" s="87">
        <v>2000156</v>
      </c>
      <c r="B512" s="164" t="s">
        <v>510</v>
      </c>
      <c r="C512" s="87">
        <v>18205050</v>
      </c>
      <c r="D512" s="164" t="s">
        <v>422</v>
      </c>
      <c r="E512" s="164" t="s">
        <v>451</v>
      </c>
      <c r="F512" s="87">
        <v>0</v>
      </c>
    </row>
    <row r="513" spans="1:6">
      <c r="A513" s="87">
        <v>2000519</v>
      </c>
      <c r="B513" s="164" t="s">
        <v>511</v>
      </c>
      <c r="C513" s="87">
        <v>20000</v>
      </c>
      <c r="D513" s="164" t="s">
        <v>422</v>
      </c>
      <c r="E513" s="164" t="s">
        <v>314</v>
      </c>
      <c r="F513" s="87">
        <v>0</v>
      </c>
    </row>
    <row r="514" spans="1:6">
      <c r="A514" s="87">
        <v>6880</v>
      </c>
      <c r="B514" s="164" t="s">
        <v>514</v>
      </c>
      <c r="C514" s="87">
        <v>232765</v>
      </c>
      <c r="D514" s="164" t="s">
        <v>512</v>
      </c>
      <c r="E514" s="164" t="s">
        <v>513</v>
      </c>
      <c r="F514" s="87">
        <v>0</v>
      </c>
    </row>
    <row r="515" spans="1:6">
      <c r="A515" s="87">
        <v>6986</v>
      </c>
      <c r="B515" s="164" t="s">
        <v>516</v>
      </c>
      <c r="C515" s="87">
        <v>61700</v>
      </c>
      <c r="D515" s="164" t="s">
        <v>512</v>
      </c>
      <c r="E515" s="164" t="s">
        <v>517</v>
      </c>
      <c r="F515" s="87">
        <v>0</v>
      </c>
    </row>
    <row r="516" spans="1:6">
      <c r="A516" s="87">
        <v>10147</v>
      </c>
      <c r="B516" s="164" t="s">
        <v>518</v>
      </c>
      <c r="C516" s="87">
        <v>725000</v>
      </c>
      <c r="D516" s="164" t="s">
        <v>512</v>
      </c>
      <c r="E516" s="164" t="s">
        <v>513</v>
      </c>
      <c r="F516" s="87">
        <v>0</v>
      </c>
    </row>
    <row r="517" spans="1:6">
      <c r="A517" s="87">
        <v>11248</v>
      </c>
      <c r="B517" s="164" t="s">
        <v>519</v>
      </c>
      <c r="C517" s="87">
        <v>403000</v>
      </c>
      <c r="D517" s="164" t="s">
        <v>512</v>
      </c>
      <c r="E517" s="164" t="s">
        <v>513</v>
      </c>
      <c r="F517" s="87">
        <v>0</v>
      </c>
    </row>
    <row r="518" spans="1:6">
      <c r="A518" s="87">
        <v>11257</v>
      </c>
      <c r="B518" s="164" t="s">
        <v>520</v>
      </c>
      <c r="C518" s="87">
        <v>45000</v>
      </c>
      <c r="D518" s="164" t="s">
        <v>512</v>
      </c>
      <c r="E518" s="164" t="s">
        <v>517</v>
      </c>
      <c r="F518" s="87">
        <v>0</v>
      </c>
    </row>
    <row r="519" spans="1:6">
      <c r="A519" s="87">
        <v>14347</v>
      </c>
      <c r="B519" s="164" t="s">
        <v>521</v>
      </c>
      <c r="C519" s="87">
        <v>219500</v>
      </c>
      <c r="D519" s="164" t="s">
        <v>512</v>
      </c>
      <c r="E519" s="164" t="s">
        <v>522</v>
      </c>
      <c r="F519" s="87">
        <v>0</v>
      </c>
    </row>
    <row r="520" spans="1:6">
      <c r="A520" s="87">
        <v>16335</v>
      </c>
      <c r="B520" s="164" t="s">
        <v>1133</v>
      </c>
      <c r="C520" s="87">
        <v>600</v>
      </c>
      <c r="D520" s="164" t="s">
        <v>512</v>
      </c>
      <c r="E520" s="164" t="s">
        <v>517</v>
      </c>
      <c r="F520" s="87">
        <v>0</v>
      </c>
    </row>
    <row r="521" spans="1:6">
      <c r="A521" s="87">
        <v>16354</v>
      </c>
      <c r="B521" s="164" t="s">
        <v>1134</v>
      </c>
      <c r="C521" s="87">
        <v>105050</v>
      </c>
      <c r="D521" s="164" t="s">
        <v>512</v>
      </c>
      <c r="E521" s="164" t="s">
        <v>545</v>
      </c>
      <c r="F521" s="87">
        <v>0</v>
      </c>
    </row>
    <row r="522" spans="1:6">
      <c r="A522" s="87">
        <v>21629</v>
      </c>
      <c r="B522" s="164" t="s">
        <v>523</v>
      </c>
      <c r="C522" s="87">
        <v>250700</v>
      </c>
      <c r="D522" s="164" t="s">
        <v>512</v>
      </c>
      <c r="E522" s="164" t="s">
        <v>515</v>
      </c>
      <c r="F522" s="87">
        <v>0</v>
      </c>
    </row>
    <row r="523" spans="1:6">
      <c r="A523" s="87">
        <v>23668</v>
      </c>
      <c r="B523" s="164" t="s">
        <v>1156</v>
      </c>
      <c r="C523" s="87">
        <v>550</v>
      </c>
      <c r="D523" s="164" t="s">
        <v>512</v>
      </c>
      <c r="E523" s="164" t="s">
        <v>517</v>
      </c>
      <c r="F523" s="87">
        <v>0</v>
      </c>
    </row>
    <row r="524" spans="1:6">
      <c r="A524" s="87">
        <v>27222</v>
      </c>
      <c r="B524" s="164" t="s">
        <v>1159</v>
      </c>
      <c r="C524" s="87">
        <v>1300</v>
      </c>
      <c r="D524" s="164" t="s">
        <v>512</v>
      </c>
      <c r="E524" s="164" t="s">
        <v>517</v>
      </c>
      <c r="F524" s="87">
        <v>0</v>
      </c>
    </row>
    <row r="525" spans="1:6">
      <c r="A525" s="87">
        <v>27231</v>
      </c>
      <c r="B525" s="164" t="s">
        <v>524</v>
      </c>
      <c r="C525" s="87">
        <v>1100</v>
      </c>
      <c r="D525" s="164" t="s">
        <v>512</v>
      </c>
      <c r="E525" s="164" t="s">
        <v>517</v>
      </c>
      <c r="F525" s="87">
        <v>0</v>
      </c>
    </row>
    <row r="526" spans="1:6">
      <c r="A526" s="87">
        <v>90161</v>
      </c>
      <c r="B526" s="164" t="s">
        <v>526</v>
      </c>
      <c r="C526" s="87">
        <v>85000</v>
      </c>
      <c r="D526" s="164" t="s">
        <v>512</v>
      </c>
      <c r="E526" s="164" t="s">
        <v>525</v>
      </c>
      <c r="F526" s="87">
        <v>0</v>
      </c>
    </row>
    <row r="527" spans="1:6">
      <c r="A527" s="87">
        <v>90168</v>
      </c>
      <c r="B527" s="164" t="s">
        <v>1058</v>
      </c>
      <c r="C527" s="87">
        <v>22866</v>
      </c>
      <c r="D527" s="164" t="s">
        <v>512</v>
      </c>
      <c r="E527" s="164" t="s">
        <v>527</v>
      </c>
      <c r="F527" s="87">
        <v>0</v>
      </c>
    </row>
    <row r="528" spans="1:6">
      <c r="A528" s="87">
        <v>90185</v>
      </c>
      <c r="B528" s="164" t="s">
        <v>529</v>
      </c>
      <c r="C528" s="87">
        <v>720930</v>
      </c>
      <c r="D528" s="164" t="s">
        <v>512</v>
      </c>
      <c r="E528" s="164" t="s">
        <v>530</v>
      </c>
      <c r="F528" s="87">
        <v>0</v>
      </c>
    </row>
    <row r="529" spans="1:6">
      <c r="A529" s="87">
        <v>90265</v>
      </c>
      <c r="B529" s="164" t="s">
        <v>531</v>
      </c>
      <c r="C529" s="87">
        <v>78753</v>
      </c>
      <c r="D529" s="164" t="s">
        <v>512</v>
      </c>
      <c r="E529" s="164" t="s">
        <v>528</v>
      </c>
      <c r="F529" s="87">
        <v>0</v>
      </c>
    </row>
    <row r="530" spans="1:6">
      <c r="A530" s="87">
        <v>90387</v>
      </c>
      <c r="B530" s="164" t="s">
        <v>1162</v>
      </c>
      <c r="C530" s="87">
        <v>123000</v>
      </c>
      <c r="D530" s="164" t="s">
        <v>512</v>
      </c>
      <c r="E530" s="164" t="s">
        <v>527</v>
      </c>
      <c r="F530" s="87">
        <v>0</v>
      </c>
    </row>
    <row r="531" spans="1:6">
      <c r="A531" s="87">
        <v>90494</v>
      </c>
      <c r="B531" s="164" t="s">
        <v>532</v>
      </c>
      <c r="C531" s="87">
        <v>314926</v>
      </c>
      <c r="D531" s="164" t="s">
        <v>512</v>
      </c>
      <c r="E531" s="164" t="s">
        <v>533</v>
      </c>
      <c r="F531" s="87">
        <v>0</v>
      </c>
    </row>
    <row r="532" spans="1:6">
      <c r="A532" s="87">
        <v>90512</v>
      </c>
      <c r="B532" s="164" t="s">
        <v>534</v>
      </c>
      <c r="C532" s="87">
        <v>68800</v>
      </c>
      <c r="D532" s="164" t="s">
        <v>512</v>
      </c>
      <c r="E532" s="164" t="s">
        <v>528</v>
      </c>
      <c r="F532" s="87">
        <v>0</v>
      </c>
    </row>
    <row r="533" spans="1:6">
      <c r="A533" s="87">
        <v>90517</v>
      </c>
      <c r="B533" s="164" t="s">
        <v>1163</v>
      </c>
      <c r="C533" s="87">
        <v>302110</v>
      </c>
      <c r="D533" s="164" t="s">
        <v>512</v>
      </c>
      <c r="E533" s="164" t="s">
        <v>527</v>
      </c>
      <c r="F533" s="87">
        <v>0</v>
      </c>
    </row>
    <row r="534" spans="1:6">
      <c r="A534" s="87">
        <v>90544</v>
      </c>
      <c r="B534" s="164" t="s">
        <v>1164</v>
      </c>
      <c r="C534" s="87">
        <v>26597</v>
      </c>
      <c r="D534" s="164" t="s">
        <v>512</v>
      </c>
      <c r="E534" s="164" t="s">
        <v>527</v>
      </c>
      <c r="F534" s="87">
        <v>0</v>
      </c>
    </row>
    <row r="535" spans="1:6">
      <c r="A535" s="87">
        <v>90556</v>
      </c>
      <c r="B535" s="164" t="s">
        <v>535</v>
      </c>
      <c r="C535" s="87">
        <v>330000</v>
      </c>
      <c r="D535" s="164" t="s">
        <v>512</v>
      </c>
      <c r="E535" s="164" t="s">
        <v>528</v>
      </c>
      <c r="F535" s="87">
        <v>0</v>
      </c>
    </row>
    <row r="536" spans="1:6">
      <c r="A536" s="87">
        <v>90571</v>
      </c>
      <c r="B536" s="164" t="s">
        <v>994</v>
      </c>
      <c r="C536" s="87">
        <v>40963</v>
      </c>
      <c r="D536" s="164" t="s">
        <v>512</v>
      </c>
      <c r="E536" s="164" t="s">
        <v>533</v>
      </c>
      <c r="F536" s="87">
        <v>0</v>
      </c>
    </row>
    <row r="537" spans="1:6">
      <c r="A537" s="87">
        <v>90667</v>
      </c>
      <c r="B537" s="164" t="s">
        <v>536</v>
      </c>
      <c r="C537" s="87">
        <v>122000</v>
      </c>
      <c r="D537" s="164" t="s">
        <v>512</v>
      </c>
      <c r="E537" s="164" t="s">
        <v>528</v>
      </c>
      <c r="F537" s="87">
        <v>0</v>
      </c>
    </row>
    <row r="538" spans="1:6">
      <c r="A538" s="87">
        <v>90752</v>
      </c>
      <c r="B538" s="164" t="s">
        <v>1059</v>
      </c>
      <c r="C538" s="87">
        <v>618000</v>
      </c>
      <c r="D538" s="164" t="s">
        <v>512</v>
      </c>
      <c r="E538" s="164" t="s">
        <v>528</v>
      </c>
      <c r="F538" s="87">
        <v>0</v>
      </c>
    </row>
    <row r="539" spans="1:6">
      <c r="A539" s="87">
        <v>90807</v>
      </c>
      <c r="B539" s="164" t="s">
        <v>1165</v>
      </c>
      <c r="C539" s="87">
        <v>304728</v>
      </c>
      <c r="D539" s="164" t="s">
        <v>512</v>
      </c>
      <c r="E539" s="164" t="s">
        <v>527</v>
      </c>
      <c r="F539" s="87">
        <v>0</v>
      </c>
    </row>
    <row r="540" spans="1:6">
      <c r="A540" s="87">
        <v>90855</v>
      </c>
      <c r="B540" s="164" t="s">
        <v>537</v>
      </c>
      <c r="C540" s="87">
        <v>430000</v>
      </c>
      <c r="D540" s="164" t="s">
        <v>512</v>
      </c>
      <c r="E540" s="164" t="s">
        <v>528</v>
      </c>
      <c r="F540" s="87">
        <v>0</v>
      </c>
    </row>
    <row r="541" spans="1:6">
      <c r="A541" s="87">
        <v>90957</v>
      </c>
      <c r="B541" s="164" t="s">
        <v>538</v>
      </c>
      <c r="C541" s="87">
        <v>38220</v>
      </c>
      <c r="D541" s="164" t="s">
        <v>512</v>
      </c>
      <c r="E541" s="164" t="s">
        <v>528</v>
      </c>
      <c r="F541" s="87">
        <v>0</v>
      </c>
    </row>
    <row r="542" spans="1:6">
      <c r="A542" s="87">
        <v>90961</v>
      </c>
      <c r="B542" s="164" t="s">
        <v>539</v>
      </c>
      <c r="C542" s="87">
        <v>26000</v>
      </c>
      <c r="D542" s="164" t="s">
        <v>512</v>
      </c>
      <c r="E542" s="164" t="s">
        <v>528</v>
      </c>
      <c r="F542" s="87">
        <v>0</v>
      </c>
    </row>
    <row r="543" spans="1:6">
      <c r="A543" s="87">
        <v>91025</v>
      </c>
      <c r="B543" s="164" t="s">
        <v>995</v>
      </c>
      <c r="C543" s="87">
        <v>270000</v>
      </c>
      <c r="D543" s="164" t="s">
        <v>512</v>
      </c>
      <c r="E543" s="164" t="s">
        <v>1166</v>
      </c>
      <c r="F543" s="87">
        <v>0</v>
      </c>
    </row>
    <row r="544" spans="1:6">
      <c r="A544" s="87">
        <v>91029</v>
      </c>
      <c r="B544" s="164" t="s">
        <v>540</v>
      </c>
      <c r="C544" s="87">
        <v>165000</v>
      </c>
      <c r="D544" s="164" t="s">
        <v>512</v>
      </c>
      <c r="E544" s="164" t="s">
        <v>528</v>
      </c>
      <c r="F544" s="87">
        <v>0</v>
      </c>
    </row>
    <row r="545" spans="1:6">
      <c r="A545" s="87">
        <v>91064</v>
      </c>
      <c r="B545" s="164" t="s">
        <v>541</v>
      </c>
      <c r="C545" s="87">
        <v>3594</v>
      </c>
      <c r="D545" s="164" t="s">
        <v>512</v>
      </c>
      <c r="E545" s="164" t="s">
        <v>528</v>
      </c>
      <c r="F545" s="87">
        <v>0</v>
      </c>
    </row>
    <row r="546" spans="1:6">
      <c r="A546" s="87">
        <v>91114</v>
      </c>
      <c r="B546" s="164" t="s">
        <v>1167</v>
      </c>
      <c r="C546" s="87">
        <v>23000</v>
      </c>
      <c r="D546" s="164" t="s">
        <v>512</v>
      </c>
      <c r="E546" s="164" t="s">
        <v>527</v>
      </c>
      <c r="F546" s="87">
        <v>0</v>
      </c>
    </row>
    <row r="547" spans="1:6">
      <c r="A547" s="87">
        <v>91175</v>
      </c>
      <c r="B547" s="164" t="s">
        <v>1168</v>
      </c>
      <c r="C547" s="87">
        <v>153000</v>
      </c>
      <c r="D547" s="164" t="s">
        <v>512</v>
      </c>
      <c r="E547" s="164" t="s">
        <v>527</v>
      </c>
      <c r="F547" s="87">
        <v>0</v>
      </c>
    </row>
    <row r="548" spans="1:6">
      <c r="A548" s="87">
        <v>91197</v>
      </c>
      <c r="B548" s="164" t="s">
        <v>1060</v>
      </c>
      <c r="C548" s="87">
        <v>407598</v>
      </c>
      <c r="D548" s="164" t="s">
        <v>512</v>
      </c>
      <c r="E548" s="164" t="s">
        <v>528</v>
      </c>
      <c r="F548" s="87">
        <v>0</v>
      </c>
    </row>
    <row r="549" spans="1:6">
      <c r="A549" s="87">
        <v>91254</v>
      </c>
      <c r="B549" s="164" t="s">
        <v>542</v>
      </c>
      <c r="C549" s="87">
        <v>59400</v>
      </c>
      <c r="D549" s="164" t="s">
        <v>512</v>
      </c>
      <c r="E549" s="164" t="s">
        <v>1166</v>
      </c>
      <c r="F549" s="87">
        <v>0</v>
      </c>
    </row>
    <row r="550" spans="1:6">
      <c r="A550" s="87">
        <v>91262</v>
      </c>
      <c r="B550" s="164" t="s">
        <v>1061</v>
      </c>
      <c r="C550" s="87">
        <v>107000</v>
      </c>
      <c r="D550" s="164" t="s">
        <v>512</v>
      </c>
      <c r="E550" s="164" t="s">
        <v>528</v>
      </c>
      <c r="F550" s="87">
        <v>0</v>
      </c>
    </row>
    <row r="551" spans="1:6">
      <c r="A551" s="87">
        <v>91280</v>
      </c>
      <c r="B551" s="164" t="s">
        <v>1169</v>
      </c>
      <c r="C551" s="87">
        <v>56500</v>
      </c>
      <c r="D551" s="164" t="s">
        <v>512</v>
      </c>
      <c r="E551" s="164" t="s">
        <v>527</v>
      </c>
      <c r="F551" s="87">
        <v>0</v>
      </c>
    </row>
    <row r="552" spans="1:6">
      <c r="A552" s="87">
        <v>91281</v>
      </c>
      <c r="B552" s="164" t="s">
        <v>996</v>
      </c>
      <c r="C552" s="87">
        <v>626000</v>
      </c>
      <c r="D552" s="164" t="s">
        <v>512</v>
      </c>
      <c r="E552" s="164" t="s">
        <v>1166</v>
      </c>
      <c r="F552" s="87">
        <v>0</v>
      </c>
    </row>
    <row r="553" spans="1:6">
      <c r="A553" s="87">
        <v>91291</v>
      </c>
      <c r="B553" s="164" t="s">
        <v>997</v>
      </c>
      <c r="C553" s="87">
        <v>475880</v>
      </c>
      <c r="D553" s="164" t="s">
        <v>512</v>
      </c>
      <c r="E553" s="164" t="s">
        <v>998</v>
      </c>
      <c r="F553" s="87">
        <v>0</v>
      </c>
    </row>
    <row r="554" spans="1:6">
      <c r="A554" s="87">
        <v>91297</v>
      </c>
      <c r="B554" s="164" t="s">
        <v>1170</v>
      </c>
      <c r="C554" s="87">
        <v>208995</v>
      </c>
      <c r="D554" s="164" t="s">
        <v>512</v>
      </c>
      <c r="E554" s="164" t="s">
        <v>998</v>
      </c>
      <c r="F554" s="87">
        <v>0</v>
      </c>
    </row>
    <row r="555" spans="1:6">
      <c r="A555" s="87">
        <v>91317</v>
      </c>
      <c r="B555" s="164" t="s">
        <v>999</v>
      </c>
      <c r="C555" s="87">
        <v>176575</v>
      </c>
      <c r="D555" s="164" t="s">
        <v>512</v>
      </c>
      <c r="E555" s="164" t="s">
        <v>528</v>
      </c>
      <c r="F555" s="87">
        <v>0</v>
      </c>
    </row>
    <row r="556" spans="1:6">
      <c r="A556" s="87">
        <v>91333</v>
      </c>
      <c r="B556" s="164" t="s">
        <v>1171</v>
      </c>
      <c r="C556" s="87">
        <v>400639</v>
      </c>
      <c r="D556" s="164" t="s">
        <v>512</v>
      </c>
      <c r="E556" s="164" t="s">
        <v>533</v>
      </c>
      <c r="F556" s="87">
        <v>0</v>
      </c>
    </row>
    <row r="557" spans="1:6">
      <c r="A557" s="87">
        <v>91335</v>
      </c>
      <c r="B557" s="164" t="s">
        <v>1172</v>
      </c>
      <c r="C557" s="87">
        <v>267300</v>
      </c>
      <c r="D557" s="164" t="s">
        <v>512</v>
      </c>
      <c r="E557" s="164" t="s">
        <v>527</v>
      </c>
      <c r="F557" s="87">
        <v>0</v>
      </c>
    </row>
    <row r="558" spans="1:6">
      <c r="A558" s="87">
        <v>91338</v>
      </c>
      <c r="B558" s="164" t="s">
        <v>1173</v>
      </c>
      <c r="C558" s="87">
        <v>56011</v>
      </c>
      <c r="D558" s="164" t="s">
        <v>512</v>
      </c>
      <c r="E558" s="164" t="s">
        <v>527</v>
      </c>
      <c r="F558" s="87">
        <v>0</v>
      </c>
    </row>
    <row r="559" spans="1:6">
      <c r="A559" s="87">
        <v>91339</v>
      </c>
      <c r="B559" s="164" t="s">
        <v>1174</v>
      </c>
      <c r="C559" s="87">
        <v>112250</v>
      </c>
      <c r="D559" s="164" t="s">
        <v>512</v>
      </c>
      <c r="E559" s="164" t="s">
        <v>528</v>
      </c>
      <c r="F559" s="87">
        <v>0</v>
      </c>
    </row>
    <row r="560" spans="1:6">
      <c r="A560" s="87">
        <v>91429</v>
      </c>
      <c r="B560" s="164" t="s">
        <v>1062</v>
      </c>
      <c r="C560" s="87">
        <v>128580</v>
      </c>
      <c r="D560" s="164" t="s">
        <v>512</v>
      </c>
      <c r="E560" s="164" t="s">
        <v>1166</v>
      </c>
      <c r="F560" s="87">
        <v>0</v>
      </c>
    </row>
    <row r="561" spans="1:6">
      <c r="A561" s="87">
        <v>91452</v>
      </c>
      <c r="B561" s="164" t="s">
        <v>1175</v>
      </c>
      <c r="C561" s="87">
        <v>101823</v>
      </c>
      <c r="D561" s="164" t="s">
        <v>512</v>
      </c>
      <c r="E561" s="164" t="s">
        <v>527</v>
      </c>
      <c r="F561" s="87">
        <v>0</v>
      </c>
    </row>
    <row r="562" spans="1:6">
      <c r="A562" s="87">
        <v>91475</v>
      </c>
      <c r="B562" s="164" t="s">
        <v>1000</v>
      </c>
      <c r="C562" s="87">
        <v>528200</v>
      </c>
      <c r="D562" s="164" t="s">
        <v>512</v>
      </c>
      <c r="E562" s="164" t="s">
        <v>1166</v>
      </c>
      <c r="F562" s="87">
        <v>0</v>
      </c>
    </row>
    <row r="563" spans="1:6">
      <c r="A563" s="87">
        <v>91479</v>
      </c>
      <c r="B563" s="164" t="s">
        <v>1176</v>
      </c>
      <c r="C563" s="87">
        <v>531615</v>
      </c>
      <c r="D563" s="164" t="s">
        <v>512</v>
      </c>
      <c r="E563" s="164" t="s">
        <v>533</v>
      </c>
      <c r="F563" s="87">
        <v>0</v>
      </c>
    </row>
    <row r="564" spans="1:6">
      <c r="A564" s="87">
        <v>91522</v>
      </c>
      <c r="B564" s="164" t="s">
        <v>1177</v>
      </c>
      <c r="C564" s="87">
        <v>105266</v>
      </c>
      <c r="D564" s="164" t="s">
        <v>512</v>
      </c>
      <c r="E564" s="164" t="s">
        <v>1166</v>
      </c>
      <c r="F564" s="87">
        <v>0</v>
      </c>
    </row>
    <row r="565" spans="1:6">
      <c r="A565" s="87">
        <v>91533</v>
      </c>
      <c r="B565" s="164" t="s">
        <v>1063</v>
      </c>
      <c r="C565" s="87">
        <v>3520770</v>
      </c>
      <c r="D565" s="164" t="s">
        <v>512</v>
      </c>
      <c r="E565" s="164" t="s">
        <v>1166</v>
      </c>
      <c r="F565" s="87">
        <v>0</v>
      </c>
    </row>
    <row r="566" spans="1:6">
      <c r="A566" s="87">
        <v>91542</v>
      </c>
      <c r="B566" s="164" t="s">
        <v>1178</v>
      </c>
      <c r="C566" s="87">
        <v>214420</v>
      </c>
      <c r="D566" s="164" t="s">
        <v>512</v>
      </c>
      <c r="E566" s="164" t="s">
        <v>1166</v>
      </c>
      <c r="F566" s="87">
        <v>0</v>
      </c>
    </row>
    <row r="567" spans="1:6">
      <c r="A567" s="87">
        <v>91570</v>
      </c>
      <c r="B567" s="164" t="s">
        <v>1179</v>
      </c>
      <c r="C567" s="87">
        <v>129000</v>
      </c>
      <c r="D567" s="164" t="s">
        <v>512</v>
      </c>
      <c r="E567" s="164" t="s">
        <v>528</v>
      </c>
      <c r="F567" s="87">
        <v>0</v>
      </c>
    </row>
    <row r="568" spans="1:6">
      <c r="A568" s="87">
        <v>91575</v>
      </c>
      <c r="B568" s="164" t="s">
        <v>1180</v>
      </c>
      <c r="C568" s="87">
        <v>205170</v>
      </c>
      <c r="D568" s="164" t="s">
        <v>512</v>
      </c>
      <c r="E568" s="164" t="s">
        <v>1166</v>
      </c>
      <c r="F568" s="87">
        <v>0</v>
      </c>
    </row>
    <row r="569" spans="1:6">
      <c r="A569" s="87">
        <v>91606</v>
      </c>
      <c r="B569" s="164" t="s">
        <v>1181</v>
      </c>
      <c r="C569" s="87">
        <v>160870</v>
      </c>
      <c r="D569" s="164" t="s">
        <v>512</v>
      </c>
      <c r="E569" s="164" t="s">
        <v>528</v>
      </c>
      <c r="F569" s="87">
        <v>0</v>
      </c>
    </row>
    <row r="570" spans="1:6">
      <c r="A570" s="87">
        <v>91620</v>
      </c>
      <c r="B570" s="164" t="s">
        <v>1182</v>
      </c>
      <c r="C570" s="87">
        <v>10650</v>
      </c>
      <c r="D570" s="164" t="s">
        <v>512</v>
      </c>
      <c r="E570" s="164" t="s">
        <v>998</v>
      </c>
      <c r="F570" s="87">
        <v>0</v>
      </c>
    </row>
    <row r="571" spans="1:6">
      <c r="A571" s="87">
        <v>91664</v>
      </c>
      <c r="B571" s="164" t="s">
        <v>1183</v>
      </c>
      <c r="C571" s="87">
        <v>341520</v>
      </c>
      <c r="D571" s="164" t="s">
        <v>512</v>
      </c>
      <c r="E571" s="164" t="s">
        <v>1166</v>
      </c>
      <c r="F571" s="87">
        <v>0</v>
      </c>
    </row>
    <row r="572" spans="1:6">
      <c r="A572" s="87">
        <v>91671</v>
      </c>
      <c r="B572" s="164" t="s">
        <v>1184</v>
      </c>
      <c r="C572" s="87">
        <v>285835</v>
      </c>
      <c r="D572" s="164" t="s">
        <v>512</v>
      </c>
      <c r="E572" s="164" t="s">
        <v>1166</v>
      </c>
      <c r="F572" s="87">
        <v>0</v>
      </c>
    </row>
    <row r="573" spans="1:6">
      <c r="A573" s="87">
        <v>91677</v>
      </c>
      <c r="B573" s="164" t="s">
        <v>1185</v>
      </c>
      <c r="C573" s="87">
        <v>50116</v>
      </c>
      <c r="D573" s="164" t="s">
        <v>512</v>
      </c>
      <c r="E573" s="164" t="s">
        <v>533</v>
      </c>
      <c r="F573" s="87">
        <v>0</v>
      </c>
    </row>
    <row r="574" spans="1:6">
      <c r="A574" s="87">
        <v>100220</v>
      </c>
      <c r="B574" s="164" t="s">
        <v>1064</v>
      </c>
      <c r="C574" s="87">
        <v>1007000</v>
      </c>
      <c r="D574" s="164" t="s">
        <v>512</v>
      </c>
      <c r="E574" s="164" t="s">
        <v>515</v>
      </c>
      <c r="F574" s="87">
        <v>0</v>
      </c>
    </row>
    <row r="575" spans="1:6">
      <c r="A575" s="87">
        <v>100296</v>
      </c>
      <c r="B575" s="164" t="s">
        <v>544</v>
      </c>
      <c r="C575" s="87">
        <v>968450</v>
      </c>
      <c r="D575" s="164" t="s">
        <v>512</v>
      </c>
      <c r="E575" s="164" t="s">
        <v>75</v>
      </c>
      <c r="F575" s="87">
        <v>0</v>
      </c>
    </row>
    <row r="576" spans="1:6">
      <c r="A576" s="87">
        <v>100306</v>
      </c>
      <c r="B576" s="164" t="s">
        <v>1001</v>
      </c>
      <c r="C576" s="87">
        <v>110685</v>
      </c>
      <c r="D576" s="164" t="s">
        <v>512</v>
      </c>
      <c r="E576" s="164" t="s">
        <v>543</v>
      </c>
      <c r="F576" s="87">
        <v>0</v>
      </c>
    </row>
    <row r="577" spans="1:6">
      <c r="A577" s="87">
        <v>100322</v>
      </c>
      <c r="B577" s="164" t="s">
        <v>1188</v>
      </c>
      <c r="C577" s="87">
        <v>1500</v>
      </c>
      <c r="D577" s="164" t="s">
        <v>512</v>
      </c>
      <c r="E577" s="164" t="s">
        <v>517</v>
      </c>
      <c r="F577" s="87">
        <v>0</v>
      </c>
    </row>
    <row r="578" spans="1:6">
      <c r="A578" s="87">
        <v>100346</v>
      </c>
      <c r="B578" s="164" t="s">
        <v>1065</v>
      </c>
      <c r="C578" s="87">
        <v>67000</v>
      </c>
      <c r="D578" s="164" t="s">
        <v>512</v>
      </c>
      <c r="E578" s="164" t="s">
        <v>545</v>
      </c>
      <c r="F578" s="87">
        <v>0</v>
      </c>
    </row>
    <row r="579" spans="1:6">
      <c r="A579" s="87">
        <v>100355</v>
      </c>
      <c r="B579" s="164" t="s">
        <v>1189</v>
      </c>
      <c r="C579" s="87">
        <v>600</v>
      </c>
      <c r="D579" s="164" t="s">
        <v>512</v>
      </c>
      <c r="E579" s="164" t="s">
        <v>517</v>
      </c>
      <c r="F579" s="87">
        <v>0</v>
      </c>
    </row>
    <row r="580" spans="1:6">
      <c r="A580" s="87">
        <v>100367</v>
      </c>
      <c r="B580" s="164" t="s">
        <v>1066</v>
      </c>
      <c r="C580" s="87">
        <v>48000</v>
      </c>
      <c r="D580" s="164" t="s">
        <v>512</v>
      </c>
      <c r="E580" s="164" t="s">
        <v>545</v>
      </c>
      <c r="F580" s="87">
        <v>0</v>
      </c>
    </row>
    <row r="581" spans="1:6">
      <c r="A581" s="87">
        <v>120004</v>
      </c>
      <c r="B581" s="164" t="s">
        <v>546</v>
      </c>
      <c r="C581" s="87">
        <v>1408831</v>
      </c>
      <c r="D581" s="164" t="s">
        <v>512</v>
      </c>
      <c r="E581" s="164" t="s">
        <v>547</v>
      </c>
      <c r="F581" s="87">
        <v>0</v>
      </c>
    </row>
    <row r="582" spans="1:6">
      <c r="A582" s="87">
        <v>120122</v>
      </c>
      <c r="B582" s="164" t="s">
        <v>1067</v>
      </c>
      <c r="C582" s="87">
        <v>114900</v>
      </c>
      <c r="D582" s="164" t="s">
        <v>512</v>
      </c>
      <c r="E582" s="164" t="s">
        <v>548</v>
      </c>
      <c r="F582" s="87">
        <v>0</v>
      </c>
    </row>
    <row r="583" spans="1:6">
      <c r="A583" s="87">
        <v>130931</v>
      </c>
      <c r="B583" s="164" t="s">
        <v>1196</v>
      </c>
      <c r="C583" s="87">
        <v>181200</v>
      </c>
      <c r="D583" s="164" t="s">
        <v>512</v>
      </c>
      <c r="E583" s="164" t="s">
        <v>545</v>
      </c>
      <c r="F583" s="87">
        <v>0</v>
      </c>
    </row>
    <row r="584" spans="1:6">
      <c r="A584" s="87">
        <v>130968</v>
      </c>
      <c r="B584" s="164" t="s">
        <v>1197</v>
      </c>
      <c r="C584" s="87">
        <v>235700</v>
      </c>
      <c r="D584" s="164" t="s">
        <v>512</v>
      </c>
      <c r="E584" s="164" t="s">
        <v>515</v>
      </c>
      <c r="F584" s="87">
        <v>0</v>
      </c>
    </row>
    <row r="585" spans="1:6">
      <c r="A585" s="87">
        <v>170261</v>
      </c>
      <c r="B585" s="164" t="s">
        <v>1202</v>
      </c>
      <c r="C585" s="87">
        <v>1850</v>
      </c>
      <c r="D585" s="164" t="s">
        <v>512</v>
      </c>
      <c r="E585" s="164" t="s">
        <v>517</v>
      </c>
      <c r="F585" s="87">
        <v>0</v>
      </c>
    </row>
    <row r="586" spans="1:6">
      <c r="A586" s="87">
        <v>170267</v>
      </c>
      <c r="B586" s="164" t="s">
        <v>549</v>
      </c>
      <c r="C586" s="87">
        <v>217700</v>
      </c>
      <c r="D586" s="164" t="s">
        <v>512</v>
      </c>
      <c r="E586" s="164" t="s">
        <v>543</v>
      </c>
      <c r="F586" s="87">
        <v>0</v>
      </c>
    </row>
    <row r="587" spans="1:6">
      <c r="A587" s="87">
        <v>170283</v>
      </c>
      <c r="B587" s="164" t="s">
        <v>550</v>
      </c>
      <c r="C587" s="87">
        <v>200</v>
      </c>
      <c r="D587" s="164" t="s">
        <v>512</v>
      </c>
      <c r="E587" s="164" t="s">
        <v>517</v>
      </c>
      <c r="F587" s="87">
        <v>0</v>
      </c>
    </row>
    <row r="588" spans="1:6">
      <c r="A588" s="87">
        <v>170324</v>
      </c>
      <c r="B588" s="164" t="s">
        <v>1002</v>
      </c>
      <c r="C588" s="87">
        <v>458594</v>
      </c>
      <c r="D588" s="164" t="s">
        <v>512</v>
      </c>
      <c r="E588" s="164" t="s">
        <v>545</v>
      </c>
      <c r="F588" s="87">
        <v>0</v>
      </c>
    </row>
    <row r="589" spans="1:6">
      <c r="A589" s="87">
        <v>190092</v>
      </c>
      <c r="B589" s="164" t="s">
        <v>551</v>
      </c>
      <c r="C589" s="87">
        <v>7217800</v>
      </c>
      <c r="D589" s="164" t="s">
        <v>512</v>
      </c>
      <c r="E589" s="164" t="s">
        <v>548</v>
      </c>
      <c r="F589" s="87">
        <v>0</v>
      </c>
    </row>
    <row r="590" spans="1:6">
      <c r="A590" s="87">
        <v>190182</v>
      </c>
      <c r="B590" s="164" t="s">
        <v>552</v>
      </c>
      <c r="C590" s="87">
        <v>97500</v>
      </c>
      <c r="D590" s="164" t="s">
        <v>512</v>
      </c>
      <c r="E590" s="164" t="s">
        <v>517</v>
      </c>
      <c r="F590" s="87">
        <v>0</v>
      </c>
    </row>
    <row r="591" spans="1:6">
      <c r="A591" s="87">
        <v>190188</v>
      </c>
      <c r="B591" s="164" t="s">
        <v>553</v>
      </c>
      <c r="C591" s="87">
        <v>208000</v>
      </c>
      <c r="D591" s="164" t="s">
        <v>512</v>
      </c>
      <c r="E591" s="164" t="s">
        <v>545</v>
      </c>
      <c r="F591" s="87">
        <v>0</v>
      </c>
    </row>
    <row r="592" spans="1:6">
      <c r="A592" s="87">
        <v>190214</v>
      </c>
      <c r="B592" s="164" t="s">
        <v>1211</v>
      </c>
      <c r="C592" s="87">
        <v>1000</v>
      </c>
      <c r="D592" s="164" t="s">
        <v>512</v>
      </c>
      <c r="E592" s="164" t="s">
        <v>517</v>
      </c>
      <c r="F592" s="87">
        <v>0</v>
      </c>
    </row>
    <row r="593" spans="1:6">
      <c r="A593" s="87">
        <v>190215</v>
      </c>
      <c r="B593" s="164" t="s">
        <v>1212</v>
      </c>
      <c r="C593" s="87">
        <v>2000</v>
      </c>
      <c r="D593" s="164" t="s">
        <v>512</v>
      </c>
      <c r="E593" s="164" t="s">
        <v>517</v>
      </c>
      <c r="F593" s="87">
        <v>0</v>
      </c>
    </row>
    <row r="594" spans="1:6">
      <c r="A594" s="87">
        <v>190240</v>
      </c>
      <c r="B594" s="164" t="s">
        <v>554</v>
      </c>
      <c r="C594" s="87">
        <v>736000</v>
      </c>
      <c r="D594" s="164" t="s">
        <v>512</v>
      </c>
      <c r="E594" s="164" t="s">
        <v>545</v>
      </c>
      <c r="F594" s="87">
        <v>0</v>
      </c>
    </row>
    <row r="595" spans="1:6">
      <c r="A595" s="87">
        <v>200368</v>
      </c>
      <c r="B595" s="164" t="s">
        <v>555</v>
      </c>
      <c r="C595" s="87">
        <v>99444</v>
      </c>
      <c r="D595" s="164" t="s">
        <v>512</v>
      </c>
      <c r="E595" s="164" t="s">
        <v>556</v>
      </c>
      <c r="F595" s="87">
        <v>0</v>
      </c>
    </row>
    <row r="596" spans="1:6">
      <c r="A596" s="87">
        <v>200376</v>
      </c>
      <c r="B596" s="164" t="s">
        <v>557</v>
      </c>
      <c r="C596" s="87">
        <v>1036000</v>
      </c>
      <c r="D596" s="164" t="s">
        <v>512</v>
      </c>
      <c r="E596" s="164" t="s">
        <v>556</v>
      </c>
      <c r="F596" s="87">
        <v>0</v>
      </c>
    </row>
    <row r="597" spans="1:6">
      <c r="A597" s="87">
        <v>200467</v>
      </c>
      <c r="B597" s="164" t="s">
        <v>558</v>
      </c>
      <c r="C597" s="87">
        <v>87500</v>
      </c>
      <c r="D597" s="164" t="s">
        <v>512</v>
      </c>
      <c r="E597" s="164" t="s">
        <v>543</v>
      </c>
      <c r="F597" s="87">
        <v>0</v>
      </c>
    </row>
    <row r="598" spans="1:6">
      <c r="A598" s="87">
        <v>200492</v>
      </c>
      <c r="B598" s="164" t="s">
        <v>1222</v>
      </c>
      <c r="C598" s="87">
        <v>243175</v>
      </c>
      <c r="D598" s="164" t="s">
        <v>512</v>
      </c>
      <c r="E598" s="164" t="s">
        <v>515</v>
      </c>
      <c r="F598" s="87">
        <v>0</v>
      </c>
    </row>
    <row r="599" spans="1:6">
      <c r="A599" s="87">
        <v>200506</v>
      </c>
      <c r="B599" s="164" t="s">
        <v>1223</v>
      </c>
      <c r="C599" s="87">
        <v>2000</v>
      </c>
      <c r="D599" s="164" t="s">
        <v>512</v>
      </c>
      <c r="E599" s="164" t="s">
        <v>517</v>
      </c>
      <c r="F599" s="87">
        <v>0</v>
      </c>
    </row>
    <row r="600" spans="1:6">
      <c r="A600" s="87">
        <v>200514</v>
      </c>
      <c r="B600" s="164" t="s">
        <v>559</v>
      </c>
      <c r="C600" s="87">
        <v>239000</v>
      </c>
      <c r="D600" s="164" t="s">
        <v>512</v>
      </c>
      <c r="E600" s="164" t="s">
        <v>545</v>
      </c>
      <c r="F600" s="87">
        <v>0</v>
      </c>
    </row>
    <row r="601" spans="1:6">
      <c r="A601" s="87">
        <v>200548</v>
      </c>
      <c r="B601" s="164" t="s">
        <v>1224</v>
      </c>
      <c r="C601" s="87">
        <v>200</v>
      </c>
      <c r="D601" s="164" t="s">
        <v>512</v>
      </c>
      <c r="E601" s="164" t="s">
        <v>517</v>
      </c>
      <c r="F601" s="87">
        <v>0</v>
      </c>
    </row>
    <row r="602" spans="1:6">
      <c r="A602" s="87">
        <v>200597</v>
      </c>
      <c r="B602" s="164" t="s">
        <v>1225</v>
      </c>
      <c r="C602" s="87">
        <v>2500</v>
      </c>
      <c r="D602" s="164" t="s">
        <v>512</v>
      </c>
      <c r="E602" s="164" t="s">
        <v>517</v>
      </c>
      <c r="F602" s="87">
        <v>0</v>
      </c>
    </row>
    <row r="603" spans="1:6">
      <c r="A603" s="87">
        <v>300765</v>
      </c>
      <c r="B603" s="164" t="s">
        <v>560</v>
      </c>
      <c r="C603" s="87">
        <v>375130</v>
      </c>
      <c r="D603" s="164" t="s">
        <v>512</v>
      </c>
      <c r="E603" s="164" t="s">
        <v>513</v>
      </c>
      <c r="F603" s="87">
        <v>0</v>
      </c>
    </row>
    <row r="604" spans="1:6">
      <c r="A604" s="87">
        <v>300855</v>
      </c>
      <c r="B604" s="164" t="s">
        <v>561</v>
      </c>
      <c r="C604" s="87">
        <v>599300</v>
      </c>
      <c r="D604" s="164" t="s">
        <v>512</v>
      </c>
      <c r="E604" s="164" t="s">
        <v>556</v>
      </c>
      <c r="F604" s="87">
        <v>0</v>
      </c>
    </row>
    <row r="605" spans="1:6">
      <c r="A605" s="87">
        <v>300924</v>
      </c>
      <c r="B605" s="164" t="s">
        <v>1238</v>
      </c>
      <c r="C605" s="87">
        <v>125300</v>
      </c>
      <c r="D605" s="164" t="s">
        <v>512</v>
      </c>
      <c r="E605" s="164" t="s">
        <v>543</v>
      </c>
      <c r="F605" s="87">
        <v>0</v>
      </c>
    </row>
    <row r="606" spans="1:6">
      <c r="A606" s="87">
        <v>300960</v>
      </c>
      <c r="B606" s="164" t="s">
        <v>562</v>
      </c>
      <c r="C606" s="87">
        <v>500000</v>
      </c>
      <c r="D606" s="164" t="s">
        <v>512</v>
      </c>
      <c r="E606" s="164" t="s">
        <v>547</v>
      </c>
      <c r="F606" s="87">
        <v>0</v>
      </c>
    </row>
    <row r="607" spans="1:6">
      <c r="A607" s="87">
        <v>300978</v>
      </c>
      <c r="B607" s="164" t="s">
        <v>563</v>
      </c>
      <c r="C607" s="87">
        <v>681550</v>
      </c>
      <c r="D607" s="164" t="s">
        <v>512</v>
      </c>
      <c r="E607" s="164" t="s">
        <v>515</v>
      </c>
      <c r="F607" s="87">
        <v>0</v>
      </c>
    </row>
    <row r="608" spans="1:6">
      <c r="A608" s="87">
        <v>301004</v>
      </c>
      <c r="B608" s="164" t="s">
        <v>1240</v>
      </c>
      <c r="C608" s="87">
        <v>300</v>
      </c>
      <c r="D608" s="164" t="s">
        <v>512</v>
      </c>
      <c r="E608" s="164" t="s">
        <v>517</v>
      </c>
      <c r="F608" s="87">
        <v>0</v>
      </c>
    </row>
    <row r="609" spans="1:6">
      <c r="A609" s="87">
        <v>301031</v>
      </c>
      <c r="B609" s="164" t="s">
        <v>564</v>
      </c>
      <c r="C609" s="87">
        <v>386000</v>
      </c>
      <c r="D609" s="164" t="s">
        <v>512</v>
      </c>
      <c r="E609" s="164" t="s">
        <v>545</v>
      </c>
      <c r="F609" s="87">
        <v>0</v>
      </c>
    </row>
    <row r="610" spans="1:6">
      <c r="A610" s="87">
        <v>301046</v>
      </c>
      <c r="B610" s="164" t="s">
        <v>1241</v>
      </c>
      <c r="C610" s="87">
        <v>104750</v>
      </c>
      <c r="D610" s="164" t="s">
        <v>512</v>
      </c>
      <c r="E610" s="164" t="s">
        <v>1242</v>
      </c>
      <c r="F610" s="87">
        <v>0</v>
      </c>
    </row>
    <row r="611" spans="1:6">
      <c r="A611" s="87">
        <v>301056</v>
      </c>
      <c r="B611" s="164" t="s">
        <v>565</v>
      </c>
      <c r="C611" s="87">
        <v>53300</v>
      </c>
      <c r="D611" s="164" t="s">
        <v>512</v>
      </c>
      <c r="E611" s="164" t="s">
        <v>517</v>
      </c>
      <c r="F611" s="87">
        <v>0</v>
      </c>
    </row>
    <row r="612" spans="1:6">
      <c r="A612" s="87">
        <v>301096</v>
      </c>
      <c r="B612" s="164" t="s">
        <v>1068</v>
      </c>
      <c r="C612" s="87">
        <v>194343</v>
      </c>
      <c r="D612" s="164" t="s">
        <v>512</v>
      </c>
      <c r="E612" s="164" t="s">
        <v>545</v>
      </c>
      <c r="F612" s="87">
        <v>0</v>
      </c>
    </row>
    <row r="613" spans="1:6">
      <c r="A613" s="87">
        <v>400024</v>
      </c>
      <c r="B613" s="164" t="s">
        <v>566</v>
      </c>
      <c r="C613" s="87">
        <v>123500</v>
      </c>
      <c r="D613" s="164" t="s">
        <v>512</v>
      </c>
      <c r="E613" s="164" t="s">
        <v>556</v>
      </c>
      <c r="F613" s="87">
        <v>0</v>
      </c>
    </row>
    <row r="614" spans="1:6">
      <c r="A614" s="87">
        <v>400094</v>
      </c>
      <c r="B614" s="164" t="s">
        <v>1249</v>
      </c>
      <c r="C614" s="87">
        <v>3500</v>
      </c>
      <c r="D614" s="164" t="s">
        <v>512</v>
      </c>
      <c r="E614" s="164" t="s">
        <v>517</v>
      </c>
      <c r="F614" s="87">
        <v>0</v>
      </c>
    </row>
    <row r="615" spans="1:6">
      <c r="A615" s="87">
        <v>400111</v>
      </c>
      <c r="B615" s="164" t="s">
        <v>1003</v>
      </c>
      <c r="C615" s="87">
        <v>52500</v>
      </c>
      <c r="D615" s="164" t="s">
        <v>512</v>
      </c>
      <c r="E615" s="164" t="s">
        <v>517</v>
      </c>
      <c r="F615" s="87">
        <v>0</v>
      </c>
    </row>
    <row r="616" spans="1:6">
      <c r="A616" s="87">
        <v>400131</v>
      </c>
      <c r="B616" s="164" t="s">
        <v>1004</v>
      </c>
      <c r="C616" s="87">
        <v>119000</v>
      </c>
      <c r="D616" s="164" t="s">
        <v>512</v>
      </c>
      <c r="E616" s="164" t="s">
        <v>545</v>
      </c>
      <c r="F616" s="87">
        <v>0</v>
      </c>
    </row>
    <row r="617" spans="1:6">
      <c r="A617" s="87">
        <v>600047</v>
      </c>
      <c r="B617" s="164" t="s">
        <v>567</v>
      </c>
      <c r="C617" s="87">
        <v>1173379</v>
      </c>
      <c r="D617" s="164" t="s">
        <v>512</v>
      </c>
      <c r="E617" s="164" t="s">
        <v>545</v>
      </c>
      <c r="F617" s="87">
        <v>0</v>
      </c>
    </row>
    <row r="618" spans="1:6">
      <c r="A618" s="87">
        <v>600063</v>
      </c>
      <c r="B618" s="164" t="s">
        <v>1005</v>
      </c>
      <c r="C618" s="87">
        <v>6154072</v>
      </c>
      <c r="D618" s="164" t="s">
        <v>512</v>
      </c>
      <c r="E618" s="164" t="s">
        <v>545</v>
      </c>
      <c r="F618" s="87">
        <v>0</v>
      </c>
    </row>
    <row r="619" spans="1:6">
      <c r="A619" s="87">
        <v>700391</v>
      </c>
      <c r="B619" s="164" t="s">
        <v>568</v>
      </c>
      <c r="C619" s="87">
        <v>202350</v>
      </c>
      <c r="D619" s="164" t="s">
        <v>512</v>
      </c>
      <c r="E619" s="164" t="s">
        <v>513</v>
      </c>
      <c r="F619" s="87">
        <v>0</v>
      </c>
    </row>
    <row r="620" spans="1:6">
      <c r="A620" s="87">
        <v>700506</v>
      </c>
      <c r="B620" s="164" t="s">
        <v>569</v>
      </c>
      <c r="C620" s="87">
        <v>39100</v>
      </c>
      <c r="D620" s="164" t="s">
        <v>512</v>
      </c>
      <c r="E620" s="164" t="s">
        <v>517</v>
      </c>
      <c r="F620" s="87">
        <v>0</v>
      </c>
    </row>
    <row r="621" spans="1:6">
      <c r="A621" s="87">
        <v>700521</v>
      </c>
      <c r="B621" s="164" t="s">
        <v>1256</v>
      </c>
      <c r="C621" s="87">
        <v>1000</v>
      </c>
      <c r="D621" s="164" t="s">
        <v>512</v>
      </c>
      <c r="E621" s="164" t="s">
        <v>517</v>
      </c>
      <c r="F621" s="87">
        <v>0</v>
      </c>
    </row>
    <row r="622" spans="1:6">
      <c r="A622" s="87">
        <v>700540</v>
      </c>
      <c r="B622" s="164" t="s">
        <v>570</v>
      </c>
      <c r="C622" s="87">
        <v>2077360</v>
      </c>
      <c r="D622" s="164" t="s">
        <v>512</v>
      </c>
      <c r="E622" s="164" t="s">
        <v>545</v>
      </c>
      <c r="F622" s="87">
        <v>0</v>
      </c>
    </row>
    <row r="623" spans="1:6">
      <c r="A623" s="87">
        <v>700541</v>
      </c>
      <c r="B623" s="164" t="s">
        <v>571</v>
      </c>
      <c r="C623" s="87">
        <v>598312</v>
      </c>
      <c r="D623" s="164" t="s">
        <v>512</v>
      </c>
      <c r="E623" s="164" t="s">
        <v>545</v>
      </c>
      <c r="F623" s="87">
        <v>0</v>
      </c>
    </row>
    <row r="624" spans="1:6">
      <c r="A624" s="87">
        <v>700545</v>
      </c>
      <c r="B624" s="164" t="s">
        <v>572</v>
      </c>
      <c r="C624" s="87">
        <v>181790</v>
      </c>
      <c r="D624" s="164" t="s">
        <v>512</v>
      </c>
      <c r="E624" s="164" t="s">
        <v>515</v>
      </c>
      <c r="F624" s="87">
        <v>0</v>
      </c>
    </row>
    <row r="625" spans="1:6">
      <c r="A625" s="87">
        <v>700552</v>
      </c>
      <c r="B625" s="164" t="s">
        <v>1006</v>
      </c>
      <c r="C625" s="87">
        <v>7280000</v>
      </c>
      <c r="D625" s="164" t="s">
        <v>512</v>
      </c>
      <c r="E625" s="164" t="s">
        <v>513</v>
      </c>
      <c r="F625" s="87">
        <v>0</v>
      </c>
    </row>
    <row r="626" spans="1:6">
      <c r="A626" s="87">
        <v>700565</v>
      </c>
      <c r="B626" s="164" t="s">
        <v>1069</v>
      </c>
      <c r="C626" s="87">
        <v>547789</v>
      </c>
      <c r="D626" s="164" t="s">
        <v>512</v>
      </c>
      <c r="E626" s="164" t="s">
        <v>545</v>
      </c>
      <c r="F626" s="87">
        <v>0</v>
      </c>
    </row>
    <row r="627" spans="1:6">
      <c r="A627" s="87">
        <v>2000504</v>
      </c>
      <c r="B627" s="164" t="s">
        <v>1264</v>
      </c>
      <c r="C627" s="87">
        <v>8000</v>
      </c>
      <c r="D627" s="164" t="s">
        <v>512</v>
      </c>
      <c r="E627" s="164" t="s">
        <v>160</v>
      </c>
      <c r="F627" s="87">
        <v>0</v>
      </c>
    </row>
    <row r="628" spans="1:6">
      <c r="A628" s="87">
        <v>2000633</v>
      </c>
      <c r="B628" s="164" t="s">
        <v>1007</v>
      </c>
      <c r="C628" s="87">
        <v>458447</v>
      </c>
      <c r="D628" s="164" t="s">
        <v>512</v>
      </c>
      <c r="E628" s="164" t="s">
        <v>545</v>
      </c>
      <c r="F628" s="87">
        <v>0</v>
      </c>
    </row>
    <row r="629" spans="1:6">
      <c r="A629" s="87">
        <v>5012</v>
      </c>
      <c r="B629" s="164" t="s">
        <v>574</v>
      </c>
      <c r="C629" s="87">
        <v>310200</v>
      </c>
      <c r="D629" s="164" t="s">
        <v>575</v>
      </c>
      <c r="E629" s="164" t="s">
        <v>39</v>
      </c>
      <c r="F629" s="87">
        <v>0</v>
      </c>
    </row>
    <row r="630" spans="1:6">
      <c r="A630" s="87">
        <v>20688</v>
      </c>
      <c r="B630" s="164" t="s">
        <v>576</v>
      </c>
      <c r="C630" s="87">
        <v>1750300</v>
      </c>
      <c r="D630" s="164" t="s">
        <v>575</v>
      </c>
      <c r="E630" s="164" t="s">
        <v>39</v>
      </c>
      <c r="F630" s="87">
        <v>0</v>
      </c>
    </row>
    <row r="631" spans="1:6">
      <c r="A631" s="87">
        <v>2694</v>
      </c>
      <c r="B631" s="164" t="s">
        <v>577</v>
      </c>
      <c r="C631" s="87">
        <v>180000</v>
      </c>
      <c r="D631" s="164" t="s">
        <v>578</v>
      </c>
      <c r="E631" s="164" t="s">
        <v>578</v>
      </c>
      <c r="F631" s="87">
        <v>0</v>
      </c>
    </row>
    <row r="632" spans="1:6">
      <c r="A632" s="87">
        <v>4506</v>
      </c>
      <c r="B632" s="164" t="s">
        <v>1070</v>
      </c>
      <c r="C632" s="87">
        <v>1113000</v>
      </c>
      <c r="D632" s="164" t="s">
        <v>578</v>
      </c>
      <c r="E632" s="164" t="s">
        <v>1028</v>
      </c>
      <c r="F632" s="87">
        <v>0</v>
      </c>
    </row>
    <row r="633" spans="1:6">
      <c r="A633" s="87">
        <v>8141</v>
      </c>
      <c r="B633" s="164" t="s">
        <v>579</v>
      </c>
      <c r="C633" s="87">
        <v>53900</v>
      </c>
      <c r="D633" s="164" t="s">
        <v>578</v>
      </c>
      <c r="E633" s="164" t="s">
        <v>578</v>
      </c>
      <c r="F633" s="87">
        <v>0</v>
      </c>
    </row>
    <row r="634" spans="1:6">
      <c r="A634" s="87">
        <v>9108</v>
      </c>
      <c r="B634" s="164" t="s">
        <v>1120</v>
      </c>
      <c r="C634" s="87">
        <v>104000</v>
      </c>
      <c r="D634" s="164" t="s">
        <v>578</v>
      </c>
      <c r="E634" s="164" t="s">
        <v>578</v>
      </c>
      <c r="F634" s="87">
        <v>0</v>
      </c>
    </row>
    <row r="635" spans="1:6">
      <c r="A635" s="87">
        <v>12707</v>
      </c>
      <c r="B635" s="164" t="s">
        <v>1008</v>
      </c>
      <c r="C635" s="87">
        <v>3061000</v>
      </c>
      <c r="D635" s="164" t="s">
        <v>578</v>
      </c>
      <c r="E635" s="164" t="s">
        <v>1009</v>
      </c>
      <c r="F635" s="87">
        <v>0</v>
      </c>
    </row>
    <row r="636" spans="1:6">
      <c r="A636" s="87">
        <v>12715</v>
      </c>
      <c r="B636" s="164" t="s">
        <v>1010</v>
      </c>
      <c r="C636" s="87">
        <v>1332000</v>
      </c>
      <c r="D636" s="164" t="s">
        <v>578</v>
      </c>
      <c r="E636" s="164" t="s">
        <v>1009</v>
      </c>
      <c r="F636" s="87">
        <v>0</v>
      </c>
    </row>
    <row r="637" spans="1:6">
      <c r="A637" s="87">
        <v>20604</v>
      </c>
      <c r="B637" s="164" t="s">
        <v>580</v>
      </c>
      <c r="C637" s="87">
        <v>548000</v>
      </c>
      <c r="D637" s="164" t="s">
        <v>578</v>
      </c>
      <c r="E637" s="164" t="s">
        <v>578</v>
      </c>
      <c r="F637" s="87">
        <v>0</v>
      </c>
    </row>
    <row r="638" spans="1:6">
      <c r="A638" s="87">
        <v>20748</v>
      </c>
      <c r="B638" s="164" t="s">
        <v>581</v>
      </c>
      <c r="C638" s="87">
        <v>191000</v>
      </c>
      <c r="D638" s="164" t="s">
        <v>578</v>
      </c>
      <c r="E638" s="164" t="s">
        <v>578</v>
      </c>
      <c r="F638" s="87">
        <v>0</v>
      </c>
    </row>
    <row r="639" spans="1:6">
      <c r="A639" s="87">
        <v>2991</v>
      </c>
      <c r="B639" s="164" t="s">
        <v>582</v>
      </c>
      <c r="C639" s="87">
        <v>10255000</v>
      </c>
      <c r="D639" s="164" t="s">
        <v>583</v>
      </c>
      <c r="E639" s="164" t="s">
        <v>584</v>
      </c>
      <c r="F639" s="87">
        <v>0</v>
      </c>
    </row>
    <row r="640" spans="1:6">
      <c r="A640" s="87">
        <v>3637</v>
      </c>
      <c r="B640" s="164" t="s">
        <v>585</v>
      </c>
      <c r="C640" s="87">
        <v>103400</v>
      </c>
      <c r="D640" s="164" t="s">
        <v>583</v>
      </c>
      <c r="E640" s="164" t="s">
        <v>58</v>
      </c>
      <c r="F640" s="87">
        <v>0</v>
      </c>
    </row>
    <row r="641" spans="1:6">
      <c r="A641" s="87">
        <v>4244</v>
      </c>
      <c r="B641" s="164" t="s">
        <v>586</v>
      </c>
      <c r="C641" s="87">
        <v>1155000</v>
      </c>
      <c r="D641" s="164" t="s">
        <v>583</v>
      </c>
      <c r="E641" s="164" t="s">
        <v>583</v>
      </c>
      <c r="F641" s="87">
        <v>0</v>
      </c>
    </row>
    <row r="642" spans="1:6">
      <c r="A642" s="87">
        <v>7708</v>
      </c>
      <c r="B642" s="164" t="s">
        <v>587</v>
      </c>
      <c r="C642" s="87">
        <v>164000</v>
      </c>
      <c r="D642" s="164" t="s">
        <v>583</v>
      </c>
      <c r="E642" s="164" t="s">
        <v>58</v>
      </c>
      <c r="F642" s="87">
        <v>0</v>
      </c>
    </row>
    <row r="643" spans="1:6">
      <c r="A643" s="87">
        <v>10034</v>
      </c>
      <c r="B643" s="164" t="s">
        <v>588</v>
      </c>
      <c r="C643" s="87">
        <v>59000</v>
      </c>
      <c r="D643" s="164" t="s">
        <v>583</v>
      </c>
      <c r="E643" s="164" t="s">
        <v>583</v>
      </c>
      <c r="F643" s="87">
        <v>0</v>
      </c>
    </row>
    <row r="644" spans="1:6">
      <c r="A644" s="87">
        <v>11000</v>
      </c>
      <c r="B644" s="164" t="s">
        <v>1124</v>
      </c>
      <c r="C644" s="87">
        <v>102000</v>
      </c>
      <c r="D644" s="164" t="s">
        <v>583</v>
      </c>
      <c r="E644" s="164" t="s">
        <v>39</v>
      </c>
      <c r="F644" s="87">
        <v>0</v>
      </c>
    </row>
    <row r="645" spans="1:6">
      <c r="A645" s="87">
        <v>11096</v>
      </c>
      <c r="B645" s="164" t="s">
        <v>1125</v>
      </c>
      <c r="C645" s="87">
        <v>12200</v>
      </c>
      <c r="D645" s="164" t="s">
        <v>583</v>
      </c>
      <c r="E645" s="164" t="s">
        <v>583</v>
      </c>
      <c r="F645" s="87">
        <v>0</v>
      </c>
    </row>
    <row r="646" spans="1:6">
      <c r="A646" s="87">
        <v>17098</v>
      </c>
      <c r="B646" s="164" t="s">
        <v>589</v>
      </c>
      <c r="C646" s="87">
        <v>350000</v>
      </c>
      <c r="D646" s="164" t="s">
        <v>583</v>
      </c>
      <c r="E646" s="164" t="s">
        <v>43</v>
      </c>
      <c r="F646" s="87">
        <v>0</v>
      </c>
    </row>
    <row r="647" spans="1:6">
      <c r="A647" s="87">
        <v>19155</v>
      </c>
      <c r="B647" s="164" t="s">
        <v>590</v>
      </c>
      <c r="C647" s="87">
        <v>421000</v>
      </c>
      <c r="D647" s="164" t="s">
        <v>583</v>
      </c>
      <c r="E647" s="164" t="s">
        <v>43</v>
      </c>
      <c r="F647" s="87">
        <v>0</v>
      </c>
    </row>
    <row r="648" spans="1:6">
      <c r="A648" s="87">
        <v>20387</v>
      </c>
      <c r="B648" s="164" t="s">
        <v>591</v>
      </c>
      <c r="C648" s="87">
        <v>320500</v>
      </c>
      <c r="D648" s="164" t="s">
        <v>583</v>
      </c>
      <c r="E648" s="164" t="s">
        <v>42</v>
      </c>
      <c r="F648" s="87">
        <v>0</v>
      </c>
    </row>
    <row r="649" spans="1:6">
      <c r="A649" s="87">
        <v>60010</v>
      </c>
      <c r="B649" s="164" t="s">
        <v>592</v>
      </c>
      <c r="C649" s="87">
        <v>335300</v>
      </c>
      <c r="D649" s="164" t="s">
        <v>583</v>
      </c>
      <c r="E649" s="164" t="s">
        <v>43</v>
      </c>
      <c r="F649" s="87">
        <v>0</v>
      </c>
    </row>
    <row r="650" spans="1:6">
      <c r="A650" s="87">
        <v>91457</v>
      </c>
      <c r="B650" s="164" t="s">
        <v>1071</v>
      </c>
      <c r="C650" s="87">
        <v>57000</v>
      </c>
      <c r="D650" s="164" t="s">
        <v>583</v>
      </c>
      <c r="E650" s="164" t="s">
        <v>186</v>
      </c>
      <c r="F650" s="87">
        <v>0</v>
      </c>
    </row>
    <row r="651" spans="1:6">
      <c r="A651" s="87">
        <v>300956</v>
      </c>
      <c r="B651" s="164" t="s">
        <v>593</v>
      </c>
      <c r="C651" s="87">
        <v>30000</v>
      </c>
      <c r="D651" s="164" t="s">
        <v>583</v>
      </c>
      <c r="E651" s="164" t="s">
        <v>43</v>
      </c>
      <c r="F651" s="87">
        <v>0</v>
      </c>
    </row>
    <row r="652" spans="1:6">
      <c r="A652" s="87">
        <v>300958</v>
      </c>
      <c r="B652" s="164" t="s">
        <v>594</v>
      </c>
      <c r="C652" s="87">
        <v>30000</v>
      </c>
      <c r="D652" s="164" t="s">
        <v>583</v>
      </c>
      <c r="E652" s="164" t="s">
        <v>43</v>
      </c>
      <c r="F652" s="87">
        <v>0</v>
      </c>
    </row>
    <row r="653" spans="1:6">
      <c r="A653" s="87">
        <v>3041</v>
      </c>
      <c r="B653" s="164" t="s">
        <v>595</v>
      </c>
      <c r="C653" s="87">
        <v>226000</v>
      </c>
      <c r="D653" s="164" t="s">
        <v>596</v>
      </c>
      <c r="E653" s="164" t="s">
        <v>186</v>
      </c>
      <c r="F653" s="87">
        <v>0</v>
      </c>
    </row>
    <row r="654" spans="1:6">
      <c r="A654" s="87">
        <v>3343</v>
      </c>
      <c r="B654" s="164" t="s">
        <v>597</v>
      </c>
      <c r="C654" s="87">
        <v>30000</v>
      </c>
      <c r="D654" s="164" t="s">
        <v>596</v>
      </c>
      <c r="E654" s="164" t="s">
        <v>43</v>
      </c>
      <c r="F654" s="87">
        <v>0</v>
      </c>
    </row>
    <row r="655" spans="1:6">
      <c r="A655" s="87">
        <v>6032</v>
      </c>
      <c r="B655" s="164" t="s">
        <v>598</v>
      </c>
      <c r="C655" s="87">
        <v>1165000</v>
      </c>
      <c r="D655" s="164" t="s">
        <v>596</v>
      </c>
      <c r="E655" s="164" t="s">
        <v>186</v>
      </c>
      <c r="F655" s="87">
        <v>0</v>
      </c>
    </row>
    <row r="656" spans="1:6">
      <c r="A656" s="87">
        <v>1733</v>
      </c>
      <c r="B656" s="164" t="s">
        <v>1072</v>
      </c>
      <c r="C656" s="87">
        <v>146000</v>
      </c>
      <c r="D656" s="164" t="s">
        <v>599</v>
      </c>
      <c r="E656" s="164" t="s">
        <v>176</v>
      </c>
      <c r="F656" s="87">
        <v>0</v>
      </c>
    </row>
    <row r="657" spans="1:6">
      <c r="A657" s="87">
        <v>1902</v>
      </c>
      <c r="B657" s="164" t="s">
        <v>600</v>
      </c>
      <c r="C657" s="87">
        <v>50000</v>
      </c>
      <c r="D657" s="164" t="s">
        <v>599</v>
      </c>
      <c r="E657" s="164" t="s">
        <v>43</v>
      </c>
      <c r="F657" s="87">
        <v>0</v>
      </c>
    </row>
    <row r="658" spans="1:6">
      <c r="A658" s="87">
        <v>1933</v>
      </c>
      <c r="B658" s="164" t="s">
        <v>601</v>
      </c>
      <c r="C658" s="87">
        <v>32000</v>
      </c>
      <c r="D658" s="164" t="s">
        <v>599</v>
      </c>
      <c r="E658" s="164" t="s">
        <v>75</v>
      </c>
      <c r="F658" s="87">
        <v>0</v>
      </c>
    </row>
    <row r="659" spans="1:6">
      <c r="A659" s="87">
        <v>3067</v>
      </c>
      <c r="B659" s="164" t="s">
        <v>602</v>
      </c>
      <c r="C659" s="87">
        <v>11521000</v>
      </c>
      <c r="D659" s="164" t="s">
        <v>599</v>
      </c>
      <c r="E659" s="164" t="s">
        <v>43</v>
      </c>
      <c r="F659" s="87">
        <v>0</v>
      </c>
    </row>
    <row r="660" spans="1:6">
      <c r="A660" s="87">
        <v>3377</v>
      </c>
      <c r="B660" s="164" t="s">
        <v>603</v>
      </c>
      <c r="C660" s="87">
        <v>80000</v>
      </c>
      <c r="D660" s="164" t="s">
        <v>599</v>
      </c>
      <c r="E660" s="164" t="s">
        <v>43</v>
      </c>
      <c r="F660" s="87">
        <v>0</v>
      </c>
    </row>
    <row r="661" spans="1:6">
      <c r="A661" s="87">
        <v>4107</v>
      </c>
      <c r="B661" s="164" t="s">
        <v>604</v>
      </c>
      <c r="C661" s="87">
        <v>1989000</v>
      </c>
      <c r="D661" s="164" t="s">
        <v>599</v>
      </c>
      <c r="E661" s="164" t="s">
        <v>43</v>
      </c>
      <c r="F661" s="87">
        <v>0</v>
      </c>
    </row>
    <row r="662" spans="1:6">
      <c r="A662" s="87">
        <v>4659</v>
      </c>
      <c r="B662" s="164" t="s">
        <v>1011</v>
      </c>
      <c r="C662" s="87">
        <v>11022191</v>
      </c>
      <c r="D662" s="164" t="s">
        <v>599</v>
      </c>
      <c r="E662" s="164" t="s">
        <v>1012</v>
      </c>
      <c r="F662" s="87">
        <v>0</v>
      </c>
    </row>
    <row r="663" spans="1:6">
      <c r="A663" s="87">
        <v>4796</v>
      </c>
      <c r="B663" s="164" t="s">
        <v>605</v>
      </c>
      <c r="C663" s="87">
        <v>1938977</v>
      </c>
      <c r="D663" s="164" t="s">
        <v>599</v>
      </c>
      <c r="E663" s="164" t="s">
        <v>39</v>
      </c>
      <c r="F663" s="87">
        <v>0</v>
      </c>
    </row>
    <row r="664" spans="1:6">
      <c r="A664" s="87">
        <v>5329</v>
      </c>
      <c r="B664" s="164" t="s">
        <v>606</v>
      </c>
      <c r="C664" s="87">
        <v>368000</v>
      </c>
      <c r="D664" s="164" t="s">
        <v>599</v>
      </c>
      <c r="E664" s="164" t="s">
        <v>75</v>
      </c>
      <c r="F664" s="87">
        <v>0</v>
      </c>
    </row>
    <row r="665" spans="1:6">
      <c r="A665" s="87">
        <v>6105</v>
      </c>
      <c r="B665" s="164" t="s">
        <v>607</v>
      </c>
      <c r="C665" s="87">
        <v>308305</v>
      </c>
      <c r="D665" s="164" t="s">
        <v>599</v>
      </c>
      <c r="E665" s="164" t="s">
        <v>39</v>
      </c>
      <c r="F665" s="87">
        <v>0</v>
      </c>
    </row>
    <row r="666" spans="1:6">
      <c r="A666" s="87">
        <v>6575</v>
      </c>
      <c r="B666" s="164" t="s">
        <v>608</v>
      </c>
      <c r="C666" s="87">
        <v>172000</v>
      </c>
      <c r="D666" s="164" t="s">
        <v>599</v>
      </c>
      <c r="E666" s="164" t="s">
        <v>68</v>
      </c>
      <c r="F666" s="87">
        <v>0</v>
      </c>
    </row>
    <row r="667" spans="1:6">
      <c r="A667" s="87">
        <v>7413</v>
      </c>
      <c r="B667" s="164" t="s">
        <v>609</v>
      </c>
      <c r="C667" s="87">
        <v>735000</v>
      </c>
      <c r="D667" s="164" t="s">
        <v>599</v>
      </c>
      <c r="E667" s="164" t="s">
        <v>39</v>
      </c>
      <c r="F667" s="87">
        <v>0</v>
      </c>
    </row>
    <row r="668" spans="1:6">
      <c r="A668" s="87">
        <v>7630</v>
      </c>
      <c r="B668" s="164" t="s">
        <v>610</v>
      </c>
      <c r="C668" s="87">
        <v>688000</v>
      </c>
      <c r="D668" s="164" t="s">
        <v>599</v>
      </c>
      <c r="E668" s="164" t="s">
        <v>220</v>
      </c>
      <c r="F668" s="87">
        <v>0</v>
      </c>
    </row>
    <row r="669" spans="1:6">
      <c r="A669" s="87">
        <v>8243</v>
      </c>
      <c r="B669" s="164" t="s">
        <v>611</v>
      </c>
      <c r="C669" s="87">
        <v>377000</v>
      </c>
      <c r="D669" s="164" t="s">
        <v>599</v>
      </c>
      <c r="E669" s="164" t="s">
        <v>612</v>
      </c>
      <c r="F669" s="87">
        <v>0</v>
      </c>
    </row>
    <row r="670" spans="1:6">
      <c r="A670" s="87">
        <v>8265</v>
      </c>
      <c r="B670" s="164" t="s">
        <v>613</v>
      </c>
      <c r="C670" s="87">
        <v>81000</v>
      </c>
      <c r="D670" s="164" t="s">
        <v>599</v>
      </c>
      <c r="E670" s="164" t="s">
        <v>92</v>
      </c>
      <c r="F670" s="87">
        <v>0</v>
      </c>
    </row>
    <row r="671" spans="1:6">
      <c r="A671" s="87">
        <v>11194</v>
      </c>
      <c r="B671" s="164" t="s">
        <v>614</v>
      </c>
      <c r="C671" s="87">
        <v>154000</v>
      </c>
      <c r="D671" s="164" t="s">
        <v>599</v>
      </c>
      <c r="E671" s="164" t="s">
        <v>75</v>
      </c>
      <c r="F671" s="87">
        <v>0</v>
      </c>
    </row>
    <row r="672" spans="1:6">
      <c r="A672" s="87">
        <v>11196</v>
      </c>
      <c r="B672" s="164" t="s">
        <v>615</v>
      </c>
      <c r="C672" s="87">
        <v>504000</v>
      </c>
      <c r="D672" s="164" t="s">
        <v>599</v>
      </c>
      <c r="E672" s="164" t="s">
        <v>237</v>
      </c>
      <c r="F672" s="87">
        <v>0</v>
      </c>
    </row>
    <row r="673" spans="1:6">
      <c r="A673" s="87">
        <v>12174</v>
      </c>
      <c r="B673" s="164" t="s">
        <v>616</v>
      </c>
      <c r="C673" s="87">
        <v>1778000</v>
      </c>
      <c r="D673" s="164" t="s">
        <v>599</v>
      </c>
      <c r="E673" s="164" t="s">
        <v>43</v>
      </c>
      <c r="F673" s="87">
        <v>0</v>
      </c>
    </row>
    <row r="674" spans="1:6">
      <c r="A674" s="87">
        <v>12613</v>
      </c>
      <c r="B674" s="164" t="s">
        <v>617</v>
      </c>
      <c r="C674" s="87">
        <v>76000</v>
      </c>
      <c r="D674" s="164" t="s">
        <v>599</v>
      </c>
      <c r="E674" s="164" t="s">
        <v>186</v>
      </c>
      <c r="F674" s="87">
        <v>0</v>
      </c>
    </row>
    <row r="675" spans="1:6">
      <c r="A675" s="87">
        <v>12857</v>
      </c>
      <c r="B675" s="164" t="s">
        <v>618</v>
      </c>
      <c r="C675" s="87">
        <v>2861000</v>
      </c>
      <c r="D675" s="164" t="s">
        <v>599</v>
      </c>
      <c r="E675" s="164" t="s">
        <v>164</v>
      </c>
      <c r="F675" s="87">
        <v>0</v>
      </c>
    </row>
    <row r="676" spans="1:6">
      <c r="A676" s="87">
        <v>13257</v>
      </c>
      <c r="B676" s="164" t="s">
        <v>619</v>
      </c>
      <c r="C676" s="87">
        <v>2412000</v>
      </c>
      <c r="D676" s="164" t="s">
        <v>599</v>
      </c>
      <c r="E676" s="164" t="s">
        <v>43</v>
      </c>
      <c r="F676" s="87">
        <v>0</v>
      </c>
    </row>
    <row r="677" spans="1:6">
      <c r="A677" s="87">
        <v>13654</v>
      </c>
      <c r="B677" s="164" t="s">
        <v>620</v>
      </c>
      <c r="C677" s="87">
        <v>95000</v>
      </c>
      <c r="D677" s="164" t="s">
        <v>599</v>
      </c>
      <c r="E677" s="164" t="s">
        <v>75</v>
      </c>
      <c r="F677" s="87">
        <v>0</v>
      </c>
    </row>
    <row r="678" spans="1:6">
      <c r="A678" s="87">
        <v>13789</v>
      </c>
      <c r="B678" s="164" t="s">
        <v>621</v>
      </c>
      <c r="C678" s="87">
        <v>7910000</v>
      </c>
      <c r="D678" s="164" t="s">
        <v>599</v>
      </c>
      <c r="E678" s="164" t="s">
        <v>212</v>
      </c>
      <c r="F678" s="87">
        <v>0</v>
      </c>
    </row>
    <row r="679" spans="1:6">
      <c r="A679" s="87">
        <v>13930</v>
      </c>
      <c r="B679" s="164" t="s">
        <v>622</v>
      </c>
      <c r="C679" s="87">
        <v>147000</v>
      </c>
      <c r="D679" s="164" t="s">
        <v>599</v>
      </c>
      <c r="E679" s="164" t="s">
        <v>212</v>
      </c>
      <c r="F679" s="87">
        <v>0</v>
      </c>
    </row>
    <row r="680" spans="1:6">
      <c r="A680" s="87">
        <v>14266</v>
      </c>
      <c r="B680" s="164" t="s">
        <v>623</v>
      </c>
      <c r="C680" s="87">
        <v>1487000</v>
      </c>
      <c r="D680" s="164" t="s">
        <v>599</v>
      </c>
      <c r="E680" s="164" t="s">
        <v>599</v>
      </c>
      <c r="F680" s="87">
        <v>0</v>
      </c>
    </row>
    <row r="681" spans="1:6">
      <c r="A681" s="87">
        <v>14334</v>
      </c>
      <c r="B681" s="164" t="s">
        <v>624</v>
      </c>
      <c r="C681" s="87">
        <v>102000</v>
      </c>
      <c r="D681" s="164" t="s">
        <v>599</v>
      </c>
      <c r="E681" s="164" t="s">
        <v>238</v>
      </c>
      <c r="F681" s="87">
        <v>0</v>
      </c>
    </row>
    <row r="682" spans="1:6">
      <c r="A682" s="87">
        <v>16089</v>
      </c>
      <c r="B682" s="164" t="s">
        <v>625</v>
      </c>
      <c r="C682" s="87">
        <v>566287</v>
      </c>
      <c r="D682" s="164" t="s">
        <v>599</v>
      </c>
      <c r="E682" s="164" t="s">
        <v>133</v>
      </c>
      <c r="F682" s="87">
        <v>7277713</v>
      </c>
    </row>
    <row r="683" spans="1:6">
      <c r="A683" s="87">
        <v>16298</v>
      </c>
      <c r="B683" s="164" t="s">
        <v>1132</v>
      </c>
      <c r="C683" s="87">
        <v>17200</v>
      </c>
      <c r="D683" s="164" t="s">
        <v>599</v>
      </c>
      <c r="E683" s="164" t="s">
        <v>599</v>
      </c>
      <c r="F683" s="87">
        <v>0</v>
      </c>
    </row>
    <row r="684" spans="1:6">
      <c r="A684" s="87">
        <v>16308</v>
      </c>
      <c r="B684" s="164" t="s">
        <v>626</v>
      </c>
      <c r="C684" s="87">
        <v>2000</v>
      </c>
      <c r="D684" s="164" t="s">
        <v>599</v>
      </c>
      <c r="E684" s="164" t="s">
        <v>599</v>
      </c>
      <c r="F684" s="87">
        <v>0</v>
      </c>
    </row>
    <row r="685" spans="1:6">
      <c r="A685" s="87">
        <v>16318</v>
      </c>
      <c r="B685" s="164" t="s">
        <v>627</v>
      </c>
      <c r="C685" s="87">
        <v>17600</v>
      </c>
      <c r="D685" s="164" t="s">
        <v>599</v>
      </c>
      <c r="E685" s="164" t="s">
        <v>599</v>
      </c>
      <c r="F685" s="87">
        <v>0</v>
      </c>
    </row>
    <row r="686" spans="1:6">
      <c r="A686" s="87">
        <v>17899</v>
      </c>
      <c r="B686" s="164" t="s">
        <v>628</v>
      </c>
      <c r="C686" s="87">
        <v>11915000</v>
      </c>
      <c r="D686" s="164" t="s">
        <v>599</v>
      </c>
      <c r="E686" s="164" t="s">
        <v>164</v>
      </c>
      <c r="F686" s="87">
        <v>0</v>
      </c>
    </row>
    <row r="687" spans="1:6">
      <c r="A687" s="87">
        <v>19539</v>
      </c>
      <c r="B687" s="164" t="s">
        <v>629</v>
      </c>
      <c r="C687" s="87">
        <v>254000</v>
      </c>
      <c r="D687" s="164" t="s">
        <v>599</v>
      </c>
      <c r="E687" s="164" t="s">
        <v>68</v>
      </c>
      <c r="F687" s="87">
        <v>0</v>
      </c>
    </row>
    <row r="688" spans="1:6">
      <c r="A688" s="87">
        <v>19620</v>
      </c>
      <c r="B688" s="164" t="s">
        <v>630</v>
      </c>
      <c r="C688" s="87">
        <v>151000</v>
      </c>
      <c r="D688" s="164" t="s">
        <v>599</v>
      </c>
      <c r="E688" s="164" t="s">
        <v>273</v>
      </c>
      <c r="F688" s="87">
        <v>0</v>
      </c>
    </row>
    <row r="689" spans="1:6">
      <c r="A689" s="87">
        <v>19887</v>
      </c>
      <c r="B689" s="164" t="s">
        <v>631</v>
      </c>
      <c r="C689" s="87">
        <v>85000</v>
      </c>
      <c r="D689" s="164" t="s">
        <v>599</v>
      </c>
      <c r="E689" s="164" t="s">
        <v>138</v>
      </c>
      <c r="F689" s="87">
        <v>0</v>
      </c>
    </row>
    <row r="690" spans="1:6">
      <c r="A690" s="87">
        <v>19901</v>
      </c>
      <c r="B690" s="164" t="s">
        <v>632</v>
      </c>
      <c r="C690" s="87">
        <v>79000</v>
      </c>
      <c r="D690" s="164" t="s">
        <v>599</v>
      </c>
      <c r="E690" s="164" t="s">
        <v>43</v>
      </c>
      <c r="F690" s="87">
        <v>0</v>
      </c>
    </row>
    <row r="691" spans="1:6">
      <c r="A691" s="87">
        <v>19919</v>
      </c>
      <c r="B691" s="164" t="s">
        <v>633</v>
      </c>
      <c r="C691" s="87">
        <v>316000</v>
      </c>
      <c r="D691" s="164" t="s">
        <v>599</v>
      </c>
      <c r="E691" s="164" t="s">
        <v>75</v>
      </c>
      <c r="F691" s="87">
        <v>0</v>
      </c>
    </row>
    <row r="692" spans="1:6">
      <c r="A692" s="87">
        <v>20247</v>
      </c>
      <c r="B692" s="164" t="s">
        <v>634</v>
      </c>
      <c r="C692" s="87">
        <v>101000</v>
      </c>
      <c r="D692" s="164" t="s">
        <v>599</v>
      </c>
      <c r="E692" s="164" t="s">
        <v>75</v>
      </c>
      <c r="F692" s="87">
        <v>0</v>
      </c>
    </row>
    <row r="693" spans="1:6">
      <c r="A693" s="87">
        <v>20772</v>
      </c>
      <c r="B693" s="164" t="s">
        <v>1073</v>
      </c>
      <c r="C693" s="87">
        <v>3541000</v>
      </c>
      <c r="D693" s="164" t="s">
        <v>599</v>
      </c>
      <c r="E693" s="164" t="s">
        <v>1074</v>
      </c>
      <c r="F693" s="87">
        <v>0</v>
      </c>
    </row>
    <row r="694" spans="1:6">
      <c r="A694" s="87">
        <v>21362</v>
      </c>
      <c r="B694" s="164" t="s">
        <v>635</v>
      </c>
      <c r="C694" s="87">
        <v>141000</v>
      </c>
      <c r="D694" s="164" t="s">
        <v>599</v>
      </c>
      <c r="E694" s="164" t="s">
        <v>75</v>
      </c>
      <c r="F694" s="87">
        <v>0</v>
      </c>
    </row>
    <row r="695" spans="1:6">
      <c r="A695" s="87">
        <v>23392</v>
      </c>
      <c r="B695" s="164" t="s">
        <v>1150</v>
      </c>
      <c r="C695" s="87">
        <v>70000</v>
      </c>
      <c r="D695" s="164" t="s">
        <v>599</v>
      </c>
      <c r="E695" s="164" t="s">
        <v>599</v>
      </c>
      <c r="F695" s="87">
        <v>0</v>
      </c>
    </row>
    <row r="696" spans="1:6">
      <c r="A696" s="87">
        <v>23445</v>
      </c>
      <c r="B696" s="164" t="s">
        <v>636</v>
      </c>
      <c r="C696" s="87">
        <v>1516000</v>
      </c>
      <c r="D696" s="164" t="s">
        <v>599</v>
      </c>
      <c r="E696" s="164" t="s">
        <v>273</v>
      </c>
      <c r="F696" s="87">
        <v>0</v>
      </c>
    </row>
    <row r="697" spans="1:6">
      <c r="A697" s="87">
        <v>23496</v>
      </c>
      <c r="B697" s="164" t="s">
        <v>637</v>
      </c>
      <c r="C697" s="87">
        <v>44000</v>
      </c>
      <c r="D697" s="164" t="s">
        <v>599</v>
      </c>
      <c r="E697" s="164" t="s">
        <v>599</v>
      </c>
      <c r="F697" s="87">
        <v>0</v>
      </c>
    </row>
    <row r="698" spans="1:6">
      <c r="A698" s="87">
        <v>24132</v>
      </c>
      <c r="B698" s="164" t="s">
        <v>638</v>
      </c>
      <c r="C698" s="87">
        <v>138000</v>
      </c>
      <c r="D698" s="164" t="s">
        <v>599</v>
      </c>
      <c r="E698" s="164" t="s">
        <v>639</v>
      </c>
      <c r="F698" s="87">
        <v>0</v>
      </c>
    </row>
    <row r="699" spans="1:6">
      <c r="A699" s="87">
        <v>100374</v>
      </c>
      <c r="B699" s="164" t="s">
        <v>830</v>
      </c>
      <c r="C699" s="87">
        <v>56000</v>
      </c>
      <c r="D699" s="164" t="s">
        <v>599</v>
      </c>
      <c r="E699" s="164" t="s">
        <v>60</v>
      </c>
      <c r="F699" s="87">
        <v>0</v>
      </c>
    </row>
    <row r="700" spans="1:6">
      <c r="A700" s="87">
        <v>130389</v>
      </c>
      <c r="B700" s="164" t="s">
        <v>640</v>
      </c>
      <c r="C700" s="87">
        <v>10000</v>
      </c>
      <c r="D700" s="164" t="s">
        <v>599</v>
      </c>
      <c r="E700" s="164" t="s">
        <v>42</v>
      </c>
      <c r="F700" s="87">
        <v>0</v>
      </c>
    </row>
    <row r="701" spans="1:6">
      <c r="A701" s="87">
        <v>130511</v>
      </c>
      <c r="B701" s="164" t="s">
        <v>641</v>
      </c>
      <c r="C701" s="87">
        <v>1420000</v>
      </c>
      <c r="D701" s="164" t="s">
        <v>599</v>
      </c>
      <c r="E701" s="164" t="s">
        <v>246</v>
      </c>
      <c r="F701" s="87">
        <v>0</v>
      </c>
    </row>
    <row r="702" spans="1:6">
      <c r="A702" s="87">
        <v>130899</v>
      </c>
      <c r="B702" s="164" t="s">
        <v>642</v>
      </c>
      <c r="C702" s="87">
        <v>71000</v>
      </c>
      <c r="D702" s="164" t="s">
        <v>599</v>
      </c>
      <c r="E702" s="164" t="s">
        <v>60</v>
      </c>
      <c r="F702" s="87">
        <v>0</v>
      </c>
    </row>
    <row r="703" spans="1:6">
      <c r="A703" s="87">
        <v>170049</v>
      </c>
      <c r="B703" s="164" t="s">
        <v>833</v>
      </c>
      <c r="C703" s="87">
        <v>911000</v>
      </c>
      <c r="D703" s="164" t="s">
        <v>599</v>
      </c>
      <c r="E703" s="164" t="s">
        <v>60</v>
      </c>
      <c r="F703" s="87">
        <v>0</v>
      </c>
    </row>
    <row r="704" spans="1:6">
      <c r="A704" s="87">
        <v>170217</v>
      </c>
      <c r="B704" s="164" t="s">
        <v>1200</v>
      </c>
      <c r="C704" s="87">
        <v>36000</v>
      </c>
      <c r="D704" s="164" t="s">
        <v>599</v>
      </c>
      <c r="E704" s="164" t="s">
        <v>599</v>
      </c>
      <c r="F704" s="87">
        <v>0</v>
      </c>
    </row>
    <row r="705" spans="1:6">
      <c r="A705" s="87">
        <v>170282</v>
      </c>
      <c r="B705" s="164" t="s">
        <v>644</v>
      </c>
      <c r="C705" s="87">
        <v>41000</v>
      </c>
      <c r="D705" s="164" t="s">
        <v>599</v>
      </c>
      <c r="E705" s="164" t="s">
        <v>189</v>
      </c>
      <c r="F705" s="87">
        <v>0</v>
      </c>
    </row>
    <row r="706" spans="1:6">
      <c r="A706" s="87">
        <v>190039</v>
      </c>
      <c r="B706" s="164" t="s">
        <v>645</v>
      </c>
      <c r="C706" s="87">
        <v>47000</v>
      </c>
      <c r="D706" s="164" t="s">
        <v>599</v>
      </c>
      <c r="E706" s="164" t="s">
        <v>58</v>
      </c>
      <c r="F706" s="87">
        <v>0</v>
      </c>
    </row>
    <row r="707" spans="1:6">
      <c r="A707" s="87">
        <v>190108</v>
      </c>
      <c r="B707" s="164" t="s">
        <v>646</v>
      </c>
      <c r="C707" s="87">
        <v>208000</v>
      </c>
      <c r="D707" s="164" t="s">
        <v>599</v>
      </c>
      <c r="E707" s="164" t="s">
        <v>39</v>
      </c>
      <c r="F707" s="87">
        <v>0</v>
      </c>
    </row>
    <row r="708" spans="1:6">
      <c r="A708" s="87">
        <v>200006</v>
      </c>
      <c r="B708" s="164" t="s">
        <v>835</v>
      </c>
      <c r="C708" s="87">
        <v>500000</v>
      </c>
      <c r="D708" s="164" t="s">
        <v>599</v>
      </c>
      <c r="E708" s="164" t="s">
        <v>60</v>
      </c>
      <c r="F708" s="87">
        <v>0</v>
      </c>
    </row>
    <row r="709" spans="1:6">
      <c r="A709" s="87">
        <v>200158</v>
      </c>
      <c r="B709" s="164" t="s">
        <v>1014</v>
      </c>
      <c r="C709" s="87">
        <v>333000</v>
      </c>
      <c r="D709" s="164" t="s">
        <v>599</v>
      </c>
      <c r="E709" s="164" t="s">
        <v>58</v>
      </c>
      <c r="F709" s="87">
        <v>0</v>
      </c>
    </row>
    <row r="710" spans="1:6">
      <c r="A710" s="87">
        <v>200326</v>
      </c>
      <c r="B710" s="164" t="s">
        <v>647</v>
      </c>
      <c r="C710" s="87">
        <v>1349000</v>
      </c>
      <c r="D710" s="164" t="s">
        <v>599</v>
      </c>
      <c r="E710" s="164" t="s">
        <v>39</v>
      </c>
      <c r="F710" s="87">
        <v>0</v>
      </c>
    </row>
    <row r="711" spans="1:6">
      <c r="A711" s="87">
        <v>200483</v>
      </c>
      <c r="B711" s="164" t="s">
        <v>648</v>
      </c>
      <c r="C711" s="87">
        <v>630000</v>
      </c>
      <c r="D711" s="164" t="s">
        <v>599</v>
      </c>
      <c r="E711" s="164" t="s">
        <v>599</v>
      </c>
      <c r="F711" s="87">
        <v>0</v>
      </c>
    </row>
    <row r="712" spans="1:6">
      <c r="A712" s="87">
        <v>200528</v>
      </c>
      <c r="B712" s="164" t="s">
        <v>649</v>
      </c>
      <c r="C712" s="87">
        <v>556000</v>
      </c>
      <c r="D712" s="164" t="s">
        <v>599</v>
      </c>
      <c r="E712" s="164" t="s">
        <v>599</v>
      </c>
      <c r="F712" s="87">
        <v>0</v>
      </c>
    </row>
    <row r="713" spans="1:6">
      <c r="A713" s="87">
        <v>200530</v>
      </c>
      <c r="B713" s="164" t="s">
        <v>650</v>
      </c>
      <c r="C713" s="87">
        <v>70000</v>
      </c>
      <c r="D713" s="164" t="s">
        <v>599</v>
      </c>
      <c r="E713" s="164" t="s">
        <v>599</v>
      </c>
      <c r="F713" s="87">
        <v>0</v>
      </c>
    </row>
    <row r="714" spans="1:6">
      <c r="A714" s="87">
        <v>300432</v>
      </c>
      <c r="B714" s="164" t="s">
        <v>652</v>
      </c>
      <c r="C714" s="87">
        <v>60000</v>
      </c>
      <c r="D714" s="164" t="s">
        <v>599</v>
      </c>
      <c r="E714" s="164" t="s">
        <v>237</v>
      </c>
      <c r="F714" s="87">
        <v>0</v>
      </c>
    </row>
    <row r="715" spans="1:6">
      <c r="A715" s="87">
        <v>300437</v>
      </c>
      <c r="B715" s="164" t="s">
        <v>653</v>
      </c>
      <c r="C715" s="87">
        <v>63000</v>
      </c>
      <c r="D715" s="164" t="s">
        <v>599</v>
      </c>
      <c r="E715" s="164" t="s">
        <v>75</v>
      </c>
      <c r="F715" s="87">
        <v>0</v>
      </c>
    </row>
    <row r="716" spans="1:6">
      <c r="A716" s="87">
        <v>300747</v>
      </c>
      <c r="B716" s="164" t="s">
        <v>654</v>
      </c>
      <c r="C716" s="87">
        <v>105000</v>
      </c>
      <c r="D716" s="164" t="s">
        <v>599</v>
      </c>
      <c r="E716" s="164" t="s">
        <v>60</v>
      </c>
      <c r="F716" s="87">
        <v>0</v>
      </c>
    </row>
    <row r="717" spans="1:6">
      <c r="A717" s="87">
        <v>300881</v>
      </c>
      <c r="B717" s="164" t="s">
        <v>655</v>
      </c>
      <c r="C717" s="87">
        <v>198000</v>
      </c>
      <c r="D717" s="164" t="s">
        <v>599</v>
      </c>
      <c r="E717" s="164" t="s">
        <v>42</v>
      </c>
      <c r="F717" s="87">
        <v>0</v>
      </c>
    </row>
    <row r="718" spans="1:6">
      <c r="A718" s="87">
        <v>300906</v>
      </c>
      <c r="B718" s="164" t="s">
        <v>656</v>
      </c>
      <c r="C718" s="87">
        <v>496000</v>
      </c>
      <c r="D718" s="164" t="s">
        <v>599</v>
      </c>
      <c r="E718" s="164" t="s">
        <v>42</v>
      </c>
      <c r="F718" s="87">
        <v>0</v>
      </c>
    </row>
    <row r="719" spans="1:6">
      <c r="A719" s="87">
        <v>400017</v>
      </c>
      <c r="B719" s="164" t="s">
        <v>657</v>
      </c>
      <c r="C719" s="87">
        <v>216000</v>
      </c>
      <c r="D719" s="164" t="s">
        <v>599</v>
      </c>
      <c r="E719" s="164" t="s">
        <v>75</v>
      </c>
      <c r="F719" s="87">
        <v>0</v>
      </c>
    </row>
    <row r="720" spans="1:6">
      <c r="A720" s="87">
        <v>700029</v>
      </c>
      <c r="B720" s="164" t="s">
        <v>658</v>
      </c>
      <c r="C720" s="87">
        <v>4646000</v>
      </c>
      <c r="D720" s="164" t="s">
        <v>599</v>
      </c>
      <c r="E720" s="164" t="s">
        <v>164</v>
      </c>
      <c r="F720" s="87">
        <v>0</v>
      </c>
    </row>
    <row r="721" spans="1:6">
      <c r="A721" s="87">
        <v>700088</v>
      </c>
      <c r="B721" s="164" t="s">
        <v>659</v>
      </c>
      <c r="C721" s="87">
        <v>365000</v>
      </c>
      <c r="D721" s="164" t="s">
        <v>599</v>
      </c>
      <c r="E721" s="164" t="s">
        <v>273</v>
      </c>
      <c r="F721" s="87">
        <v>0</v>
      </c>
    </row>
    <row r="722" spans="1:6">
      <c r="A722" s="87">
        <v>700092</v>
      </c>
      <c r="B722" s="164" t="s">
        <v>660</v>
      </c>
      <c r="C722" s="87">
        <v>114000</v>
      </c>
      <c r="D722" s="164" t="s">
        <v>599</v>
      </c>
      <c r="E722" s="164" t="s">
        <v>237</v>
      </c>
      <c r="F722" s="87">
        <v>0</v>
      </c>
    </row>
    <row r="723" spans="1:6">
      <c r="A723" s="87">
        <v>700232</v>
      </c>
      <c r="B723" s="164" t="s">
        <v>661</v>
      </c>
      <c r="C723" s="87">
        <v>211000</v>
      </c>
      <c r="D723" s="164" t="s">
        <v>599</v>
      </c>
      <c r="E723" s="164" t="s">
        <v>273</v>
      </c>
      <c r="F723" s="87">
        <v>0</v>
      </c>
    </row>
    <row r="724" spans="1:6">
      <c r="A724" s="87">
        <v>700385</v>
      </c>
      <c r="B724" s="164" t="s">
        <v>662</v>
      </c>
      <c r="C724" s="87">
        <v>18000</v>
      </c>
      <c r="D724" s="164" t="s">
        <v>599</v>
      </c>
      <c r="E724" s="164" t="s">
        <v>42</v>
      </c>
      <c r="F724" s="87">
        <v>0</v>
      </c>
    </row>
    <row r="725" spans="1:6">
      <c r="A725" s="87">
        <v>700436</v>
      </c>
      <c r="B725" s="164" t="s">
        <v>663</v>
      </c>
      <c r="C725" s="87">
        <v>150710</v>
      </c>
      <c r="D725" s="164" t="s">
        <v>599</v>
      </c>
      <c r="E725" s="164" t="s">
        <v>237</v>
      </c>
      <c r="F725" s="87">
        <v>0</v>
      </c>
    </row>
    <row r="726" spans="1:6">
      <c r="A726" s="87">
        <v>700493</v>
      </c>
      <c r="B726" s="164" t="s">
        <v>664</v>
      </c>
      <c r="C726" s="87">
        <v>28000</v>
      </c>
      <c r="D726" s="164" t="s">
        <v>599</v>
      </c>
      <c r="E726" s="164" t="s">
        <v>42</v>
      </c>
      <c r="F726" s="87">
        <v>0</v>
      </c>
    </row>
    <row r="727" spans="1:6">
      <c r="A727" s="87">
        <v>2000219</v>
      </c>
      <c r="B727" s="164" t="s">
        <v>665</v>
      </c>
      <c r="C727" s="87">
        <v>160000</v>
      </c>
      <c r="D727" s="164" t="s">
        <v>599</v>
      </c>
      <c r="E727" s="164" t="s">
        <v>75</v>
      </c>
      <c r="F727" s="87">
        <v>0</v>
      </c>
    </row>
    <row r="728" spans="1:6">
      <c r="A728" s="87">
        <v>2000349</v>
      </c>
      <c r="B728" s="164" t="s">
        <v>666</v>
      </c>
      <c r="C728" s="87">
        <v>349000</v>
      </c>
      <c r="D728" s="164" t="s">
        <v>599</v>
      </c>
      <c r="E728" s="164" t="s">
        <v>494</v>
      </c>
      <c r="F728" s="87">
        <v>0</v>
      </c>
    </row>
    <row r="729" spans="1:6">
      <c r="A729" s="87">
        <v>2000457</v>
      </c>
      <c r="B729" s="164" t="s">
        <v>667</v>
      </c>
      <c r="C729" s="87">
        <v>449000</v>
      </c>
      <c r="D729" s="164" t="s">
        <v>599</v>
      </c>
      <c r="E729" s="164" t="s">
        <v>668</v>
      </c>
      <c r="F729" s="87">
        <v>0</v>
      </c>
    </row>
    <row r="730" spans="1:6">
      <c r="A730" s="87">
        <v>2000499</v>
      </c>
      <c r="B730" s="164" t="s">
        <v>669</v>
      </c>
      <c r="C730" s="87">
        <v>724000</v>
      </c>
      <c r="D730" s="164" t="s">
        <v>599</v>
      </c>
      <c r="E730" s="164" t="s">
        <v>189</v>
      </c>
      <c r="F730" s="87">
        <v>0</v>
      </c>
    </row>
    <row r="731" spans="1:6">
      <c r="A731" s="87">
        <v>2000623</v>
      </c>
      <c r="B731" s="164" t="s">
        <v>670</v>
      </c>
      <c r="C731" s="87">
        <v>53500</v>
      </c>
      <c r="D731" s="164" t="s">
        <v>599</v>
      </c>
      <c r="E731" s="164" t="s">
        <v>109</v>
      </c>
      <c r="F731" s="87">
        <v>0</v>
      </c>
    </row>
    <row r="732" spans="1:6">
      <c r="A732" s="87">
        <v>4909</v>
      </c>
      <c r="B732" s="164" t="s">
        <v>1106</v>
      </c>
      <c r="C732" s="87">
        <v>41500</v>
      </c>
      <c r="D732" s="164" t="s">
        <v>671</v>
      </c>
      <c r="E732" s="164" t="s">
        <v>671</v>
      </c>
      <c r="F732" s="87">
        <v>0</v>
      </c>
    </row>
    <row r="733" spans="1:6">
      <c r="A733" s="87">
        <v>6873</v>
      </c>
      <c r="B733" s="164" t="s">
        <v>672</v>
      </c>
      <c r="C733" s="87">
        <v>1150946</v>
      </c>
      <c r="D733" s="164" t="s">
        <v>671</v>
      </c>
      <c r="E733" s="164" t="s">
        <v>671</v>
      </c>
      <c r="F733" s="87">
        <v>0</v>
      </c>
    </row>
    <row r="734" spans="1:6">
      <c r="A734" s="87">
        <v>9211</v>
      </c>
      <c r="B734" s="164" t="s">
        <v>1121</v>
      </c>
      <c r="C734" s="87">
        <v>148400</v>
      </c>
      <c r="D734" s="164" t="s">
        <v>671</v>
      </c>
      <c r="E734" s="164" t="s">
        <v>671</v>
      </c>
      <c r="F734" s="87">
        <v>0</v>
      </c>
    </row>
    <row r="735" spans="1:6">
      <c r="A735" s="87">
        <v>12754</v>
      </c>
      <c r="B735" s="164" t="s">
        <v>673</v>
      </c>
      <c r="C735" s="87">
        <v>125000</v>
      </c>
      <c r="D735" s="164" t="s">
        <v>671</v>
      </c>
      <c r="E735" s="164" t="s">
        <v>671</v>
      </c>
      <c r="F735" s="87">
        <v>0</v>
      </c>
    </row>
    <row r="736" spans="1:6">
      <c r="A736" s="87">
        <v>17854</v>
      </c>
      <c r="B736" s="164" t="s">
        <v>674</v>
      </c>
      <c r="C736" s="87">
        <v>9720</v>
      </c>
      <c r="D736" s="164" t="s">
        <v>671</v>
      </c>
      <c r="E736" s="164" t="s">
        <v>671</v>
      </c>
      <c r="F736" s="87">
        <v>0</v>
      </c>
    </row>
    <row r="737" spans="1:6">
      <c r="A737" s="87">
        <v>130527</v>
      </c>
      <c r="B737" s="164" t="s">
        <v>1015</v>
      </c>
      <c r="C737" s="87">
        <v>273300</v>
      </c>
      <c r="D737" s="164" t="s">
        <v>671</v>
      </c>
      <c r="E737" s="164" t="s">
        <v>671</v>
      </c>
      <c r="F737" s="87">
        <v>0</v>
      </c>
    </row>
    <row r="738" spans="1:6">
      <c r="A738" s="87">
        <v>130627</v>
      </c>
      <c r="B738" s="164" t="s">
        <v>1194</v>
      </c>
      <c r="C738" s="87">
        <v>136000</v>
      </c>
      <c r="D738" s="164" t="s">
        <v>671</v>
      </c>
      <c r="E738" s="164" t="s">
        <v>671</v>
      </c>
      <c r="F738" s="87">
        <v>0</v>
      </c>
    </row>
    <row r="739" spans="1:6">
      <c r="A739" s="87">
        <v>130635</v>
      </c>
      <c r="B739" s="164" t="s">
        <v>675</v>
      </c>
      <c r="C739" s="87">
        <v>3125325</v>
      </c>
      <c r="D739" s="164" t="s">
        <v>671</v>
      </c>
      <c r="E739" s="164" t="s">
        <v>671</v>
      </c>
      <c r="F739" s="87">
        <v>0</v>
      </c>
    </row>
    <row r="740" spans="1:6">
      <c r="A740" s="87">
        <v>300589</v>
      </c>
      <c r="B740" s="164" t="s">
        <v>676</v>
      </c>
      <c r="C740" s="87">
        <v>399000</v>
      </c>
      <c r="D740" s="164" t="s">
        <v>671</v>
      </c>
      <c r="E740" s="164" t="s">
        <v>671</v>
      </c>
      <c r="F740" s="87">
        <v>0</v>
      </c>
    </row>
    <row r="741" spans="1:6">
      <c r="A741" s="87">
        <v>1578</v>
      </c>
      <c r="B741" s="164" t="s">
        <v>677</v>
      </c>
      <c r="C741" s="87">
        <v>208000</v>
      </c>
      <c r="D741" s="164" t="s">
        <v>233</v>
      </c>
      <c r="E741" s="164" t="s">
        <v>74</v>
      </c>
      <c r="F741" s="87">
        <v>0</v>
      </c>
    </row>
    <row r="742" spans="1:6">
      <c r="A742" s="87">
        <v>2225</v>
      </c>
      <c r="B742" s="164" t="s">
        <v>678</v>
      </c>
      <c r="C742" s="87">
        <v>556500</v>
      </c>
      <c r="D742" s="164" t="s">
        <v>233</v>
      </c>
      <c r="E742" s="164" t="s">
        <v>33</v>
      </c>
      <c r="F742" s="87">
        <v>0</v>
      </c>
    </row>
    <row r="743" spans="1:6">
      <c r="A743" s="87">
        <v>2844</v>
      </c>
      <c r="B743" s="164" t="s">
        <v>679</v>
      </c>
      <c r="C743" s="87">
        <v>54000</v>
      </c>
      <c r="D743" s="164" t="s">
        <v>233</v>
      </c>
      <c r="E743" s="164" t="s">
        <v>680</v>
      </c>
      <c r="F743" s="87">
        <v>0</v>
      </c>
    </row>
    <row r="744" spans="1:6">
      <c r="A744" s="87">
        <v>6401</v>
      </c>
      <c r="B744" s="164" t="s">
        <v>1111</v>
      </c>
      <c r="C744" s="87">
        <v>424700</v>
      </c>
      <c r="D744" s="164" t="s">
        <v>233</v>
      </c>
      <c r="E744" s="164" t="s">
        <v>250</v>
      </c>
      <c r="F744" s="87">
        <v>0</v>
      </c>
    </row>
    <row r="745" spans="1:6">
      <c r="A745" s="87">
        <v>6929</v>
      </c>
      <c r="B745" s="164" t="s">
        <v>681</v>
      </c>
      <c r="C745" s="87">
        <v>768900</v>
      </c>
      <c r="D745" s="164" t="s">
        <v>233</v>
      </c>
      <c r="E745" s="164" t="s">
        <v>133</v>
      </c>
      <c r="F745" s="87">
        <v>0</v>
      </c>
    </row>
    <row r="746" spans="1:6">
      <c r="A746" s="87">
        <v>6951</v>
      </c>
      <c r="B746" s="164" t="s">
        <v>682</v>
      </c>
      <c r="C746" s="87">
        <v>74000</v>
      </c>
      <c r="D746" s="164" t="s">
        <v>233</v>
      </c>
      <c r="E746" s="164" t="s">
        <v>233</v>
      </c>
      <c r="F746" s="87">
        <v>0</v>
      </c>
    </row>
    <row r="747" spans="1:6">
      <c r="A747" s="87">
        <v>8179</v>
      </c>
      <c r="B747" s="164" t="s">
        <v>683</v>
      </c>
      <c r="C747" s="87">
        <v>29000</v>
      </c>
      <c r="D747" s="164" t="s">
        <v>233</v>
      </c>
      <c r="E747" s="164" t="s">
        <v>220</v>
      </c>
      <c r="F747" s="87">
        <v>0</v>
      </c>
    </row>
    <row r="748" spans="1:6">
      <c r="A748" s="87">
        <v>8284</v>
      </c>
      <c r="B748" s="164" t="s">
        <v>684</v>
      </c>
      <c r="C748" s="87">
        <v>1317500</v>
      </c>
      <c r="D748" s="164" t="s">
        <v>233</v>
      </c>
      <c r="E748" s="164" t="s">
        <v>685</v>
      </c>
      <c r="F748" s="87">
        <v>0</v>
      </c>
    </row>
    <row r="749" spans="1:6">
      <c r="A749" s="87">
        <v>8320</v>
      </c>
      <c r="B749" s="164" t="s">
        <v>686</v>
      </c>
      <c r="C749" s="87">
        <v>136000</v>
      </c>
      <c r="D749" s="164" t="s">
        <v>233</v>
      </c>
      <c r="E749" s="164" t="s">
        <v>687</v>
      </c>
      <c r="F749" s="87">
        <v>0</v>
      </c>
    </row>
    <row r="750" spans="1:6">
      <c r="A750" s="87">
        <v>10057</v>
      </c>
      <c r="B750" s="164" t="s">
        <v>688</v>
      </c>
      <c r="C750" s="87">
        <v>123000</v>
      </c>
      <c r="D750" s="164" t="s">
        <v>233</v>
      </c>
      <c r="E750" s="164" t="s">
        <v>46</v>
      </c>
      <c r="F750" s="87">
        <v>0</v>
      </c>
    </row>
    <row r="751" spans="1:6">
      <c r="A751" s="87">
        <v>11191</v>
      </c>
      <c r="B751" s="164" t="s">
        <v>689</v>
      </c>
      <c r="C751" s="87">
        <v>8000</v>
      </c>
      <c r="D751" s="164" t="s">
        <v>233</v>
      </c>
      <c r="E751" s="164" t="s">
        <v>687</v>
      </c>
      <c r="F751" s="87">
        <v>0</v>
      </c>
    </row>
    <row r="752" spans="1:6">
      <c r="A752" s="87">
        <v>12090</v>
      </c>
      <c r="B752" s="164" t="s">
        <v>690</v>
      </c>
      <c r="C752" s="87">
        <v>214000</v>
      </c>
      <c r="D752" s="164" t="s">
        <v>233</v>
      </c>
      <c r="E752" s="164" t="s">
        <v>217</v>
      </c>
      <c r="F752" s="87">
        <v>0</v>
      </c>
    </row>
    <row r="753" spans="1:6">
      <c r="A753" s="87">
        <v>13574</v>
      </c>
      <c r="B753" s="164" t="s">
        <v>691</v>
      </c>
      <c r="C753" s="87">
        <v>55000</v>
      </c>
      <c r="D753" s="164" t="s">
        <v>233</v>
      </c>
      <c r="E753" s="164" t="s">
        <v>692</v>
      </c>
      <c r="F753" s="87">
        <v>0</v>
      </c>
    </row>
    <row r="754" spans="1:6">
      <c r="A754" s="87">
        <v>16197</v>
      </c>
      <c r="B754" s="164" t="s">
        <v>1130</v>
      </c>
      <c r="C754" s="87">
        <v>221800</v>
      </c>
      <c r="D754" s="164" t="s">
        <v>233</v>
      </c>
      <c r="E754" s="164" t="s">
        <v>74</v>
      </c>
      <c r="F754" s="87">
        <v>0</v>
      </c>
    </row>
    <row r="755" spans="1:6">
      <c r="A755" s="87">
        <v>17100</v>
      </c>
      <c r="B755" s="164" t="s">
        <v>693</v>
      </c>
      <c r="C755" s="87">
        <v>107100</v>
      </c>
      <c r="D755" s="164" t="s">
        <v>233</v>
      </c>
      <c r="E755" s="164" t="s">
        <v>42</v>
      </c>
      <c r="F755" s="87">
        <v>0</v>
      </c>
    </row>
    <row r="756" spans="1:6">
      <c r="A756" s="87">
        <v>17826</v>
      </c>
      <c r="B756" s="164" t="s">
        <v>694</v>
      </c>
      <c r="C756" s="87">
        <v>69000</v>
      </c>
      <c r="D756" s="164" t="s">
        <v>233</v>
      </c>
      <c r="E756" s="164" t="s">
        <v>39</v>
      </c>
      <c r="F756" s="87">
        <v>0</v>
      </c>
    </row>
    <row r="757" spans="1:6">
      <c r="A757" s="87">
        <v>19923</v>
      </c>
      <c r="B757" s="164" t="s">
        <v>695</v>
      </c>
      <c r="C757" s="87">
        <v>95000</v>
      </c>
      <c r="D757" s="164" t="s">
        <v>233</v>
      </c>
      <c r="E757" s="164" t="s">
        <v>696</v>
      </c>
      <c r="F757" s="87">
        <v>0</v>
      </c>
    </row>
    <row r="758" spans="1:6">
      <c r="A758" s="87">
        <v>20370</v>
      </c>
      <c r="B758" s="164" t="s">
        <v>697</v>
      </c>
      <c r="C758" s="87">
        <v>1212500</v>
      </c>
      <c r="D758" s="164" t="s">
        <v>233</v>
      </c>
      <c r="E758" s="164" t="s">
        <v>74</v>
      </c>
      <c r="F758" s="87">
        <v>0</v>
      </c>
    </row>
    <row r="759" spans="1:6">
      <c r="A759" s="87">
        <v>21128</v>
      </c>
      <c r="B759" s="164" t="s">
        <v>698</v>
      </c>
      <c r="C759" s="87">
        <v>80000</v>
      </c>
      <c r="D759" s="164" t="s">
        <v>233</v>
      </c>
      <c r="E759" s="164" t="s">
        <v>68</v>
      </c>
      <c r="F759" s="87">
        <v>0</v>
      </c>
    </row>
    <row r="760" spans="1:6">
      <c r="A760" s="87">
        <v>100342</v>
      </c>
      <c r="B760" s="164" t="s">
        <v>699</v>
      </c>
      <c r="C760" s="87">
        <v>16330000</v>
      </c>
      <c r="D760" s="164" t="s">
        <v>233</v>
      </c>
      <c r="E760" s="164" t="s">
        <v>700</v>
      </c>
      <c r="F760" s="87">
        <v>0</v>
      </c>
    </row>
    <row r="761" spans="1:6">
      <c r="A761" s="87">
        <v>120043</v>
      </c>
      <c r="B761" s="164" t="s">
        <v>701</v>
      </c>
      <c r="C761" s="87">
        <v>724000</v>
      </c>
      <c r="D761" s="164" t="s">
        <v>233</v>
      </c>
      <c r="E761" s="164" t="s">
        <v>68</v>
      </c>
      <c r="F761" s="87">
        <v>0</v>
      </c>
    </row>
    <row r="762" spans="1:6">
      <c r="A762" s="87">
        <v>120173</v>
      </c>
      <c r="B762" s="164" t="s">
        <v>702</v>
      </c>
      <c r="C762" s="87">
        <v>48400</v>
      </c>
      <c r="D762" s="164" t="s">
        <v>233</v>
      </c>
      <c r="E762" s="164" t="s">
        <v>233</v>
      </c>
      <c r="F762" s="87">
        <v>0</v>
      </c>
    </row>
    <row r="763" spans="1:6">
      <c r="A763" s="87">
        <v>130685</v>
      </c>
      <c r="B763" s="164" t="s">
        <v>703</v>
      </c>
      <c r="C763" s="87">
        <v>224200</v>
      </c>
      <c r="D763" s="164" t="s">
        <v>233</v>
      </c>
      <c r="E763" s="164" t="s">
        <v>704</v>
      </c>
      <c r="F763" s="87">
        <v>0</v>
      </c>
    </row>
    <row r="764" spans="1:6">
      <c r="A764" s="87">
        <v>130746</v>
      </c>
      <c r="B764" s="164" t="s">
        <v>705</v>
      </c>
      <c r="C764" s="87">
        <v>31000</v>
      </c>
      <c r="D764" s="164" t="s">
        <v>233</v>
      </c>
      <c r="E764" s="164" t="s">
        <v>68</v>
      </c>
      <c r="F764" s="87">
        <v>0</v>
      </c>
    </row>
    <row r="765" spans="1:6">
      <c r="A765" s="87">
        <v>130755</v>
      </c>
      <c r="B765" s="164" t="s">
        <v>706</v>
      </c>
      <c r="C765" s="87">
        <v>427700</v>
      </c>
      <c r="D765" s="164" t="s">
        <v>233</v>
      </c>
      <c r="E765" s="164" t="s">
        <v>704</v>
      </c>
      <c r="F765" s="87">
        <v>0</v>
      </c>
    </row>
    <row r="766" spans="1:6">
      <c r="A766" s="87">
        <v>200033</v>
      </c>
      <c r="B766" s="164" t="s">
        <v>707</v>
      </c>
      <c r="C766" s="87">
        <v>66000</v>
      </c>
      <c r="D766" s="164" t="s">
        <v>233</v>
      </c>
      <c r="E766" s="164" t="s">
        <v>189</v>
      </c>
      <c r="F766" s="87">
        <v>0</v>
      </c>
    </row>
    <row r="767" spans="1:6">
      <c r="A767" s="87">
        <v>200318</v>
      </c>
      <c r="B767" s="164" t="s">
        <v>708</v>
      </c>
      <c r="C767" s="87">
        <v>1076000</v>
      </c>
      <c r="D767" s="164" t="s">
        <v>233</v>
      </c>
      <c r="E767" s="164" t="s">
        <v>186</v>
      </c>
      <c r="F767" s="87">
        <v>0</v>
      </c>
    </row>
    <row r="768" spans="1:6">
      <c r="A768" s="87">
        <v>700533</v>
      </c>
      <c r="B768" s="164" t="s">
        <v>709</v>
      </c>
      <c r="C768" s="87">
        <v>306100</v>
      </c>
      <c r="D768" s="164" t="s">
        <v>233</v>
      </c>
      <c r="E768" s="164" t="s">
        <v>233</v>
      </c>
      <c r="F768" s="87">
        <v>0</v>
      </c>
    </row>
    <row r="769" spans="1:6">
      <c r="A769" s="87">
        <v>1963</v>
      </c>
      <c r="B769" s="164" t="s">
        <v>710</v>
      </c>
      <c r="C769" s="87">
        <v>211000</v>
      </c>
      <c r="D769" s="164" t="s">
        <v>711</v>
      </c>
      <c r="E769" s="164" t="s">
        <v>186</v>
      </c>
      <c r="F769" s="87">
        <v>0</v>
      </c>
    </row>
    <row r="770" spans="1:6">
      <c r="A770" s="87">
        <v>2684</v>
      </c>
      <c r="B770" s="164" t="s">
        <v>712</v>
      </c>
      <c r="C770" s="87">
        <v>58000</v>
      </c>
      <c r="D770" s="164" t="s">
        <v>711</v>
      </c>
      <c r="E770" s="164" t="s">
        <v>68</v>
      </c>
      <c r="F770" s="87">
        <v>0</v>
      </c>
    </row>
    <row r="771" spans="1:6">
      <c r="A771" s="87">
        <v>2704</v>
      </c>
      <c r="B771" s="164" t="s">
        <v>713</v>
      </c>
      <c r="C771" s="87">
        <v>651400</v>
      </c>
      <c r="D771" s="164" t="s">
        <v>711</v>
      </c>
      <c r="E771" s="164" t="s">
        <v>68</v>
      </c>
      <c r="F771" s="87">
        <v>0</v>
      </c>
    </row>
    <row r="772" spans="1:6">
      <c r="A772" s="87">
        <v>2911</v>
      </c>
      <c r="B772" s="164" t="s">
        <v>714</v>
      </c>
      <c r="C772" s="87">
        <v>27000</v>
      </c>
      <c r="D772" s="164" t="s">
        <v>711</v>
      </c>
      <c r="E772" s="164" t="s">
        <v>75</v>
      </c>
      <c r="F772" s="87">
        <v>0</v>
      </c>
    </row>
    <row r="773" spans="1:6">
      <c r="A773" s="87">
        <v>4582</v>
      </c>
      <c r="B773" s="164" t="s">
        <v>1016</v>
      </c>
      <c r="C773" s="87">
        <v>2381500</v>
      </c>
      <c r="D773" s="164" t="s">
        <v>711</v>
      </c>
      <c r="E773" s="164" t="s">
        <v>233</v>
      </c>
      <c r="F773" s="87">
        <v>0</v>
      </c>
    </row>
    <row r="774" spans="1:6">
      <c r="A774" s="87">
        <v>12719</v>
      </c>
      <c r="B774" s="164" t="s">
        <v>715</v>
      </c>
      <c r="C774" s="87">
        <v>558200</v>
      </c>
      <c r="D774" s="164" t="s">
        <v>711</v>
      </c>
      <c r="E774" s="164" t="s">
        <v>186</v>
      </c>
      <c r="F774" s="87">
        <v>0</v>
      </c>
    </row>
    <row r="775" spans="1:6">
      <c r="A775" s="87">
        <v>20646</v>
      </c>
      <c r="B775" s="164" t="s">
        <v>716</v>
      </c>
      <c r="C775" s="87">
        <v>24000</v>
      </c>
      <c r="D775" s="164" t="s">
        <v>711</v>
      </c>
      <c r="E775" s="164" t="s">
        <v>250</v>
      </c>
      <c r="F775" s="87">
        <v>0</v>
      </c>
    </row>
    <row r="776" spans="1:6">
      <c r="A776" s="87">
        <v>190023</v>
      </c>
      <c r="B776" s="164" t="s">
        <v>1208</v>
      </c>
      <c r="C776" s="87">
        <v>365000</v>
      </c>
      <c r="D776" s="164" t="s">
        <v>711</v>
      </c>
      <c r="E776" s="164" t="s">
        <v>42</v>
      </c>
      <c r="F776" s="87">
        <v>0</v>
      </c>
    </row>
    <row r="777" spans="1:6">
      <c r="A777" s="87">
        <v>200151</v>
      </c>
      <c r="B777" s="164" t="s">
        <v>1075</v>
      </c>
      <c r="C777" s="87">
        <v>824000</v>
      </c>
      <c r="D777" s="164" t="s">
        <v>711</v>
      </c>
      <c r="E777" s="164" t="s">
        <v>42</v>
      </c>
      <c r="F777" s="87">
        <v>0</v>
      </c>
    </row>
    <row r="778" spans="1:6">
      <c r="A778" s="87">
        <v>300609</v>
      </c>
      <c r="B778" s="164" t="s">
        <v>717</v>
      </c>
      <c r="C778" s="87">
        <v>37000</v>
      </c>
      <c r="D778" s="164" t="s">
        <v>711</v>
      </c>
      <c r="E778" s="164" t="s">
        <v>272</v>
      </c>
      <c r="F778" s="87">
        <v>0</v>
      </c>
    </row>
    <row r="779" spans="1:6">
      <c r="A779" s="87">
        <v>300646</v>
      </c>
      <c r="B779" s="164" t="s">
        <v>718</v>
      </c>
      <c r="C779" s="87">
        <v>1033600</v>
      </c>
      <c r="D779" s="164" t="s">
        <v>711</v>
      </c>
      <c r="E779" s="164" t="s">
        <v>233</v>
      </c>
      <c r="F779" s="87">
        <v>0</v>
      </c>
    </row>
    <row r="780" spans="1:6">
      <c r="A780" s="87">
        <v>700195</v>
      </c>
      <c r="B780" s="164" t="s">
        <v>719</v>
      </c>
      <c r="C780" s="87">
        <v>5529000</v>
      </c>
      <c r="D780" s="164" t="s">
        <v>711</v>
      </c>
      <c r="E780" s="164" t="s">
        <v>233</v>
      </c>
      <c r="F780" s="87">
        <v>0</v>
      </c>
    </row>
    <row r="781" spans="1:6">
      <c r="A781" s="87">
        <v>700222</v>
      </c>
      <c r="B781" s="164" t="s">
        <v>720</v>
      </c>
      <c r="C781" s="87">
        <v>192500</v>
      </c>
      <c r="D781" s="164" t="s">
        <v>711</v>
      </c>
      <c r="E781" s="164" t="s">
        <v>687</v>
      </c>
      <c r="F781" s="87">
        <v>0</v>
      </c>
    </row>
    <row r="782" spans="1:6">
      <c r="A782" s="87">
        <v>700494</v>
      </c>
      <c r="B782" s="164" t="s">
        <v>721</v>
      </c>
      <c r="C782" s="87">
        <v>217000</v>
      </c>
      <c r="D782" s="164" t="s">
        <v>711</v>
      </c>
      <c r="E782" s="164" t="s">
        <v>233</v>
      </c>
      <c r="F782" s="87">
        <v>0</v>
      </c>
    </row>
    <row r="783" spans="1:6">
      <c r="A783" s="87">
        <v>6498</v>
      </c>
      <c r="B783" s="164" t="s">
        <v>722</v>
      </c>
      <c r="C783" s="87">
        <v>13000</v>
      </c>
      <c r="D783" s="164" t="s">
        <v>314</v>
      </c>
      <c r="E783" s="164" t="s">
        <v>133</v>
      </c>
      <c r="F783" s="87">
        <v>0</v>
      </c>
    </row>
    <row r="784" spans="1:6">
      <c r="A784" s="87">
        <v>9304</v>
      </c>
      <c r="B784" s="164" t="s">
        <v>1122</v>
      </c>
      <c r="C784" s="87">
        <v>318600</v>
      </c>
      <c r="D784" s="164" t="s">
        <v>314</v>
      </c>
      <c r="E784" s="164" t="s">
        <v>42</v>
      </c>
      <c r="F784" s="87">
        <v>0</v>
      </c>
    </row>
    <row r="785" spans="1:6">
      <c r="A785" s="87">
        <v>13914</v>
      </c>
      <c r="B785" s="164" t="s">
        <v>723</v>
      </c>
      <c r="C785" s="87">
        <v>23561000</v>
      </c>
      <c r="D785" s="164" t="s">
        <v>314</v>
      </c>
      <c r="E785" s="164" t="s">
        <v>39</v>
      </c>
      <c r="F785" s="87">
        <v>0</v>
      </c>
    </row>
    <row r="786" spans="1:6">
      <c r="A786" s="87">
        <v>13915</v>
      </c>
      <c r="B786" s="164" t="s">
        <v>724</v>
      </c>
      <c r="C786" s="87">
        <v>195000</v>
      </c>
      <c r="D786" s="164" t="s">
        <v>314</v>
      </c>
      <c r="E786" s="164" t="s">
        <v>39</v>
      </c>
      <c r="F786" s="87">
        <v>0</v>
      </c>
    </row>
    <row r="787" spans="1:6">
      <c r="A787" s="87">
        <v>21485</v>
      </c>
      <c r="B787" s="164" t="s">
        <v>725</v>
      </c>
      <c r="C787" s="87">
        <v>36000</v>
      </c>
      <c r="D787" s="164" t="s">
        <v>314</v>
      </c>
      <c r="E787" s="164" t="s">
        <v>39</v>
      </c>
      <c r="F787" s="87">
        <v>0</v>
      </c>
    </row>
    <row r="788" spans="1:6">
      <c r="A788" s="87">
        <v>26060</v>
      </c>
      <c r="B788" s="164" t="s">
        <v>726</v>
      </c>
      <c r="C788" s="87">
        <v>18000</v>
      </c>
      <c r="D788" s="164" t="s">
        <v>314</v>
      </c>
      <c r="E788" s="164" t="s">
        <v>314</v>
      </c>
      <c r="F788" s="87">
        <v>0</v>
      </c>
    </row>
    <row r="789" spans="1:6">
      <c r="A789" s="87">
        <v>100361</v>
      </c>
      <c r="B789" s="164" t="s">
        <v>727</v>
      </c>
      <c r="C789" s="87">
        <v>539000</v>
      </c>
      <c r="D789" s="164" t="s">
        <v>314</v>
      </c>
      <c r="E789" s="164" t="s">
        <v>314</v>
      </c>
      <c r="F789" s="87">
        <v>0</v>
      </c>
    </row>
    <row r="790" spans="1:6">
      <c r="A790" s="87">
        <v>100391</v>
      </c>
      <c r="B790" s="164" t="s">
        <v>1190</v>
      </c>
      <c r="C790" s="87">
        <v>54825</v>
      </c>
      <c r="D790" s="164" t="s">
        <v>314</v>
      </c>
      <c r="E790" s="164" t="s">
        <v>180</v>
      </c>
      <c r="F790" s="87">
        <v>0</v>
      </c>
    </row>
    <row r="791" spans="1:6">
      <c r="A791" s="87">
        <v>120168</v>
      </c>
      <c r="B791" s="164" t="s">
        <v>728</v>
      </c>
      <c r="C791" s="87">
        <v>16000</v>
      </c>
      <c r="D791" s="164" t="s">
        <v>314</v>
      </c>
      <c r="E791" s="164" t="s">
        <v>314</v>
      </c>
      <c r="F791" s="87">
        <v>0</v>
      </c>
    </row>
    <row r="792" spans="1:6">
      <c r="A792" s="87">
        <v>130670</v>
      </c>
      <c r="B792" s="164" t="s">
        <v>729</v>
      </c>
      <c r="C792" s="87">
        <v>7000</v>
      </c>
      <c r="D792" s="164" t="s">
        <v>314</v>
      </c>
      <c r="E792" s="164" t="s">
        <v>314</v>
      </c>
      <c r="F792" s="87">
        <v>0</v>
      </c>
    </row>
    <row r="793" spans="1:6">
      <c r="A793" s="87">
        <v>130767</v>
      </c>
      <c r="B793" s="164" t="s">
        <v>730</v>
      </c>
      <c r="C793" s="87">
        <v>255750</v>
      </c>
      <c r="D793" s="164" t="s">
        <v>314</v>
      </c>
      <c r="E793" s="164" t="s">
        <v>314</v>
      </c>
      <c r="F793" s="87">
        <v>0</v>
      </c>
    </row>
    <row r="794" spans="1:6">
      <c r="A794" s="87">
        <v>170319</v>
      </c>
      <c r="B794" s="164" t="s">
        <v>731</v>
      </c>
      <c r="C794" s="87">
        <v>193000</v>
      </c>
      <c r="D794" s="164" t="s">
        <v>314</v>
      </c>
      <c r="E794" s="164" t="s">
        <v>180</v>
      </c>
      <c r="F794" s="87">
        <v>0</v>
      </c>
    </row>
    <row r="795" spans="1:6">
      <c r="A795" s="87">
        <v>170350</v>
      </c>
      <c r="B795" s="164" t="s">
        <v>1206</v>
      </c>
      <c r="C795" s="87">
        <v>104100</v>
      </c>
      <c r="D795" s="164" t="s">
        <v>314</v>
      </c>
      <c r="E795" s="164" t="s">
        <v>314</v>
      </c>
      <c r="F795" s="87">
        <v>0</v>
      </c>
    </row>
    <row r="796" spans="1:6">
      <c r="A796" s="87">
        <v>190191</v>
      </c>
      <c r="B796" s="164" t="s">
        <v>732</v>
      </c>
      <c r="C796" s="87">
        <v>89000</v>
      </c>
      <c r="D796" s="164" t="s">
        <v>314</v>
      </c>
      <c r="E796" s="164" t="s">
        <v>314</v>
      </c>
      <c r="F796" s="87">
        <v>0</v>
      </c>
    </row>
    <row r="797" spans="1:6">
      <c r="A797" s="87">
        <v>190195</v>
      </c>
      <c r="B797" s="164" t="s">
        <v>733</v>
      </c>
      <c r="C797" s="87">
        <v>64000</v>
      </c>
      <c r="D797" s="164" t="s">
        <v>314</v>
      </c>
      <c r="E797" s="164" t="s">
        <v>180</v>
      </c>
      <c r="F797" s="87">
        <v>0</v>
      </c>
    </row>
    <row r="798" spans="1:6">
      <c r="A798" s="87">
        <v>190252</v>
      </c>
      <c r="B798" s="164" t="s">
        <v>1213</v>
      </c>
      <c r="C798" s="87">
        <v>314400</v>
      </c>
      <c r="D798" s="164" t="s">
        <v>314</v>
      </c>
      <c r="E798" s="164" t="s">
        <v>180</v>
      </c>
      <c r="F798" s="87">
        <v>0</v>
      </c>
    </row>
    <row r="799" spans="1:6">
      <c r="A799" s="87">
        <v>600020</v>
      </c>
      <c r="B799" s="164" t="s">
        <v>734</v>
      </c>
      <c r="C799" s="87">
        <v>37000</v>
      </c>
      <c r="D799" s="164" t="s">
        <v>314</v>
      </c>
      <c r="E799" s="164" t="s">
        <v>180</v>
      </c>
      <c r="F799" s="87">
        <v>0</v>
      </c>
    </row>
    <row r="800" spans="1:6">
      <c r="A800" s="87">
        <v>700066</v>
      </c>
      <c r="B800" s="164" t="s">
        <v>1251</v>
      </c>
      <c r="C800" s="87">
        <v>0</v>
      </c>
      <c r="D800" s="164" t="s">
        <v>314</v>
      </c>
      <c r="E800" s="164" t="s">
        <v>314</v>
      </c>
      <c r="F800" s="87">
        <v>42845</v>
      </c>
    </row>
    <row r="801" spans="1:6">
      <c r="A801" s="87">
        <v>700459</v>
      </c>
      <c r="B801" s="164" t="s">
        <v>735</v>
      </c>
      <c r="C801" s="87">
        <v>34000</v>
      </c>
      <c r="D801" s="164" t="s">
        <v>314</v>
      </c>
      <c r="E801" s="164" t="s">
        <v>736</v>
      </c>
      <c r="F801" s="87">
        <v>0</v>
      </c>
    </row>
    <row r="802" spans="1:6">
      <c r="A802" s="87">
        <v>700580</v>
      </c>
      <c r="B802" s="164" t="s">
        <v>1257</v>
      </c>
      <c r="C802" s="87">
        <v>2578910</v>
      </c>
      <c r="D802" s="164" t="s">
        <v>314</v>
      </c>
      <c r="E802" s="164" t="s">
        <v>314</v>
      </c>
      <c r="F802" s="87">
        <v>0</v>
      </c>
    </row>
    <row r="803" spans="1:6">
      <c r="A803" s="87">
        <v>2000596</v>
      </c>
      <c r="B803" s="164" t="s">
        <v>737</v>
      </c>
      <c r="C803" s="87">
        <v>280000</v>
      </c>
      <c r="D803" s="164" t="s">
        <v>314</v>
      </c>
      <c r="E803" s="164" t="s">
        <v>314</v>
      </c>
      <c r="F803" s="87">
        <v>0</v>
      </c>
    </row>
    <row r="804" spans="1:6">
      <c r="A804" s="87">
        <v>1948</v>
      </c>
      <c r="B804" s="164" t="s">
        <v>738</v>
      </c>
      <c r="C804" s="87">
        <v>14000</v>
      </c>
      <c r="D804" s="164" t="s">
        <v>739</v>
      </c>
      <c r="E804" s="164" t="s">
        <v>740</v>
      </c>
      <c r="F804" s="87">
        <v>0</v>
      </c>
    </row>
    <row r="805" spans="1:6">
      <c r="A805" s="87">
        <v>1949</v>
      </c>
      <c r="B805" s="164" t="s">
        <v>741</v>
      </c>
      <c r="C805" s="87">
        <v>5002043</v>
      </c>
      <c r="D805" s="164" t="s">
        <v>739</v>
      </c>
      <c r="E805" s="164" t="s">
        <v>740</v>
      </c>
      <c r="F805" s="87">
        <v>0</v>
      </c>
    </row>
    <row r="806" spans="1:6">
      <c r="A806" s="87">
        <v>17975</v>
      </c>
      <c r="B806" s="164" t="s">
        <v>742</v>
      </c>
      <c r="C806" s="87">
        <v>2719000</v>
      </c>
      <c r="D806" s="164" t="s">
        <v>739</v>
      </c>
      <c r="E806" s="164" t="s">
        <v>740</v>
      </c>
      <c r="F806" s="87">
        <v>0</v>
      </c>
    </row>
    <row r="807" spans="1:6">
      <c r="A807" s="87">
        <v>40597</v>
      </c>
      <c r="B807" s="164" t="s">
        <v>1160</v>
      </c>
      <c r="C807" s="87">
        <v>-32890000</v>
      </c>
      <c r="D807" s="164" t="s">
        <v>739</v>
      </c>
      <c r="E807" s="164" t="s">
        <v>178</v>
      </c>
      <c r="F807" s="87">
        <v>0</v>
      </c>
    </row>
    <row r="808" spans="1:6">
      <c r="A808" s="87">
        <v>120019</v>
      </c>
      <c r="B808" s="164" t="s">
        <v>1191</v>
      </c>
      <c r="C808" s="87">
        <v>1761100</v>
      </c>
      <c r="D808" s="164" t="s">
        <v>739</v>
      </c>
      <c r="E808" s="164" t="s">
        <v>740</v>
      </c>
      <c r="F808" s="87">
        <v>0</v>
      </c>
    </row>
    <row r="809" spans="1:6">
      <c r="A809" s="87">
        <v>170047</v>
      </c>
      <c r="B809" s="164" t="s">
        <v>1017</v>
      </c>
      <c r="C809" s="87">
        <v>441000</v>
      </c>
      <c r="D809" s="164" t="s">
        <v>739</v>
      </c>
      <c r="E809" s="164" t="s">
        <v>178</v>
      </c>
      <c r="F809" s="87">
        <v>0</v>
      </c>
    </row>
    <row r="810" spans="1:6">
      <c r="A810" s="87">
        <v>170070</v>
      </c>
      <c r="B810" s="164" t="s">
        <v>1199</v>
      </c>
      <c r="C810" s="87">
        <v>994000</v>
      </c>
      <c r="D810" s="164" t="s">
        <v>739</v>
      </c>
      <c r="E810" s="164" t="s">
        <v>740</v>
      </c>
      <c r="F810" s="87">
        <v>0</v>
      </c>
    </row>
    <row r="811" spans="1:6">
      <c r="A811" s="87">
        <v>70005</v>
      </c>
      <c r="B811" s="164" t="s">
        <v>743</v>
      </c>
      <c r="C811" s="87">
        <v>69928</v>
      </c>
      <c r="D811" s="164" t="s">
        <v>744</v>
      </c>
      <c r="E811" s="164" t="s">
        <v>744</v>
      </c>
      <c r="F811" s="87">
        <v>0</v>
      </c>
    </row>
    <row r="812" spans="1:6">
      <c r="A812" s="87">
        <v>70008</v>
      </c>
      <c r="B812" s="164" t="s">
        <v>745</v>
      </c>
      <c r="C812" s="87">
        <v>198457570</v>
      </c>
      <c r="D812" s="164" t="s">
        <v>744</v>
      </c>
      <c r="E812" s="164" t="s">
        <v>744</v>
      </c>
      <c r="F812" s="87">
        <v>0</v>
      </c>
    </row>
    <row r="813" spans="1:6">
      <c r="A813" s="87">
        <v>70020</v>
      </c>
      <c r="B813" s="164" t="s">
        <v>1018</v>
      </c>
      <c r="C813" s="87">
        <v>4550000</v>
      </c>
      <c r="D813" s="164" t="s">
        <v>744</v>
      </c>
      <c r="E813" s="164" t="s">
        <v>744</v>
      </c>
      <c r="F813" s="87">
        <v>0</v>
      </c>
    </row>
    <row r="814" spans="1:6">
      <c r="A814" s="87">
        <v>1010</v>
      </c>
      <c r="B814" s="164" t="s">
        <v>747</v>
      </c>
      <c r="C814" s="87">
        <v>212700</v>
      </c>
      <c r="D814" s="164" t="s">
        <v>746</v>
      </c>
      <c r="E814" s="164" t="s">
        <v>43</v>
      </c>
      <c r="F814" s="87">
        <v>0</v>
      </c>
    </row>
    <row r="815" spans="1:6">
      <c r="A815" s="87">
        <v>1172</v>
      </c>
      <c r="B815" s="164" t="s">
        <v>748</v>
      </c>
      <c r="C815" s="87">
        <v>1523600</v>
      </c>
      <c r="D815" s="164" t="s">
        <v>746</v>
      </c>
      <c r="E815" s="164" t="s">
        <v>43</v>
      </c>
      <c r="F815" s="87">
        <v>0</v>
      </c>
    </row>
    <row r="816" spans="1:6">
      <c r="A816" s="87">
        <v>1274</v>
      </c>
      <c r="B816" s="164" t="s">
        <v>749</v>
      </c>
      <c r="C816" s="87">
        <v>60000</v>
      </c>
      <c r="D816" s="164" t="s">
        <v>746</v>
      </c>
      <c r="E816" s="164" t="s">
        <v>43</v>
      </c>
      <c r="F816" s="87">
        <v>0</v>
      </c>
    </row>
    <row r="817" spans="1:6">
      <c r="A817" s="87">
        <v>1544</v>
      </c>
      <c r="B817" s="164" t="s">
        <v>1097</v>
      </c>
      <c r="C817" s="87">
        <v>3400</v>
      </c>
      <c r="D817" s="164" t="s">
        <v>746</v>
      </c>
      <c r="E817" s="164" t="s">
        <v>746</v>
      </c>
      <c r="F817" s="87">
        <v>0</v>
      </c>
    </row>
    <row r="818" spans="1:6">
      <c r="A818" s="87">
        <v>1646</v>
      </c>
      <c r="B818" s="164" t="s">
        <v>750</v>
      </c>
      <c r="C818" s="87">
        <v>226000</v>
      </c>
      <c r="D818" s="164" t="s">
        <v>746</v>
      </c>
      <c r="E818" s="164" t="s">
        <v>42</v>
      </c>
      <c r="F818" s="87">
        <v>0</v>
      </c>
    </row>
    <row r="819" spans="1:6">
      <c r="A819" s="87">
        <v>1877</v>
      </c>
      <c r="B819" s="164" t="s">
        <v>751</v>
      </c>
      <c r="C819" s="87">
        <v>465800</v>
      </c>
      <c r="D819" s="164" t="s">
        <v>746</v>
      </c>
      <c r="E819" s="164" t="s">
        <v>746</v>
      </c>
      <c r="F819" s="87">
        <v>0</v>
      </c>
    </row>
    <row r="820" spans="1:6">
      <c r="A820" s="87">
        <v>1985</v>
      </c>
      <c r="B820" s="164" t="s">
        <v>752</v>
      </c>
      <c r="C820" s="87">
        <v>6000</v>
      </c>
      <c r="D820" s="164" t="s">
        <v>746</v>
      </c>
      <c r="E820" s="164" t="s">
        <v>746</v>
      </c>
      <c r="F820" s="87">
        <v>0</v>
      </c>
    </row>
    <row r="821" spans="1:6">
      <c r="A821" s="87">
        <v>2872</v>
      </c>
      <c r="B821" s="164" t="s">
        <v>753</v>
      </c>
      <c r="C821" s="87">
        <v>161000</v>
      </c>
      <c r="D821" s="164" t="s">
        <v>746</v>
      </c>
      <c r="E821" s="164" t="s">
        <v>746</v>
      </c>
      <c r="F821" s="87">
        <v>0</v>
      </c>
    </row>
    <row r="822" spans="1:6">
      <c r="A822" s="87">
        <v>2905</v>
      </c>
      <c r="B822" s="164" t="s">
        <v>754</v>
      </c>
      <c r="C822" s="87">
        <v>8000</v>
      </c>
      <c r="D822" s="164" t="s">
        <v>746</v>
      </c>
      <c r="E822" s="164" t="s">
        <v>746</v>
      </c>
      <c r="F822" s="87">
        <v>0</v>
      </c>
    </row>
    <row r="823" spans="1:6">
      <c r="A823" s="87">
        <v>3895</v>
      </c>
      <c r="B823" s="164" t="s">
        <v>755</v>
      </c>
      <c r="C823" s="87">
        <v>6000</v>
      </c>
      <c r="D823" s="164" t="s">
        <v>746</v>
      </c>
      <c r="E823" s="164" t="s">
        <v>43</v>
      </c>
      <c r="F823" s="87">
        <v>0</v>
      </c>
    </row>
    <row r="824" spans="1:6">
      <c r="A824" s="87">
        <v>3899</v>
      </c>
      <c r="B824" s="164" t="s">
        <v>756</v>
      </c>
      <c r="C824" s="87">
        <v>112000</v>
      </c>
      <c r="D824" s="164" t="s">
        <v>746</v>
      </c>
      <c r="E824" s="164" t="s">
        <v>746</v>
      </c>
      <c r="F824" s="87">
        <v>0</v>
      </c>
    </row>
    <row r="825" spans="1:6">
      <c r="A825" s="87">
        <v>3914</v>
      </c>
      <c r="B825" s="164" t="s">
        <v>1100</v>
      </c>
      <c r="C825" s="87">
        <v>15600</v>
      </c>
      <c r="D825" s="164" t="s">
        <v>746</v>
      </c>
      <c r="E825" s="164" t="s">
        <v>58</v>
      </c>
      <c r="F825" s="87">
        <v>0</v>
      </c>
    </row>
    <row r="826" spans="1:6">
      <c r="A826" s="87">
        <v>3946</v>
      </c>
      <c r="B826" s="164" t="s">
        <v>757</v>
      </c>
      <c r="C826" s="87">
        <v>1015600</v>
      </c>
      <c r="D826" s="164" t="s">
        <v>746</v>
      </c>
      <c r="E826" s="164" t="s">
        <v>426</v>
      </c>
      <c r="F826" s="87">
        <v>0</v>
      </c>
    </row>
    <row r="827" spans="1:6">
      <c r="A827" s="87">
        <v>4209</v>
      </c>
      <c r="B827" s="164" t="s">
        <v>758</v>
      </c>
      <c r="C827" s="87">
        <v>142000</v>
      </c>
      <c r="D827" s="164" t="s">
        <v>746</v>
      </c>
      <c r="E827" s="164" t="s">
        <v>746</v>
      </c>
      <c r="F827" s="87">
        <v>0</v>
      </c>
    </row>
    <row r="828" spans="1:6">
      <c r="A828" s="87">
        <v>4226</v>
      </c>
      <c r="B828" s="164" t="s">
        <v>759</v>
      </c>
      <c r="C828" s="87">
        <v>128000</v>
      </c>
      <c r="D828" s="164" t="s">
        <v>746</v>
      </c>
      <c r="E828" s="164" t="s">
        <v>33</v>
      </c>
      <c r="F828" s="87">
        <v>0</v>
      </c>
    </row>
    <row r="829" spans="1:6">
      <c r="A829" s="87">
        <v>4241</v>
      </c>
      <c r="B829" s="164" t="s">
        <v>760</v>
      </c>
      <c r="C829" s="87">
        <v>997700</v>
      </c>
      <c r="D829" s="164" t="s">
        <v>746</v>
      </c>
      <c r="E829" s="164" t="s">
        <v>33</v>
      </c>
      <c r="F829" s="87">
        <v>0</v>
      </c>
    </row>
    <row r="830" spans="1:6">
      <c r="A830" s="87">
        <v>4251</v>
      </c>
      <c r="B830" s="164" t="s">
        <v>761</v>
      </c>
      <c r="C830" s="87">
        <v>557000</v>
      </c>
      <c r="D830" s="164" t="s">
        <v>746</v>
      </c>
      <c r="E830" s="164" t="s">
        <v>762</v>
      </c>
      <c r="F830" s="87">
        <v>0</v>
      </c>
    </row>
    <row r="831" spans="1:6">
      <c r="A831" s="87">
        <v>4438</v>
      </c>
      <c r="B831" s="164" t="s">
        <v>763</v>
      </c>
      <c r="C831" s="87">
        <v>80000</v>
      </c>
      <c r="D831" s="164" t="s">
        <v>746</v>
      </c>
      <c r="E831" s="164" t="s">
        <v>75</v>
      </c>
      <c r="F831" s="87">
        <v>0</v>
      </c>
    </row>
    <row r="832" spans="1:6">
      <c r="A832" s="87">
        <v>4842</v>
      </c>
      <c r="B832" s="164" t="s">
        <v>764</v>
      </c>
      <c r="C832" s="87">
        <v>16000</v>
      </c>
      <c r="D832" s="164" t="s">
        <v>746</v>
      </c>
      <c r="E832" s="164" t="s">
        <v>746</v>
      </c>
      <c r="F832" s="87">
        <v>0</v>
      </c>
    </row>
    <row r="833" spans="1:6">
      <c r="A833" s="87">
        <v>4871</v>
      </c>
      <c r="B833" s="164" t="s">
        <v>765</v>
      </c>
      <c r="C833" s="87">
        <v>67000</v>
      </c>
      <c r="D833" s="164" t="s">
        <v>746</v>
      </c>
      <c r="E833" s="164" t="s">
        <v>746</v>
      </c>
      <c r="F833" s="87">
        <v>0</v>
      </c>
    </row>
    <row r="834" spans="1:6">
      <c r="A834" s="87">
        <v>4951</v>
      </c>
      <c r="B834" s="164" t="s">
        <v>766</v>
      </c>
      <c r="C834" s="87">
        <v>748200</v>
      </c>
      <c r="D834" s="164" t="s">
        <v>746</v>
      </c>
      <c r="E834" s="164" t="s">
        <v>746</v>
      </c>
      <c r="F834" s="87">
        <v>0</v>
      </c>
    </row>
    <row r="835" spans="1:6">
      <c r="A835" s="87">
        <v>4966</v>
      </c>
      <c r="B835" s="164" t="s">
        <v>767</v>
      </c>
      <c r="C835" s="87">
        <v>2347000</v>
      </c>
      <c r="D835" s="164" t="s">
        <v>746</v>
      </c>
      <c r="E835" s="164" t="s">
        <v>762</v>
      </c>
      <c r="F835" s="87">
        <v>0</v>
      </c>
    </row>
    <row r="836" spans="1:6">
      <c r="A836" s="87">
        <v>4987</v>
      </c>
      <c r="B836" s="164" t="s">
        <v>768</v>
      </c>
      <c r="C836" s="87">
        <v>507700</v>
      </c>
      <c r="D836" s="164" t="s">
        <v>746</v>
      </c>
      <c r="E836" s="164" t="s">
        <v>746</v>
      </c>
      <c r="F836" s="87">
        <v>0</v>
      </c>
    </row>
    <row r="837" spans="1:6">
      <c r="A837" s="87">
        <v>5439</v>
      </c>
      <c r="B837" s="164" t="s">
        <v>769</v>
      </c>
      <c r="C837" s="87">
        <v>339100</v>
      </c>
      <c r="D837" s="164" t="s">
        <v>746</v>
      </c>
      <c r="E837" s="164" t="s">
        <v>746</v>
      </c>
      <c r="F837" s="87">
        <v>0</v>
      </c>
    </row>
    <row r="838" spans="1:6">
      <c r="A838" s="87">
        <v>7169</v>
      </c>
      <c r="B838" s="164" t="s">
        <v>770</v>
      </c>
      <c r="C838" s="87">
        <v>193000</v>
      </c>
      <c r="D838" s="164" t="s">
        <v>746</v>
      </c>
      <c r="E838" s="164" t="s">
        <v>43</v>
      </c>
      <c r="F838" s="87">
        <v>0</v>
      </c>
    </row>
    <row r="839" spans="1:6">
      <c r="A839" s="87">
        <v>7452</v>
      </c>
      <c r="B839" s="164" t="s">
        <v>1118</v>
      </c>
      <c r="C839" s="87">
        <v>25400</v>
      </c>
      <c r="D839" s="164" t="s">
        <v>746</v>
      </c>
      <c r="E839" s="164" t="s">
        <v>33</v>
      </c>
      <c r="F839" s="87">
        <v>0</v>
      </c>
    </row>
    <row r="840" spans="1:6">
      <c r="A840" s="87">
        <v>7496</v>
      </c>
      <c r="B840" s="164" t="s">
        <v>1076</v>
      </c>
      <c r="C840" s="87">
        <v>115500</v>
      </c>
      <c r="D840" s="164" t="s">
        <v>746</v>
      </c>
      <c r="E840" s="164" t="s">
        <v>746</v>
      </c>
      <c r="F840" s="87">
        <v>0</v>
      </c>
    </row>
    <row r="841" spans="1:6">
      <c r="A841" s="87">
        <v>7965</v>
      </c>
      <c r="B841" s="164" t="s">
        <v>771</v>
      </c>
      <c r="C841" s="87">
        <v>337000</v>
      </c>
      <c r="D841" s="164" t="s">
        <v>746</v>
      </c>
      <c r="E841" s="164" t="s">
        <v>746</v>
      </c>
      <c r="F841" s="87">
        <v>0</v>
      </c>
    </row>
    <row r="842" spans="1:6">
      <c r="A842" s="87">
        <v>8052</v>
      </c>
      <c r="B842" s="164" t="s">
        <v>772</v>
      </c>
      <c r="C842" s="87">
        <v>80000</v>
      </c>
      <c r="D842" s="164" t="s">
        <v>746</v>
      </c>
      <c r="E842" s="164" t="s">
        <v>133</v>
      </c>
      <c r="F842" s="87">
        <v>0</v>
      </c>
    </row>
    <row r="843" spans="1:6">
      <c r="A843" s="87">
        <v>11267</v>
      </c>
      <c r="B843" s="164" t="s">
        <v>773</v>
      </c>
      <c r="C843" s="87">
        <v>110000</v>
      </c>
      <c r="D843" s="164" t="s">
        <v>746</v>
      </c>
      <c r="E843" s="164" t="s">
        <v>746</v>
      </c>
      <c r="F843" s="87">
        <v>0</v>
      </c>
    </row>
    <row r="844" spans="1:6">
      <c r="A844" s="87">
        <v>12638</v>
      </c>
      <c r="B844" s="164" t="s">
        <v>774</v>
      </c>
      <c r="C844" s="87">
        <v>8000</v>
      </c>
      <c r="D844" s="164" t="s">
        <v>746</v>
      </c>
      <c r="E844" s="164" t="s">
        <v>217</v>
      </c>
      <c r="F844" s="87">
        <v>0</v>
      </c>
    </row>
    <row r="845" spans="1:6">
      <c r="A845" s="87">
        <v>12964</v>
      </c>
      <c r="B845" s="164" t="s">
        <v>775</v>
      </c>
      <c r="C845" s="87">
        <v>17000</v>
      </c>
      <c r="D845" s="164" t="s">
        <v>746</v>
      </c>
      <c r="E845" s="164" t="s">
        <v>776</v>
      </c>
      <c r="F845" s="87">
        <v>0</v>
      </c>
    </row>
    <row r="846" spans="1:6">
      <c r="A846" s="87">
        <v>13224</v>
      </c>
      <c r="B846" s="164" t="s">
        <v>777</v>
      </c>
      <c r="C846" s="87">
        <v>232000</v>
      </c>
      <c r="D846" s="164" t="s">
        <v>746</v>
      </c>
      <c r="E846" s="164" t="s">
        <v>42</v>
      </c>
      <c r="F846" s="87">
        <v>0</v>
      </c>
    </row>
    <row r="847" spans="1:6">
      <c r="A847" s="87">
        <v>13252</v>
      </c>
      <c r="B847" s="164" t="s">
        <v>778</v>
      </c>
      <c r="C847" s="87">
        <v>405000</v>
      </c>
      <c r="D847" s="164" t="s">
        <v>746</v>
      </c>
      <c r="E847" s="164" t="s">
        <v>43</v>
      </c>
      <c r="F847" s="87">
        <v>0</v>
      </c>
    </row>
    <row r="848" spans="1:6">
      <c r="A848" s="87">
        <v>13686</v>
      </c>
      <c r="B848" s="164" t="s">
        <v>779</v>
      </c>
      <c r="C848" s="87">
        <v>306000</v>
      </c>
      <c r="D848" s="164" t="s">
        <v>746</v>
      </c>
      <c r="E848" s="164" t="s">
        <v>746</v>
      </c>
      <c r="F848" s="87">
        <v>0</v>
      </c>
    </row>
    <row r="849" spans="1:6">
      <c r="A849" s="87">
        <v>13757</v>
      </c>
      <c r="B849" s="164" t="s">
        <v>780</v>
      </c>
      <c r="C849" s="87">
        <v>193000</v>
      </c>
      <c r="D849" s="164" t="s">
        <v>746</v>
      </c>
      <c r="E849" s="164" t="s">
        <v>746</v>
      </c>
      <c r="F849" s="87">
        <v>0</v>
      </c>
    </row>
    <row r="850" spans="1:6">
      <c r="A850" s="87">
        <v>13807</v>
      </c>
      <c r="B850" s="164" t="s">
        <v>781</v>
      </c>
      <c r="C850" s="87">
        <v>873700</v>
      </c>
      <c r="D850" s="164" t="s">
        <v>746</v>
      </c>
      <c r="E850" s="164" t="s">
        <v>782</v>
      </c>
      <c r="F850" s="87">
        <v>0</v>
      </c>
    </row>
    <row r="851" spans="1:6">
      <c r="A851" s="87">
        <v>13923</v>
      </c>
      <c r="B851" s="164" t="s">
        <v>783</v>
      </c>
      <c r="C851" s="87">
        <v>41000</v>
      </c>
      <c r="D851" s="164" t="s">
        <v>746</v>
      </c>
      <c r="E851" s="164" t="s">
        <v>58</v>
      </c>
      <c r="F851" s="87">
        <v>0</v>
      </c>
    </row>
    <row r="852" spans="1:6">
      <c r="A852" s="87">
        <v>14004</v>
      </c>
      <c r="B852" s="164" t="s">
        <v>784</v>
      </c>
      <c r="C852" s="87">
        <v>27000</v>
      </c>
      <c r="D852" s="164" t="s">
        <v>746</v>
      </c>
      <c r="E852" s="164" t="s">
        <v>43</v>
      </c>
      <c r="F852" s="87">
        <v>0</v>
      </c>
    </row>
    <row r="853" spans="1:6">
      <c r="A853" s="87">
        <v>14076</v>
      </c>
      <c r="B853" s="164" t="s">
        <v>785</v>
      </c>
      <c r="C853" s="87">
        <v>337000</v>
      </c>
      <c r="D853" s="164" t="s">
        <v>746</v>
      </c>
      <c r="E853" s="164" t="s">
        <v>33</v>
      </c>
      <c r="F853" s="87">
        <v>0</v>
      </c>
    </row>
    <row r="854" spans="1:6">
      <c r="A854" s="87">
        <v>14084</v>
      </c>
      <c r="B854" s="164" t="s">
        <v>786</v>
      </c>
      <c r="C854" s="87">
        <v>112000</v>
      </c>
      <c r="D854" s="164" t="s">
        <v>746</v>
      </c>
      <c r="E854" s="164" t="s">
        <v>33</v>
      </c>
      <c r="F854" s="87">
        <v>0</v>
      </c>
    </row>
    <row r="855" spans="1:6">
      <c r="A855" s="87">
        <v>14278</v>
      </c>
      <c r="B855" s="164" t="s">
        <v>787</v>
      </c>
      <c r="C855" s="87">
        <v>1599200</v>
      </c>
      <c r="D855" s="164" t="s">
        <v>746</v>
      </c>
      <c r="E855" s="164" t="s">
        <v>522</v>
      </c>
      <c r="F855" s="87">
        <v>0</v>
      </c>
    </row>
    <row r="856" spans="1:6">
      <c r="A856" s="87">
        <v>14341</v>
      </c>
      <c r="B856" s="164" t="s">
        <v>788</v>
      </c>
      <c r="C856" s="87">
        <v>88000</v>
      </c>
      <c r="D856" s="164" t="s">
        <v>746</v>
      </c>
      <c r="E856" s="164" t="s">
        <v>746</v>
      </c>
      <c r="F856" s="87">
        <v>0</v>
      </c>
    </row>
    <row r="857" spans="1:6">
      <c r="A857" s="87">
        <v>17169</v>
      </c>
      <c r="B857" s="164" t="s">
        <v>789</v>
      </c>
      <c r="C857" s="87">
        <v>4345700</v>
      </c>
      <c r="D857" s="164" t="s">
        <v>746</v>
      </c>
      <c r="E857" s="164" t="s">
        <v>43</v>
      </c>
      <c r="F857" s="87">
        <v>0</v>
      </c>
    </row>
    <row r="858" spans="1:6">
      <c r="A858" s="87">
        <v>17531</v>
      </c>
      <c r="B858" s="164" t="s">
        <v>1019</v>
      </c>
      <c r="C858" s="87">
        <v>213000</v>
      </c>
      <c r="D858" s="164" t="s">
        <v>746</v>
      </c>
      <c r="E858" s="164" t="s">
        <v>43</v>
      </c>
      <c r="F858" s="87">
        <v>0</v>
      </c>
    </row>
    <row r="859" spans="1:6">
      <c r="A859" s="87">
        <v>17547</v>
      </c>
      <c r="B859" s="164" t="s">
        <v>790</v>
      </c>
      <c r="C859" s="87">
        <v>435000</v>
      </c>
      <c r="D859" s="164" t="s">
        <v>746</v>
      </c>
      <c r="E859" s="164" t="s">
        <v>43</v>
      </c>
      <c r="F859" s="87">
        <v>0</v>
      </c>
    </row>
    <row r="860" spans="1:6">
      <c r="A860" s="87">
        <v>17757</v>
      </c>
      <c r="B860" s="164" t="s">
        <v>1077</v>
      </c>
      <c r="C860" s="87">
        <v>7000</v>
      </c>
      <c r="D860" s="164" t="s">
        <v>746</v>
      </c>
      <c r="E860" s="164" t="s">
        <v>746</v>
      </c>
      <c r="F860" s="87">
        <v>0</v>
      </c>
    </row>
    <row r="861" spans="1:6">
      <c r="A861" s="87">
        <v>19364</v>
      </c>
      <c r="B861" s="164" t="s">
        <v>791</v>
      </c>
      <c r="C861" s="87">
        <v>25600</v>
      </c>
      <c r="D861" s="164" t="s">
        <v>746</v>
      </c>
      <c r="E861" s="164" t="s">
        <v>42</v>
      </c>
      <c r="F861" s="87">
        <v>0</v>
      </c>
    </row>
    <row r="862" spans="1:6">
      <c r="A862" s="87">
        <v>19538</v>
      </c>
      <c r="B862" s="164" t="s">
        <v>792</v>
      </c>
      <c r="C862" s="87">
        <v>128000</v>
      </c>
      <c r="D862" s="164" t="s">
        <v>746</v>
      </c>
      <c r="E862" s="164" t="s">
        <v>746</v>
      </c>
      <c r="F862" s="87">
        <v>0</v>
      </c>
    </row>
    <row r="863" spans="1:6">
      <c r="A863" s="87">
        <v>19636</v>
      </c>
      <c r="B863" s="164" t="s">
        <v>1078</v>
      </c>
      <c r="C863" s="87">
        <v>298000</v>
      </c>
      <c r="D863" s="164" t="s">
        <v>746</v>
      </c>
      <c r="E863" s="164" t="s">
        <v>762</v>
      </c>
      <c r="F863" s="87">
        <v>0</v>
      </c>
    </row>
    <row r="864" spans="1:6">
      <c r="A864" s="87">
        <v>19714</v>
      </c>
      <c r="B864" s="164" t="s">
        <v>793</v>
      </c>
      <c r="C864" s="87">
        <v>256000</v>
      </c>
      <c r="D864" s="164" t="s">
        <v>746</v>
      </c>
      <c r="E864" s="164" t="s">
        <v>746</v>
      </c>
      <c r="F864" s="87">
        <v>0</v>
      </c>
    </row>
    <row r="865" spans="1:6">
      <c r="A865" s="87">
        <v>20616</v>
      </c>
      <c r="B865" s="164" t="s">
        <v>794</v>
      </c>
      <c r="C865" s="87">
        <v>7000</v>
      </c>
      <c r="D865" s="164" t="s">
        <v>746</v>
      </c>
      <c r="E865" s="164" t="s">
        <v>746</v>
      </c>
      <c r="F865" s="87">
        <v>0</v>
      </c>
    </row>
    <row r="866" spans="1:6">
      <c r="A866" s="87">
        <v>20673</v>
      </c>
      <c r="B866" s="164" t="s">
        <v>1145</v>
      </c>
      <c r="C866" s="87">
        <v>5100</v>
      </c>
      <c r="D866" s="164" t="s">
        <v>746</v>
      </c>
      <c r="E866" s="164" t="s">
        <v>746</v>
      </c>
      <c r="F866" s="87">
        <v>0</v>
      </c>
    </row>
    <row r="867" spans="1:6">
      <c r="A867" s="87">
        <v>21258</v>
      </c>
      <c r="B867" s="164" t="s">
        <v>795</v>
      </c>
      <c r="C867" s="87">
        <v>59000</v>
      </c>
      <c r="D867" s="164" t="s">
        <v>746</v>
      </c>
      <c r="E867" s="164" t="s">
        <v>762</v>
      </c>
      <c r="F867" s="87">
        <v>0</v>
      </c>
    </row>
    <row r="868" spans="1:6">
      <c r="A868" s="87">
        <v>21272</v>
      </c>
      <c r="B868" s="164" t="s">
        <v>796</v>
      </c>
      <c r="C868" s="87">
        <v>70300</v>
      </c>
      <c r="D868" s="164" t="s">
        <v>746</v>
      </c>
      <c r="E868" s="164" t="s">
        <v>42</v>
      </c>
      <c r="F868" s="87">
        <v>0</v>
      </c>
    </row>
    <row r="869" spans="1:6">
      <c r="A869" s="87">
        <v>21536</v>
      </c>
      <c r="B869" s="164" t="s">
        <v>797</v>
      </c>
      <c r="C869" s="87">
        <v>842300</v>
      </c>
      <c r="D869" s="164" t="s">
        <v>746</v>
      </c>
      <c r="E869" s="164" t="s">
        <v>746</v>
      </c>
      <c r="F869" s="87">
        <v>0</v>
      </c>
    </row>
    <row r="870" spans="1:6">
      <c r="A870" s="87">
        <v>23452</v>
      </c>
      <c r="B870" s="164" t="s">
        <v>798</v>
      </c>
      <c r="C870" s="87">
        <v>378500</v>
      </c>
      <c r="D870" s="164" t="s">
        <v>746</v>
      </c>
      <c r="E870" s="164" t="s">
        <v>746</v>
      </c>
      <c r="F870" s="87">
        <v>0</v>
      </c>
    </row>
    <row r="871" spans="1:6">
      <c r="A871" s="87">
        <v>23513</v>
      </c>
      <c r="B871" s="164" t="s">
        <v>1151</v>
      </c>
      <c r="C871" s="87">
        <v>9000</v>
      </c>
      <c r="D871" s="164" t="s">
        <v>746</v>
      </c>
      <c r="E871" s="164" t="s">
        <v>1152</v>
      </c>
      <c r="F871" s="87">
        <v>0</v>
      </c>
    </row>
    <row r="872" spans="1:6">
      <c r="A872" s="87">
        <v>23514</v>
      </c>
      <c r="B872" s="164" t="s">
        <v>1079</v>
      </c>
      <c r="C872" s="87">
        <v>324100</v>
      </c>
      <c r="D872" s="164" t="s">
        <v>746</v>
      </c>
      <c r="E872" s="164" t="s">
        <v>746</v>
      </c>
      <c r="F872" s="87">
        <v>0</v>
      </c>
    </row>
    <row r="873" spans="1:6">
      <c r="A873" s="87">
        <v>24077</v>
      </c>
      <c r="B873" s="164" t="s">
        <v>799</v>
      </c>
      <c r="C873" s="87">
        <v>86000</v>
      </c>
      <c r="D873" s="164" t="s">
        <v>746</v>
      </c>
      <c r="E873" s="164" t="s">
        <v>68</v>
      </c>
      <c r="F873" s="87">
        <v>0</v>
      </c>
    </row>
    <row r="874" spans="1:6">
      <c r="A874" s="87">
        <v>100071</v>
      </c>
      <c r="B874" s="164" t="s">
        <v>800</v>
      </c>
      <c r="C874" s="87">
        <v>35000</v>
      </c>
      <c r="D874" s="164" t="s">
        <v>746</v>
      </c>
      <c r="E874" s="164" t="s">
        <v>39</v>
      </c>
      <c r="F874" s="87">
        <v>0</v>
      </c>
    </row>
    <row r="875" spans="1:6">
      <c r="A875" s="87">
        <v>100356</v>
      </c>
      <c r="B875" s="164" t="s">
        <v>801</v>
      </c>
      <c r="C875" s="87">
        <v>765200</v>
      </c>
      <c r="D875" s="164" t="s">
        <v>746</v>
      </c>
      <c r="E875" s="164" t="s">
        <v>42</v>
      </c>
      <c r="F875" s="87">
        <v>0</v>
      </c>
    </row>
    <row r="876" spans="1:6">
      <c r="A876" s="87">
        <v>100370</v>
      </c>
      <c r="B876" s="164" t="s">
        <v>1080</v>
      </c>
      <c r="C876" s="87">
        <v>766900</v>
      </c>
      <c r="D876" s="164" t="s">
        <v>746</v>
      </c>
      <c r="E876" s="164" t="s">
        <v>746</v>
      </c>
      <c r="F876" s="87">
        <v>0</v>
      </c>
    </row>
    <row r="877" spans="1:6">
      <c r="A877" s="87">
        <v>120187</v>
      </c>
      <c r="B877" s="164" t="s">
        <v>802</v>
      </c>
      <c r="C877" s="87">
        <v>827790</v>
      </c>
      <c r="D877" s="164" t="s">
        <v>746</v>
      </c>
      <c r="E877" s="164" t="s">
        <v>746</v>
      </c>
      <c r="F877" s="87">
        <v>0</v>
      </c>
    </row>
    <row r="878" spans="1:6">
      <c r="A878" s="87">
        <v>130127</v>
      </c>
      <c r="B878" s="164" t="s">
        <v>1081</v>
      </c>
      <c r="C878" s="87">
        <v>6000</v>
      </c>
      <c r="D878" s="164" t="s">
        <v>746</v>
      </c>
      <c r="E878" s="164" t="s">
        <v>746</v>
      </c>
      <c r="F878" s="87">
        <v>0</v>
      </c>
    </row>
    <row r="879" spans="1:6">
      <c r="A879" s="87">
        <v>130164</v>
      </c>
      <c r="B879" s="164" t="s">
        <v>1082</v>
      </c>
      <c r="C879" s="87">
        <v>123000</v>
      </c>
      <c r="D879" s="164" t="s">
        <v>746</v>
      </c>
      <c r="E879" s="164" t="s">
        <v>746</v>
      </c>
      <c r="F879" s="87">
        <v>0</v>
      </c>
    </row>
    <row r="880" spans="1:6">
      <c r="A880" s="87">
        <v>130302</v>
      </c>
      <c r="B880" s="164" t="s">
        <v>803</v>
      </c>
      <c r="C880" s="87">
        <v>312200</v>
      </c>
      <c r="D880" s="164" t="s">
        <v>746</v>
      </c>
      <c r="E880" s="164" t="s">
        <v>46</v>
      </c>
      <c r="F880" s="87">
        <v>0</v>
      </c>
    </row>
    <row r="881" spans="1:6">
      <c r="A881" s="87">
        <v>130388</v>
      </c>
      <c r="B881" s="164" t="s">
        <v>804</v>
      </c>
      <c r="C881" s="87">
        <v>49000</v>
      </c>
      <c r="D881" s="164" t="s">
        <v>746</v>
      </c>
      <c r="E881" s="164" t="s">
        <v>42</v>
      </c>
      <c r="F881" s="87">
        <v>0</v>
      </c>
    </row>
    <row r="882" spans="1:6">
      <c r="A882" s="87">
        <v>130416</v>
      </c>
      <c r="B882" s="164" t="s">
        <v>805</v>
      </c>
      <c r="C882" s="87">
        <v>79000</v>
      </c>
      <c r="D882" s="164" t="s">
        <v>746</v>
      </c>
      <c r="E882" s="164" t="s">
        <v>746</v>
      </c>
      <c r="F882" s="87">
        <v>0</v>
      </c>
    </row>
    <row r="883" spans="1:6">
      <c r="A883" s="87">
        <v>130797</v>
      </c>
      <c r="B883" s="164" t="s">
        <v>806</v>
      </c>
      <c r="C883" s="87">
        <v>188000</v>
      </c>
      <c r="D883" s="164" t="s">
        <v>746</v>
      </c>
      <c r="E883" s="164" t="s">
        <v>746</v>
      </c>
      <c r="F883" s="87">
        <v>0</v>
      </c>
    </row>
    <row r="884" spans="1:6">
      <c r="A884" s="87">
        <v>130834</v>
      </c>
      <c r="B884" s="164" t="s">
        <v>807</v>
      </c>
      <c r="C884" s="87">
        <v>450200</v>
      </c>
      <c r="D884" s="164" t="s">
        <v>746</v>
      </c>
      <c r="E884" s="164" t="s">
        <v>746</v>
      </c>
      <c r="F884" s="87">
        <v>0</v>
      </c>
    </row>
    <row r="885" spans="1:6">
      <c r="A885" s="87">
        <v>130957</v>
      </c>
      <c r="B885" s="164" t="s">
        <v>1083</v>
      </c>
      <c r="C885" s="87">
        <v>469200</v>
      </c>
      <c r="D885" s="164" t="s">
        <v>746</v>
      </c>
      <c r="E885" s="164" t="s">
        <v>746</v>
      </c>
      <c r="F885" s="87">
        <v>0</v>
      </c>
    </row>
    <row r="886" spans="1:6">
      <c r="A886" s="87">
        <v>190172</v>
      </c>
      <c r="B886" s="164" t="s">
        <v>808</v>
      </c>
      <c r="C886" s="87">
        <v>549500</v>
      </c>
      <c r="D886" s="164" t="s">
        <v>746</v>
      </c>
      <c r="E886" s="164" t="s">
        <v>746</v>
      </c>
      <c r="F886" s="87">
        <v>0</v>
      </c>
    </row>
    <row r="887" spans="1:6">
      <c r="A887" s="87">
        <v>200030</v>
      </c>
      <c r="B887" s="164" t="s">
        <v>809</v>
      </c>
      <c r="C887" s="87">
        <v>20000</v>
      </c>
      <c r="D887" s="164" t="s">
        <v>746</v>
      </c>
      <c r="E887" s="164" t="s">
        <v>746</v>
      </c>
      <c r="F887" s="87">
        <v>0</v>
      </c>
    </row>
    <row r="888" spans="1:6">
      <c r="A888" s="87">
        <v>200328</v>
      </c>
      <c r="B888" s="164" t="s">
        <v>1216</v>
      </c>
      <c r="C888" s="87">
        <v>17800</v>
      </c>
      <c r="D888" s="164" t="s">
        <v>746</v>
      </c>
      <c r="E888" s="164" t="s">
        <v>746</v>
      </c>
      <c r="F888" s="87">
        <v>0</v>
      </c>
    </row>
    <row r="889" spans="1:6">
      <c r="A889" s="87">
        <v>200372</v>
      </c>
      <c r="B889" s="164" t="s">
        <v>810</v>
      </c>
      <c r="C889" s="87">
        <v>5113600</v>
      </c>
      <c r="D889" s="164" t="s">
        <v>746</v>
      </c>
      <c r="E889" s="164" t="s">
        <v>43</v>
      </c>
      <c r="F889" s="87">
        <v>0</v>
      </c>
    </row>
    <row r="890" spans="1:6">
      <c r="A890" s="87">
        <v>300167</v>
      </c>
      <c r="B890" s="164" t="s">
        <v>1020</v>
      </c>
      <c r="C890" s="87">
        <v>140000</v>
      </c>
      <c r="D890" s="164" t="s">
        <v>746</v>
      </c>
      <c r="E890" s="164" t="s">
        <v>746</v>
      </c>
      <c r="F890" s="87">
        <v>0</v>
      </c>
    </row>
    <row r="891" spans="1:6">
      <c r="A891" s="87">
        <v>300194</v>
      </c>
      <c r="B891" s="164" t="s">
        <v>1230</v>
      </c>
      <c r="C891" s="87">
        <v>317000</v>
      </c>
      <c r="D891" s="164" t="s">
        <v>746</v>
      </c>
      <c r="E891" s="164" t="s">
        <v>68</v>
      </c>
      <c r="F891" s="87">
        <v>0</v>
      </c>
    </row>
    <row r="892" spans="1:6">
      <c r="A892" s="87">
        <v>300398</v>
      </c>
      <c r="B892" s="164" t="s">
        <v>1232</v>
      </c>
      <c r="C892" s="87">
        <v>3171190</v>
      </c>
      <c r="D892" s="164" t="s">
        <v>746</v>
      </c>
      <c r="E892" s="164" t="s">
        <v>43</v>
      </c>
      <c r="F892" s="87">
        <v>0</v>
      </c>
    </row>
    <row r="893" spans="1:6">
      <c r="A893" s="87">
        <v>300613</v>
      </c>
      <c r="B893" s="164" t="s">
        <v>811</v>
      </c>
      <c r="C893" s="87">
        <v>335800</v>
      </c>
      <c r="D893" s="164" t="s">
        <v>746</v>
      </c>
      <c r="E893" s="164" t="s">
        <v>522</v>
      </c>
      <c r="F893" s="87">
        <v>0</v>
      </c>
    </row>
    <row r="894" spans="1:6">
      <c r="A894" s="87">
        <v>300627</v>
      </c>
      <c r="B894" s="164" t="s">
        <v>1234</v>
      </c>
      <c r="C894" s="87">
        <v>103300</v>
      </c>
      <c r="D894" s="164" t="s">
        <v>746</v>
      </c>
      <c r="E894" s="164" t="s">
        <v>75</v>
      </c>
      <c r="F894" s="87">
        <v>0</v>
      </c>
    </row>
    <row r="895" spans="1:6">
      <c r="A895" s="87">
        <v>300812</v>
      </c>
      <c r="B895" s="164" t="s">
        <v>812</v>
      </c>
      <c r="C895" s="87">
        <v>2000000</v>
      </c>
      <c r="D895" s="164" t="s">
        <v>746</v>
      </c>
      <c r="E895" s="164" t="s">
        <v>746</v>
      </c>
      <c r="F895" s="87">
        <v>0</v>
      </c>
    </row>
    <row r="896" spans="1:6">
      <c r="A896" s="87">
        <v>700040</v>
      </c>
      <c r="B896" s="164" t="s">
        <v>813</v>
      </c>
      <c r="C896" s="87">
        <v>22050</v>
      </c>
      <c r="D896" s="164" t="s">
        <v>746</v>
      </c>
      <c r="E896" s="164" t="s">
        <v>746</v>
      </c>
      <c r="F896" s="87">
        <v>87950</v>
      </c>
    </row>
    <row r="897" spans="1:6">
      <c r="A897" s="87">
        <v>700583</v>
      </c>
      <c r="B897" s="164" t="s">
        <v>1258</v>
      </c>
      <c r="C897" s="87">
        <v>1528300</v>
      </c>
      <c r="D897" s="164" t="s">
        <v>746</v>
      </c>
      <c r="E897" s="164" t="s">
        <v>746</v>
      </c>
      <c r="F897" s="87">
        <v>0</v>
      </c>
    </row>
    <row r="898" spans="1:6">
      <c r="A898" s="87">
        <v>2000138</v>
      </c>
      <c r="B898" s="164" t="s">
        <v>814</v>
      </c>
      <c r="C898" s="87">
        <v>83037000</v>
      </c>
      <c r="D898" s="164" t="s">
        <v>746</v>
      </c>
      <c r="E898" s="164" t="s">
        <v>746</v>
      </c>
      <c r="F898" s="87">
        <v>0</v>
      </c>
    </row>
    <row r="899" spans="1:6">
      <c r="A899" s="87">
        <v>2000200</v>
      </c>
      <c r="B899" s="164" t="s">
        <v>1084</v>
      </c>
      <c r="C899" s="87">
        <v>146300</v>
      </c>
      <c r="D899" s="164" t="s">
        <v>746</v>
      </c>
      <c r="E899" s="164" t="s">
        <v>746</v>
      </c>
      <c r="F899" s="87">
        <v>0</v>
      </c>
    </row>
    <row r="900" spans="1:6">
      <c r="A900" s="87">
        <v>7215</v>
      </c>
      <c r="B900" s="164" t="s">
        <v>815</v>
      </c>
      <c r="C900" s="87">
        <v>5000</v>
      </c>
      <c r="D900" s="164" t="s">
        <v>816</v>
      </c>
      <c r="E900" s="164" t="s">
        <v>75</v>
      </c>
      <c r="F900" s="87">
        <v>0</v>
      </c>
    </row>
    <row r="901" spans="1:6">
      <c r="A901" s="87">
        <v>170274</v>
      </c>
      <c r="B901" s="164" t="s">
        <v>1203</v>
      </c>
      <c r="C901" s="87">
        <v>2896000</v>
      </c>
      <c r="D901" s="164" t="s">
        <v>60</v>
      </c>
      <c r="E901" s="164" t="s">
        <v>151</v>
      </c>
      <c r="F901" s="87">
        <v>0</v>
      </c>
    </row>
    <row r="902" spans="1:6">
      <c r="A902" s="87">
        <v>200449</v>
      </c>
      <c r="B902" s="164" t="s">
        <v>842</v>
      </c>
      <c r="C902" s="87">
        <v>190100</v>
      </c>
      <c r="D902" s="164" t="s">
        <v>189</v>
      </c>
      <c r="E902" s="164" t="s">
        <v>189</v>
      </c>
      <c r="F902" s="87">
        <v>0</v>
      </c>
    </row>
    <row r="903" spans="1:6">
      <c r="A903" s="87">
        <v>17884</v>
      </c>
      <c r="B903" s="164" t="s">
        <v>1013</v>
      </c>
      <c r="C903" s="87">
        <v>17500</v>
      </c>
      <c r="D903" s="164" t="s">
        <v>844</v>
      </c>
      <c r="E903" s="164" t="s">
        <v>39</v>
      </c>
      <c r="F903" s="87">
        <v>0</v>
      </c>
    </row>
    <row r="904" spans="1:6">
      <c r="A904" s="87">
        <v>400101</v>
      </c>
      <c r="B904" s="164" t="s">
        <v>843</v>
      </c>
      <c r="C904" s="87">
        <v>26500</v>
      </c>
      <c r="D904" s="164" t="s">
        <v>844</v>
      </c>
      <c r="E904" s="164" t="s">
        <v>844</v>
      </c>
      <c r="F904" s="87">
        <v>0</v>
      </c>
    </row>
    <row r="905" spans="1:6">
      <c r="A905" s="87">
        <v>2437</v>
      </c>
      <c r="B905" s="164" t="s">
        <v>1098</v>
      </c>
      <c r="C905" s="87">
        <v>9226</v>
      </c>
      <c r="D905" s="164" t="s">
        <v>845</v>
      </c>
      <c r="E905" s="164" t="s">
        <v>845</v>
      </c>
      <c r="F905" s="87">
        <v>0</v>
      </c>
    </row>
    <row r="906" spans="1:6">
      <c r="A906" s="87">
        <v>8201</v>
      </c>
      <c r="B906" s="164" t="s">
        <v>846</v>
      </c>
      <c r="C906" s="87">
        <v>219150</v>
      </c>
      <c r="D906" s="164" t="s">
        <v>845</v>
      </c>
      <c r="E906" s="164" t="s">
        <v>845</v>
      </c>
      <c r="F906" s="87">
        <v>0</v>
      </c>
    </row>
    <row r="907" spans="1:6">
      <c r="A907" s="87">
        <v>17455</v>
      </c>
      <c r="B907" s="164" t="s">
        <v>847</v>
      </c>
      <c r="C907" s="87">
        <v>46000</v>
      </c>
      <c r="D907" s="164" t="s">
        <v>845</v>
      </c>
      <c r="E907" s="164" t="s">
        <v>845</v>
      </c>
      <c r="F907" s="87">
        <v>0</v>
      </c>
    </row>
    <row r="908" spans="1:6">
      <c r="A908" s="87">
        <v>300153</v>
      </c>
      <c r="B908" s="164" t="s">
        <v>1228</v>
      </c>
      <c r="C908" s="87">
        <v>57000</v>
      </c>
      <c r="D908" s="164" t="s">
        <v>845</v>
      </c>
      <c r="E908" s="164" t="s">
        <v>845</v>
      </c>
      <c r="F908" s="87">
        <v>0</v>
      </c>
    </row>
    <row r="909" spans="1:6">
      <c r="A909" s="87">
        <v>2000597</v>
      </c>
      <c r="B909" s="164" t="s">
        <v>848</v>
      </c>
      <c r="C909" s="87">
        <v>89000</v>
      </c>
      <c r="D909" s="164" t="s">
        <v>845</v>
      </c>
      <c r="E909" s="164" t="s">
        <v>845</v>
      </c>
      <c r="F909" s="87">
        <v>0</v>
      </c>
    </row>
    <row r="910" spans="1:6">
      <c r="A910" s="87">
        <v>6797</v>
      </c>
      <c r="B910" s="164" t="s">
        <v>1114</v>
      </c>
      <c r="C910" s="87">
        <v>269355</v>
      </c>
      <c r="D910" s="164" t="s">
        <v>38</v>
      </c>
      <c r="E910" s="164" t="s">
        <v>38</v>
      </c>
      <c r="F910" s="87">
        <v>0</v>
      </c>
    </row>
    <row r="911" spans="1:6">
      <c r="A911" s="87">
        <v>19839</v>
      </c>
      <c r="B911" s="164" t="s">
        <v>1143</v>
      </c>
      <c r="C911" s="87">
        <v>96250</v>
      </c>
      <c r="D911" s="164" t="s">
        <v>38</v>
      </c>
      <c r="E911" s="164" t="s">
        <v>39</v>
      </c>
      <c r="F911" s="87">
        <v>0</v>
      </c>
    </row>
    <row r="912" spans="1:6">
      <c r="A912" s="87">
        <v>91318</v>
      </c>
      <c r="B912" s="164" t="s">
        <v>1021</v>
      </c>
      <c r="C912" s="87">
        <v>108050</v>
      </c>
      <c r="D912" s="164" t="s">
        <v>38</v>
      </c>
      <c r="E912" s="164" t="s">
        <v>38</v>
      </c>
      <c r="F912" s="87">
        <v>0</v>
      </c>
    </row>
    <row r="913" spans="1:6">
      <c r="A913" s="87">
        <v>120253</v>
      </c>
      <c r="B913" s="164" t="s">
        <v>849</v>
      </c>
      <c r="C913" s="87">
        <v>1516995</v>
      </c>
      <c r="D913" s="164" t="s">
        <v>38</v>
      </c>
      <c r="E913" s="164" t="s">
        <v>38</v>
      </c>
      <c r="F913" s="87">
        <v>0</v>
      </c>
    </row>
    <row r="914" spans="1:6">
      <c r="A914" s="87">
        <v>170345</v>
      </c>
      <c r="B914" s="164" t="s">
        <v>1204</v>
      </c>
      <c r="C914" s="87">
        <v>28150</v>
      </c>
      <c r="D914" s="164" t="s">
        <v>38</v>
      </c>
      <c r="E914" s="164" t="s">
        <v>1205</v>
      </c>
      <c r="F914" s="87">
        <v>0</v>
      </c>
    </row>
    <row r="915" spans="1:6">
      <c r="A915" s="87">
        <v>200377</v>
      </c>
      <c r="B915" s="164" t="s">
        <v>1218</v>
      </c>
      <c r="C915" s="87">
        <v>320</v>
      </c>
      <c r="D915" s="164" t="s">
        <v>38</v>
      </c>
      <c r="E915" s="164" t="s">
        <v>38</v>
      </c>
      <c r="F915" s="87">
        <v>0</v>
      </c>
    </row>
    <row r="916" spans="1:6">
      <c r="A916" s="87">
        <v>200518</v>
      </c>
      <c r="B916" s="164" t="s">
        <v>850</v>
      </c>
      <c r="C916" s="87">
        <v>17000</v>
      </c>
      <c r="D916" s="164" t="s">
        <v>38</v>
      </c>
      <c r="E916" s="164" t="s">
        <v>38</v>
      </c>
      <c r="F916" s="87">
        <v>0</v>
      </c>
    </row>
    <row r="917" spans="1:6">
      <c r="A917" s="87">
        <v>200618</v>
      </c>
      <c r="B917" s="164" t="s">
        <v>1022</v>
      </c>
      <c r="C917" s="87">
        <v>37930</v>
      </c>
      <c r="D917" s="164" t="s">
        <v>38</v>
      </c>
      <c r="E917" s="164" t="s">
        <v>348</v>
      </c>
      <c r="F917" s="87">
        <v>0</v>
      </c>
    </row>
    <row r="918" spans="1:6">
      <c r="A918" s="87">
        <v>300766</v>
      </c>
      <c r="B918" s="164" t="s">
        <v>851</v>
      </c>
      <c r="C918" s="87">
        <v>3000</v>
      </c>
      <c r="D918" s="164" t="s">
        <v>38</v>
      </c>
      <c r="E918" s="164" t="s">
        <v>38</v>
      </c>
      <c r="F918" s="87">
        <v>0</v>
      </c>
    </row>
    <row r="919" spans="1:6">
      <c r="A919" s="87">
        <v>700189</v>
      </c>
      <c r="B919" s="164" t="s">
        <v>852</v>
      </c>
      <c r="C919" s="87">
        <v>2000</v>
      </c>
      <c r="D919" s="164" t="s">
        <v>38</v>
      </c>
      <c r="E919" s="164" t="s">
        <v>38</v>
      </c>
      <c r="F919" s="87">
        <v>0</v>
      </c>
    </row>
    <row r="920" spans="1:6">
      <c r="A920" s="87">
        <v>2000638</v>
      </c>
      <c r="B920" s="164" t="s">
        <v>853</v>
      </c>
      <c r="C920" s="87">
        <v>32000</v>
      </c>
      <c r="D920" s="164" t="s">
        <v>38</v>
      </c>
      <c r="E920" s="164" t="s">
        <v>38</v>
      </c>
      <c r="F920" s="87">
        <v>0</v>
      </c>
    </row>
    <row r="921" spans="1:6">
      <c r="A921" s="87">
        <v>4921</v>
      </c>
      <c r="B921" s="164" t="s">
        <v>854</v>
      </c>
      <c r="C921" s="87">
        <v>52000</v>
      </c>
      <c r="D921" s="164" t="s">
        <v>378</v>
      </c>
      <c r="E921" s="164" t="s">
        <v>378</v>
      </c>
      <c r="F921" s="87">
        <v>0</v>
      </c>
    </row>
    <row r="922" spans="1:6">
      <c r="A922" s="87">
        <v>5348</v>
      </c>
      <c r="B922" s="164" t="s">
        <v>855</v>
      </c>
      <c r="C922" s="87">
        <v>165000</v>
      </c>
      <c r="D922" s="164" t="s">
        <v>378</v>
      </c>
      <c r="E922" s="164" t="s">
        <v>44</v>
      </c>
      <c r="F922" s="87">
        <v>0</v>
      </c>
    </row>
    <row r="923" spans="1:6">
      <c r="A923" s="87">
        <v>16211</v>
      </c>
      <c r="B923" s="164" t="s">
        <v>856</v>
      </c>
      <c r="C923" s="87">
        <v>102000</v>
      </c>
      <c r="D923" s="164" t="s">
        <v>378</v>
      </c>
      <c r="E923" s="164" t="s">
        <v>378</v>
      </c>
      <c r="F923" s="87">
        <v>0</v>
      </c>
    </row>
    <row r="924" spans="1:6">
      <c r="A924" s="87">
        <v>60005</v>
      </c>
      <c r="B924" s="164" t="s">
        <v>857</v>
      </c>
      <c r="C924" s="87">
        <v>24000</v>
      </c>
      <c r="D924" s="164" t="s">
        <v>378</v>
      </c>
      <c r="E924" s="164" t="s">
        <v>42</v>
      </c>
      <c r="F924" s="87">
        <v>0</v>
      </c>
    </row>
    <row r="925" spans="1:6">
      <c r="A925" s="87">
        <v>130119</v>
      </c>
      <c r="B925" s="164" t="s">
        <v>858</v>
      </c>
      <c r="C925" s="87">
        <v>60000</v>
      </c>
      <c r="D925" s="164" t="s">
        <v>378</v>
      </c>
      <c r="E925" s="164" t="s">
        <v>378</v>
      </c>
      <c r="F925" s="87">
        <v>0</v>
      </c>
    </row>
    <row r="926" spans="1:6">
      <c r="A926" s="87">
        <v>190267</v>
      </c>
      <c r="B926" s="164" t="s">
        <v>1215</v>
      </c>
      <c r="C926" s="87">
        <v>78000</v>
      </c>
      <c r="D926" s="164" t="s">
        <v>378</v>
      </c>
      <c r="E926" s="164" t="s">
        <v>378</v>
      </c>
      <c r="F926" s="87">
        <v>0</v>
      </c>
    </row>
    <row r="927" spans="1:6">
      <c r="A927" s="87">
        <v>2000015</v>
      </c>
      <c r="B927" s="164" t="s">
        <v>859</v>
      </c>
      <c r="C927" s="87">
        <v>99000</v>
      </c>
      <c r="D927" s="164" t="s">
        <v>378</v>
      </c>
      <c r="E927" s="164" t="s">
        <v>378</v>
      </c>
      <c r="F927" s="87">
        <v>0</v>
      </c>
    </row>
    <row r="928" spans="1:6">
      <c r="A928" s="87">
        <v>1193</v>
      </c>
      <c r="B928" s="164" t="s">
        <v>860</v>
      </c>
      <c r="C928" s="87">
        <v>3383400</v>
      </c>
      <c r="D928" s="164" t="s">
        <v>782</v>
      </c>
      <c r="E928" s="164" t="s">
        <v>782</v>
      </c>
      <c r="F928" s="87">
        <v>0</v>
      </c>
    </row>
    <row r="929" spans="1:6">
      <c r="A929" s="87">
        <v>1537</v>
      </c>
      <c r="B929" s="164" t="s">
        <v>861</v>
      </c>
      <c r="C929" s="87">
        <v>168000</v>
      </c>
      <c r="D929" s="164" t="s">
        <v>782</v>
      </c>
      <c r="E929" s="164" t="s">
        <v>782</v>
      </c>
      <c r="F929" s="87">
        <v>0</v>
      </c>
    </row>
    <row r="930" spans="1:6">
      <c r="A930" s="87">
        <v>3000</v>
      </c>
      <c r="B930" s="164" t="s">
        <v>862</v>
      </c>
      <c r="C930" s="87">
        <v>738940</v>
      </c>
      <c r="D930" s="164" t="s">
        <v>782</v>
      </c>
      <c r="E930" s="164" t="s">
        <v>782</v>
      </c>
      <c r="F930" s="87">
        <v>0</v>
      </c>
    </row>
    <row r="931" spans="1:6">
      <c r="A931" s="87">
        <v>3299</v>
      </c>
      <c r="B931" s="164" t="s">
        <v>1099</v>
      </c>
      <c r="C931" s="87">
        <v>204500</v>
      </c>
      <c r="D931" s="164" t="s">
        <v>782</v>
      </c>
      <c r="E931" s="164" t="s">
        <v>782</v>
      </c>
      <c r="F931" s="87">
        <v>0</v>
      </c>
    </row>
    <row r="932" spans="1:6">
      <c r="A932" s="87">
        <v>4565</v>
      </c>
      <c r="B932" s="164" t="s">
        <v>863</v>
      </c>
      <c r="C932" s="87">
        <v>295567</v>
      </c>
      <c r="D932" s="164" t="s">
        <v>782</v>
      </c>
      <c r="E932" s="164" t="s">
        <v>220</v>
      </c>
      <c r="F932" s="87">
        <v>0</v>
      </c>
    </row>
    <row r="933" spans="1:6">
      <c r="A933" s="87">
        <v>6148</v>
      </c>
      <c r="B933" s="164" t="s">
        <v>1085</v>
      </c>
      <c r="C933" s="87">
        <v>4046000</v>
      </c>
      <c r="D933" s="164" t="s">
        <v>782</v>
      </c>
      <c r="E933" s="164" t="s">
        <v>782</v>
      </c>
      <c r="F933" s="87">
        <v>0</v>
      </c>
    </row>
    <row r="934" spans="1:6">
      <c r="A934" s="87">
        <v>7224</v>
      </c>
      <c r="B934" s="164" t="s">
        <v>864</v>
      </c>
      <c r="C934" s="87">
        <v>35000</v>
      </c>
      <c r="D934" s="164" t="s">
        <v>782</v>
      </c>
      <c r="E934" s="164" t="s">
        <v>782</v>
      </c>
      <c r="F934" s="87">
        <v>0</v>
      </c>
    </row>
    <row r="935" spans="1:6">
      <c r="A935" s="87">
        <v>12374</v>
      </c>
      <c r="B935" s="164" t="s">
        <v>865</v>
      </c>
      <c r="C935" s="87">
        <v>102000</v>
      </c>
      <c r="D935" s="164" t="s">
        <v>782</v>
      </c>
      <c r="E935" s="164" t="s">
        <v>782</v>
      </c>
      <c r="F935" s="87">
        <v>0</v>
      </c>
    </row>
    <row r="936" spans="1:6">
      <c r="A936" s="87">
        <v>13242</v>
      </c>
      <c r="B936" s="164" t="s">
        <v>1129</v>
      </c>
      <c r="C936" s="87">
        <v>1248200</v>
      </c>
      <c r="D936" s="164" t="s">
        <v>782</v>
      </c>
      <c r="E936" s="164" t="s">
        <v>782</v>
      </c>
      <c r="F936" s="87">
        <v>0</v>
      </c>
    </row>
    <row r="937" spans="1:6">
      <c r="A937" s="87">
        <v>26022</v>
      </c>
      <c r="B937" s="164" t="s">
        <v>1158</v>
      </c>
      <c r="C937" s="87">
        <v>452608</v>
      </c>
      <c r="D937" s="164" t="s">
        <v>782</v>
      </c>
      <c r="E937" s="164" t="s">
        <v>782</v>
      </c>
      <c r="F937" s="87">
        <v>0</v>
      </c>
    </row>
    <row r="938" spans="1:6">
      <c r="A938" s="87">
        <v>200485</v>
      </c>
      <c r="B938" s="164" t="s">
        <v>1221</v>
      </c>
      <c r="C938" s="87">
        <v>63340</v>
      </c>
      <c r="D938" s="164" t="s">
        <v>782</v>
      </c>
      <c r="E938" s="164" t="s">
        <v>782</v>
      </c>
      <c r="F938" s="87">
        <v>0</v>
      </c>
    </row>
    <row r="939" spans="1:6">
      <c r="A939" s="87">
        <v>301106</v>
      </c>
      <c r="B939" s="164" t="s">
        <v>1243</v>
      </c>
      <c r="C939" s="87">
        <v>3136132</v>
      </c>
      <c r="D939" s="164" t="s">
        <v>1244</v>
      </c>
      <c r="E939" s="164" t="s">
        <v>58</v>
      </c>
      <c r="F939" s="87">
        <v>0</v>
      </c>
    </row>
    <row r="940" spans="1:6">
      <c r="A940" s="87">
        <v>1248</v>
      </c>
      <c r="B940" s="164" t="s">
        <v>866</v>
      </c>
      <c r="C940" s="87">
        <v>206000</v>
      </c>
      <c r="D940" s="164" t="s">
        <v>867</v>
      </c>
      <c r="E940" s="164" t="s">
        <v>867</v>
      </c>
      <c r="F940" s="87">
        <v>0</v>
      </c>
    </row>
    <row r="941" spans="1:6">
      <c r="A941" s="87">
        <v>1389</v>
      </c>
      <c r="B941" s="164" t="s">
        <v>868</v>
      </c>
      <c r="C941" s="87">
        <v>1276000</v>
      </c>
      <c r="D941" s="164" t="s">
        <v>867</v>
      </c>
      <c r="E941" s="164" t="s">
        <v>867</v>
      </c>
      <c r="F941" s="87">
        <v>0</v>
      </c>
    </row>
    <row r="942" spans="1:6">
      <c r="A942" s="87">
        <v>3384</v>
      </c>
      <c r="B942" s="164" t="s">
        <v>869</v>
      </c>
      <c r="C942" s="87">
        <v>49000</v>
      </c>
      <c r="D942" s="164" t="s">
        <v>867</v>
      </c>
      <c r="E942" s="164" t="s">
        <v>867</v>
      </c>
      <c r="F942" s="87">
        <v>0</v>
      </c>
    </row>
    <row r="943" spans="1:6">
      <c r="A943" s="87">
        <v>3640</v>
      </c>
      <c r="B943" s="164" t="s">
        <v>870</v>
      </c>
      <c r="C943" s="87">
        <v>523000</v>
      </c>
      <c r="D943" s="164" t="s">
        <v>867</v>
      </c>
      <c r="E943" s="164" t="s">
        <v>867</v>
      </c>
      <c r="F943" s="87">
        <v>0</v>
      </c>
    </row>
    <row r="944" spans="1:6">
      <c r="A944" s="87">
        <v>3673</v>
      </c>
      <c r="B944" s="164" t="s">
        <v>871</v>
      </c>
      <c r="C944" s="87">
        <v>123000</v>
      </c>
      <c r="D944" s="164" t="s">
        <v>867</v>
      </c>
      <c r="E944" s="164" t="s">
        <v>867</v>
      </c>
      <c r="F944" s="87">
        <v>0</v>
      </c>
    </row>
    <row r="945" spans="1:6">
      <c r="A945" s="87">
        <v>3978</v>
      </c>
      <c r="B945" s="164" t="s">
        <v>872</v>
      </c>
      <c r="C945" s="87">
        <v>203000</v>
      </c>
      <c r="D945" s="164" t="s">
        <v>867</v>
      </c>
      <c r="E945" s="164" t="s">
        <v>186</v>
      </c>
      <c r="F945" s="87">
        <v>0</v>
      </c>
    </row>
    <row r="946" spans="1:6">
      <c r="A946" s="87">
        <v>4186</v>
      </c>
      <c r="B946" s="164" t="s">
        <v>873</v>
      </c>
      <c r="C946" s="87">
        <v>515000</v>
      </c>
      <c r="D946" s="164" t="s">
        <v>867</v>
      </c>
      <c r="E946" s="164" t="s">
        <v>867</v>
      </c>
      <c r="F946" s="87">
        <v>0</v>
      </c>
    </row>
    <row r="947" spans="1:6">
      <c r="A947" s="87">
        <v>4641</v>
      </c>
      <c r="B947" s="164" t="s">
        <v>1104</v>
      </c>
      <c r="C947" s="87">
        <v>2659000</v>
      </c>
      <c r="D947" s="164" t="s">
        <v>867</v>
      </c>
      <c r="E947" s="164" t="s">
        <v>867</v>
      </c>
      <c r="F947" s="87">
        <v>0</v>
      </c>
    </row>
    <row r="948" spans="1:6">
      <c r="A948" s="87">
        <v>4660</v>
      </c>
      <c r="B948" s="164" t="s">
        <v>874</v>
      </c>
      <c r="C948" s="87">
        <v>338900</v>
      </c>
      <c r="D948" s="164" t="s">
        <v>867</v>
      </c>
      <c r="E948" s="164" t="s">
        <v>867</v>
      </c>
      <c r="F948" s="87">
        <v>0</v>
      </c>
    </row>
    <row r="949" spans="1:6">
      <c r="A949" s="87">
        <v>4703</v>
      </c>
      <c r="B949" s="164" t="s">
        <v>875</v>
      </c>
      <c r="C949" s="87">
        <v>411000</v>
      </c>
      <c r="D949" s="164" t="s">
        <v>867</v>
      </c>
      <c r="E949" s="164" t="s">
        <v>867</v>
      </c>
      <c r="F949" s="87">
        <v>0</v>
      </c>
    </row>
    <row r="950" spans="1:6">
      <c r="A950" s="87">
        <v>4892</v>
      </c>
      <c r="B950" s="164" t="s">
        <v>876</v>
      </c>
      <c r="C950" s="87">
        <v>78000</v>
      </c>
      <c r="D950" s="164" t="s">
        <v>867</v>
      </c>
      <c r="E950" s="164" t="s">
        <v>867</v>
      </c>
      <c r="F950" s="87">
        <v>0</v>
      </c>
    </row>
    <row r="951" spans="1:6">
      <c r="A951" s="87">
        <v>6195</v>
      </c>
      <c r="B951" s="164" t="s">
        <v>877</v>
      </c>
      <c r="C951" s="87">
        <v>380000</v>
      </c>
      <c r="D951" s="164" t="s">
        <v>867</v>
      </c>
      <c r="E951" s="164" t="s">
        <v>867</v>
      </c>
      <c r="F951" s="87">
        <v>0</v>
      </c>
    </row>
    <row r="952" spans="1:6">
      <c r="A952" s="87">
        <v>6551</v>
      </c>
      <c r="B952" s="164" t="s">
        <v>878</v>
      </c>
      <c r="C952" s="87">
        <v>11291000</v>
      </c>
      <c r="D952" s="164" t="s">
        <v>867</v>
      </c>
      <c r="E952" s="164" t="s">
        <v>867</v>
      </c>
      <c r="F952" s="87">
        <v>0</v>
      </c>
    </row>
    <row r="953" spans="1:6">
      <c r="A953" s="87">
        <v>6802</v>
      </c>
      <c r="B953" s="164" t="s">
        <v>879</v>
      </c>
      <c r="C953" s="87">
        <v>1055000</v>
      </c>
      <c r="D953" s="164" t="s">
        <v>867</v>
      </c>
      <c r="E953" s="164" t="s">
        <v>867</v>
      </c>
      <c r="F953" s="87">
        <v>0</v>
      </c>
    </row>
    <row r="954" spans="1:6">
      <c r="A954" s="87">
        <v>6996</v>
      </c>
      <c r="B954" s="164" t="s">
        <v>880</v>
      </c>
      <c r="C954" s="87">
        <v>189500</v>
      </c>
      <c r="D954" s="164" t="s">
        <v>867</v>
      </c>
      <c r="E954" s="164" t="s">
        <v>54</v>
      </c>
      <c r="F954" s="87">
        <v>0</v>
      </c>
    </row>
    <row r="955" spans="1:6">
      <c r="A955" s="87">
        <v>7288</v>
      </c>
      <c r="B955" s="164" t="s">
        <v>881</v>
      </c>
      <c r="C955" s="87">
        <v>31000</v>
      </c>
      <c r="D955" s="164" t="s">
        <v>867</v>
      </c>
      <c r="E955" s="164" t="s">
        <v>867</v>
      </c>
      <c r="F955" s="87">
        <v>0</v>
      </c>
    </row>
    <row r="956" spans="1:6">
      <c r="A956" s="87">
        <v>10023</v>
      </c>
      <c r="B956" s="164" t="s">
        <v>882</v>
      </c>
      <c r="C956" s="87">
        <v>147000</v>
      </c>
      <c r="D956" s="164" t="s">
        <v>867</v>
      </c>
      <c r="E956" s="164" t="s">
        <v>867</v>
      </c>
      <c r="F956" s="87">
        <v>0</v>
      </c>
    </row>
    <row r="957" spans="1:6">
      <c r="A957" s="87">
        <v>13292</v>
      </c>
      <c r="B957" s="164" t="s">
        <v>883</v>
      </c>
      <c r="C957" s="87">
        <v>517000</v>
      </c>
      <c r="D957" s="164" t="s">
        <v>867</v>
      </c>
      <c r="E957" s="164" t="s">
        <v>867</v>
      </c>
      <c r="F957" s="87">
        <v>0</v>
      </c>
    </row>
    <row r="958" spans="1:6">
      <c r="A958" s="87">
        <v>13318</v>
      </c>
      <c r="B958" s="164" t="s">
        <v>884</v>
      </c>
      <c r="C958" s="87">
        <v>224000</v>
      </c>
      <c r="D958" s="164" t="s">
        <v>867</v>
      </c>
      <c r="E958" s="164" t="s">
        <v>867</v>
      </c>
      <c r="F958" s="87">
        <v>0</v>
      </c>
    </row>
    <row r="959" spans="1:6">
      <c r="A959" s="87">
        <v>13617</v>
      </c>
      <c r="B959" s="164" t="s">
        <v>885</v>
      </c>
      <c r="C959" s="87">
        <v>181000</v>
      </c>
      <c r="D959" s="164" t="s">
        <v>867</v>
      </c>
      <c r="E959" s="164" t="s">
        <v>886</v>
      </c>
      <c r="F959" s="87">
        <v>0</v>
      </c>
    </row>
    <row r="960" spans="1:6">
      <c r="A960" s="87">
        <v>13698</v>
      </c>
      <c r="B960" s="164" t="s">
        <v>887</v>
      </c>
      <c r="C960" s="87">
        <v>1228000</v>
      </c>
      <c r="D960" s="164" t="s">
        <v>867</v>
      </c>
      <c r="E960" s="164" t="s">
        <v>886</v>
      </c>
      <c r="F960" s="87">
        <v>0</v>
      </c>
    </row>
    <row r="961" spans="1:6">
      <c r="A961" s="87">
        <v>16171</v>
      </c>
      <c r="B961" s="164" t="s">
        <v>888</v>
      </c>
      <c r="C961" s="87">
        <v>17362300</v>
      </c>
      <c r="D961" s="164" t="s">
        <v>867</v>
      </c>
      <c r="E961" s="164" t="s">
        <v>867</v>
      </c>
      <c r="F961" s="87">
        <v>0</v>
      </c>
    </row>
    <row r="962" spans="1:6">
      <c r="A962" s="87">
        <v>17246</v>
      </c>
      <c r="B962" s="164" t="s">
        <v>889</v>
      </c>
      <c r="C962" s="87">
        <v>234000</v>
      </c>
      <c r="D962" s="164" t="s">
        <v>867</v>
      </c>
      <c r="E962" s="164" t="s">
        <v>867</v>
      </c>
      <c r="F962" s="87">
        <v>0</v>
      </c>
    </row>
    <row r="963" spans="1:6">
      <c r="A963" s="87">
        <v>17270</v>
      </c>
      <c r="B963" s="164" t="s">
        <v>890</v>
      </c>
      <c r="C963" s="87">
        <v>373000</v>
      </c>
      <c r="D963" s="164" t="s">
        <v>867</v>
      </c>
      <c r="E963" s="164" t="s">
        <v>42</v>
      </c>
      <c r="F963" s="87">
        <v>0</v>
      </c>
    </row>
    <row r="964" spans="1:6">
      <c r="A964" s="87">
        <v>17450</v>
      </c>
      <c r="B964" s="164" t="s">
        <v>891</v>
      </c>
      <c r="C964" s="87">
        <v>1054000</v>
      </c>
      <c r="D964" s="164" t="s">
        <v>867</v>
      </c>
      <c r="E964" s="164" t="s">
        <v>867</v>
      </c>
      <c r="F964" s="87">
        <v>0</v>
      </c>
    </row>
    <row r="965" spans="1:6">
      <c r="A965" s="87">
        <v>17476</v>
      </c>
      <c r="B965" s="164" t="s">
        <v>892</v>
      </c>
      <c r="C965" s="87">
        <v>175000</v>
      </c>
      <c r="D965" s="164" t="s">
        <v>867</v>
      </c>
      <c r="E965" s="164" t="s">
        <v>42</v>
      </c>
      <c r="F965" s="87">
        <v>0</v>
      </c>
    </row>
    <row r="966" spans="1:6">
      <c r="A966" s="87">
        <v>19223</v>
      </c>
      <c r="B966" s="164" t="s">
        <v>893</v>
      </c>
      <c r="C966" s="87">
        <v>1018000</v>
      </c>
      <c r="D966" s="164" t="s">
        <v>867</v>
      </c>
      <c r="E966" s="164" t="s">
        <v>42</v>
      </c>
      <c r="F966" s="87">
        <v>0</v>
      </c>
    </row>
    <row r="967" spans="1:6">
      <c r="A967" s="87">
        <v>19224</v>
      </c>
      <c r="B967" s="164" t="s">
        <v>894</v>
      </c>
      <c r="C967" s="87">
        <v>1046000</v>
      </c>
      <c r="D967" s="164" t="s">
        <v>867</v>
      </c>
      <c r="E967" s="164" t="s">
        <v>867</v>
      </c>
      <c r="F967" s="87">
        <v>0</v>
      </c>
    </row>
    <row r="968" spans="1:6">
      <c r="A968" s="87">
        <v>19678</v>
      </c>
      <c r="B968" s="164" t="s">
        <v>895</v>
      </c>
      <c r="C968" s="87">
        <v>65000</v>
      </c>
      <c r="D968" s="164" t="s">
        <v>867</v>
      </c>
      <c r="E968" s="164" t="s">
        <v>42</v>
      </c>
      <c r="F968" s="87">
        <v>0</v>
      </c>
    </row>
    <row r="969" spans="1:6">
      <c r="A969" s="87">
        <v>20486</v>
      </c>
      <c r="B969" s="164" t="s">
        <v>896</v>
      </c>
      <c r="C969" s="87">
        <v>275000</v>
      </c>
      <c r="D969" s="164" t="s">
        <v>867</v>
      </c>
      <c r="E969" s="164" t="s">
        <v>886</v>
      </c>
      <c r="F969" s="87">
        <v>0</v>
      </c>
    </row>
    <row r="970" spans="1:6">
      <c r="A970" s="87">
        <v>20573</v>
      </c>
      <c r="B970" s="164" t="s">
        <v>897</v>
      </c>
      <c r="C970" s="87">
        <v>180000</v>
      </c>
      <c r="D970" s="164" t="s">
        <v>867</v>
      </c>
      <c r="E970" s="164" t="s">
        <v>867</v>
      </c>
      <c r="F970" s="87">
        <v>0</v>
      </c>
    </row>
    <row r="971" spans="1:6">
      <c r="A971" s="87">
        <v>20633</v>
      </c>
      <c r="B971" s="164" t="s">
        <v>898</v>
      </c>
      <c r="C971" s="87">
        <v>248000</v>
      </c>
      <c r="D971" s="164" t="s">
        <v>867</v>
      </c>
      <c r="E971" s="164" t="s">
        <v>42</v>
      </c>
      <c r="F971" s="87">
        <v>0</v>
      </c>
    </row>
    <row r="972" spans="1:6">
      <c r="A972" s="87">
        <v>20732</v>
      </c>
      <c r="B972" s="164" t="s">
        <v>1146</v>
      </c>
      <c r="C972" s="87">
        <v>4209500</v>
      </c>
      <c r="D972" s="164" t="s">
        <v>867</v>
      </c>
      <c r="E972" s="164" t="s">
        <v>867</v>
      </c>
      <c r="F972" s="87">
        <v>0</v>
      </c>
    </row>
    <row r="973" spans="1:6">
      <c r="A973" s="87">
        <v>20761</v>
      </c>
      <c r="B973" s="164" t="s">
        <v>899</v>
      </c>
      <c r="C973" s="87">
        <v>1538100</v>
      </c>
      <c r="D973" s="164" t="s">
        <v>867</v>
      </c>
      <c r="E973" s="164" t="s">
        <v>867</v>
      </c>
      <c r="F973" s="87">
        <v>0</v>
      </c>
    </row>
    <row r="974" spans="1:6">
      <c r="A974" s="87">
        <v>21348</v>
      </c>
      <c r="B974" s="164" t="s">
        <v>900</v>
      </c>
      <c r="C974" s="87">
        <v>0</v>
      </c>
      <c r="D974" s="164" t="s">
        <v>867</v>
      </c>
      <c r="E974" s="164" t="s">
        <v>42</v>
      </c>
      <c r="F974" s="87">
        <v>2940000</v>
      </c>
    </row>
    <row r="975" spans="1:6">
      <c r="A975" s="87">
        <v>21387</v>
      </c>
      <c r="B975" s="164" t="s">
        <v>901</v>
      </c>
      <c r="C975" s="87">
        <v>4571000</v>
      </c>
      <c r="D975" s="164" t="s">
        <v>867</v>
      </c>
      <c r="E975" s="164" t="s">
        <v>867</v>
      </c>
      <c r="F975" s="87">
        <v>0</v>
      </c>
    </row>
    <row r="976" spans="1:6">
      <c r="A976" s="87">
        <v>21504</v>
      </c>
      <c r="B976" s="164" t="s">
        <v>902</v>
      </c>
      <c r="C976" s="87">
        <v>2100000</v>
      </c>
      <c r="D976" s="164" t="s">
        <v>867</v>
      </c>
      <c r="E976" s="164" t="s">
        <v>867</v>
      </c>
      <c r="F976" s="87">
        <v>0</v>
      </c>
    </row>
    <row r="977" spans="1:6">
      <c r="A977" s="87">
        <v>23120</v>
      </c>
      <c r="B977" s="164" t="s">
        <v>903</v>
      </c>
      <c r="C977" s="87">
        <v>3263000</v>
      </c>
      <c r="D977" s="164" t="s">
        <v>867</v>
      </c>
      <c r="E977" s="164" t="s">
        <v>867</v>
      </c>
      <c r="F977" s="87">
        <v>0</v>
      </c>
    </row>
    <row r="978" spans="1:6">
      <c r="A978" s="87">
        <v>23162</v>
      </c>
      <c r="B978" s="164" t="s">
        <v>904</v>
      </c>
      <c r="C978" s="87">
        <v>5330000</v>
      </c>
      <c r="D978" s="164" t="s">
        <v>867</v>
      </c>
      <c r="E978" s="164" t="s">
        <v>39</v>
      </c>
      <c r="F978" s="87">
        <v>0</v>
      </c>
    </row>
    <row r="979" spans="1:6">
      <c r="A979" s="87">
        <v>23506</v>
      </c>
      <c r="B979" s="164" t="s">
        <v>905</v>
      </c>
      <c r="C979" s="87">
        <v>351000</v>
      </c>
      <c r="D979" s="164" t="s">
        <v>867</v>
      </c>
      <c r="E979" s="164" t="s">
        <v>867</v>
      </c>
      <c r="F979" s="87">
        <v>0</v>
      </c>
    </row>
    <row r="980" spans="1:6">
      <c r="A980" s="87">
        <v>23515</v>
      </c>
      <c r="B980" s="164" t="s">
        <v>906</v>
      </c>
      <c r="C980" s="87">
        <v>19400</v>
      </c>
      <c r="D980" s="164" t="s">
        <v>867</v>
      </c>
      <c r="E980" s="164" t="s">
        <v>867</v>
      </c>
      <c r="F980" s="87">
        <v>0</v>
      </c>
    </row>
    <row r="981" spans="1:6">
      <c r="A981" s="87">
        <v>24018</v>
      </c>
      <c r="B981" s="164" t="s">
        <v>907</v>
      </c>
      <c r="C981" s="87">
        <v>1881000</v>
      </c>
      <c r="D981" s="164" t="s">
        <v>867</v>
      </c>
      <c r="E981" s="164" t="s">
        <v>867</v>
      </c>
      <c r="F981" s="87">
        <v>0</v>
      </c>
    </row>
    <row r="982" spans="1:6">
      <c r="A982" s="87">
        <v>26044</v>
      </c>
      <c r="B982" s="164" t="s">
        <v>908</v>
      </c>
      <c r="C982" s="87">
        <v>65000</v>
      </c>
      <c r="D982" s="164" t="s">
        <v>867</v>
      </c>
      <c r="E982" s="164" t="s">
        <v>867</v>
      </c>
      <c r="F982" s="87">
        <v>0</v>
      </c>
    </row>
    <row r="983" spans="1:6">
      <c r="A983" s="87">
        <v>27161</v>
      </c>
      <c r="B983" s="164" t="s">
        <v>909</v>
      </c>
      <c r="C983" s="87">
        <v>1753000</v>
      </c>
      <c r="D983" s="164" t="s">
        <v>867</v>
      </c>
      <c r="E983" s="164" t="s">
        <v>42</v>
      </c>
      <c r="F983" s="87">
        <v>0</v>
      </c>
    </row>
    <row r="984" spans="1:6">
      <c r="A984" s="87">
        <v>33163</v>
      </c>
      <c r="B984" s="164" t="s">
        <v>1086</v>
      </c>
      <c r="C984" s="87">
        <v>644000</v>
      </c>
      <c r="D984" s="164" t="s">
        <v>867</v>
      </c>
      <c r="E984" s="164" t="s">
        <v>339</v>
      </c>
      <c r="F984" s="87">
        <v>0</v>
      </c>
    </row>
    <row r="985" spans="1:6">
      <c r="A985" s="87">
        <v>130503</v>
      </c>
      <c r="B985" s="164" t="s">
        <v>910</v>
      </c>
      <c r="C985" s="87">
        <v>341000</v>
      </c>
      <c r="D985" s="164" t="s">
        <v>867</v>
      </c>
      <c r="E985" s="164" t="s">
        <v>867</v>
      </c>
      <c r="F985" s="87">
        <v>0</v>
      </c>
    </row>
    <row r="986" spans="1:6">
      <c r="A986" s="87">
        <v>130793</v>
      </c>
      <c r="B986" s="164" t="s">
        <v>911</v>
      </c>
      <c r="C986" s="87">
        <v>1213000</v>
      </c>
      <c r="D986" s="164" t="s">
        <v>867</v>
      </c>
      <c r="E986" s="164" t="s">
        <v>867</v>
      </c>
      <c r="F986" s="87">
        <v>0</v>
      </c>
    </row>
    <row r="987" spans="1:6">
      <c r="A987" s="87">
        <v>170168</v>
      </c>
      <c r="B987" s="164" t="s">
        <v>912</v>
      </c>
      <c r="C987" s="87">
        <v>934000</v>
      </c>
      <c r="D987" s="164" t="s">
        <v>867</v>
      </c>
      <c r="E987" s="164" t="s">
        <v>867</v>
      </c>
      <c r="F987" s="87">
        <v>0</v>
      </c>
    </row>
    <row r="988" spans="1:6">
      <c r="A988" s="87">
        <v>700292</v>
      </c>
      <c r="B988" s="164" t="s">
        <v>913</v>
      </c>
      <c r="C988" s="87">
        <v>2403000</v>
      </c>
      <c r="D988" s="164" t="s">
        <v>867</v>
      </c>
      <c r="E988" s="164" t="s">
        <v>54</v>
      </c>
      <c r="F988" s="87">
        <v>0</v>
      </c>
    </row>
    <row r="989" spans="1:6">
      <c r="A989" s="87">
        <v>2000067</v>
      </c>
      <c r="B989" s="164" t="s">
        <v>1087</v>
      </c>
      <c r="C989" s="87">
        <v>2067700</v>
      </c>
      <c r="D989" s="164" t="s">
        <v>867</v>
      </c>
      <c r="E989" s="164" t="s">
        <v>867</v>
      </c>
      <c r="F989" s="87">
        <v>0</v>
      </c>
    </row>
    <row r="990" spans="1:6">
      <c r="A990" s="87">
        <v>2000606</v>
      </c>
      <c r="B990" s="164" t="s">
        <v>914</v>
      </c>
      <c r="C990" s="87">
        <v>84000</v>
      </c>
      <c r="D990" s="164" t="s">
        <v>867</v>
      </c>
      <c r="E990" s="164" t="s">
        <v>39</v>
      </c>
      <c r="F990" s="87">
        <v>0</v>
      </c>
    </row>
    <row r="991" spans="1:6">
      <c r="A991" s="87">
        <v>3591</v>
      </c>
      <c r="B991" s="164" t="s">
        <v>915</v>
      </c>
      <c r="C991" s="87">
        <v>786000</v>
      </c>
      <c r="D991" s="164" t="s">
        <v>186</v>
      </c>
      <c r="E991" s="164" t="s">
        <v>186</v>
      </c>
      <c r="F991" s="87">
        <v>0</v>
      </c>
    </row>
    <row r="992" spans="1:6">
      <c r="A992" s="87">
        <v>3644</v>
      </c>
      <c r="B992" s="164" t="s">
        <v>916</v>
      </c>
      <c r="C992" s="87">
        <v>79000</v>
      </c>
      <c r="D992" s="164" t="s">
        <v>186</v>
      </c>
      <c r="E992" s="164" t="s">
        <v>186</v>
      </c>
      <c r="F992" s="87">
        <v>0</v>
      </c>
    </row>
    <row r="993" spans="1:6">
      <c r="A993" s="87">
        <v>20034</v>
      </c>
      <c r="B993" s="164" t="s">
        <v>917</v>
      </c>
      <c r="C993" s="87">
        <v>3442700</v>
      </c>
      <c r="D993" s="164" t="s">
        <v>186</v>
      </c>
      <c r="E993" s="164" t="s">
        <v>39</v>
      </c>
      <c r="F993" s="87">
        <v>0</v>
      </c>
    </row>
    <row r="994" spans="1:6">
      <c r="A994" s="87">
        <v>20960</v>
      </c>
      <c r="B994" s="164" t="s">
        <v>918</v>
      </c>
      <c r="C994" s="87">
        <v>634700</v>
      </c>
      <c r="D994" s="164" t="s">
        <v>186</v>
      </c>
      <c r="E994" s="164" t="s">
        <v>39</v>
      </c>
      <c r="F994" s="87">
        <v>0</v>
      </c>
    </row>
    <row r="995" spans="1:6">
      <c r="A995" s="87">
        <v>2000297</v>
      </c>
      <c r="B995" s="164" t="s">
        <v>919</v>
      </c>
      <c r="C995" s="87">
        <v>693100</v>
      </c>
      <c r="D995" s="164" t="s">
        <v>186</v>
      </c>
      <c r="E995" s="164" t="s">
        <v>39</v>
      </c>
      <c r="F995" s="87">
        <v>0</v>
      </c>
    </row>
    <row r="996" spans="1:6">
      <c r="A996" s="87">
        <v>2000453</v>
      </c>
      <c r="B996" s="164" t="s">
        <v>920</v>
      </c>
      <c r="C996" s="87">
        <v>506800</v>
      </c>
      <c r="D996" s="164" t="s">
        <v>186</v>
      </c>
      <c r="E996" s="164" t="s">
        <v>39</v>
      </c>
      <c r="F996" s="87">
        <v>0</v>
      </c>
    </row>
    <row r="997" spans="1:6">
      <c r="A997" s="87">
        <v>2718</v>
      </c>
      <c r="B997" s="164" t="s">
        <v>921</v>
      </c>
      <c r="C997" s="87">
        <v>737000</v>
      </c>
      <c r="D997" s="164" t="s">
        <v>206</v>
      </c>
      <c r="E997" s="164" t="s">
        <v>217</v>
      </c>
      <c r="F997" s="87">
        <v>0</v>
      </c>
    </row>
    <row r="998" spans="1:6">
      <c r="A998" s="87">
        <v>7486</v>
      </c>
      <c r="B998" s="164" t="s">
        <v>922</v>
      </c>
      <c r="C998" s="87">
        <v>144000</v>
      </c>
      <c r="D998" s="164" t="s">
        <v>206</v>
      </c>
      <c r="E998" s="164" t="s">
        <v>217</v>
      </c>
      <c r="F998" s="87">
        <v>0</v>
      </c>
    </row>
    <row r="999" spans="1:6">
      <c r="A999" s="87">
        <v>12033</v>
      </c>
      <c r="B999" s="164" t="s">
        <v>923</v>
      </c>
      <c r="C999" s="87">
        <v>147000</v>
      </c>
      <c r="D999" s="164" t="s">
        <v>206</v>
      </c>
      <c r="E999" s="164" t="s">
        <v>206</v>
      </c>
      <c r="F999" s="87">
        <v>0</v>
      </c>
    </row>
    <row r="1000" spans="1:6">
      <c r="A1000" s="87">
        <v>13050</v>
      </c>
      <c r="B1000" s="164" t="s">
        <v>924</v>
      </c>
      <c r="C1000" s="87">
        <v>1271000</v>
      </c>
      <c r="D1000" s="164" t="s">
        <v>206</v>
      </c>
      <c r="E1000" s="164" t="s">
        <v>43</v>
      </c>
      <c r="F1000" s="87">
        <v>0</v>
      </c>
    </row>
    <row r="1001" spans="1:6">
      <c r="A1001" s="87">
        <v>18112</v>
      </c>
      <c r="B1001" s="164" t="s">
        <v>925</v>
      </c>
      <c r="C1001" s="87">
        <v>378000</v>
      </c>
      <c r="D1001" s="164" t="s">
        <v>206</v>
      </c>
      <c r="E1001" s="164" t="s">
        <v>206</v>
      </c>
      <c r="F1001" s="87">
        <v>0</v>
      </c>
    </row>
    <row r="1002" spans="1:6">
      <c r="A1002" s="87">
        <v>20067</v>
      </c>
      <c r="B1002" s="164" t="s">
        <v>1144</v>
      </c>
      <c r="C1002" s="87">
        <v>1011500</v>
      </c>
      <c r="D1002" s="164" t="s">
        <v>206</v>
      </c>
      <c r="E1002" s="164" t="s">
        <v>39</v>
      </c>
      <c r="F1002" s="87">
        <v>0</v>
      </c>
    </row>
    <row r="1003" spans="1:6">
      <c r="A1003" s="87">
        <v>20191</v>
      </c>
      <c r="B1003" s="164" t="s">
        <v>926</v>
      </c>
      <c r="C1003" s="87">
        <v>1260000</v>
      </c>
      <c r="D1003" s="164" t="s">
        <v>206</v>
      </c>
      <c r="E1003" s="164" t="s">
        <v>133</v>
      </c>
      <c r="F1003" s="87">
        <v>0</v>
      </c>
    </row>
    <row r="1004" spans="1:6">
      <c r="A1004" s="87">
        <v>21618</v>
      </c>
      <c r="B1004" s="164" t="s">
        <v>927</v>
      </c>
      <c r="C1004" s="87">
        <v>723750</v>
      </c>
      <c r="D1004" s="164" t="s">
        <v>206</v>
      </c>
      <c r="E1004" s="164" t="s">
        <v>206</v>
      </c>
      <c r="F1004" s="87">
        <v>0</v>
      </c>
    </row>
    <row r="1005" spans="1:6">
      <c r="A1005" s="87">
        <v>300406</v>
      </c>
      <c r="B1005" s="164" t="s">
        <v>928</v>
      </c>
      <c r="C1005" s="87">
        <v>841000</v>
      </c>
      <c r="D1005" s="164" t="s">
        <v>206</v>
      </c>
      <c r="E1005" s="164" t="s">
        <v>206</v>
      </c>
      <c r="F1005" s="87">
        <v>0</v>
      </c>
    </row>
    <row r="1006" spans="1:6">
      <c r="A1006" s="87">
        <v>300703</v>
      </c>
      <c r="B1006" s="164" t="s">
        <v>929</v>
      </c>
      <c r="C1006" s="87">
        <v>202000</v>
      </c>
      <c r="D1006" s="164" t="s">
        <v>206</v>
      </c>
      <c r="E1006" s="164" t="s">
        <v>206</v>
      </c>
      <c r="F1006" s="87">
        <v>0</v>
      </c>
    </row>
    <row r="1007" spans="1:6">
      <c r="A1007" s="87">
        <v>700197</v>
      </c>
      <c r="B1007" s="164" t="s">
        <v>930</v>
      </c>
      <c r="C1007" s="87">
        <v>1581000</v>
      </c>
      <c r="D1007" s="164" t="s">
        <v>206</v>
      </c>
      <c r="E1007" s="164" t="s">
        <v>206</v>
      </c>
      <c r="F1007" s="87">
        <v>0</v>
      </c>
    </row>
    <row r="1008" spans="1:6">
      <c r="A1008" s="87">
        <v>2000678</v>
      </c>
      <c r="B1008" s="164" t="s">
        <v>1088</v>
      </c>
      <c r="C1008" s="87">
        <v>2668900</v>
      </c>
      <c r="D1008" s="164" t="s">
        <v>206</v>
      </c>
      <c r="E1008" s="164" t="s">
        <v>39</v>
      </c>
      <c r="F1008" s="87">
        <v>0</v>
      </c>
    </row>
    <row r="1009" spans="1:6">
      <c r="A1009" s="87">
        <v>12842</v>
      </c>
      <c r="B1009" s="164" t="s">
        <v>931</v>
      </c>
      <c r="C1009" s="87">
        <v>200000</v>
      </c>
      <c r="D1009" s="164" t="s">
        <v>273</v>
      </c>
      <c r="E1009" s="164" t="s">
        <v>273</v>
      </c>
      <c r="F1009" s="87">
        <v>0</v>
      </c>
    </row>
    <row r="1010" spans="1:6">
      <c r="A1010" s="87">
        <v>200074</v>
      </c>
      <c r="B1010" s="164" t="s">
        <v>1089</v>
      </c>
      <c r="C1010" s="87">
        <v>708199</v>
      </c>
      <c r="D1010" s="164" t="s">
        <v>273</v>
      </c>
      <c r="E1010" s="164" t="s">
        <v>273</v>
      </c>
      <c r="F1010" s="87">
        <v>666801</v>
      </c>
    </row>
    <row r="1011" spans="1:6">
      <c r="A1011" s="87">
        <v>1545</v>
      </c>
      <c r="B1011" s="164" t="s">
        <v>932</v>
      </c>
      <c r="C1011" s="87">
        <v>599000</v>
      </c>
      <c r="D1011" s="164" t="s">
        <v>933</v>
      </c>
      <c r="E1011" s="164" t="s">
        <v>212</v>
      </c>
      <c r="F1011" s="87">
        <v>0</v>
      </c>
    </row>
    <row r="1012" spans="1:6">
      <c r="A1012" s="87">
        <v>1876</v>
      </c>
      <c r="B1012" s="164" t="s">
        <v>934</v>
      </c>
      <c r="C1012" s="87">
        <v>110000</v>
      </c>
      <c r="D1012" s="164" t="s">
        <v>933</v>
      </c>
      <c r="E1012" s="164" t="s">
        <v>68</v>
      </c>
      <c r="F1012" s="87">
        <v>0</v>
      </c>
    </row>
    <row r="1013" spans="1:6">
      <c r="A1013" s="87">
        <v>2693</v>
      </c>
      <c r="B1013" s="164" t="s">
        <v>935</v>
      </c>
      <c r="C1013" s="87">
        <v>71000</v>
      </c>
      <c r="D1013" s="164" t="s">
        <v>933</v>
      </c>
      <c r="E1013" s="164" t="s">
        <v>220</v>
      </c>
      <c r="F1013" s="87">
        <v>0</v>
      </c>
    </row>
    <row r="1014" spans="1:6">
      <c r="A1014" s="87">
        <v>3459</v>
      </c>
      <c r="B1014" s="164" t="s">
        <v>936</v>
      </c>
      <c r="C1014" s="87">
        <v>76000</v>
      </c>
      <c r="D1014" s="164" t="s">
        <v>933</v>
      </c>
      <c r="E1014" s="164" t="s">
        <v>220</v>
      </c>
      <c r="F1014" s="87">
        <v>0</v>
      </c>
    </row>
    <row r="1015" spans="1:6">
      <c r="A1015" s="87">
        <v>3754</v>
      </c>
      <c r="B1015" s="164" t="s">
        <v>937</v>
      </c>
      <c r="C1015" s="87">
        <v>66000</v>
      </c>
      <c r="D1015" s="164" t="s">
        <v>933</v>
      </c>
      <c r="E1015" s="164" t="s">
        <v>220</v>
      </c>
      <c r="F1015" s="87">
        <v>0</v>
      </c>
    </row>
    <row r="1016" spans="1:6">
      <c r="A1016" s="87">
        <v>4495</v>
      </c>
      <c r="B1016" s="164" t="s">
        <v>938</v>
      </c>
      <c r="C1016" s="87">
        <v>488000</v>
      </c>
      <c r="D1016" s="164" t="s">
        <v>933</v>
      </c>
      <c r="E1016" s="164" t="s">
        <v>43</v>
      </c>
      <c r="F1016" s="87">
        <v>0</v>
      </c>
    </row>
    <row r="1017" spans="1:6">
      <c r="A1017" s="87">
        <v>4725</v>
      </c>
      <c r="B1017" s="164" t="s">
        <v>939</v>
      </c>
      <c r="C1017" s="87">
        <v>34000</v>
      </c>
      <c r="D1017" s="164" t="s">
        <v>933</v>
      </c>
      <c r="E1017" s="164" t="s">
        <v>68</v>
      </c>
      <c r="F1017" s="87">
        <v>0</v>
      </c>
    </row>
    <row r="1018" spans="1:6">
      <c r="A1018" s="87">
        <v>4791</v>
      </c>
      <c r="B1018" s="164" t="s">
        <v>940</v>
      </c>
      <c r="C1018" s="87">
        <v>791700</v>
      </c>
      <c r="D1018" s="164" t="s">
        <v>933</v>
      </c>
      <c r="E1018" s="164" t="s">
        <v>43</v>
      </c>
      <c r="F1018" s="87">
        <v>0</v>
      </c>
    </row>
    <row r="1019" spans="1:6">
      <c r="A1019" s="87">
        <v>6222</v>
      </c>
      <c r="B1019" s="164" t="s">
        <v>941</v>
      </c>
      <c r="C1019" s="87">
        <v>202000</v>
      </c>
      <c r="D1019" s="164" t="s">
        <v>933</v>
      </c>
      <c r="E1019" s="164" t="s">
        <v>220</v>
      </c>
      <c r="F1019" s="87">
        <v>0</v>
      </c>
    </row>
    <row r="1020" spans="1:6">
      <c r="A1020" s="87">
        <v>8208</v>
      </c>
      <c r="B1020" s="164" t="s">
        <v>942</v>
      </c>
      <c r="C1020" s="87">
        <v>246000</v>
      </c>
      <c r="D1020" s="164" t="s">
        <v>933</v>
      </c>
      <c r="E1020" s="164" t="s">
        <v>651</v>
      </c>
      <c r="F1020" s="87">
        <v>0</v>
      </c>
    </row>
    <row r="1021" spans="1:6">
      <c r="A1021" s="87">
        <v>8263</v>
      </c>
      <c r="B1021" s="164" t="s">
        <v>943</v>
      </c>
      <c r="C1021" s="87">
        <v>95000</v>
      </c>
      <c r="D1021" s="164" t="s">
        <v>933</v>
      </c>
      <c r="E1021" s="164" t="s">
        <v>42</v>
      </c>
      <c r="F1021" s="87">
        <v>0</v>
      </c>
    </row>
    <row r="1022" spans="1:6">
      <c r="A1022" s="87">
        <v>9121</v>
      </c>
      <c r="B1022" s="164" t="s">
        <v>944</v>
      </c>
      <c r="C1022" s="87">
        <v>106000</v>
      </c>
      <c r="D1022" s="164" t="s">
        <v>933</v>
      </c>
      <c r="E1022" s="164" t="s">
        <v>573</v>
      </c>
      <c r="F1022" s="87">
        <v>0</v>
      </c>
    </row>
    <row r="1023" spans="1:6">
      <c r="A1023" s="87">
        <v>9126</v>
      </c>
      <c r="B1023" s="164" t="s">
        <v>1090</v>
      </c>
      <c r="C1023" s="87">
        <v>345000</v>
      </c>
      <c r="D1023" s="164" t="s">
        <v>933</v>
      </c>
      <c r="E1023" s="164" t="s">
        <v>573</v>
      </c>
      <c r="F1023" s="87">
        <v>0</v>
      </c>
    </row>
    <row r="1024" spans="1:6">
      <c r="A1024" s="87">
        <v>10086</v>
      </c>
      <c r="B1024" s="164" t="s">
        <v>1023</v>
      </c>
      <c r="C1024" s="87">
        <v>1671533</v>
      </c>
      <c r="D1024" s="164" t="s">
        <v>933</v>
      </c>
      <c r="E1024" s="164" t="s">
        <v>75</v>
      </c>
      <c r="F1024" s="87">
        <v>0</v>
      </c>
    </row>
    <row r="1025" spans="1:6">
      <c r="A1025" s="87">
        <v>11177</v>
      </c>
      <c r="B1025" s="164" t="s">
        <v>1126</v>
      </c>
      <c r="C1025" s="87">
        <v>130000</v>
      </c>
      <c r="D1025" s="164" t="s">
        <v>933</v>
      </c>
      <c r="E1025" s="164" t="s">
        <v>75</v>
      </c>
      <c r="F1025" s="87">
        <v>0</v>
      </c>
    </row>
    <row r="1026" spans="1:6">
      <c r="A1026" s="87">
        <v>12576</v>
      </c>
      <c r="B1026" s="164" t="s">
        <v>945</v>
      </c>
      <c r="C1026" s="87">
        <v>70000</v>
      </c>
      <c r="D1026" s="164" t="s">
        <v>933</v>
      </c>
      <c r="E1026" s="164" t="s">
        <v>42</v>
      </c>
      <c r="F1026" s="87">
        <v>0</v>
      </c>
    </row>
    <row r="1027" spans="1:6">
      <c r="A1027" s="87">
        <v>12735</v>
      </c>
      <c r="B1027" s="164" t="s">
        <v>1128</v>
      </c>
      <c r="C1027" s="87">
        <v>44000</v>
      </c>
      <c r="D1027" s="164" t="s">
        <v>933</v>
      </c>
      <c r="E1027" s="164" t="s">
        <v>212</v>
      </c>
      <c r="F1027" s="87">
        <v>0</v>
      </c>
    </row>
    <row r="1028" spans="1:6">
      <c r="A1028" s="87">
        <v>16246</v>
      </c>
      <c r="B1028" s="164" t="s">
        <v>946</v>
      </c>
      <c r="C1028" s="87">
        <v>151000</v>
      </c>
      <c r="D1028" s="164" t="s">
        <v>933</v>
      </c>
      <c r="E1028" s="164" t="s">
        <v>338</v>
      </c>
      <c r="F1028" s="87">
        <v>0</v>
      </c>
    </row>
    <row r="1029" spans="1:6">
      <c r="A1029" s="87">
        <v>17651</v>
      </c>
      <c r="B1029" s="164" t="s">
        <v>947</v>
      </c>
      <c r="C1029" s="87">
        <v>21000</v>
      </c>
      <c r="D1029" s="164" t="s">
        <v>933</v>
      </c>
      <c r="E1029" s="164" t="s">
        <v>220</v>
      </c>
      <c r="F1029" s="87">
        <v>0</v>
      </c>
    </row>
    <row r="1030" spans="1:6">
      <c r="A1030" s="87">
        <v>20719</v>
      </c>
      <c r="B1030" s="164" t="s">
        <v>948</v>
      </c>
      <c r="C1030" s="87">
        <v>829000</v>
      </c>
      <c r="D1030" s="164" t="s">
        <v>933</v>
      </c>
      <c r="E1030" s="164" t="s">
        <v>212</v>
      </c>
      <c r="F1030" s="87">
        <v>0</v>
      </c>
    </row>
    <row r="1031" spans="1:6">
      <c r="A1031" s="87">
        <v>21352</v>
      </c>
      <c r="B1031" s="164" t="s">
        <v>949</v>
      </c>
      <c r="C1031" s="87">
        <v>533000</v>
      </c>
      <c r="D1031" s="164" t="s">
        <v>933</v>
      </c>
      <c r="E1031" s="164" t="s">
        <v>75</v>
      </c>
      <c r="F1031" s="87">
        <v>0</v>
      </c>
    </row>
    <row r="1032" spans="1:6">
      <c r="A1032" s="87">
        <v>130185</v>
      </c>
      <c r="B1032" s="164" t="s">
        <v>950</v>
      </c>
      <c r="C1032" s="87">
        <v>705000</v>
      </c>
      <c r="D1032" s="164" t="s">
        <v>933</v>
      </c>
      <c r="E1032" s="164" t="s">
        <v>272</v>
      </c>
      <c r="F1032" s="87">
        <v>0</v>
      </c>
    </row>
    <row r="1033" spans="1:6">
      <c r="A1033" s="87">
        <v>130346</v>
      </c>
      <c r="B1033" s="164" t="s">
        <v>951</v>
      </c>
      <c r="C1033" s="87">
        <v>225000</v>
      </c>
      <c r="D1033" s="164" t="s">
        <v>933</v>
      </c>
      <c r="E1033" s="164" t="s">
        <v>75</v>
      </c>
      <c r="F1033" s="87">
        <v>0</v>
      </c>
    </row>
    <row r="1034" spans="1:6">
      <c r="A1034" s="87">
        <v>130684</v>
      </c>
      <c r="B1034" s="164" t="s">
        <v>952</v>
      </c>
      <c r="C1034" s="87">
        <v>118000</v>
      </c>
      <c r="D1034" s="164" t="s">
        <v>933</v>
      </c>
      <c r="E1034" s="164" t="s">
        <v>491</v>
      </c>
      <c r="F1034" s="87">
        <v>0</v>
      </c>
    </row>
    <row r="1035" spans="1:6">
      <c r="A1035" s="87">
        <v>130761</v>
      </c>
      <c r="B1035" s="164" t="s">
        <v>953</v>
      </c>
      <c r="C1035" s="87">
        <v>972000</v>
      </c>
      <c r="D1035" s="164" t="s">
        <v>933</v>
      </c>
      <c r="E1035" s="164" t="s">
        <v>573</v>
      </c>
      <c r="F1035" s="87">
        <v>0</v>
      </c>
    </row>
    <row r="1036" spans="1:6">
      <c r="A1036" s="87">
        <v>170132</v>
      </c>
      <c r="B1036" s="164" t="s">
        <v>954</v>
      </c>
      <c r="C1036" s="87">
        <v>171000</v>
      </c>
      <c r="D1036" s="164" t="s">
        <v>933</v>
      </c>
      <c r="E1036" s="164" t="s">
        <v>220</v>
      </c>
      <c r="F1036" s="87">
        <v>0</v>
      </c>
    </row>
    <row r="1037" spans="1:6">
      <c r="A1037" s="87">
        <v>200139</v>
      </c>
      <c r="B1037" s="164" t="s">
        <v>1024</v>
      </c>
      <c r="C1037" s="87">
        <v>97000</v>
      </c>
      <c r="D1037" s="164" t="s">
        <v>933</v>
      </c>
      <c r="E1037" s="164" t="s">
        <v>42</v>
      </c>
      <c r="F1037" s="87">
        <v>0</v>
      </c>
    </row>
    <row r="1038" spans="1:6">
      <c r="A1038" s="87">
        <v>300570</v>
      </c>
      <c r="B1038" s="164" t="s">
        <v>955</v>
      </c>
      <c r="C1038" s="87">
        <v>4214000</v>
      </c>
      <c r="D1038" s="164" t="s">
        <v>933</v>
      </c>
      <c r="E1038" s="164" t="s">
        <v>75</v>
      </c>
      <c r="F1038" s="87">
        <v>0</v>
      </c>
    </row>
    <row r="1039" spans="1:6">
      <c r="A1039" s="87">
        <v>400061</v>
      </c>
      <c r="B1039" s="164" t="s">
        <v>956</v>
      </c>
      <c r="C1039" s="87">
        <v>60900</v>
      </c>
      <c r="D1039" s="164" t="s">
        <v>933</v>
      </c>
      <c r="E1039" s="164" t="s">
        <v>491</v>
      </c>
      <c r="F1039" s="87">
        <v>0</v>
      </c>
    </row>
    <row r="1040" spans="1:6">
      <c r="A1040" s="87">
        <v>700349</v>
      </c>
      <c r="B1040" s="164" t="s">
        <v>957</v>
      </c>
      <c r="C1040" s="87">
        <v>71000</v>
      </c>
      <c r="D1040" s="164" t="s">
        <v>933</v>
      </c>
      <c r="E1040" s="164" t="s">
        <v>42</v>
      </c>
      <c r="F1040" s="87">
        <v>0</v>
      </c>
    </row>
    <row r="1041" spans="1:6">
      <c r="A1041" s="87">
        <v>700485</v>
      </c>
      <c r="B1041" s="164" t="s">
        <v>958</v>
      </c>
      <c r="C1041" s="87">
        <v>67000</v>
      </c>
      <c r="D1041" s="164" t="s">
        <v>933</v>
      </c>
      <c r="E1041" s="164" t="s">
        <v>68</v>
      </c>
      <c r="F1041" s="87">
        <v>0</v>
      </c>
    </row>
    <row r="1042" spans="1:6">
      <c r="A1042" s="87">
        <v>2000201</v>
      </c>
      <c r="B1042" s="164" t="s">
        <v>1259</v>
      </c>
      <c r="C1042" s="87">
        <v>912000</v>
      </c>
      <c r="D1042" s="164" t="s">
        <v>933</v>
      </c>
      <c r="E1042" s="164" t="s">
        <v>75</v>
      </c>
      <c r="F1042" s="87">
        <v>0</v>
      </c>
    </row>
    <row r="1043" spans="1:6">
      <c r="A1043" s="87">
        <v>2000500</v>
      </c>
      <c r="B1043" s="164" t="s">
        <v>959</v>
      </c>
      <c r="C1043" s="87">
        <v>48000</v>
      </c>
      <c r="D1043" s="164" t="s">
        <v>933</v>
      </c>
      <c r="E1043" s="164" t="s">
        <v>42</v>
      </c>
      <c r="F1043" s="87">
        <v>0</v>
      </c>
    </row>
    <row r="1044" spans="1:6">
      <c r="A1044" s="87">
        <v>2321</v>
      </c>
      <c r="B1044" s="164" t="s">
        <v>960</v>
      </c>
      <c r="C1044" s="87">
        <v>117000</v>
      </c>
      <c r="D1044" s="164" t="s">
        <v>961</v>
      </c>
      <c r="E1044" s="164" t="s">
        <v>33</v>
      </c>
      <c r="F1044" s="87">
        <v>0</v>
      </c>
    </row>
    <row r="1045" spans="1:6">
      <c r="A1045" s="87">
        <v>100225</v>
      </c>
      <c r="B1045" s="164" t="s">
        <v>962</v>
      </c>
      <c r="C1045" s="87">
        <v>221000</v>
      </c>
      <c r="D1045" s="164" t="s">
        <v>961</v>
      </c>
      <c r="E1045" s="164" t="s">
        <v>643</v>
      </c>
      <c r="F1045" s="87">
        <v>0</v>
      </c>
    </row>
    <row r="1046" spans="1:6">
      <c r="A1046" s="87">
        <v>170320</v>
      </c>
      <c r="B1046" s="164" t="s">
        <v>963</v>
      </c>
      <c r="C1046" s="87">
        <v>955000</v>
      </c>
      <c r="D1046" s="164" t="s">
        <v>961</v>
      </c>
      <c r="E1046" s="164" t="s">
        <v>961</v>
      </c>
      <c r="F1046" s="87">
        <v>0</v>
      </c>
    </row>
    <row r="1047" spans="1:6">
      <c r="A1047" s="87">
        <v>300366</v>
      </c>
      <c r="B1047" s="164" t="s">
        <v>1231</v>
      </c>
      <c r="C1047" s="87">
        <v>97000</v>
      </c>
      <c r="D1047" s="164" t="s">
        <v>961</v>
      </c>
      <c r="E1047" s="164" t="s">
        <v>961</v>
      </c>
      <c r="F1047" s="87">
        <v>0</v>
      </c>
    </row>
    <row r="1048" spans="1:6">
      <c r="A1048" s="87">
        <v>2000628</v>
      </c>
      <c r="B1048" s="164" t="s">
        <v>964</v>
      </c>
      <c r="C1048" s="87">
        <v>54000</v>
      </c>
      <c r="D1048" s="164" t="s">
        <v>961</v>
      </c>
      <c r="E1048" s="164" t="s">
        <v>961</v>
      </c>
      <c r="F1048" s="87">
        <v>0</v>
      </c>
    </row>
    <row r="1049" spans="1:6">
      <c r="A1049" s="87">
        <v>17773</v>
      </c>
      <c r="B1049" s="164" t="s">
        <v>966</v>
      </c>
      <c r="C1049" s="87">
        <v>431000</v>
      </c>
      <c r="D1049" s="164" t="s">
        <v>965</v>
      </c>
      <c r="E1049" s="164" t="s">
        <v>965</v>
      </c>
      <c r="F1049" s="87">
        <v>0</v>
      </c>
    </row>
    <row r="1050" spans="1:6">
      <c r="A1050" s="87">
        <v>19576</v>
      </c>
      <c r="B1050" s="164" t="s">
        <v>967</v>
      </c>
      <c r="C1050" s="87">
        <v>454600</v>
      </c>
      <c r="D1050" s="164" t="s">
        <v>965</v>
      </c>
      <c r="E1050" s="164" t="s">
        <v>39</v>
      </c>
      <c r="F1050" s="87">
        <v>0</v>
      </c>
    </row>
    <row r="1051" spans="1:6">
      <c r="A1051" s="87">
        <v>23122</v>
      </c>
      <c r="B1051" s="164" t="s">
        <v>968</v>
      </c>
      <c r="C1051" s="87">
        <v>586000</v>
      </c>
      <c r="D1051" s="164" t="s">
        <v>969</v>
      </c>
      <c r="E1051" s="164" t="s">
        <v>39</v>
      </c>
      <c r="F1051" s="87">
        <v>0</v>
      </c>
    </row>
    <row r="1052" spans="1:6" ht="15.75" thickBot="1">
      <c r="A1052" s="87">
        <v>2000289</v>
      </c>
      <c r="B1052" s="164" t="s">
        <v>1262</v>
      </c>
      <c r="C1052" s="200">
        <v>355000</v>
      </c>
      <c r="D1052" s="164" t="s">
        <v>969</v>
      </c>
      <c r="E1052" s="164" t="s">
        <v>969</v>
      </c>
      <c r="F1052" s="200">
        <v>0</v>
      </c>
    </row>
    <row r="1053" spans="1:6" ht="19.5" thickBot="1">
      <c r="C1053" s="201">
        <f>SUM(C5:C1052)</f>
        <v>1103533971</v>
      </c>
      <c r="D1053" s="11"/>
      <c r="E1053" s="11"/>
      <c r="F1053" s="201">
        <f t="shared" ref="F1053" si="0">SUM(F5:F1052)</f>
        <v>12360123</v>
      </c>
    </row>
  </sheetData>
  <autoFilter ref="A4:F1052">
    <sortState ref="A5:F1052">
      <sortCondition ref="D5:D1052"/>
    </sortState>
  </autoFilter>
  <mergeCells count="2">
    <mergeCell ref="A2:F2"/>
    <mergeCell ref="A3:F3"/>
  </mergeCells>
  <pageMargins left="0" right="0" top="0" bottom="0" header="0.51181102362204722" footer="0.51181102362204722"/>
  <pageSetup paperSize="9" scale="46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213"/>
  <sheetViews>
    <sheetView tabSelected="1" zoomScaleNormal="100" workbookViewId="0">
      <selection activeCell="C19" sqref="C19"/>
    </sheetView>
  </sheetViews>
  <sheetFormatPr baseColWidth="10" defaultColWidth="10.5703125" defaultRowHeight="15"/>
  <cols>
    <col min="1" max="1" width="10.7109375" style="160" customWidth="1"/>
    <col min="2" max="2" width="83.5703125" style="161" bestFit="1" customWidth="1"/>
    <col min="3" max="3" width="22.28515625" style="160" bestFit="1" customWidth="1"/>
    <col min="4" max="4" width="9.85546875" style="161" bestFit="1" customWidth="1"/>
    <col min="5" max="5" width="12.7109375" style="162" bestFit="1" customWidth="1"/>
    <col min="6" max="6" width="13.7109375" style="162" bestFit="1" customWidth="1"/>
    <col min="7" max="7" width="11.140625" style="160" bestFit="1" customWidth="1"/>
    <col min="8" max="8" width="12.7109375" style="162" bestFit="1" customWidth="1"/>
    <col min="9" max="9" width="25.85546875" style="161" bestFit="1" customWidth="1"/>
    <col min="10" max="10" width="10" style="161" customWidth="1"/>
    <col min="11" max="11" width="7.7109375" style="161" customWidth="1"/>
    <col min="12" max="256" width="10.5703125" style="152"/>
    <col min="257" max="257" width="10.7109375" style="152" customWidth="1"/>
    <col min="258" max="258" width="83.5703125" style="152" bestFit="1" customWidth="1"/>
    <col min="259" max="259" width="22.28515625" style="152" bestFit="1" customWidth="1"/>
    <col min="260" max="260" width="9.85546875" style="152" bestFit="1" customWidth="1"/>
    <col min="261" max="261" width="12.7109375" style="152" bestFit="1" customWidth="1"/>
    <col min="262" max="262" width="13.7109375" style="152" bestFit="1" customWidth="1"/>
    <col min="263" max="263" width="11.140625" style="152" bestFit="1" customWidth="1"/>
    <col min="264" max="264" width="12.7109375" style="152" bestFit="1" customWidth="1"/>
    <col min="265" max="265" width="25.85546875" style="152" bestFit="1" customWidth="1"/>
    <col min="266" max="266" width="10" style="152" customWidth="1"/>
    <col min="267" max="267" width="7.7109375" style="152" customWidth="1"/>
    <col min="268" max="512" width="10.5703125" style="152"/>
    <col min="513" max="513" width="10.7109375" style="152" customWidth="1"/>
    <col min="514" max="514" width="83.5703125" style="152" bestFit="1" customWidth="1"/>
    <col min="515" max="515" width="22.28515625" style="152" bestFit="1" customWidth="1"/>
    <col min="516" max="516" width="9.85546875" style="152" bestFit="1" customWidth="1"/>
    <col min="517" max="517" width="12.7109375" style="152" bestFit="1" customWidth="1"/>
    <col min="518" max="518" width="13.7109375" style="152" bestFit="1" customWidth="1"/>
    <col min="519" max="519" width="11.140625" style="152" bestFit="1" customWidth="1"/>
    <col min="520" max="520" width="12.7109375" style="152" bestFit="1" customWidth="1"/>
    <col min="521" max="521" width="25.85546875" style="152" bestFit="1" customWidth="1"/>
    <col min="522" max="522" width="10" style="152" customWidth="1"/>
    <col min="523" max="523" width="7.7109375" style="152" customWidth="1"/>
    <col min="524" max="768" width="10.5703125" style="152"/>
    <col min="769" max="769" width="10.7109375" style="152" customWidth="1"/>
    <col min="770" max="770" width="83.5703125" style="152" bestFit="1" customWidth="1"/>
    <col min="771" max="771" width="22.28515625" style="152" bestFit="1" customWidth="1"/>
    <col min="772" max="772" width="9.85546875" style="152" bestFit="1" customWidth="1"/>
    <col min="773" max="773" width="12.7109375" style="152" bestFit="1" customWidth="1"/>
    <col min="774" max="774" width="13.7109375" style="152" bestFit="1" customWidth="1"/>
    <col min="775" max="775" width="11.140625" style="152" bestFit="1" customWidth="1"/>
    <col min="776" max="776" width="12.7109375" style="152" bestFit="1" customWidth="1"/>
    <col min="777" max="777" width="25.85546875" style="152" bestFit="1" customWidth="1"/>
    <col min="778" max="778" width="10" style="152" customWidth="1"/>
    <col min="779" max="779" width="7.7109375" style="152" customWidth="1"/>
    <col min="780" max="1024" width="10.5703125" style="152"/>
    <col min="1025" max="1025" width="10.7109375" style="152" customWidth="1"/>
    <col min="1026" max="1026" width="83.5703125" style="152" bestFit="1" customWidth="1"/>
    <col min="1027" max="1027" width="22.28515625" style="152" bestFit="1" customWidth="1"/>
    <col min="1028" max="1028" width="9.85546875" style="152" bestFit="1" customWidth="1"/>
    <col min="1029" max="1029" width="12.7109375" style="152" bestFit="1" customWidth="1"/>
    <col min="1030" max="1030" width="13.7109375" style="152" bestFit="1" customWidth="1"/>
    <col min="1031" max="1031" width="11.140625" style="152" bestFit="1" customWidth="1"/>
    <col min="1032" max="1032" width="12.7109375" style="152" bestFit="1" customWidth="1"/>
    <col min="1033" max="1033" width="25.85546875" style="152" bestFit="1" customWidth="1"/>
    <col min="1034" max="1034" width="10" style="152" customWidth="1"/>
    <col min="1035" max="1035" width="7.7109375" style="152" customWidth="1"/>
    <col min="1036" max="1280" width="10.5703125" style="152"/>
    <col min="1281" max="1281" width="10.7109375" style="152" customWidth="1"/>
    <col min="1282" max="1282" width="83.5703125" style="152" bestFit="1" customWidth="1"/>
    <col min="1283" max="1283" width="22.28515625" style="152" bestFit="1" customWidth="1"/>
    <col min="1284" max="1284" width="9.85546875" style="152" bestFit="1" customWidth="1"/>
    <col min="1285" max="1285" width="12.7109375" style="152" bestFit="1" customWidth="1"/>
    <col min="1286" max="1286" width="13.7109375" style="152" bestFit="1" customWidth="1"/>
    <col min="1287" max="1287" width="11.140625" style="152" bestFit="1" customWidth="1"/>
    <col min="1288" max="1288" width="12.7109375" style="152" bestFit="1" customWidth="1"/>
    <col min="1289" max="1289" width="25.85546875" style="152" bestFit="1" customWidth="1"/>
    <col min="1290" max="1290" width="10" style="152" customWidth="1"/>
    <col min="1291" max="1291" width="7.7109375" style="152" customWidth="1"/>
    <col min="1292" max="1536" width="10.5703125" style="152"/>
    <col min="1537" max="1537" width="10.7109375" style="152" customWidth="1"/>
    <col min="1538" max="1538" width="83.5703125" style="152" bestFit="1" customWidth="1"/>
    <col min="1539" max="1539" width="22.28515625" style="152" bestFit="1" customWidth="1"/>
    <col min="1540" max="1540" width="9.85546875" style="152" bestFit="1" customWidth="1"/>
    <col min="1541" max="1541" width="12.7109375" style="152" bestFit="1" customWidth="1"/>
    <col min="1542" max="1542" width="13.7109375" style="152" bestFit="1" customWidth="1"/>
    <col min="1543" max="1543" width="11.140625" style="152" bestFit="1" customWidth="1"/>
    <col min="1544" max="1544" width="12.7109375" style="152" bestFit="1" customWidth="1"/>
    <col min="1545" max="1545" width="25.85546875" style="152" bestFit="1" customWidth="1"/>
    <col min="1546" max="1546" width="10" style="152" customWidth="1"/>
    <col min="1547" max="1547" width="7.7109375" style="152" customWidth="1"/>
    <col min="1548" max="1792" width="10.5703125" style="152"/>
    <col min="1793" max="1793" width="10.7109375" style="152" customWidth="1"/>
    <col min="1794" max="1794" width="83.5703125" style="152" bestFit="1" customWidth="1"/>
    <col min="1795" max="1795" width="22.28515625" style="152" bestFit="1" customWidth="1"/>
    <col min="1796" max="1796" width="9.85546875" style="152" bestFit="1" customWidth="1"/>
    <col min="1797" max="1797" width="12.7109375" style="152" bestFit="1" customWidth="1"/>
    <col min="1798" max="1798" width="13.7109375" style="152" bestFit="1" customWidth="1"/>
    <col min="1799" max="1799" width="11.140625" style="152" bestFit="1" customWidth="1"/>
    <col min="1800" max="1800" width="12.7109375" style="152" bestFit="1" customWidth="1"/>
    <col min="1801" max="1801" width="25.85546875" style="152" bestFit="1" customWidth="1"/>
    <col min="1802" max="1802" width="10" style="152" customWidth="1"/>
    <col min="1803" max="1803" width="7.7109375" style="152" customWidth="1"/>
    <col min="1804" max="2048" width="10.5703125" style="152"/>
    <col min="2049" max="2049" width="10.7109375" style="152" customWidth="1"/>
    <col min="2050" max="2050" width="83.5703125" style="152" bestFit="1" customWidth="1"/>
    <col min="2051" max="2051" width="22.28515625" style="152" bestFit="1" customWidth="1"/>
    <col min="2052" max="2052" width="9.85546875" style="152" bestFit="1" customWidth="1"/>
    <col min="2053" max="2053" width="12.7109375" style="152" bestFit="1" customWidth="1"/>
    <col min="2054" max="2054" width="13.7109375" style="152" bestFit="1" customWidth="1"/>
    <col min="2055" max="2055" width="11.140625" style="152" bestFit="1" customWidth="1"/>
    <col min="2056" max="2056" width="12.7109375" style="152" bestFit="1" customWidth="1"/>
    <col min="2057" max="2057" width="25.85546875" style="152" bestFit="1" customWidth="1"/>
    <col min="2058" max="2058" width="10" style="152" customWidth="1"/>
    <col min="2059" max="2059" width="7.7109375" style="152" customWidth="1"/>
    <col min="2060" max="2304" width="10.5703125" style="152"/>
    <col min="2305" max="2305" width="10.7109375" style="152" customWidth="1"/>
    <col min="2306" max="2306" width="83.5703125" style="152" bestFit="1" customWidth="1"/>
    <col min="2307" max="2307" width="22.28515625" style="152" bestFit="1" customWidth="1"/>
    <col min="2308" max="2308" width="9.85546875" style="152" bestFit="1" customWidth="1"/>
    <col min="2309" max="2309" width="12.7109375" style="152" bestFit="1" customWidth="1"/>
    <col min="2310" max="2310" width="13.7109375" style="152" bestFit="1" customWidth="1"/>
    <col min="2311" max="2311" width="11.140625" style="152" bestFit="1" customWidth="1"/>
    <col min="2312" max="2312" width="12.7109375" style="152" bestFit="1" customWidth="1"/>
    <col min="2313" max="2313" width="25.85546875" style="152" bestFit="1" customWidth="1"/>
    <col min="2314" max="2314" width="10" style="152" customWidth="1"/>
    <col min="2315" max="2315" width="7.7109375" style="152" customWidth="1"/>
    <col min="2316" max="2560" width="10.5703125" style="152"/>
    <col min="2561" max="2561" width="10.7109375" style="152" customWidth="1"/>
    <col min="2562" max="2562" width="83.5703125" style="152" bestFit="1" customWidth="1"/>
    <col min="2563" max="2563" width="22.28515625" style="152" bestFit="1" customWidth="1"/>
    <col min="2564" max="2564" width="9.85546875" style="152" bestFit="1" customWidth="1"/>
    <col min="2565" max="2565" width="12.7109375" style="152" bestFit="1" customWidth="1"/>
    <col min="2566" max="2566" width="13.7109375" style="152" bestFit="1" customWidth="1"/>
    <col min="2567" max="2567" width="11.140625" style="152" bestFit="1" customWidth="1"/>
    <col min="2568" max="2568" width="12.7109375" style="152" bestFit="1" customWidth="1"/>
    <col min="2569" max="2569" width="25.85546875" style="152" bestFit="1" customWidth="1"/>
    <col min="2570" max="2570" width="10" style="152" customWidth="1"/>
    <col min="2571" max="2571" width="7.7109375" style="152" customWidth="1"/>
    <col min="2572" max="2816" width="10.5703125" style="152"/>
    <col min="2817" max="2817" width="10.7109375" style="152" customWidth="1"/>
    <col min="2818" max="2818" width="83.5703125" style="152" bestFit="1" customWidth="1"/>
    <col min="2819" max="2819" width="22.28515625" style="152" bestFit="1" customWidth="1"/>
    <col min="2820" max="2820" width="9.85546875" style="152" bestFit="1" customWidth="1"/>
    <col min="2821" max="2821" width="12.7109375" style="152" bestFit="1" customWidth="1"/>
    <col min="2822" max="2822" width="13.7109375" style="152" bestFit="1" customWidth="1"/>
    <col min="2823" max="2823" width="11.140625" style="152" bestFit="1" customWidth="1"/>
    <col min="2824" max="2824" width="12.7109375" style="152" bestFit="1" customWidth="1"/>
    <col min="2825" max="2825" width="25.85546875" style="152" bestFit="1" customWidth="1"/>
    <col min="2826" max="2826" width="10" style="152" customWidth="1"/>
    <col min="2827" max="2827" width="7.7109375" style="152" customWidth="1"/>
    <col min="2828" max="3072" width="10.5703125" style="152"/>
    <col min="3073" max="3073" width="10.7109375" style="152" customWidth="1"/>
    <col min="3074" max="3074" width="83.5703125" style="152" bestFit="1" customWidth="1"/>
    <col min="3075" max="3075" width="22.28515625" style="152" bestFit="1" customWidth="1"/>
    <col min="3076" max="3076" width="9.85546875" style="152" bestFit="1" customWidth="1"/>
    <col min="3077" max="3077" width="12.7109375" style="152" bestFit="1" customWidth="1"/>
    <col min="3078" max="3078" width="13.7109375" style="152" bestFit="1" customWidth="1"/>
    <col min="3079" max="3079" width="11.140625" style="152" bestFit="1" customWidth="1"/>
    <col min="3080" max="3080" width="12.7109375" style="152" bestFit="1" customWidth="1"/>
    <col min="3081" max="3081" width="25.85546875" style="152" bestFit="1" customWidth="1"/>
    <col min="3082" max="3082" width="10" style="152" customWidth="1"/>
    <col min="3083" max="3083" width="7.7109375" style="152" customWidth="1"/>
    <col min="3084" max="3328" width="10.5703125" style="152"/>
    <col min="3329" max="3329" width="10.7109375" style="152" customWidth="1"/>
    <col min="3330" max="3330" width="83.5703125" style="152" bestFit="1" customWidth="1"/>
    <col min="3331" max="3331" width="22.28515625" style="152" bestFit="1" customWidth="1"/>
    <col min="3332" max="3332" width="9.85546875" style="152" bestFit="1" customWidth="1"/>
    <col min="3333" max="3333" width="12.7109375" style="152" bestFit="1" customWidth="1"/>
    <col min="3334" max="3334" width="13.7109375" style="152" bestFit="1" customWidth="1"/>
    <col min="3335" max="3335" width="11.140625" style="152" bestFit="1" customWidth="1"/>
    <col min="3336" max="3336" width="12.7109375" style="152" bestFit="1" customWidth="1"/>
    <col min="3337" max="3337" width="25.85546875" style="152" bestFit="1" customWidth="1"/>
    <col min="3338" max="3338" width="10" style="152" customWidth="1"/>
    <col min="3339" max="3339" width="7.7109375" style="152" customWidth="1"/>
    <col min="3340" max="3584" width="10.5703125" style="152"/>
    <col min="3585" max="3585" width="10.7109375" style="152" customWidth="1"/>
    <col min="3586" max="3586" width="83.5703125" style="152" bestFit="1" customWidth="1"/>
    <col min="3587" max="3587" width="22.28515625" style="152" bestFit="1" customWidth="1"/>
    <col min="3588" max="3588" width="9.85546875" style="152" bestFit="1" customWidth="1"/>
    <col min="3589" max="3589" width="12.7109375" style="152" bestFit="1" customWidth="1"/>
    <col min="3590" max="3590" width="13.7109375" style="152" bestFit="1" customWidth="1"/>
    <col min="3591" max="3591" width="11.140625" style="152" bestFit="1" customWidth="1"/>
    <col min="3592" max="3592" width="12.7109375" style="152" bestFit="1" customWidth="1"/>
    <col min="3593" max="3593" width="25.85546875" style="152" bestFit="1" customWidth="1"/>
    <col min="3594" max="3594" width="10" style="152" customWidth="1"/>
    <col min="3595" max="3595" width="7.7109375" style="152" customWidth="1"/>
    <col min="3596" max="3840" width="10.5703125" style="152"/>
    <col min="3841" max="3841" width="10.7109375" style="152" customWidth="1"/>
    <col min="3842" max="3842" width="83.5703125" style="152" bestFit="1" customWidth="1"/>
    <col min="3843" max="3843" width="22.28515625" style="152" bestFit="1" customWidth="1"/>
    <col min="3844" max="3844" width="9.85546875" style="152" bestFit="1" customWidth="1"/>
    <col min="3845" max="3845" width="12.7109375" style="152" bestFit="1" customWidth="1"/>
    <col min="3846" max="3846" width="13.7109375" style="152" bestFit="1" customWidth="1"/>
    <col min="3847" max="3847" width="11.140625" style="152" bestFit="1" customWidth="1"/>
    <col min="3848" max="3848" width="12.7109375" style="152" bestFit="1" customWidth="1"/>
    <col min="3849" max="3849" width="25.85546875" style="152" bestFit="1" customWidth="1"/>
    <col min="3850" max="3850" width="10" style="152" customWidth="1"/>
    <col min="3851" max="3851" width="7.7109375" style="152" customWidth="1"/>
    <col min="3852" max="4096" width="10.5703125" style="152"/>
    <col min="4097" max="4097" width="10.7109375" style="152" customWidth="1"/>
    <col min="4098" max="4098" width="83.5703125" style="152" bestFit="1" customWidth="1"/>
    <col min="4099" max="4099" width="22.28515625" style="152" bestFit="1" customWidth="1"/>
    <col min="4100" max="4100" width="9.85546875" style="152" bestFit="1" customWidth="1"/>
    <col min="4101" max="4101" width="12.7109375" style="152" bestFit="1" customWidth="1"/>
    <col min="4102" max="4102" width="13.7109375" style="152" bestFit="1" customWidth="1"/>
    <col min="4103" max="4103" width="11.140625" style="152" bestFit="1" customWidth="1"/>
    <col min="4104" max="4104" width="12.7109375" style="152" bestFit="1" customWidth="1"/>
    <col min="4105" max="4105" width="25.85546875" style="152" bestFit="1" customWidth="1"/>
    <col min="4106" max="4106" width="10" style="152" customWidth="1"/>
    <col min="4107" max="4107" width="7.7109375" style="152" customWidth="1"/>
    <col min="4108" max="4352" width="10.5703125" style="152"/>
    <col min="4353" max="4353" width="10.7109375" style="152" customWidth="1"/>
    <col min="4354" max="4354" width="83.5703125" style="152" bestFit="1" customWidth="1"/>
    <col min="4355" max="4355" width="22.28515625" style="152" bestFit="1" customWidth="1"/>
    <col min="4356" max="4356" width="9.85546875" style="152" bestFit="1" customWidth="1"/>
    <col min="4357" max="4357" width="12.7109375" style="152" bestFit="1" customWidth="1"/>
    <col min="4358" max="4358" width="13.7109375" style="152" bestFit="1" customWidth="1"/>
    <col min="4359" max="4359" width="11.140625" style="152" bestFit="1" customWidth="1"/>
    <col min="4360" max="4360" width="12.7109375" style="152" bestFit="1" customWidth="1"/>
    <col min="4361" max="4361" width="25.85546875" style="152" bestFit="1" customWidth="1"/>
    <col min="4362" max="4362" width="10" style="152" customWidth="1"/>
    <col min="4363" max="4363" width="7.7109375" style="152" customWidth="1"/>
    <col min="4364" max="4608" width="10.5703125" style="152"/>
    <col min="4609" max="4609" width="10.7109375" style="152" customWidth="1"/>
    <col min="4610" max="4610" width="83.5703125" style="152" bestFit="1" customWidth="1"/>
    <col min="4611" max="4611" width="22.28515625" style="152" bestFit="1" customWidth="1"/>
    <col min="4612" max="4612" width="9.85546875" style="152" bestFit="1" customWidth="1"/>
    <col min="4613" max="4613" width="12.7109375" style="152" bestFit="1" customWidth="1"/>
    <col min="4614" max="4614" width="13.7109375" style="152" bestFit="1" customWidth="1"/>
    <col min="4615" max="4615" width="11.140625" style="152" bestFit="1" customWidth="1"/>
    <col min="4616" max="4616" width="12.7109375" style="152" bestFit="1" customWidth="1"/>
    <col min="4617" max="4617" width="25.85546875" style="152" bestFit="1" customWidth="1"/>
    <col min="4618" max="4618" width="10" style="152" customWidth="1"/>
    <col min="4619" max="4619" width="7.7109375" style="152" customWidth="1"/>
    <col min="4620" max="4864" width="10.5703125" style="152"/>
    <col min="4865" max="4865" width="10.7109375" style="152" customWidth="1"/>
    <col min="4866" max="4866" width="83.5703125" style="152" bestFit="1" customWidth="1"/>
    <col min="4867" max="4867" width="22.28515625" style="152" bestFit="1" customWidth="1"/>
    <col min="4868" max="4868" width="9.85546875" style="152" bestFit="1" customWidth="1"/>
    <col min="4869" max="4869" width="12.7109375" style="152" bestFit="1" customWidth="1"/>
    <col min="4870" max="4870" width="13.7109375" style="152" bestFit="1" customWidth="1"/>
    <col min="4871" max="4871" width="11.140625" style="152" bestFit="1" customWidth="1"/>
    <col min="4872" max="4872" width="12.7109375" style="152" bestFit="1" customWidth="1"/>
    <col min="4873" max="4873" width="25.85546875" style="152" bestFit="1" customWidth="1"/>
    <col min="4874" max="4874" width="10" style="152" customWidth="1"/>
    <col min="4875" max="4875" width="7.7109375" style="152" customWidth="1"/>
    <col min="4876" max="5120" width="10.5703125" style="152"/>
    <col min="5121" max="5121" width="10.7109375" style="152" customWidth="1"/>
    <col min="5122" max="5122" width="83.5703125" style="152" bestFit="1" customWidth="1"/>
    <col min="5123" max="5123" width="22.28515625" style="152" bestFit="1" customWidth="1"/>
    <col min="5124" max="5124" width="9.85546875" style="152" bestFit="1" customWidth="1"/>
    <col min="5125" max="5125" width="12.7109375" style="152" bestFit="1" customWidth="1"/>
    <col min="5126" max="5126" width="13.7109375" style="152" bestFit="1" customWidth="1"/>
    <col min="5127" max="5127" width="11.140625" style="152" bestFit="1" customWidth="1"/>
    <col min="5128" max="5128" width="12.7109375" style="152" bestFit="1" customWidth="1"/>
    <col min="5129" max="5129" width="25.85546875" style="152" bestFit="1" customWidth="1"/>
    <col min="5130" max="5130" width="10" style="152" customWidth="1"/>
    <col min="5131" max="5131" width="7.7109375" style="152" customWidth="1"/>
    <col min="5132" max="5376" width="10.5703125" style="152"/>
    <col min="5377" max="5377" width="10.7109375" style="152" customWidth="1"/>
    <col min="5378" max="5378" width="83.5703125" style="152" bestFit="1" customWidth="1"/>
    <col min="5379" max="5379" width="22.28515625" style="152" bestFit="1" customWidth="1"/>
    <col min="5380" max="5380" width="9.85546875" style="152" bestFit="1" customWidth="1"/>
    <col min="5381" max="5381" width="12.7109375" style="152" bestFit="1" customWidth="1"/>
    <col min="5382" max="5382" width="13.7109375" style="152" bestFit="1" customWidth="1"/>
    <col min="5383" max="5383" width="11.140625" style="152" bestFit="1" customWidth="1"/>
    <col min="5384" max="5384" width="12.7109375" style="152" bestFit="1" customWidth="1"/>
    <col min="5385" max="5385" width="25.85546875" style="152" bestFit="1" customWidth="1"/>
    <col min="5386" max="5386" width="10" style="152" customWidth="1"/>
    <col min="5387" max="5387" width="7.7109375" style="152" customWidth="1"/>
    <col min="5388" max="5632" width="10.5703125" style="152"/>
    <col min="5633" max="5633" width="10.7109375" style="152" customWidth="1"/>
    <col min="5634" max="5634" width="83.5703125" style="152" bestFit="1" customWidth="1"/>
    <col min="5635" max="5635" width="22.28515625" style="152" bestFit="1" customWidth="1"/>
    <col min="5636" max="5636" width="9.85546875" style="152" bestFit="1" customWidth="1"/>
    <col min="5637" max="5637" width="12.7109375" style="152" bestFit="1" customWidth="1"/>
    <col min="5638" max="5638" width="13.7109375" style="152" bestFit="1" customWidth="1"/>
    <col min="5639" max="5639" width="11.140625" style="152" bestFit="1" customWidth="1"/>
    <col min="5640" max="5640" width="12.7109375" style="152" bestFit="1" customWidth="1"/>
    <col min="5641" max="5641" width="25.85546875" style="152" bestFit="1" customWidth="1"/>
    <col min="5642" max="5642" width="10" style="152" customWidth="1"/>
    <col min="5643" max="5643" width="7.7109375" style="152" customWidth="1"/>
    <col min="5644" max="5888" width="10.5703125" style="152"/>
    <col min="5889" max="5889" width="10.7109375" style="152" customWidth="1"/>
    <col min="5890" max="5890" width="83.5703125" style="152" bestFit="1" customWidth="1"/>
    <col min="5891" max="5891" width="22.28515625" style="152" bestFit="1" customWidth="1"/>
    <col min="5892" max="5892" width="9.85546875" style="152" bestFit="1" customWidth="1"/>
    <col min="5893" max="5893" width="12.7109375" style="152" bestFit="1" customWidth="1"/>
    <col min="5894" max="5894" width="13.7109375" style="152" bestFit="1" customWidth="1"/>
    <col min="5895" max="5895" width="11.140625" style="152" bestFit="1" customWidth="1"/>
    <col min="5896" max="5896" width="12.7109375" style="152" bestFit="1" customWidth="1"/>
    <col min="5897" max="5897" width="25.85546875" style="152" bestFit="1" customWidth="1"/>
    <col min="5898" max="5898" width="10" style="152" customWidth="1"/>
    <col min="5899" max="5899" width="7.7109375" style="152" customWidth="1"/>
    <col min="5900" max="6144" width="10.5703125" style="152"/>
    <col min="6145" max="6145" width="10.7109375" style="152" customWidth="1"/>
    <col min="6146" max="6146" width="83.5703125" style="152" bestFit="1" customWidth="1"/>
    <col min="6147" max="6147" width="22.28515625" style="152" bestFit="1" customWidth="1"/>
    <col min="6148" max="6148" width="9.85546875" style="152" bestFit="1" customWidth="1"/>
    <col min="6149" max="6149" width="12.7109375" style="152" bestFit="1" customWidth="1"/>
    <col min="6150" max="6150" width="13.7109375" style="152" bestFit="1" customWidth="1"/>
    <col min="6151" max="6151" width="11.140625" style="152" bestFit="1" customWidth="1"/>
    <col min="6152" max="6152" width="12.7109375" style="152" bestFit="1" customWidth="1"/>
    <col min="6153" max="6153" width="25.85546875" style="152" bestFit="1" customWidth="1"/>
    <col min="6154" max="6154" width="10" style="152" customWidth="1"/>
    <col min="6155" max="6155" width="7.7109375" style="152" customWidth="1"/>
    <col min="6156" max="6400" width="10.5703125" style="152"/>
    <col min="6401" max="6401" width="10.7109375" style="152" customWidth="1"/>
    <col min="6402" max="6402" width="83.5703125" style="152" bestFit="1" customWidth="1"/>
    <col min="6403" max="6403" width="22.28515625" style="152" bestFit="1" customWidth="1"/>
    <col min="6404" max="6404" width="9.85546875" style="152" bestFit="1" customWidth="1"/>
    <col min="6405" max="6405" width="12.7109375" style="152" bestFit="1" customWidth="1"/>
    <col min="6406" max="6406" width="13.7109375" style="152" bestFit="1" customWidth="1"/>
    <col min="6407" max="6407" width="11.140625" style="152" bestFit="1" customWidth="1"/>
    <col min="6408" max="6408" width="12.7109375" style="152" bestFit="1" customWidth="1"/>
    <col min="6409" max="6409" width="25.85546875" style="152" bestFit="1" customWidth="1"/>
    <col min="6410" max="6410" width="10" style="152" customWidth="1"/>
    <col min="6411" max="6411" width="7.7109375" style="152" customWidth="1"/>
    <col min="6412" max="6656" width="10.5703125" style="152"/>
    <col min="6657" max="6657" width="10.7109375" style="152" customWidth="1"/>
    <col min="6658" max="6658" width="83.5703125" style="152" bestFit="1" customWidth="1"/>
    <col min="6659" max="6659" width="22.28515625" style="152" bestFit="1" customWidth="1"/>
    <col min="6660" max="6660" width="9.85546875" style="152" bestFit="1" customWidth="1"/>
    <col min="6661" max="6661" width="12.7109375" style="152" bestFit="1" customWidth="1"/>
    <col min="6662" max="6662" width="13.7109375" style="152" bestFit="1" customWidth="1"/>
    <col min="6663" max="6663" width="11.140625" style="152" bestFit="1" customWidth="1"/>
    <col min="6664" max="6664" width="12.7109375" style="152" bestFit="1" customWidth="1"/>
    <col min="6665" max="6665" width="25.85546875" style="152" bestFit="1" customWidth="1"/>
    <col min="6666" max="6666" width="10" style="152" customWidth="1"/>
    <col min="6667" max="6667" width="7.7109375" style="152" customWidth="1"/>
    <col min="6668" max="6912" width="10.5703125" style="152"/>
    <col min="6913" max="6913" width="10.7109375" style="152" customWidth="1"/>
    <col min="6914" max="6914" width="83.5703125" style="152" bestFit="1" customWidth="1"/>
    <col min="6915" max="6915" width="22.28515625" style="152" bestFit="1" customWidth="1"/>
    <col min="6916" max="6916" width="9.85546875" style="152" bestFit="1" customWidth="1"/>
    <col min="6917" max="6917" width="12.7109375" style="152" bestFit="1" customWidth="1"/>
    <col min="6918" max="6918" width="13.7109375" style="152" bestFit="1" customWidth="1"/>
    <col min="6919" max="6919" width="11.140625" style="152" bestFit="1" customWidth="1"/>
    <col min="6920" max="6920" width="12.7109375" style="152" bestFit="1" customWidth="1"/>
    <col min="6921" max="6921" width="25.85546875" style="152" bestFit="1" customWidth="1"/>
    <col min="6922" max="6922" width="10" style="152" customWidth="1"/>
    <col min="6923" max="6923" width="7.7109375" style="152" customWidth="1"/>
    <col min="6924" max="7168" width="10.5703125" style="152"/>
    <col min="7169" max="7169" width="10.7109375" style="152" customWidth="1"/>
    <col min="7170" max="7170" width="83.5703125" style="152" bestFit="1" customWidth="1"/>
    <col min="7171" max="7171" width="22.28515625" style="152" bestFit="1" customWidth="1"/>
    <col min="7172" max="7172" width="9.85546875" style="152" bestFit="1" customWidth="1"/>
    <col min="7173" max="7173" width="12.7109375" style="152" bestFit="1" customWidth="1"/>
    <col min="7174" max="7174" width="13.7109375" style="152" bestFit="1" customWidth="1"/>
    <col min="7175" max="7175" width="11.140625" style="152" bestFit="1" customWidth="1"/>
    <col min="7176" max="7176" width="12.7109375" style="152" bestFit="1" customWidth="1"/>
    <col min="7177" max="7177" width="25.85546875" style="152" bestFit="1" customWidth="1"/>
    <col min="7178" max="7178" width="10" style="152" customWidth="1"/>
    <col min="7179" max="7179" width="7.7109375" style="152" customWidth="1"/>
    <col min="7180" max="7424" width="10.5703125" style="152"/>
    <col min="7425" max="7425" width="10.7109375" style="152" customWidth="1"/>
    <col min="7426" max="7426" width="83.5703125" style="152" bestFit="1" customWidth="1"/>
    <col min="7427" max="7427" width="22.28515625" style="152" bestFit="1" customWidth="1"/>
    <col min="7428" max="7428" width="9.85546875" style="152" bestFit="1" customWidth="1"/>
    <col min="7429" max="7429" width="12.7109375" style="152" bestFit="1" customWidth="1"/>
    <col min="7430" max="7430" width="13.7109375" style="152" bestFit="1" customWidth="1"/>
    <col min="7431" max="7431" width="11.140625" style="152" bestFit="1" customWidth="1"/>
    <col min="7432" max="7432" width="12.7109375" style="152" bestFit="1" customWidth="1"/>
    <col min="7433" max="7433" width="25.85546875" style="152" bestFit="1" customWidth="1"/>
    <col min="7434" max="7434" width="10" style="152" customWidth="1"/>
    <col min="7435" max="7435" width="7.7109375" style="152" customWidth="1"/>
    <col min="7436" max="7680" width="10.5703125" style="152"/>
    <col min="7681" max="7681" width="10.7109375" style="152" customWidth="1"/>
    <col min="7682" max="7682" width="83.5703125" style="152" bestFit="1" customWidth="1"/>
    <col min="7683" max="7683" width="22.28515625" style="152" bestFit="1" customWidth="1"/>
    <col min="7684" max="7684" width="9.85546875" style="152" bestFit="1" customWidth="1"/>
    <col min="7685" max="7685" width="12.7109375" style="152" bestFit="1" customWidth="1"/>
    <col min="7686" max="7686" width="13.7109375" style="152" bestFit="1" customWidth="1"/>
    <col min="7687" max="7687" width="11.140625" style="152" bestFit="1" customWidth="1"/>
    <col min="7688" max="7688" width="12.7109375" style="152" bestFit="1" customWidth="1"/>
    <col min="7689" max="7689" width="25.85546875" style="152" bestFit="1" customWidth="1"/>
    <col min="7690" max="7690" width="10" style="152" customWidth="1"/>
    <col min="7691" max="7691" width="7.7109375" style="152" customWidth="1"/>
    <col min="7692" max="7936" width="10.5703125" style="152"/>
    <col min="7937" max="7937" width="10.7109375" style="152" customWidth="1"/>
    <col min="7938" max="7938" width="83.5703125" style="152" bestFit="1" customWidth="1"/>
    <col min="7939" max="7939" width="22.28515625" style="152" bestFit="1" customWidth="1"/>
    <col min="7940" max="7940" width="9.85546875" style="152" bestFit="1" customWidth="1"/>
    <col min="7941" max="7941" width="12.7109375" style="152" bestFit="1" customWidth="1"/>
    <col min="7942" max="7942" width="13.7109375" style="152" bestFit="1" customWidth="1"/>
    <col min="7943" max="7943" width="11.140625" style="152" bestFit="1" customWidth="1"/>
    <col min="7944" max="7944" width="12.7109375" style="152" bestFit="1" customWidth="1"/>
    <col min="7945" max="7945" width="25.85546875" style="152" bestFit="1" customWidth="1"/>
    <col min="7946" max="7946" width="10" style="152" customWidth="1"/>
    <col min="7947" max="7947" width="7.7109375" style="152" customWidth="1"/>
    <col min="7948" max="8192" width="10.5703125" style="152"/>
    <col min="8193" max="8193" width="10.7109375" style="152" customWidth="1"/>
    <col min="8194" max="8194" width="83.5703125" style="152" bestFit="1" customWidth="1"/>
    <col min="8195" max="8195" width="22.28515625" style="152" bestFit="1" customWidth="1"/>
    <col min="8196" max="8196" width="9.85546875" style="152" bestFit="1" customWidth="1"/>
    <col min="8197" max="8197" width="12.7109375" style="152" bestFit="1" customWidth="1"/>
    <col min="8198" max="8198" width="13.7109375" style="152" bestFit="1" customWidth="1"/>
    <col min="8199" max="8199" width="11.140625" style="152" bestFit="1" customWidth="1"/>
    <col min="8200" max="8200" width="12.7109375" style="152" bestFit="1" customWidth="1"/>
    <col min="8201" max="8201" width="25.85546875" style="152" bestFit="1" customWidth="1"/>
    <col min="8202" max="8202" width="10" style="152" customWidth="1"/>
    <col min="8203" max="8203" width="7.7109375" style="152" customWidth="1"/>
    <col min="8204" max="8448" width="10.5703125" style="152"/>
    <col min="8449" max="8449" width="10.7109375" style="152" customWidth="1"/>
    <col min="8450" max="8450" width="83.5703125" style="152" bestFit="1" customWidth="1"/>
    <col min="8451" max="8451" width="22.28515625" style="152" bestFit="1" customWidth="1"/>
    <col min="8452" max="8452" width="9.85546875" style="152" bestFit="1" customWidth="1"/>
    <col min="8453" max="8453" width="12.7109375" style="152" bestFit="1" customWidth="1"/>
    <col min="8454" max="8454" width="13.7109375" style="152" bestFit="1" customWidth="1"/>
    <col min="8455" max="8455" width="11.140625" style="152" bestFit="1" customWidth="1"/>
    <col min="8456" max="8456" width="12.7109375" style="152" bestFit="1" customWidth="1"/>
    <col min="8457" max="8457" width="25.85546875" style="152" bestFit="1" customWidth="1"/>
    <col min="8458" max="8458" width="10" style="152" customWidth="1"/>
    <col min="8459" max="8459" width="7.7109375" style="152" customWidth="1"/>
    <col min="8460" max="8704" width="10.5703125" style="152"/>
    <col min="8705" max="8705" width="10.7109375" style="152" customWidth="1"/>
    <col min="8706" max="8706" width="83.5703125" style="152" bestFit="1" customWidth="1"/>
    <col min="8707" max="8707" width="22.28515625" style="152" bestFit="1" customWidth="1"/>
    <col min="8708" max="8708" width="9.85546875" style="152" bestFit="1" customWidth="1"/>
    <col min="8709" max="8709" width="12.7109375" style="152" bestFit="1" customWidth="1"/>
    <col min="8710" max="8710" width="13.7109375" style="152" bestFit="1" customWidth="1"/>
    <col min="8711" max="8711" width="11.140625" style="152" bestFit="1" customWidth="1"/>
    <col min="8712" max="8712" width="12.7109375" style="152" bestFit="1" customWidth="1"/>
    <col min="8713" max="8713" width="25.85546875" style="152" bestFit="1" customWidth="1"/>
    <col min="8714" max="8714" width="10" style="152" customWidth="1"/>
    <col min="8715" max="8715" width="7.7109375" style="152" customWidth="1"/>
    <col min="8716" max="8960" width="10.5703125" style="152"/>
    <col min="8961" max="8961" width="10.7109375" style="152" customWidth="1"/>
    <col min="8962" max="8962" width="83.5703125" style="152" bestFit="1" customWidth="1"/>
    <col min="8963" max="8963" width="22.28515625" style="152" bestFit="1" customWidth="1"/>
    <col min="8964" max="8964" width="9.85546875" style="152" bestFit="1" customWidth="1"/>
    <col min="8965" max="8965" width="12.7109375" style="152" bestFit="1" customWidth="1"/>
    <col min="8966" max="8966" width="13.7109375" style="152" bestFit="1" customWidth="1"/>
    <col min="8967" max="8967" width="11.140625" style="152" bestFit="1" customWidth="1"/>
    <col min="8968" max="8968" width="12.7109375" style="152" bestFit="1" customWidth="1"/>
    <col min="8969" max="8969" width="25.85546875" style="152" bestFit="1" customWidth="1"/>
    <col min="8970" max="8970" width="10" style="152" customWidth="1"/>
    <col min="8971" max="8971" width="7.7109375" style="152" customWidth="1"/>
    <col min="8972" max="9216" width="10.5703125" style="152"/>
    <col min="9217" max="9217" width="10.7109375" style="152" customWidth="1"/>
    <col min="9218" max="9218" width="83.5703125" style="152" bestFit="1" customWidth="1"/>
    <col min="9219" max="9219" width="22.28515625" style="152" bestFit="1" customWidth="1"/>
    <col min="9220" max="9220" width="9.85546875" style="152" bestFit="1" customWidth="1"/>
    <col min="9221" max="9221" width="12.7109375" style="152" bestFit="1" customWidth="1"/>
    <col min="9222" max="9222" width="13.7109375" style="152" bestFit="1" customWidth="1"/>
    <col min="9223" max="9223" width="11.140625" style="152" bestFit="1" customWidth="1"/>
    <col min="9224" max="9224" width="12.7109375" style="152" bestFit="1" customWidth="1"/>
    <col min="9225" max="9225" width="25.85546875" style="152" bestFit="1" customWidth="1"/>
    <col min="9226" max="9226" width="10" style="152" customWidth="1"/>
    <col min="9227" max="9227" width="7.7109375" style="152" customWidth="1"/>
    <col min="9228" max="9472" width="10.5703125" style="152"/>
    <col min="9473" max="9473" width="10.7109375" style="152" customWidth="1"/>
    <col min="9474" max="9474" width="83.5703125" style="152" bestFit="1" customWidth="1"/>
    <col min="9475" max="9475" width="22.28515625" style="152" bestFit="1" customWidth="1"/>
    <col min="9476" max="9476" width="9.85546875" style="152" bestFit="1" customWidth="1"/>
    <col min="9477" max="9477" width="12.7109375" style="152" bestFit="1" customWidth="1"/>
    <col min="9478" max="9478" width="13.7109375" style="152" bestFit="1" customWidth="1"/>
    <col min="9479" max="9479" width="11.140625" style="152" bestFit="1" customWidth="1"/>
    <col min="9480" max="9480" width="12.7109375" style="152" bestFit="1" customWidth="1"/>
    <col min="9481" max="9481" width="25.85546875" style="152" bestFit="1" customWidth="1"/>
    <col min="9482" max="9482" width="10" style="152" customWidth="1"/>
    <col min="9483" max="9483" width="7.7109375" style="152" customWidth="1"/>
    <col min="9484" max="9728" width="10.5703125" style="152"/>
    <col min="9729" max="9729" width="10.7109375" style="152" customWidth="1"/>
    <col min="9730" max="9730" width="83.5703125" style="152" bestFit="1" customWidth="1"/>
    <col min="9731" max="9731" width="22.28515625" style="152" bestFit="1" customWidth="1"/>
    <col min="9732" max="9732" width="9.85546875" style="152" bestFit="1" customWidth="1"/>
    <col min="9733" max="9733" width="12.7109375" style="152" bestFit="1" customWidth="1"/>
    <col min="9734" max="9734" width="13.7109375" style="152" bestFit="1" customWidth="1"/>
    <col min="9735" max="9735" width="11.140625" style="152" bestFit="1" customWidth="1"/>
    <col min="9736" max="9736" width="12.7109375" style="152" bestFit="1" customWidth="1"/>
    <col min="9737" max="9737" width="25.85546875" style="152" bestFit="1" customWidth="1"/>
    <col min="9738" max="9738" width="10" style="152" customWidth="1"/>
    <col min="9739" max="9739" width="7.7109375" style="152" customWidth="1"/>
    <col min="9740" max="9984" width="10.5703125" style="152"/>
    <col min="9985" max="9985" width="10.7109375" style="152" customWidth="1"/>
    <col min="9986" max="9986" width="83.5703125" style="152" bestFit="1" customWidth="1"/>
    <col min="9987" max="9987" width="22.28515625" style="152" bestFit="1" customWidth="1"/>
    <col min="9988" max="9988" width="9.85546875" style="152" bestFit="1" customWidth="1"/>
    <col min="9989" max="9989" width="12.7109375" style="152" bestFit="1" customWidth="1"/>
    <col min="9990" max="9990" width="13.7109375" style="152" bestFit="1" customWidth="1"/>
    <col min="9991" max="9991" width="11.140625" style="152" bestFit="1" customWidth="1"/>
    <col min="9992" max="9992" width="12.7109375" style="152" bestFit="1" customWidth="1"/>
    <col min="9993" max="9993" width="25.85546875" style="152" bestFit="1" customWidth="1"/>
    <col min="9994" max="9994" width="10" style="152" customWidth="1"/>
    <col min="9995" max="9995" width="7.7109375" style="152" customWidth="1"/>
    <col min="9996" max="10240" width="10.5703125" style="152"/>
    <col min="10241" max="10241" width="10.7109375" style="152" customWidth="1"/>
    <col min="10242" max="10242" width="83.5703125" style="152" bestFit="1" customWidth="1"/>
    <col min="10243" max="10243" width="22.28515625" style="152" bestFit="1" customWidth="1"/>
    <col min="10244" max="10244" width="9.85546875" style="152" bestFit="1" customWidth="1"/>
    <col min="10245" max="10245" width="12.7109375" style="152" bestFit="1" customWidth="1"/>
    <col min="10246" max="10246" width="13.7109375" style="152" bestFit="1" customWidth="1"/>
    <col min="10247" max="10247" width="11.140625" style="152" bestFit="1" customWidth="1"/>
    <col min="10248" max="10248" width="12.7109375" style="152" bestFit="1" customWidth="1"/>
    <col min="10249" max="10249" width="25.85546875" style="152" bestFit="1" customWidth="1"/>
    <col min="10250" max="10250" width="10" style="152" customWidth="1"/>
    <col min="10251" max="10251" width="7.7109375" style="152" customWidth="1"/>
    <col min="10252" max="10496" width="10.5703125" style="152"/>
    <col min="10497" max="10497" width="10.7109375" style="152" customWidth="1"/>
    <col min="10498" max="10498" width="83.5703125" style="152" bestFit="1" customWidth="1"/>
    <col min="10499" max="10499" width="22.28515625" style="152" bestFit="1" customWidth="1"/>
    <col min="10500" max="10500" width="9.85546875" style="152" bestFit="1" customWidth="1"/>
    <col min="10501" max="10501" width="12.7109375" style="152" bestFit="1" customWidth="1"/>
    <col min="10502" max="10502" width="13.7109375" style="152" bestFit="1" customWidth="1"/>
    <col min="10503" max="10503" width="11.140625" style="152" bestFit="1" customWidth="1"/>
    <col min="10504" max="10504" width="12.7109375" style="152" bestFit="1" customWidth="1"/>
    <col min="10505" max="10505" width="25.85546875" style="152" bestFit="1" customWidth="1"/>
    <col min="10506" max="10506" width="10" style="152" customWidth="1"/>
    <col min="10507" max="10507" width="7.7109375" style="152" customWidth="1"/>
    <col min="10508" max="10752" width="10.5703125" style="152"/>
    <col min="10753" max="10753" width="10.7109375" style="152" customWidth="1"/>
    <col min="10754" max="10754" width="83.5703125" style="152" bestFit="1" customWidth="1"/>
    <col min="10755" max="10755" width="22.28515625" style="152" bestFit="1" customWidth="1"/>
    <col min="10756" max="10756" width="9.85546875" style="152" bestFit="1" customWidth="1"/>
    <col min="10757" max="10757" width="12.7109375" style="152" bestFit="1" customWidth="1"/>
    <col min="10758" max="10758" width="13.7109375" style="152" bestFit="1" customWidth="1"/>
    <col min="10759" max="10759" width="11.140625" style="152" bestFit="1" customWidth="1"/>
    <col min="10760" max="10760" width="12.7109375" style="152" bestFit="1" customWidth="1"/>
    <col min="10761" max="10761" width="25.85546875" style="152" bestFit="1" customWidth="1"/>
    <col min="10762" max="10762" width="10" style="152" customWidth="1"/>
    <col min="10763" max="10763" width="7.7109375" style="152" customWidth="1"/>
    <col min="10764" max="11008" width="10.5703125" style="152"/>
    <col min="11009" max="11009" width="10.7109375" style="152" customWidth="1"/>
    <col min="11010" max="11010" width="83.5703125" style="152" bestFit="1" customWidth="1"/>
    <col min="11011" max="11011" width="22.28515625" style="152" bestFit="1" customWidth="1"/>
    <col min="11012" max="11012" width="9.85546875" style="152" bestFit="1" customWidth="1"/>
    <col min="11013" max="11013" width="12.7109375" style="152" bestFit="1" customWidth="1"/>
    <col min="11014" max="11014" width="13.7109375" style="152" bestFit="1" customWidth="1"/>
    <col min="11015" max="11015" width="11.140625" style="152" bestFit="1" customWidth="1"/>
    <col min="11016" max="11016" width="12.7109375" style="152" bestFit="1" customWidth="1"/>
    <col min="11017" max="11017" width="25.85546875" style="152" bestFit="1" customWidth="1"/>
    <col min="11018" max="11018" width="10" style="152" customWidth="1"/>
    <col min="11019" max="11019" width="7.7109375" style="152" customWidth="1"/>
    <col min="11020" max="11264" width="10.5703125" style="152"/>
    <col min="11265" max="11265" width="10.7109375" style="152" customWidth="1"/>
    <col min="11266" max="11266" width="83.5703125" style="152" bestFit="1" customWidth="1"/>
    <col min="11267" max="11267" width="22.28515625" style="152" bestFit="1" customWidth="1"/>
    <col min="11268" max="11268" width="9.85546875" style="152" bestFit="1" customWidth="1"/>
    <col min="11269" max="11269" width="12.7109375" style="152" bestFit="1" customWidth="1"/>
    <col min="11270" max="11270" width="13.7109375" style="152" bestFit="1" customWidth="1"/>
    <col min="11271" max="11271" width="11.140625" style="152" bestFit="1" customWidth="1"/>
    <col min="11272" max="11272" width="12.7109375" style="152" bestFit="1" customWidth="1"/>
    <col min="11273" max="11273" width="25.85546875" style="152" bestFit="1" customWidth="1"/>
    <col min="11274" max="11274" width="10" style="152" customWidth="1"/>
    <col min="11275" max="11275" width="7.7109375" style="152" customWidth="1"/>
    <col min="11276" max="11520" width="10.5703125" style="152"/>
    <col min="11521" max="11521" width="10.7109375" style="152" customWidth="1"/>
    <col min="11522" max="11522" width="83.5703125" style="152" bestFit="1" customWidth="1"/>
    <col min="11523" max="11523" width="22.28515625" style="152" bestFit="1" customWidth="1"/>
    <col min="11524" max="11524" width="9.85546875" style="152" bestFit="1" customWidth="1"/>
    <col min="11525" max="11525" width="12.7109375" style="152" bestFit="1" customWidth="1"/>
    <col min="11526" max="11526" width="13.7109375" style="152" bestFit="1" customWidth="1"/>
    <col min="11527" max="11527" width="11.140625" style="152" bestFit="1" customWidth="1"/>
    <col min="11528" max="11528" width="12.7109375" style="152" bestFit="1" customWidth="1"/>
    <col min="11529" max="11529" width="25.85546875" style="152" bestFit="1" customWidth="1"/>
    <col min="11530" max="11530" width="10" style="152" customWidth="1"/>
    <col min="11531" max="11531" width="7.7109375" style="152" customWidth="1"/>
    <col min="11532" max="11776" width="10.5703125" style="152"/>
    <col min="11777" max="11777" width="10.7109375" style="152" customWidth="1"/>
    <col min="11778" max="11778" width="83.5703125" style="152" bestFit="1" customWidth="1"/>
    <col min="11779" max="11779" width="22.28515625" style="152" bestFit="1" customWidth="1"/>
    <col min="11780" max="11780" width="9.85546875" style="152" bestFit="1" customWidth="1"/>
    <col min="11781" max="11781" width="12.7109375" style="152" bestFit="1" customWidth="1"/>
    <col min="11782" max="11782" width="13.7109375" style="152" bestFit="1" customWidth="1"/>
    <col min="11783" max="11783" width="11.140625" style="152" bestFit="1" customWidth="1"/>
    <col min="11784" max="11784" width="12.7109375" style="152" bestFit="1" customWidth="1"/>
    <col min="11785" max="11785" width="25.85546875" style="152" bestFit="1" customWidth="1"/>
    <col min="11786" max="11786" width="10" style="152" customWidth="1"/>
    <col min="11787" max="11787" width="7.7109375" style="152" customWidth="1"/>
    <col min="11788" max="12032" width="10.5703125" style="152"/>
    <col min="12033" max="12033" width="10.7109375" style="152" customWidth="1"/>
    <col min="12034" max="12034" width="83.5703125" style="152" bestFit="1" customWidth="1"/>
    <col min="12035" max="12035" width="22.28515625" style="152" bestFit="1" customWidth="1"/>
    <col min="12036" max="12036" width="9.85546875" style="152" bestFit="1" customWidth="1"/>
    <col min="12037" max="12037" width="12.7109375" style="152" bestFit="1" customWidth="1"/>
    <col min="12038" max="12038" width="13.7109375" style="152" bestFit="1" customWidth="1"/>
    <col min="12039" max="12039" width="11.140625" style="152" bestFit="1" customWidth="1"/>
    <col min="12040" max="12040" width="12.7109375" style="152" bestFit="1" customWidth="1"/>
    <col min="12041" max="12041" width="25.85546875" style="152" bestFit="1" customWidth="1"/>
    <col min="12042" max="12042" width="10" style="152" customWidth="1"/>
    <col min="12043" max="12043" width="7.7109375" style="152" customWidth="1"/>
    <col min="12044" max="12288" width="10.5703125" style="152"/>
    <col min="12289" max="12289" width="10.7109375" style="152" customWidth="1"/>
    <col min="12290" max="12290" width="83.5703125" style="152" bestFit="1" customWidth="1"/>
    <col min="12291" max="12291" width="22.28515625" style="152" bestFit="1" customWidth="1"/>
    <col min="12292" max="12292" width="9.85546875" style="152" bestFit="1" customWidth="1"/>
    <col min="12293" max="12293" width="12.7109375" style="152" bestFit="1" customWidth="1"/>
    <col min="12294" max="12294" width="13.7109375" style="152" bestFit="1" customWidth="1"/>
    <col min="12295" max="12295" width="11.140625" style="152" bestFit="1" customWidth="1"/>
    <col min="12296" max="12296" width="12.7109375" style="152" bestFit="1" customWidth="1"/>
    <col min="12297" max="12297" width="25.85546875" style="152" bestFit="1" customWidth="1"/>
    <col min="12298" max="12298" width="10" style="152" customWidth="1"/>
    <col min="12299" max="12299" width="7.7109375" style="152" customWidth="1"/>
    <col min="12300" max="12544" width="10.5703125" style="152"/>
    <col min="12545" max="12545" width="10.7109375" style="152" customWidth="1"/>
    <col min="12546" max="12546" width="83.5703125" style="152" bestFit="1" customWidth="1"/>
    <col min="12547" max="12547" width="22.28515625" style="152" bestFit="1" customWidth="1"/>
    <col min="12548" max="12548" width="9.85546875" style="152" bestFit="1" customWidth="1"/>
    <col min="12549" max="12549" width="12.7109375" style="152" bestFit="1" customWidth="1"/>
    <col min="12550" max="12550" width="13.7109375" style="152" bestFit="1" customWidth="1"/>
    <col min="12551" max="12551" width="11.140625" style="152" bestFit="1" customWidth="1"/>
    <col min="12552" max="12552" width="12.7109375" style="152" bestFit="1" customWidth="1"/>
    <col min="12553" max="12553" width="25.85546875" style="152" bestFit="1" customWidth="1"/>
    <col min="12554" max="12554" width="10" style="152" customWidth="1"/>
    <col min="12555" max="12555" width="7.7109375" style="152" customWidth="1"/>
    <col min="12556" max="12800" width="10.5703125" style="152"/>
    <col min="12801" max="12801" width="10.7109375" style="152" customWidth="1"/>
    <col min="12802" max="12802" width="83.5703125" style="152" bestFit="1" customWidth="1"/>
    <col min="12803" max="12803" width="22.28515625" style="152" bestFit="1" customWidth="1"/>
    <col min="12804" max="12804" width="9.85546875" style="152" bestFit="1" customWidth="1"/>
    <col min="12805" max="12805" width="12.7109375" style="152" bestFit="1" customWidth="1"/>
    <col min="12806" max="12806" width="13.7109375" style="152" bestFit="1" customWidth="1"/>
    <col min="12807" max="12807" width="11.140625" style="152" bestFit="1" customWidth="1"/>
    <col min="12808" max="12808" width="12.7109375" style="152" bestFit="1" customWidth="1"/>
    <col min="12809" max="12809" width="25.85546875" style="152" bestFit="1" customWidth="1"/>
    <col min="12810" max="12810" width="10" style="152" customWidth="1"/>
    <col min="12811" max="12811" width="7.7109375" style="152" customWidth="1"/>
    <col min="12812" max="13056" width="10.5703125" style="152"/>
    <col min="13057" max="13057" width="10.7109375" style="152" customWidth="1"/>
    <col min="13058" max="13058" width="83.5703125" style="152" bestFit="1" customWidth="1"/>
    <col min="13059" max="13059" width="22.28515625" style="152" bestFit="1" customWidth="1"/>
    <col min="13060" max="13060" width="9.85546875" style="152" bestFit="1" customWidth="1"/>
    <col min="13061" max="13061" width="12.7109375" style="152" bestFit="1" customWidth="1"/>
    <col min="13062" max="13062" width="13.7109375" style="152" bestFit="1" customWidth="1"/>
    <col min="13063" max="13063" width="11.140625" style="152" bestFit="1" customWidth="1"/>
    <col min="13064" max="13064" width="12.7109375" style="152" bestFit="1" customWidth="1"/>
    <col min="13065" max="13065" width="25.85546875" style="152" bestFit="1" customWidth="1"/>
    <col min="13066" max="13066" width="10" style="152" customWidth="1"/>
    <col min="13067" max="13067" width="7.7109375" style="152" customWidth="1"/>
    <col min="13068" max="13312" width="10.5703125" style="152"/>
    <col min="13313" max="13313" width="10.7109375" style="152" customWidth="1"/>
    <col min="13314" max="13314" width="83.5703125" style="152" bestFit="1" customWidth="1"/>
    <col min="13315" max="13315" width="22.28515625" style="152" bestFit="1" customWidth="1"/>
    <col min="13316" max="13316" width="9.85546875" style="152" bestFit="1" customWidth="1"/>
    <col min="13317" max="13317" width="12.7109375" style="152" bestFit="1" customWidth="1"/>
    <col min="13318" max="13318" width="13.7109375" style="152" bestFit="1" customWidth="1"/>
    <col min="13319" max="13319" width="11.140625" style="152" bestFit="1" customWidth="1"/>
    <col min="13320" max="13320" width="12.7109375" style="152" bestFit="1" customWidth="1"/>
    <col min="13321" max="13321" width="25.85546875" style="152" bestFit="1" customWidth="1"/>
    <col min="13322" max="13322" width="10" style="152" customWidth="1"/>
    <col min="13323" max="13323" width="7.7109375" style="152" customWidth="1"/>
    <col min="13324" max="13568" width="10.5703125" style="152"/>
    <col min="13569" max="13569" width="10.7109375" style="152" customWidth="1"/>
    <col min="13570" max="13570" width="83.5703125" style="152" bestFit="1" customWidth="1"/>
    <col min="13571" max="13571" width="22.28515625" style="152" bestFit="1" customWidth="1"/>
    <col min="13572" max="13572" width="9.85546875" style="152" bestFit="1" customWidth="1"/>
    <col min="13573" max="13573" width="12.7109375" style="152" bestFit="1" customWidth="1"/>
    <col min="13574" max="13574" width="13.7109375" style="152" bestFit="1" customWidth="1"/>
    <col min="13575" max="13575" width="11.140625" style="152" bestFit="1" customWidth="1"/>
    <col min="13576" max="13576" width="12.7109375" style="152" bestFit="1" customWidth="1"/>
    <col min="13577" max="13577" width="25.85546875" style="152" bestFit="1" customWidth="1"/>
    <col min="13578" max="13578" width="10" style="152" customWidth="1"/>
    <col min="13579" max="13579" width="7.7109375" style="152" customWidth="1"/>
    <col min="13580" max="13824" width="10.5703125" style="152"/>
    <col min="13825" max="13825" width="10.7109375" style="152" customWidth="1"/>
    <col min="13826" max="13826" width="83.5703125" style="152" bestFit="1" customWidth="1"/>
    <col min="13827" max="13827" width="22.28515625" style="152" bestFit="1" customWidth="1"/>
    <col min="13828" max="13828" width="9.85546875" style="152" bestFit="1" customWidth="1"/>
    <col min="13829" max="13829" width="12.7109375" style="152" bestFit="1" customWidth="1"/>
    <col min="13830" max="13830" width="13.7109375" style="152" bestFit="1" customWidth="1"/>
    <col min="13831" max="13831" width="11.140625" style="152" bestFit="1" customWidth="1"/>
    <col min="13832" max="13832" width="12.7109375" style="152" bestFit="1" customWidth="1"/>
    <col min="13833" max="13833" width="25.85546875" style="152" bestFit="1" customWidth="1"/>
    <col min="13834" max="13834" width="10" style="152" customWidth="1"/>
    <col min="13835" max="13835" width="7.7109375" style="152" customWidth="1"/>
    <col min="13836" max="14080" width="10.5703125" style="152"/>
    <col min="14081" max="14081" width="10.7109375" style="152" customWidth="1"/>
    <col min="14082" max="14082" width="83.5703125" style="152" bestFit="1" customWidth="1"/>
    <col min="14083" max="14083" width="22.28515625" style="152" bestFit="1" customWidth="1"/>
    <col min="14084" max="14084" width="9.85546875" style="152" bestFit="1" customWidth="1"/>
    <col min="14085" max="14085" width="12.7109375" style="152" bestFit="1" customWidth="1"/>
    <col min="14086" max="14086" width="13.7109375" style="152" bestFit="1" customWidth="1"/>
    <col min="14087" max="14087" width="11.140625" style="152" bestFit="1" customWidth="1"/>
    <col min="14088" max="14088" width="12.7109375" style="152" bestFit="1" customWidth="1"/>
    <col min="14089" max="14089" width="25.85546875" style="152" bestFit="1" customWidth="1"/>
    <col min="14090" max="14090" width="10" style="152" customWidth="1"/>
    <col min="14091" max="14091" width="7.7109375" style="152" customWidth="1"/>
    <col min="14092" max="14336" width="10.5703125" style="152"/>
    <col min="14337" max="14337" width="10.7109375" style="152" customWidth="1"/>
    <col min="14338" max="14338" width="83.5703125" style="152" bestFit="1" customWidth="1"/>
    <col min="14339" max="14339" width="22.28515625" style="152" bestFit="1" customWidth="1"/>
    <col min="14340" max="14340" width="9.85546875" style="152" bestFit="1" customWidth="1"/>
    <col min="14341" max="14341" width="12.7109375" style="152" bestFit="1" customWidth="1"/>
    <col min="14342" max="14342" width="13.7109375" style="152" bestFit="1" customWidth="1"/>
    <col min="14343" max="14343" width="11.140625" style="152" bestFit="1" customWidth="1"/>
    <col min="14344" max="14344" width="12.7109375" style="152" bestFit="1" customWidth="1"/>
    <col min="14345" max="14345" width="25.85546875" style="152" bestFit="1" customWidth="1"/>
    <col min="14346" max="14346" width="10" style="152" customWidth="1"/>
    <col min="14347" max="14347" width="7.7109375" style="152" customWidth="1"/>
    <col min="14348" max="14592" width="10.5703125" style="152"/>
    <col min="14593" max="14593" width="10.7109375" style="152" customWidth="1"/>
    <col min="14594" max="14594" width="83.5703125" style="152" bestFit="1" customWidth="1"/>
    <col min="14595" max="14595" width="22.28515625" style="152" bestFit="1" customWidth="1"/>
    <col min="14596" max="14596" width="9.85546875" style="152" bestFit="1" customWidth="1"/>
    <col min="14597" max="14597" width="12.7109375" style="152" bestFit="1" customWidth="1"/>
    <col min="14598" max="14598" width="13.7109375" style="152" bestFit="1" customWidth="1"/>
    <col min="14599" max="14599" width="11.140625" style="152" bestFit="1" customWidth="1"/>
    <col min="14600" max="14600" width="12.7109375" style="152" bestFit="1" customWidth="1"/>
    <col min="14601" max="14601" width="25.85546875" style="152" bestFit="1" customWidth="1"/>
    <col min="14602" max="14602" width="10" style="152" customWidth="1"/>
    <col min="14603" max="14603" width="7.7109375" style="152" customWidth="1"/>
    <col min="14604" max="14848" width="10.5703125" style="152"/>
    <col min="14849" max="14849" width="10.7109375" style="152" customWidth="1"/>
    <col min="14850" max="14850" width="83.5703125" style="152" bestFit="1" customWidth="1"/>
    <col min="14851" max="14851" width="22.28515625" style="152" bestFit="1" customWidth="1"/>
    <col min="14852" max="14852" width="9.85546875" style="152" bestFit="1" customWidth="1"/>
    <col min="14853" max="14853" width="12.7109375" style="152" bestFit="1" customWidth="1"/>
    <col min="14854" max="14854" width="13.7109375" style="152" bestFit="1" customWidth="1"/>
    <col min="14855" max="14855" width="11.140625" style="152" bestFit="1" customWidth="1"/>
    <col min="14856" max="14856" width="12.7109375" style="152" bestFit="1" customWidth="1"/>
    <col min="14857" max="14857" width="25.85546875" style="152" bestFit="1" customWidth="1"/>
    <col min="14858" max="14858" width="10" style="152" customWidth="1"/>
    <col min="14859" max="14859" width="7.7109375" style="152" customWidth="1"/>
    <col min="14860" max="15104" width="10.5703125" style="152"/>
    <col min="15105" max="15105" width="10.7109375" style="152" customWidth="1"/>
    <col min="15106" max="15106" width="83.5703125" style="152" bestFit="1" customWidth="1"/>
    <col min="15107" max="15107" width="22.28515625" style="152" bestFit="1" customWidth="1"/>
    <col min="15108" max="15108" width="9.85546875" style="152" bestFit="1" customWidth="1"/>
    <col min="15109" max="15109" width="12.7109375" style="152" bestFit="1" customWidth="1"/>
    <col min="15110" max="15110" width="13.7109375" style="152" bestFit="1" customWidth="1"/>
    <col min="15111" max="15111" width="11.140625" style="152" bestFit="1" customWidth="1"/>
    <col min="15112" max="15112" width="12.7109375" style="152" bestFit="1" customWidth="1"/>
    <col min="15113" max="15113" width="25.85546875" style="152" bestFit="1" customWidth="1"/>
    <col min="15114" max="15114" width="10" style="152" customWidth="1"/>
    <col min="15115" max="15115" width="7.7109375" style="152" customWidth="1"/>
    <col min="15116" max="15360" width="10.5703125" style="152"/>
    <col min="15361" max="15361" width="10.7109375" style="152" customWidth="1"/>
    <col min="15362" max="15362" width="83.5703125" style="152" bestFit="1" customWidth="1"/>
    <col min="15363" max="15363" width="22.28515625" style="152" bestFit="1" customWidth="1"/>
    <col min="15364" max="15364" width="9.85546875" style="152" bestFit="1" customWidth="1"/>
    <col min="15365" max="15365" width="12.7109375" style="152" bestFit="1" customWidth="1"/>
    <col min="15366" max="15366" width="13.7109375" style="152" bestFit="1" customWidth="1"/>
    <col min="15367" max="15367" width="11.140625" style="152" bestFit="1" customWidth="1"/>
    <col min="15368" max="15368" width="12.7109375" style="152" bestFit="1" customWidth="1"/>
    <col min="15369" max="15369" width="25.85546875" style="152" bestFit="1" customWidth="1"/>
    <col min="15370" max="15370" width="10" style="152" customWidth="1"/>
    <col min="15371" max="15371" width="7.7109375" style="152" customWidth="1"/>
    <col min="15372" max="15616" width="10.5703125" style="152"/>
    <col min="15617" max="15617" width="10.7109375" style="152" customWidth="1"/>
    <col min="15618" max="15618" width="83.5703125" style="152" bestFit="1" customWidth="1"/>
    <col min="15619" max="15619" width="22.28515625" style="152" bestFit="1" customWidth="1"/>
    <col min="15620" max="15620" width="9.85546875" style="152" bestFit="1" customWidth="1"/>
    <col min="15621" max="15621" width="12.7109375" style="152" bestFit="1" customWidth="1"/>
    <col min="15622" max="15622" width="13.7109375" style="152" bestFit="1" customWidth="1"/>
    <col min="15623" max="15623" width="11.140625" style="152" bestFit="1" customWidth="1"/>
    <col min="15624" max="15624" width="12.7109375" style="152" bestFit="1" customWidth="1"/>
    <col min="15625" max="15625" width="25.85546875" style="152" bestFit="1" customWidth="1"/>
    <col min="15626" max="15626" width="10" style="152" customWidth="1"/>
    <col min="15627" max="15627" width="7.7109375" style="152" customWidth="1"/>
    <col min="15628" max="15872" width="10.5703125" style="152"/>
    <col min="15873" max="15873" width="10.7109375" style="152" customWidth="1"/>
    <col min="15874" max="15874" width="83.5703125" style="152" bestFit="1" customWidth="1"/>
    <col min="15875" max="15875" width="22.28515625" style="152" bestFit="1" customWidth="1"/>
    <col min="15876" max="15876" width="9.85546875" style="152" bestFit="1" customWidth="1"/>
    <col min="15877" max="15877" width="12.7109375" style="152" bestFit="1" customWidth="1"/>
    <col min="15878" max="15878" width="13.7109375" style="152" bestFit="1" customWidth="1"/>
    <col min="15879" max="15879" width="11.140625" style="152" bestFit="1" customWidth="1"/>
    <col min="15880" max="15880" width="12.7109375" style="152" bestFit="1" customWidth="1"/>
    <col min="15881" max="15881" width="25.85546875" style="152" bestFit="1" customWidth="1"/>
    <col min="15882" max="15882" width="10" style="152" customWidth="1"/>
    <col min="15883" max="15883" width="7.7109375" style="152" customWidth="1"/>
    <col min="15884" max="16128" width="10.5703125" style="152"/>
    <col min="16129" max="16129" width="10.7109375" style="152" customWidth="1"/>
    <col min="16130" max="16130" width="83.5703125" style="152" bestFit="1" customWidth="1"/>
    <col min="16131" max="16131" width="22.28515625" style="152" bestFit="1" customWidth="1"/>
    <col min="16132" max="16132" width="9.85546875" style="152" bestFit="1" customWidth="1"/>
    <col min="16133" max="16133" width="12.7109375" style="152" bestFit="1" customWidth="1"/>
    <col min="16134" max="16134" width="13.7109375" style="152" bestFit="1" customWidth="1"/>
    <col min="16135" max="16135" width="11.140625" style="152" bestFit="1" customWidth="1"/>
    <col min="16136" max="16136" width="12.7109375" style="152" bestFit="1" customWidth="1"/>
    <col min="16137" max="16137" width="25.85546875" style="152" bestFit="1" customWidth="1"/>
    <col min="16138" max="16138" width="10" style="152" customWidth="1"/>
    <col min="16139" max="16139" width="7.7109375" style="152" customWidth="1"/>
    <col min="16140" max="16384" width="10.5703125" style="152"/>
  </cols>
  <sheetData>
    <row r="1" spans="1:11" s="139" customFormat="1">
      <c r="A1" s="134" t="s">
        <v>0</v>
      </c>
      <c r="B1" s="135" t="s">
        <v>1</v>
      </c>
      <c r="C1" s="136" t="s">
        <v>26</v>
      </c>
      <c r="D1" s="136" t="s">
        <v>21</v>
      </c>
      <c r="E1" s="137" t="s">
        <v>22</v>
      </c>
      <c r="F1" s="137"/>
      <c r="G1" s="134" t="s">
        <v>2</v>
      </c>
      <c r="H1" s="137" t="s">
        <v>23</v>
      </c>
      <c r="I1" s="135" t="s">
        <v>27</v>
      </c>
      <c r="J1" s="138" t="s">
        <v>28</v>
      </c>
      <c r="K1" s="138" t="s">
        <v>3</v>
      </c>
    </row>
    <row r="2" spans="1:11" s="139" customFormat="1">
      <c r="A2" s="87">
        <v>1290</v>
      </c>
      <c r="B2" s="141"/>
      <c r="C2" s="142"/>
      <c r="D2" s="143"/>
      <c r="E2" s="144"/>
      <c r="F2" s="144"/>
      <c r="G2" s="140">
        <v>50000</v>
      </c>
      <c r="H2" s="145"/>
      <c r="I2" s="146"/>
      <c r="J2" s="147">
        <v>0.2</v>
      </c>
      <c r="K2" s="148">
        <v>28</v>
      </c>
    </row>
    <row r="3" spans="1:11" s="139" customFormat="1">
      <c r="A3" s="87">
        <v>1637</v>
      </c>
      <c r="B3" s="141"/>
      <c r="C3" s="142"/>
      <c r="D3" s="143"/>
      <c r="E3" s="144"/>
      <c r="F3" s="144"/>
      <c r="G3" s="140">
        <v>2000</v>
      </c>
      <c r="H3" s="145"/>
      <c r="I3" s="146"/>
      <c r="J3" s="147">
        <v>0.2</v>
      </c>
      <c r="K3" s="148">
        <v>28</v>
      </c>
    </row>
    <row r="4" spans="1:11" s="139" customFormat="1">
      <c r="A4" s="87">
        <v>1874</v>
      </c>
      <c r="B4" s="141"/>
      <c r="C4" s="142"/>
      <c r="D4" s="143"/>
      <c r="E4" s="144"/>
      <c r="F4" s="144"/>
      <c r="G4" s="140">
        <v>28000</v>
      </c>
      <c r="H4" s="145"/>
      <c r="I4" s="146"/>
      <c r="J4" s="147">
        <v>0.1</v>
      </c>
      <c r="K4" s="148">
        <v>28</v>
      </c>
    </row>
    <row r="5" spans="1:11" s="139" customFormat="1">
      <c r="A5" s="87">
        <v>1931</v>
      </c>
      <c r="B5" s="141"/>
      <c r="C5" s="142"/>
      <c r="D5" s="143"/>
      <c r="E5" s="144"/>
      <c r="F5" s="144"/>
      <c r="G5" s="140">
        <v>126000</v>
      </c>
      <c r="H5" s="145"/>
      <c r="I5" s="146"/>
      <c r="J5" s="147">
        <v>0.2</v>
      </c>
      <c r="K5" s="148">
        <v>28</v>
      </c>
    </row>
    <row r="6" spans="1:11" s="139" customFormat="1">
      <c r="A6" s="87">
        <v>2970</v>
      </c>
      <c r="B6" s="141"/>
      <c r="C6" s="142"/>
      <c r="D6" s="143"/>
      <c r="E6" s="144"/>
      <c r="F6" s="144"/>
      <c r="G6" s="140">
        <v>335000</v>
      </c>
      <c r="H6" s="145"/>
      <c r="I6" s="146"/>
      <c r="J6" s="147">
        <v>0.15</v>
      </c>
      <c r="K6" s="148">
        <v>28</v>
      </c>
    </row>
    <row r="7" spans="1:11" s="139" customFormat="1">
      <c r="A7" s="87">
        <v>4508</v>
      </c>
      <c r="B7" s="141"/>
      <c r="C7" s="142"/>
      <c r="D7" s="143"/>
      <c r="E7" s="144"/>
      <c r="F7" s="144"/>
      <c r="G7" s="140">
        <v>129000</v>
      </c>
      <c r="H7" s="145"/>
      <c r="I7" s="146"/>
      <c r="J7" s="147">
        <v>0.2</v>
      </c>
      <c r="K7" s="148">
        <v>28</v>
      </c>
    </row>
    <row r="8" spans="1:11" s="139" customFormat="1">
      <c r="A8" s="87">
        <v>4653</v>
      </c>
      <c r="B8" s="141"/>
      <c r="C8" s="142"/>
      <c r="D8" s="143"/>
      <c r="E8" s="144"/>
      <c r="F8" s="144"/>
      <c r="G8" s="140">
        <v>28000</v>
      </c>
      <c r="H8" s="145"/>
      <c r="I8" s="146"/>
      <c r="J8" s="147">
        <v>0.2</v>
      </c>
      <c r="K8" s="148">
        <v>28</v>
      </c>
    </row>
    <row r="9" spans="1:11" s="139" customFormat="1">
      <c r="A9" s="87">
        <v>4754</v>
      </c>
      <c r="B9" s="141"/>
      <c r="C9" s="142"/>
      <c r="D9" s="143"/>
      <c r="E9" s="144"/>
      <c r="F9" s="144"/>
      <c r="G9" s="140">
        <v>243000</v>
      </c>
      <c r="H9" s="145"/>
      <c r="I9" s="146"/>
      <c r="J9" s="147">
        <v>0.15</v>
      </c>
      <c r="K9" s="148">
        <v>28</v>
      </c>
    </row>
    <row r="10" spans="1:11" s="139" customFormat="1">
      <c r="A10" s="87">
        <v>4763</v>
      </c>
      <c r="B10" s="141"/>
      <c r="C10" s="142"/>
      <c r="D10" s="143"/>
      <c r="E10" s="144"/>
      <c r="F10" s="144"/>
      <c r="G10" s="140">
        <v>153000</v>
      </c>
      <c r="H10" s="145"/>
      <c r="I10" s="146"/>
      <c r="J10" s="147">
        <v>0.2</v>
      </c>
      <c r="K10" s="148">
        <v>28</v>
      </c>
    </row>
    <row r="11" spans="1:11" s="139" customFormat="1">
      <c r="A11" s="87">
        <v>4864</v>
      </c>
      <c r="B11" s="141"/>
      <c r="C11" s="142"/>
      <c r="D11" s="143"/>
      <c r="E11" s="144"/>
      <c r="F11" s="144"/>
      <c r="G11" s="140">
        <v>3129000</v>
      </c>
      <c r="H11" s="145"/>
      <c r="I11" s="146"/>
      <c r="J11" s="147">
        <v>0.2</v>
      </c>
      <c r="K11" s="148">
        <v>28</v>
      </c>
    </row>
    <row r="12" spans="1:11" s="139" customFormat="1">
      <c r="A12" s="87">
        <v>5431</v>
      </c>
      <c r="B12" s="141"/>
      <c r="C12" s="142"/>
      <c r="D12" s="143"/>
      <c r="E12" s="144"/>
      <c r="F12" s="144"/>
      <c r="G12" s="140">
        <v>259000</v>
      </c>
      <c r="H12" s="145"/>
      <c r="I12" s="146"/>
      <c r="J12" s="147">
        <v>0.2</v>
      </c>
      <c r="K12" s="148">
        <v>28</v>
      </c>
    </row>
    <row r="13" spans="1:11" s="139" customFormat="1">
      <c r="A13" s="87">
        <v>6161</v>
      </c>
      <c r="B13" s="141"/>
      <c r="C13" s="142"/>
      <c r="D13" s="143"/>
      <c r="E13" s="144"/>
      <c r="F13" s="144"/>
      <c r="G13" s="140">
        <v>651000</v>
      </c>
      <c r="H13" s="145"/>
      <c r="I13" s="146"/>
      <c r="J13" s="147">
        <v>0.2</v>
      </c>
      <c r="K13" s="148">
        <v>28</v>
      </c>
    </row>
    <row r="14" spans="1:11" s="139" customFormat="1">
      <c r="A14" s="87">
        <v>6341</v>
      </c>
      <c r="B14" s="141"/>
      <c r="C14" s="142"/>
      <c r="D14" s="143"/>
      <c r="E14" s="144"/>
      <c r="F14" s="144"/>
      <c r="G14" s="140">
        <v>2263000</v>
      </c>
      <c r="H14" s="145"/>
      <c r="I14" s="146"/>
      <c r="J14" s="147">
        <v>0.2</v>
      </c>
      <c r="K14" s="148">
        <v>28</v>
      </c>
    </row>
    <row r="15" spans="1:11" s="139" customFormat="1">
      <c r="A15" s="87">
        <v>6564</v>
      </c>
      <c r="B15" s="141"/>
      <c r="C15" s="142"/>
      <c r="D15" s="143"/>
      <c r="E15" s="144"/>
      <c r="F15" s="144"/>
      <c r="G15" s="140">
        <v>24000</v>
      </c>
      <c r="H15" s="145"/>
      <c r="I15" s="146"/>
      <c r="J15" s="147">
        <v>0.2</v>
      </c>
      <c r="K15" s="148">
        <v>28</v>
      </c>
    </row>
    <row r="16" spans="1:11" s="139" customFormat="1">
      <c r="A16" s="87">
        <v>6638</v>
      </c>
      <c r="B16" s="141"/>
      <c r="C16" s="142"/>
      <c r="D16" s="143"/>
      <c r="E16" s="144"/>
      <c r="F16" s="144"/>
      <c r="G16" s="140">
        <v>621000</v>
      </c>
      <c r="H16" s="145"/>
      <c r="I16" s="146"/>
      <c r="J16" s="147">
        <v>0.2</v>
      </c>
      <c r="K16" s="148">
        <v>28</v>
      </c>
    </row>
    <row r="17" spans="1:11" s="139" customFormat="1">
      <c r="A17" s="87">
        <v>6763</v>
      </c>
      <c r="B17" s="141"/>
      <c r="C17" s="142"/>
      <c r="D17" s="143"/>
      <c r="E17" s="144"/>
      <c r="F17" s="144"/>
      <c r="G17" s="140">
        <v>90000</v>
      </c>
      <c r="H17" s="145"/>
      <c r="I17" s="146"/>
      <c r="J17" s="147">
        <v>0.2</v>
      </c>
      <c r="K17" s="148">
        <v>28</v>
      </c>
    </row>
    <row r="18" spans="1:11" s="139" customFormat="1">
      <c r="A18" s="87">
        <v>6806</v>
      </c>
      <c r="B18" s="141"/>
      <c r="C18" s="142"/>
      <c r="D18" s="143"/>
      <c r="E18" s="144"/>
      <c r="F18" s="144"/>
      <c r="G18" s="140">
        <v>360000</v>
      </c>
      <c r="H18" s="145"/>
      <c r="I18" s="146"/>
      <c r="J18" s="147">
        <v>0.2</v>
      </c>
      <c r="K18" s="148">
        <v>28</v>
      </c>
    </row>
    <row r="19" spans="1:11" s="139" customFormat="1">
      <c r="A19" s="87">
        <v>6833</v>
      </c>
      <c r="B19" s="141"/>
      <c r="C19" s="142"/>
      <c r="D19" s="143"/>
      <c r="E19" s="144"/>
      <c r="F19" s="144"/>
      <c r="G19" s="140">
        <v>110000</v>
      </c>
      <c r="H19" s="145"/>
      <c r="I19" s="146"/>
      <c r="J19" s="147">
        <v>0.2</v>
      </c>
      <c r="K19" s="148">
        <v>28</v>
      </c>
    </row>
    <row r="20" spans="1:11">
      <c r="A20" s="87">
        <v>6946</v>
      </c>
      <c r="B20" s="141"/>
      <c r="C20" s="142"/>
      <c r="D20" s="149"/>
      <c r="E20" s="150"/>
      <c r="F20" s="150"/>
      <c r="G20" s="140">
        <v>284000</v>
      </c>
      <c r="H20" s="151"/>
      <c r="I20" s="146"/>
      <c r="J20" s="147">
        <v>0.2</v>
      </c>
      <c r="K20" s="148">
        <v>28</v>
      </c>
    </row>
    <row r="21" spans="1:11">
      <c r="A21" s="87">
        <v>6974</v>
      </c>
      <c r="B21" s="141"/>
      <c r="C21" s="142"/>
      <c r="D21" s="149"/>
      <c r="E21" s="150"/>
      <c r="F21" s="150"/>
      <c r="G21" s="140">
        <v>127000</v>
      </c>
      <c r="H21" s="151"/>
      <c r="I21" s="146"/>
      <c r="J21" s="147">
        <v>0.2</v>
      </c>
      <c r="K21" s="148">
        <v>28</v>
      </c>
    </row>
    <row r="22" spans="1:11">
      <c r="A22" s="87">
        <v>8315</v>
      </c>
      <c r="B22" s="141"/>
      <c r="C22" s="142"/>
      <c r="D22" s="149"/>
      <c r="E22" s="150"/>
      <c r="F22" s="150"/>
      <c r="G22" s="140">
        <v>64000</v>
      </c>
      <c r="H22" s="151"/>
      <c r="I22" s="149"/>
      <c r="J22" s="153">
        <v>0.2</v>
      </c>
      <c r="K22" s="148">
        <v>28</v>
      </c>
    </row>
    <row r="23" spans="1:11">
      <c r="A23" s="87">
        <v>9212</v>
      </c>
      <c r="B23" s="155"/>
      <c r="C23" s="154"/>
      <c r="D23" s="156"/>
      <c r="E23" s="157"/>
      <c r="F23" s="157"/>
      <c r="G23" s="154">
        <v>21000</v>
      </c>
      <c r="H23" s="150"/>
      <c r="I23" s="149"/>
      <c r="J23" s="153">
        <v>0.1</v>
      </c>
      <c r="K23" s="148">
        <v>28</v>
      </c>
    </row>
    <row r="24" spans="1:11">
      <c r="A24" s="87">
        <v>12161</v>
      </c>
      <c r="B24" s="158"/>
      <c r="C24" s="142"/>
      <c r="D24" s="149"/>
      <c r="E24" s="150"/>
      <c r="F24" s="150"/>
      <c r="G24" s="142">
        <v>150000</v>
      </c>
      <c r="H24" s="150"/>
      <c r="I24" s="149"/>
      <c r="J24" s="153">
        <v>0.2</v>
      </c>
      <c r="K24" s="148">
        <v>28</v>
      </c>
    </row>
    <row r="25" spans="1:11">
      <c r="A25" s="87">
        <v>12656</v>
      </c>
      <c r="B25" s="158"/>
      <c r="C25" s="142"/>
      <c r="D25" s="149"/>
      <c r="E25" s="150"/>
      <c r="F25" s="150"/>
      <c r="G25" s="142">
        <v>139000</v>
      </c>
      <c r="H25" s="150"/>
      <c r="I25" s="149"/>
      <c r="J25" s="153">
        <v>0.2</v>
      </c>
      <c r="K25" s="148">
        <v>28</v>
      </c>
    </row>
    <row r="26" spans="1:11">
      <c r="A26" s="87">
        <v>14032</v>
      </c>
      <c r="B26" s="158"/>
      <c r="C26" s="142"/>
      <c r="D26" s="149"/>
      <c r="E26" s="150"/>
      <c r="F26" s="150"/>
      <c r="G26" s="142">
        <v>76000</v>
      </c>
      <c r="H26" s="150"/>
      <c r="I26" s="149"/>
      <c r="J26" s="153">
        <v>0.2</v>
      </c>
      <c r="K26" s="148">
        <v>28</v>
      </c>
    </row>
    <row r="27" spans="1:11">
      <c r="A27" s="87">
        <v>16184</v>
      </c>
      <c r="B27" s="158"/>
      <c r="C27" s="142"/>
      <c r="D27" s="149"/>
      <c r="E27" s="150"/>
      <c r="F27" s="150"/>
      <c r="G27" s="142">
        <v>80000</v>
      </c>
      <c r="H27" s="150"/>
      <c r="I27" s="149"/>
      <c r="J27" s="153">
        <v>0.2</v>
      </c>
      <c r="K27" s="148">
        <v>28</v>
      </c>
    </row>
    <row r="28" spans="1:11">
      <c r="A28" s="87">
        <v>16232</v>
      </c>
      <c r="B28" s="158"/>
      <c r="C28" s="142"/>
      <c r="D28" s="149"/>
      <c r="E28" s="150"/>
      <c r="F28" s="150"/>
      <c r="G28" s="142">
        <v>5000</v>
      </c>
      <c r="H28" s="150"/>
      <c r="I28" s="149"/>
      <c r="J28" s="153">
        <v>0.2</v>
      </c>
      <c r="K28" s="148">
        <v>28</v>
      </c>
    </row>
    <row r="29" spans="1:11">
      <c r="A29" s="87">
        <v>17947</v>
      </c>
      <c r="B29" s="158"/>
      <c r="C29" s="142"/>
      <c r="D29" s="149"/>
      <c r="E29" s="150"/>
      <c r="F29" s="150"/>
      <c r="G29" s="142">
        <v>430000</v>
      </c>
      <c r="H29" s="150"/>
      <c r="I29" s="149"/>
      <c r="J29" s="153">
        <v>0.2</v>
      </c>
      <c r="K29" s="148">
        <v>28</v>
      </c>
    </row>
    <row r="30" spans="1:11">
      <c r="A30" s="87">
        <v>18070</v>
      </c>
      <c r="B30" s="158"/>
      <c r="C30" s="142"/>
      <c r="D30" s="149"/>
      <c r="E30" s="150"/>
      <c r="F30" s="150"/>
      <c r="G30" s="142">
        <v>1366000</v>
      </c>
      <c r="H30" s="150"/>
      <c r="I30" s="149"/>
      <c r="J30" s="153">
        <v>0.2</v>
      </c>
      <c r="K30" s="148">
        <v>28</v>
      </c>
    </row>
    <row r="31" spans="1:11">
      <c r="A31" s="87">
        <v>19911</v>
      </c>
      <c r="B31" s="158"/>
      <c r="C31" s="142"/>
      <c r="D31" s="149"/>
      <c r="E31" s="150"/>
      <c r="F31" s="150"/>
      <c r="G31" s="142">
        <v>113000</v>
      </c>
      <c r="H31" s="150"/>
      <c r="I31" s="149"/>
      <c r="J31" s="153">
        <v>0.2</v>
      </c>
      <c r="K31" s="148">
        <v>28</v>
      </c>
    </row>
    <row r="32" spans="1:11">
      <c r="A32" s="87">
        <v>19914</v>
      </c>
      <c r="B32" s="158"/>
      <c r="C32" s="142"/>
      <c r="D32" s="149"/>
      <c r="E32" s="150"/>
      <c r="F32" s="150"/>
      <c r="G32" s="142">
        <v>35000</v>
      </c>
      <c r="H32" s="150"/>
      <c r="I32" s="149"/>
      <c r="J32" s="153">
        <v>0.1</v>
      </c>
      <c r="K32" s="148">
        <v>28</v>
      </c>
    </row>
    <row r="33" spans="1:11">
      <c r="A33" s="87">
        <v>20122</v>
      </c>
      <c r="B33" s="158"/>
      <c r="C33" s="142"/>
      <c r="D33" s="149"/>
      <c r="E33" s="150"/>
      <c r="F33" s="150"/>
      <c r="G33" s="142">
        <v>150000</v>
      </c>
      <c r="H33" s="150"/>
      <c r="I33" s="149"/>
      <c r="J33" s="153">
        <v>0.2</v>
      </c>
      <c r="K33" s="148">
        <v>28</v>
      </c>
    </row>
    <row r="34" spans="1:11">
      <c r="A34" s="87">
        <v>21341</v>
      </c>
      <c r="B34" s="158"/>
      <c r="C34" s="142"/>
      <c r="D34" s="149"/>
      <c r="E34" s="150"/>
      <c r="F34" s="150"/>
      <c r="G34" s="142">
        <v>38299000</v>
      </c>
      <c r="H34" s="150"/>
      <c r="I34" s="149"/>
      <c r="J34" s="153">
        <v>0.1</v>
      </c>
      <c r="K34" s="148">
        <v>28</v>
      </c>
    </row>
    <row r="35" spans="1:11">
      <c r="A35" s="87">
        <v>21489</v>
      </c>
      <c r="B35" s="158"/>
      <c r="C35" s="142"/>
      <c r="D35" s="149"/>
      <c r="E35" s="150"/>
      <c r="F35" s="150"/>
      <c r="G35" s="142">
        <v>8608000</v>
      </c>
      <c r="H35" s="150"/>
      <c r="I35" s="149"/>
      <c r="J35" s="153">
        <v>0.2</v>
      </c>
      <c r="K35" s="148">
        <v>28</v>
      </c>
    </row>
    <row r="36" spans="1:11">
      <c r="A36" s="87">
        <v>21495</v>
      </c>
      <c r="B36" s="158"/>
      <c r="C36" s="142"/>
      <c r="D36" s="149"/>
      <c r="E36" s="150"/>
      <c r="F36" s="150"/>
      <c r="G36" s="142">
        <v>225000</v>
      </c>
      <c r="H36" s="150"/>
      <c r="I36" s="149"/>
      <c r="J36" s="153">
        <v>0.2</v>
      </c>
      <c r="K36" s="148">
        <v>28</v>
      </c>
    </row>
    <row r="37" spans="1:11">
      <c r="A37" s="87">
        <v>21537</v>
      </c>
      <c r="B37" s="158"/>
      <c r="C37" s="142"/>
      <c r="D37" s="149"/>
      <c r="E37" s="150"/>
      <c r="F37" s="150"/>
      <c r="G37" s="142">
        <v>489000</v>
      </c>
      <c r="H37" s="150"/>
      <c r="I37" s="149"/>
      <c r="J37" s="153">
        <v>0.2</v>
      </c>
      <c r="K37" s="148">
        <v>28</v>
      </c>
    </row>
    <row r="38" spans="1:11">
      <c r="A38" s="87">
        <v>21573</v>
      </c>
      <c r="B38" s="158"/>
      <c r="C38" s="142"/>
      <c r="D38" s="149"/>
      <c r="E38" s="150"/>
      <c r="F38" s="150"/>
      <c r="G38" s="142">
        <v>1000</v>
      </c>
      <c r="H38" s="150"/>
      <c r="I38" s="149"/>
      <c r="J38" s="153">
        <v>0.2</v>
      </c>
      <c r="K38" s="148">
        <v>28</v>
      </c>
    </row>
    <row r="39" spans="1:11">
      <c r="A39" s="87">
        <v>21592</v>
      </c>
      <c r="B39" s="158"/>
      <c r="C39" s="142"/>
      <c r="D39" s="149"/>
      <c r="E39" s="150"/>
      <c r="F39" s="150"/>
      <c r="G39" s="142">
        <v>680000</v>
      </c>
      <c r="H39" s="150"/>
      <c r="I39" s="149"/>
      <c r="J39" s="153">
        <v>0.1</v>
      </c>
      <c r="K39" s="148">
        <v>28</v>
      </c>
    </row>
    <row r="40" spans="1:11">
      <c r="A40" s="87">
        <v>21631</v>
      </c>
      <c r="B40" s="158"/>
      <c r="C40" s="142"/>
      <c r="D40" s="149"/>
      <c r="E40" s="150"/>
      <c r="F40" s="150"/>
      <c r="G40" s="142">
        <v>339000</v>
      </c>
      <c r="H40" s="150"/>
      <c r="I40" s="149"/>
      <c r="J40" s="153">
        <v>0.1</v>
      </c>
      <c r="K40" s="148">
        <v>28</v>
      </c>
    </row>
    <row r="41" spans="1:11">
      <c r="A41" s="87">
        <v>23347</v>
      </c>
      <c r="B41" s="158"/>
      <c r="C41" s="142"/>
      <c r="D41" s="149"/>
      <c r="E41" s="150"/>
      <c r="F41" s="150"/>
      <c r="G41" s="142">
        <v>1809000</v>
      </c>
      <c r="H41" s="150"/>
      <c r="I41" s="149"/>
      <c r="J41" s="153">
        <v>0.1</v>
      </c>
      <c r="K41" s="148">
        <v>28</v>
      </c>
    </row>
    <row r="42" spans="1:11">
      <c r="A42" s="87">
        <v>23376</v>
      </c>
      <c r="B42" s="158"/>
      <c r="C42" s="142"/>
      <c r="D42" s="149"/>
      <c r="E42" s="150"/>
      <c r="F42" s="150"/>
      <c r="G42" s="142">
        <v>99000</v>
      </c>
      <c r="H42" s="150"/>
      <c r="I42" s="149"/>
      <c r="J42" s="153">
        <v>0.2</v>
      </c>
      <c r="K42" s="148">
        <v>28</v>
      </c>
    </row>
    <row r="43" spans="1:11">
      <c r="A43" s="87">
        <v>23615</v>
      </c>
      <c r="B43" s="158"/>
      <c r="C43" s="142"/>
      <c r="D43" s="149"/>
      <c r="E43" s="150"/>
      <c r="F43" s="150"/>
      <c r="G43" s="142">
        <v>134000</v>
      </c>
      <c r="H43" s="150"/>
      <c r="I43" s="149"/>
      <c r="J43" s="153">
        <v>0.2</v>
      </c>
      <c r="K43" s="148">
        <v>28</v>
      </c>
    </row>
    <row r="44" spans="1:11">
      <c r="A44" s="87">
        <v>23620</v>
      </c>
      <c r="B44" s="158"/>
      <c r="C44" s="142"/>
      <c r="D44" s="149"/>
      <c r="E44" s="150"/>
      <c r="F44" s="150"/>
      <c r="G44" s="142">
        <v>1000</v>
      </c>
      <c r="H44" s="150"/>
      <c r="I44" s="149"/>
      <c r="J44" s="153">
        <v>0.2</v>
      </c>
      <c r="K44" s="148">
        <v>28</v>
      </c>
    </row>
    <row r="45" spans="1:11">
      <c r="A45" s="87">
        <v>23635</v>
      </c>
      <c r="B45" s="158"/>
      <c r="C45" s="142"/>
      <c r="D45" s="149"/>
      <c r="E45" s="150"/>
      <c r="F45" s="150"/>
      <c r="G45" s="142">
        <v>681000</v>
      </c>
      <c r="H45" s="150"/>
      <c r="I45" s="149"/>
      <c r="J45" s="153">
        <v>0.2</v>
      </c>
      <c r="K45" s="148">
        <v>28</v>
      </c>
    </row>
    <row r="46" spans="1:11">
      <c r="A46" s="87">
        <v>100101</v>
      </c>
      <c r="B46" s="158"/>
      <c r="C46" s="142"/>
      <c r="D46" s="149"/>
      <c r="E46" s="150"/>
      <c r="F46" s="150"/>
      <c r="G46" s="142">
        <v>42000</v>
      </c>
      <c r="H46" s="150"/>
      <c r="I46" s="149"/>
      <c r="J46" s="153">
        <v>0.1</v>
      </c>
      <c r="K46" s="148">
        <v>28</v>
      </c>
    </row>
    <row r="47" spans="1:11">
      <c r="A47" s="87">
        <v>100213</v>
      </c>
      <c r="B47" s="158"/>
      <c r="C47" s="142"/>
      <c r="D47" s="149"/>
      <c r="E47" s="150"/>
      <c r="F47" s="150"/>
      <c r="G47" s="142">
        <v>482000</v>
      </c>
      <c r="H47" s="150"/>
      <c r="I47" s="149"/>
      <c r="J47" s="153">
        <v>0.2</v>
      </c>
      <c r="K47" s="148">
        <v>28</v>
      </c>
    </row>
    <row r="48" spans="1:11">
      <c r="A48" s="87">
        <v>100276</v>
      </c>
      <c r="B48" s="158"/>
      <c r="C48" s="142"/>
      <c r="D48" s="149"/>
      <c r="E48" s="150"/>
      <c r="F48" s="150"/>
      <c r="G48" s="142">
        <v>101000</v>
      </c>
      <c r="H48" s="150"/>
      <c r="I48" s="149"/>
      <c r="J48" s="153">
        <v>0.2</v>
      </c>
      <c r="K48" s="148">
        <v>28</v>
      </c>
    </row>
    <row r="49" spans="1:11">
      <c r="A49" s="87">
        <v>120087</v>
      </c>
      <c r="B49" s="158"/>
      <c r="C49" s="142"/>
      <c r="D49" s="149"/>
      <c r="E49" s="150"/>
      <c r="F49" s="150"/>
      <c r="G49" s="142">
        <v>116000</v>
      </c>
      <c r="H49" s="150"/>
      <c r="I49" s="149"/>
      <c r="J49" s="153">
        <v>0.1</v>
      </c>
      <c r="K49" s="148">
        <v>28</v>
      </c>
    </row>
    <row r="50" spans="1:11">
      <c r="A50" s="87">
        <v>120191</v>
      </c>
      <c r="B50" s="158"/>
      <c r="C50" s="142"/>
      <c r="D50" s="149"/>
      <c r="E50" s="150"/>
      <c r="F50" s="150"/>
      <c r="G50" s="142">
        <v>67000</v>
      </c>
      <c r="H50" s="150"/>
      <c r="I50" s="149"/>
      <c r="J50" s="153">
        <v>0.2</v>
      </c>
      <c r="K50" s="148">
        <v>28</v>
      </c>
    </row>
    <row r="51" spans="1:11">
      <c r="A51" s="87">
        <v>130249</v>
      </c>
      <c r="B51" s="158"/>
      <c r="C51" s="142"/>
      <c r="D51" s="149"/>
      <c r="E51" s="150"/>
      <c r="F51" s="150"/>
      <c r="G51" s="142">
        <v>652000</v>
      </c>
      <c r="H51" s="150"/>
      <c r="I51" s="149"/>
      <c r="J51" s="153">
        <v>0.1</v>
      </c>
      <c r="K51" s="148">
        <v>28</v>
      </c>
    </row>
    <row r="52" spans="1:11">
      <c r="A52" s="87">
        <v>130534</v>
      </c>
      <c r="B52" s="158"/>
      <c r="C52" s="142"/>
      <c r="D52" s="149"/>
      <c r="E52" s="150"/>
      <c r="F52" s="150"/>
      <c r="G52" s="142">
        <v>31000</v>
      </c>
      <c r="H52" s="150"/>
      <c r="I52" s="149"/>
      <c r="J52" s="153">
        <v>0.2</v>
      </c>
      <c r="K52" s="148">
        <v>28</v>
      </c>
    </row>
    <row r="53" spans="1:11">
      <c r="A53" s="87">
        <v>130651</v>
      </c>
      <c r="B53" s="158"/>
      <c r="C53" s="142"/>
      <c r="D53" s="149"/>
      <c r="E53" s="150"/>
      <c r="F53" s="150"/>
      <c r="G53" s="142">
        <v>7000</v>
      </c>
      <c r="H53" s="150"/>
      <c r="I53" s="149"/>
      <c r="J53" s="153">
        <v>0.2</v>
      </c>
      <c r="K53" s="148">
        <v>28</v>
      </c>
    </row>
    <row r="54" spans="1:11">
      <c r="A54" s="87">
        <v>130753</v>
      </c>
      <c r="B54" s="158"/>
      <c r="C54" s="142"/>
      <c r="D54" s="149"/>
      <c r="E54" s="150"/>
      <c r="F54" s="150"/>
      <c r="G54" s="142">
        <v>180000</v>
      </c>
      <c r="H54" s="150"/>
      <c r="I54" s="149"/>
      <c r="J54" s="153">
        <v>0.2</v>
      </c>
      <c r="K54" s="148">
        <v>28</v>
      </c>
    </row>
    <row r="55" spans="1:11">
      <c r="A55" s="87">
        <v>130754</v>
      </c>
      <c r="B55" s="158"/>
      <c r="C55" s="142"/>
      <c r="D55" s="149"/>
      <c r="E55" s="150"/>
      <c r="F55" s="150"/>
      <c r="G55" s="142">
        <v>630000</v>
      </c>
      <c r="H55" s="150"/>
      <c r="I55" s="149"/>
      <c r="J55" s="153">
        <v>0.1</v>
      </c>
      <c r="K55" s="148">
        <v>28</v>
      </c>
    </row>
    <row r="56" spans="1:11">
      <c r="A56" s="87">
        <v>130983</v>
      </c>
      <c r="B56" s="158"/>
      <c r="C56" s="142"/>
      <c r="D56" s="149"/>
      <c r="E56" s="150"/>
      <c r="F56" s="150"/>
      <c r="G56" s="142">
        <v>10000</v>
      </c>
      <c r="H56" s="150"/>
      <c r="I56" s="149"/>
      <c r="J56" s="153">
        <v>0.2</v>
      </c>
      <c r="K56" s="148">
        <v>28</v>
      </c>
    </row>
    <row r="57" spans="1:11">
      <c r="A57" s="87">
        <v>170155</v>
      </c>
      <c r="B57" s="158"/>
      <c r="C57" s="142"/>
      <c r="D57" s="149"/>
      <c r="E57" s="150"/>
      <c r="F57" s="150"/>
      <c r="G57" s="142">
        <v>5276000</v>
      </c>
      <c r="H57" s="150"/>
      <c r="I57" s="149"/>
      <c r="J57" s="153">
        <v>0.2</v>
      </c>
      <c r="K57" s="148">
        <v>28</v>
      </c>
    </row>
    <row r="58" spans="1:11">
      <c r="A58" s="87">
        <v>170171</v>
      </c>
      <c r="B58" s="158"/>
      <c r="C58" s="142"/>
      <c r="D58" s="149"/>
      <c r="E58" s="150"/>
      <c r="F58" s="150"/>
      <c r="G58" s="142">
        <v>143000</v>
      </c>
      <c r="H58" s="150"/>
      <c r="I58" s="149"/>
      <c r="J58" s="153">
        <v>0.2</v>
      </c>
      <c r="K58" s="148">
        <v>28</v>
      </c>
    </row>
    <row r="59" spans="1:11">
      <c r="A59" s="87">
        <v>170201</v>
      </c>
      <c r="B59" s="158"/>
      <c r="C59" s="142"/>
      <c r="D59" s="149"/>
      <c r="E59" s="150"/>
      <c r="F59" s="150"/>
      <c r="G59" s="142">
        <v>449000</v>
      </c>
      <c r="H59" s="150"/>
      <c r="I59" s="149"/>
      <c r="J59" s="153">
        <v>0.2</v>
      </c>
      <c r="K59" s="148">
        <v>28</v>
      </c>
    </row>
    <row r="60" spans="1:11">
      <c r="A60" s="87">
        <v>190058</v>
      </c>
      <c r="B60" s="158"/>
      <c r="C60" s="142"/>
      <c r="D60" s="149"/>
      <c r="E60" s="150"/>
      <c r="F60" s="150"/>
      <c r="G60" s="142">
        <v>21000</v>
      </c>
      <c r="H60" s="150"/>
      <c r="I60" s="149"/>
      <c r="J60" s="153">
        <v>0.2</v>
      </c>
      <c r="K60" s="148">
        <v>28</v>
      </c>
    </row>
    <row r="61" spans="1:11">
      <c r="A61" s="87">
        <v>190116</v>
      </c>
      <c r="B61" s="158"/>
      <c r="C61" s="142"/>
      <c r="D61" s="149"/>
      <c r="E61" s="150"/>
      <c r="F61" s="150"/>
      <c r="G61" s="142">
        <v>129000</v>
      </c>
      <c r="H61" s="150"/>
      <c r="I61" s="149"/>
      <c r="J61" s="153">
        <v>0.2</v>
      </c>
      <c r="K61" s="148">
        <v>28</v>
      </c>
    </row>
    <row r="62" spans="1:11">
      <c r="A62" s="87">
        <v>190121</v>
      </c>
      <c r="B62" s="158"/>
      <c r="C62" s="142"/>
      <c r="D62" s="149"/>
      <c r="E62" s="150"/>
      <c r="F62" s="150"/>
      <c r="G62" s="142">
        <v>68000</v>
      </c>
      <c r="H62" s="150"/>
      <c r="I62" s="149"/>
      <c r="J62" s="153">
        <v>0.2</v>
      </c>
      <c r="K62" s="148">
        <v>28</v>
      </c>
    </row>
    <row r="63" spans="1:11">
      <c r="A63" s="87">
        <v>190135</v>
      </c>
      <c r="B63" s="158"/>
      <c r="C63" s="142"/>
      <c r="D63" s="149"/>
      <c r="E63" s="150"/>
      <c r="F63" s="150"/>
      <c r="G63" s="142">
        <v>71000</v>
      </c>
      <c r="H63" s="150"/>
      <c r="I63" s="149"/>
      <c r="J63" s="153">
        <v>0.2</v>
      </c>
      <c r="K63" s="148">
        <v>28</v>
      </c>
    </row>
    <row r="64" spans="1:11">
      <c r="A64" s="87">
        <v>190139</v>
      </c>
      <c r="B64" s="158"/>
      <c r="C64" s="142"/>
      <c r="D64" s="149"/>
      <c r="E64" s="150"/>
      <c r="F64" s="150"/>
      <c r="G64" s="142">
        <v>1314000</v>
      </c>
      <c r="H64" s="150"/>
      <c r="I64" s="149"/>
      <c r="J64" s="153">
        <v>0.2</v>
      </c>
      <c r="K64" s="148">
        <v>28</v>
      </c>
    </row>
    <row r="65" spans="1:11">
      <c r="A65" s="87">
        <v>190141</v>
      </c>
      <c r="B65" s="158"/>
      <c r="C65" s="142"/>
      <c r="D65" s="149"/>
      <c r="E65" s="150"/>
      <c r="F65" s="150"/>
      <c r="G65" s="142">
        <v>16000</v>
      </c>
      <c r="H65" s="150"/>
      <c r="I65" s="149"/>
      <c r="J65" s="153">
        <v>0.2</v>
      </c>
      <c r="K65" s="148">
        <v>28</v>
      </c>
    </row>
    <row r="66" spans="1:11">
      <c r="A66" s="87">
        <v>190184</v>
      </c>
      <c r="B66" s="158"/>
      <c r="C66" s="142"/>
      <c r="D66" s="149"/>
      <c r="E66" s="150"/>
      <c r="F66" s="150"/>
      <c r="G66" s="142">
        <v>380000</v>
      </c>
      <c r="H66" s="150"/>
      <c r="I66" s="149"/>
      <c r="J66" s="153">
        <v>0.2</v>
      </c>
      <c r="K66" s="148">
        <v>28</v>
      </c>
    </row>
    <row r="67" spans="1:11">
      <c r="A67" s="87">
        <v>200104</v>
      </c>
      <c r="B67" s="158"/>
      <c r="C67" s="142"/>
      <c r="D67" s="149"/>
      <c r="E67" s="150"/>
      <c r="F67" s="150"/>
      <c r="G67" s="142">
        <v>68000</v>
      </c>
      <c r="H67" s="150"/>
      <c r="I67" s="149"/>
      <c r="J67" s="153">
        <v>0.1</v>
      </c>
      <c r="K67" s="148">
        <v>28</v>
      </c>
    </row>
    <row r="68" spans="1:11">
      <c r="A68" s="87">
        <v>200294</v>
      </c>
      <c r="B68" s="158"/>
      <c r="C68" s="142"/>
      <c r="D68" s="149"/>
      <c r="E68" s="150"/>
      <c r="F68" s="150"/>
      <c r="G68" s="142">
        <v>37000</v>
      </c>
      <c r="H68" s="150"/>
      <c r="I68" s="149"/>
      <c r="J68" s="153">
        <v>0.1</v>
      </c>
      <c r="K68" s="148">
        <v>28</v>
      </c>
    </row>
    <row r="69" spans="1:11">
      <c r="A69" s="87">
        <v>200451</v>
      </c>
      <c r="B69" s="158"/>
      <c r="C69" s="142"/>
      <c r="D69" s="149"/>
      <c r="E69" s="150"/>
      <c r="F69" s="150"/>
      <c r="G69" s="142">
        <v>899000</v>
      </c>
      <c r="H69" s="150"/>
      <c r="I69" s="149"/>
      <c r="J69" s="153">
        <v>0.2</v>
      </c>
      <c r="K69" s="148">
        <v>28</v>
      </c>
    </row>
    <row r="70" spans="1:11">
      <c r="A70" s="87">
        <v>200490</v>
      </c>
      <c r="B70" s="158"/>
      <c r="C70" s="142"/>
      <c r="D70" s="149"/>
      <c r="E70" s="150"/>
      <c r="F70" s="150"/>
      <c r="G70" s="142">
        <v>145000</v>
      </c>
      <c r="H70" s="150"/>
      <c r="I70" s="149"/>
      <c r="J70" s="153">
        <v>0.2</v>
      </c>
      <c r="K70" s="148">
        <v>28</v>
      </c>
    </row>
    <row r="71" spans="1:11">
      <c r="A71" s="87">
        <v>200636</v>
      </c>
      <c r="B71" s="158"/>
      <c r="C71" s="142"/>
      <c r="D71" s="149"/>
      <c r="E71" s="150"/>
      <c r="F71" s="150"/>
      <c r="G71" s="142">
        <v>13000</v>
      </c>
      <c r="H71" s="150"/>
      <c r="I71" s="149"/>
      <c r="J71" s="153">
        <v>0.2</v>
      </c>
      <c r="K71" s="148">
        <v>28</v>
      </c>
    </row>
    <row r="72" spans="1:11">
      <c r="A72" s="87">
        <v>300407</v>
      </c>
      <c r="B72" s="158"/>
      <c r="C72" s="142"/>
      <c r="D72" s="149"/>
      <c r="E72" s="150"/>
      <c r="F72" s="150"/>
      <c r="G72" s="142">
        <v>125000</v>
      </c>
      <c r="H72" s="150"/>
      <c r="I72" s="149"/>
      <c r="J72" s="153">
        <v>0.1</v>
      </c>
      <c r="K72" s="148">
        <v>28</v>
      </c>
    </row>
    <row r="73" spans="1:11">
      <c r="A73" s="87">
        <v>300660</v>
      </c>
      <c r="B73" s="158"/>
      <c r="C73" s="142"/>
      <c r="D73" s="149"/>
      <c r="E73" s="150"/>
      <c r="F73" s="150"/>
      <c r="G73" s="142">
        <v>3000</v>
      </c>
      <c r="H73" s="150"/>
      <c r="I73" s="149"/>
      <c r="J73" s="153">
        <v>0.2</v>
      </c>
      <c r="K73" s="148">
        <v>28</v>
      </c>
    </row>
    <row r="74" spans="1:11">
      <c r="A74" s="87">
        <v>300867</v>
      </c>
      <c r="B74" s="158"/>
      <c r="C74" s="142"/>
      <c r="D74" s="149"/>
      <c r="E74" s="150"/>
      <c r="F74" s="150"/>
      <c r="G74" s="142">
        <v>124000</v>
      </c>
      <c r="H74" s="150"/>
      <c r="I74" s="149"/>
      <c r="J74" s="153">
        <v>0.2</v>
      </c>
      <c r="K74" s="148">
        <v>28</v>
      </c>
    </row>
    <row r="75" spans="1:11">
      <c r="A75" s="87">
        <v>300916</v>
      </c>
      <c r="B75" s="158"/>
      <c r="C75" s="142"/>
      <c r="D75" s="149"/>
      <c r="E75" s="150"/>
      <c r="F75" s="150"/>
      <c r="G75" s="142">
        <v>149000</v>
      </c>
      <c r="H75" s="150"/>
      <c r="I75" s="149"/>
      <c r="J75" s="153">
        <v>0.1</v>
      </c>
      <c r="K75" s="148">
        <v>28</v>
      </c>
    </row>
    <row r="76" spans="1:11">
      <c r="A76" s="87">
        <v>301061</v>
      </c>
      <c r="B76" s="158"/>
      <c r="C76" s="142"/>
      <c r="D76" s="149"/>
      <c r="E76" s="150"/>
      <c r="F76" s="150"/>
      <c r="G76" s="142">
        <v>174000</v>
      </c>
      <c r="H76" s="150"/>
      <c r="I76" s="149"/>
      <c r="J76" s="153">
        <v>0.1</v>
      </c>
      <c r="K76" s="148">
        <v>28</v>
      </c>
    </row>
    <row r="77" spans="1:11">
      <c r="A77" s="87">
        <v>301121</v>
      </c>
      <c r="B77" s="158"/>
      <c r="C77" s="142"/>
      <c r="D77" s="149"/>
      <c r="E77" s="150"/>
      <c r="F77" s="150"/>
      <c r="G77" s="142">
        <v>21000</v>
      </c>
      <c r="H77" s="150"/>
      <c r="I77" s="149"/>
      <c r="J77" s="153">
        <v>0.2</v>
      </c>
      <c r="K77" s="148">
        <v>28</v>
      </c>
    </row>
    <row r="78" spans="1:11">
      <c r="A78" s="87">
        <v>600043</v>
      </c>
      <c r="B78" s="158"/>
      <c r="C78" s="142"/>
      <c r="D78" s="149"/>
      <c r="E78" s="150"/>
      <c r="F78" s="150"/>
      <c r="G78" s="142">
        <v>24000</v>
      </c>
      <c r="H78" s="150"/>
      <c r="I78" s="149"/>
      <c r="J78" s="153">
        <v>0.2</v>
      </c>
      <c r="K78" s="148">
        <v>28</v>
      </c>
    </row>
    <row r="79" spans="1:11">
      <c r="A79" s="87">
        <v>700108</v>
      </c>
      <c r="B79" s="158"/>
      <c r="C79" s="142"/>
      <c r="D79" s="149"/>
      <c r="E79" s="150"/>
      <c r="F79" s="150"/>
      <c r="G79" s="142">
        <v>540000</v>
      </c>
      <c r="H79" s="150"/>
      <c r="I79" s="149"/>
      <c r="J79" s="153">
        <v>0.2</v>
      </c>
      <c r="K79" s="148">
        <v>28</v>
      </c>
    </row>
    <row r="80" spans="1:11">
      <c r="A80" s="87">
        <v>700366</v>
      </c>
      <c r="B80" s="158"/>
      <c r="C80" s="142"/>
      <c r="D80" s="149"/>
      <c r="E80" s="150"/>
      <c r="F80" s="150"/>
      <c r="G80" s="142">
        <v>542000</v>
      </c>
      <c r="H80" s="150"/>
      <c r="I80" s="149"/>
      <c r="J80" s="153">
        <v>0.1</v>
      </c>
      <c r="K80" s="148">
        <v>28</v>
      </c>
    </row>
    <row r="81" spans="1:11">
      <c r="A81" s="87">
        <v>700497</v>
      </c>
      <c r="B81" s="158"/>
      <c r="C81" s="142"/>
      <c r="D81" s="149"/>
      <c r="E81" s="150"/>
      <c r="F81" s="150"/>
      <c r="G81" s="142">
        <v>139000</v>
      </c>
      <c r="H81" s="150"/>
      <c r="I81" s="149"/>
      <c r="J81" s="153">
        <v>0.2</v>
      </c>
      <c r="K81" s="148">
        <v>28</v>
      </c>
    </row>
    <row r="82" spans="1:11">
      <c r="A82" s="87">
        <v>700538</v>
      </c>
      <c r="B82" s="158"/>
      <c r="C82" s="142"/>
      <c r="D82" s="149"/>
      <c r="E82" s="150"/>
      <c r="F82" s="150"/>
      <c r="G82" s="142">
        <v>453000</v>
      </c>
      <c r="H82" s="150"/>
      <c r="I82" s="149"/>
      <c r="J82" s="153">
        <v>0.2</v>
      </c>
      <c r="K82" s="148">
        <v>28</v>
      </c>
    </row>
    <row r="83" spans="1:11">
      <c r="A83" s="87">
        <v>2000080</v>
      </c>
      <c r="B83" s="158"/>
      <c r="C83" s="142"/>
      <c r="D83" s="149"/>
      <c r="E83" s="150"/>
      <c r="F83" s="150"/>
      <c r="G83" s="142">
        <v>2862000</v>
      </c>
      <c r="H83" s="150"/>
      <c r="I83" s="149"/>
      <c r="J83" s="153">
        <v>0.2</v>
      </c>
      <c r="K83" s="148">
        <v>28</v>
      </c>
    </row>
    <row r="84" spans="1:11">
      <c r="A84" s="87">
        <v>2000102</v>
      </c>
      <c r="B84" s="158"/>
      <c r="C84" s="142"/>
      <c r="D84" s="149"/>
      <c r="E84" s="150"/>
      <c r="F84" s="150"/>
      <c r="G84" s="142">
        <v>308000</v>
      </c>
      <c r="H84" s="150"/>
      <c r="I84" s="149"/>
      <c r="J84" s="153">
        <v>0.2</v>
      </c>
      <c r="K84" s="148">
        <v>28</v>
      </c>
    </row>
    <row r="85" spans="1:11">
      <c r="A85" s="87">
        <v>2000273</v>
      </c>
      <c r="B85" s="158"/>
      <c r="C85" s="142"/>
      <c r="D85" s="149"/>
      <c r="E85" s="150"/>
      <c r="F85" s="150"/>
      <c r="G85" s="142">
        <v>60000</v>
      </c>
      <c r="H85" s="150"/>
      <c r="I85" s="149"/>
      <c r="J85" s="153">
        <v>0.1</v>
      </c>
      <c r="K85" s="148">
        <v>28</v>
      </c>
    </row>
    <row r="86" spans="1:11">
      <c r="A86" s="87">
        <v>2000376</v>
      </c>
      <c r="B86" s="158"/>
      <c r="C86" s="142"/>
      <c r="D86" s="149"/>
      <c r="E86" s="150"/>
      <c r="F86" s="150"/>
      <c r="G86" s="142">
        <v>2140000</v>
      </c>
      <c r="H86" s="150"/>
      <c r="I86" s="149"/>
      <c r="J86" s="153">
        <v>0.2</v>
      </c>
      <c r="K86" s="148">
        <v>28</v>
      </c>
    </row>
    <row r="87" spans="1:11">
      <c r="A87" s="87">
        <v>2000439</v>
      </c>
      <c r="B87" s="158"/>
      <c r="C87" s="142"/>
      <c r="D87" s="149"/>
      <c r="E87" s="150"/>
      <c r="F87" s="150"/>
      <c r="G87" s="142">
        <v>126000</v>
      </c>
      <c r="H87" s="150"/>
      <c r="I87" s="149"/>
      <c r="J87" s="153">
        <v>0.2</v>
      </c>
      <c r="K87" s="148">
        <v>28</v>
      </c>
    </row>
    <row r="88" spans="1:11">
      <c r="A88" s="87">
        <v>3027</v>
      </c>
      <c r="B88" s="158"/>
      <c r="C88" s="142"/>
      <c r="D88" s="149"/>
      <c r="E88" s="150"/>
      <c r="F88" s="150"/>
      <c r="G88" s="142">
        <v>756000</v>
      </c>
      <c r="H88" s="150"/>
      <c r="I88" s="149"/>
      <c r="J88" s="153">
        <v>0.1</v>
      </c>
      <c r="K88" s="148">
        <v>28</v>
      </c>
    </row>
    <row r="89" spans="1:11">
      <c r="A89" s="87">
        <v>3251</v>
      </c>
      <c r="B89" s="158"/>
      <c r="C89" s="142"/>
      <c r="D89" s="149"/>
      <c r="E89" s="150"/>
      <c r="F89" s="150"/>
      <c r="G89" s="142">
        <v>894000</v>
      </c>
      <c r="H89" s="150"/>
      <c r="I89" s="149"/>
      <c r="J89" s="153">
        <v>0.1</v>
      </c>
      <c r="K89" s="148">
        <v>28</v>
      </c>
    </row>
    <row r="90" spans="1:11">
      <c r="A90" s="87">
        <v>3350</v>
      </c>
      <c r="B90" s="158"/>
      <c r="C90" s="142"/>
      <c r="D90" s="149"/>
      <c r="E90" s="150"/>
      <c r="F90" s="150"/>
      <c r="G90" s="142">
        <v>220000</v>
      </c>
      <c r="H90" s="150"/>
      <c r="I90" s="149"/>
      <c r="J90" s="153">
        <v>0.1</v>
      </c>
      <c r="K90" s="148">
        <v>28</v>
      </c>
    </row>
    <row r="91" spans="1:11">
      <c r="A91" s="87">
        <v>100121</v>
      </c>
      <c r="B91" s="158"/>
      <c r="C91" s="142"/>
      <c r="D91" s="149"/>
      <c r="E91" s="150"/>
      <c r="F91" s="150"/>
      <c r="G91" s="142">
        <v>110000</v>
      </c>
      <c r="H91" s="150"/>
      <c r="I91" s="149"/>
      <c r="J91" s="153">
        <v>0.1</v>
      </c>
      <c r="K91" s="148">
        <v>28</v>
      </c>
    </row>
    <row r="92" spans="1:11">
      <c r="A92" s="142"/>
      <c r="B92" s="158"/>
      <c r="C92" s="142"/>
      <c r="D92" s="149"/>
      <c r="E92" s="150"/>
      <c r="F92" s="150"/>
      <c r="G92" s="142"/>
      <c r="H92" s="150"/>
      <c r="I92" s="149"/>
      <c r="J92" s="153"/>
      <c r="K92" s="149"/>
    </row>
    <row r="93" spans="1:11">
      <c r="A93" s="142"/>
      <c r="B93" s="158"/>
      <c r="C93" s="142"/>
      <c r="D93" s="149"/>
      <c r="E93" s="150"/>
      <c r="F93" s="150"/>
      <c r="G93" s="142"/>
      <c r="H93" s="150"/>
      <c r="I93" s="149"/>
      <c r="J93" s="153"/>
      <c r="K93" s="149"/>
    </row>
    <row r="94" spans="1:11">
      <c r="A94" s="142"/>
      <c r="B94" s="158"/>
      <c r="C94" s="142"/>
      <c r="D94" s="149"/>
      <c r="E94" s="150"/>
      <c r="F94" s="150"/>
      <c r="G94" s="142"/>
      <c r="H94" s="150"/>
      <c r="I94" s="149"/>
      <c r="J94" s="153"/>
      <c r="K94" s="149"/>
    </row>
    <row r="95" spans="1:11">
      <c r="A95" s="142"/>
      <c r="B95" s="158"/>
      <c r="C95" s="142"/>
      <c r="D95" s="149"/>
      <c r="E95" s="150"/>
      <c r="F95" s="150"/>
      <c r="G95" s="142"/>
      <c r="H95" s="150"/>
      <c r="I95" s="149"/>
      <c r="J95" s="153"/>
      <c r="K95" s="149"/>
    </row>
    <row r="96" spans="1:11">
      <c r="A96" s="142"/>
      <c r="B96" s="158"/>
      <c r="C96" s="142"/>
      <c r="D96" s="149"/>
      <c r="E96" s="150"/>
      <c r="F96" s="150"/>
      <c r="G96" s="142"/>
      <c r="H96" s="150"/>
      <c r="I96" s="149"/>
      <c r="J96" s="153"/>
      <c r="K96" s="149"/>
    </row>
    <row r="97" spans="1:11">
      <c r="A97" s="142"/>
      <c r="B97" s="158"/>
      <c r="C97" s="142"/>
      <c r="D97" s="149"/>
      <c r="E97" s="150"/>
      <c r="F97" s="150"/>
      <c r="G97" s="142"/>
      <c r="H97" s="150"/>
      <c r="I97" s="149"/>
      <c r="J97" s="153"/>
      <c r="K97" s="149"/>
    </row>
    <row r="98" spans="1:11">
      <c r="A98" s="142"/>
      <c r="B98" s="158"/>
      <c r="C98" s="142"/>
      <c r="D98" s="149"/>
      <c r="E98" s="150"/>
      <c r="F98" s="150"/>
      <c r="G98" s="142"/>
      <c r="H98" s="150"/>
      <c r="I98" s="149"/>
      <c r="J98" s="153"/>
      <c r="K98" s="149"/>
    </row>
    <row r="99" spans="1:11">
      <c r="A99" s="142"/>
      <c r="B99" s="158"/>
      <c r="C99" s="142"/>
      <c r="D99" s="149"/>
      <c r="E99" s="150"/>
      <c r="F99" s="150"/>
      <c r="G99" s="142"/>
      <c r="H99" s="150"/>
      <c r="I99" s="149"/>
      <c r="J99" s="153"/>
      <c r="K99" s="149"/>
    </row>
    <row r="100" spans="1:11">
      <c r="A100" s="142"/>
      <c r="B100" s="158"/>
      <c r="C100" s="142"/>
      <c r="D100" s="149"/>
      <c r="E100" s="150"/>
      <c r="F100" s="150"/>
      <c r="G100" s="142"/>
      <c r="H100" s="150"/>
      <c r="I100" s="149"/>
      <c r="J100" s="153"/>
      <c r="K100" s="149"/>
    </row>
    <row r="101" spans="1:11">
      <c r="A101" s="142"/>
      <c r="B101" s="158"/>
      <c r="C101" s="142"/>
      <c r="D101" s="149"/>
      <c r="E101" s="150"/>
      <c r="F101" s="150"/>
      <c r="G101" s="142"/>
      <c r="H101" s="150"/>
      <c r="I101" s="149"/>
      <c r="J101" s="153"/>
      <c r="K101" s="149"/>
    </row>
    <row r="102" spans="1:11">
      <c r="A102" s="142"/>
      <c r="B102" s="158"/>
      <c r="C102" s="142"/>
      <c r="D102" s="149"/>
      <c r="E102" s="150"/>
      <c r="F102" s="150"/>
      <c r="G102" s="142"/>
      <c r="H102" s="150"/>
      <c r="I102" s="149"/>
      <c r="J102" s="153"/>
      <c r="K102" s="149"/>
    </row>
    <row r="103" spans="1:11">
      <c r="A103" s="142"/>
      <c r="B103" s="158"/>
      <c r="C103" s="142"/>
      <c r="D103" s="149"/>
      <c r="E103" s="150"/>
      <c r="F103" s="150"/>
      <c r="G103" s="142"/>
      <c r="H103" s="150"/>
      <c r="I103" s="149"/>
      <c r="J103" s="153"/>
      <c r="K103" s="149"/>
    </row>
    <row r="104" spans="1:11">
      <c r="A104" s="142"/>
      <c r="B104" s="158"/>
      <c r="C104" s="142"/>
      <c r="D104" s="149"/>
      <c r="E104" s="150"/>
      <c r="F104" s="150"/>
      <c r="G104" s="142"/>
      <c r="H104" s="150"/>
      <c r="I104" s="149"/>
      <c r="J104" s="153"/>
      <c r="K104" s="149"/>
    </row>
    <row r="105" spans="1:11">
      <c r="A105" s="142"/>
      <c r="B105" s="158"/>
      <c r="C105" s="142"/>
      <c r="D105" s="149"/>
      <c r="E105" s="150"/>
      <c r="F105" s="150"/>
      <c r="G105" s="142"/>
      <c r="H105" s="150"/>
      <c r="I105" s="149"/>
      <c r="J105" s="153"/>
      <c r="K105" s="149"/>
    </row>
    <row r="106" spans="1:11">
      <c r="A106" s="142"/>
      <c r="B106" s="158"/>
      <c r="C106" s="142"/>
      <c r="D106" s="149"/>
      <c r="E106" s="150"/>
      <c r="F106" s="150"/>
      <c r="G106" s="142"/>
      <c r="H106" s="150"/>
      <c r="I106" s="149"/>
      <c r="J106" s="153"/>
      <c r="K106" s="149"/>
    </row>
    <row r="107" spans="1:11">
      <c r="A107" s="142"/>
      <c r="B107" s="158"/>
      <c r="C107" s="142"/>
      <c r="D107" s="149"/>
      <c r="E107" s="150"/>
      <c r="F107" s="150"/>
      <c r="G107" s="142"/>
      <c r="H107" s="150"/>
      <c r="I107" s="149"/>
      <c r="J107" s="153"/>
      <c r="K107" s="149"/>
    </row>
    <row r="108" spans="1:11">
      <c r="A108" s="142"/>
      <c r="B108" s="158"/>
      <c r="C108" s="142"/>
      <c r="D108" s="149"/>
      <c r="E108" s="150"/>
      <c r="F108" s="150"/>
      <c r="G108" s="142"/>
      <c r="H108" s="150"/>
      <c r="I108" s="149"/>
      <c r="J108" s="153"/>
      <c r="K108" s="149"/>
    </row>
    <row r="109" spans="1:11">
      <c r="A109" s="142"/>
      <c r="B109" s="158"/>
      <c r="C109" s="142"/>
      <c r="D109" s="149"/>
      <c r="E109" s="150"/>
      <c r="F109" s="150"/>
      <c r="G109" s="142"/>
      <c r="H109" s="150"/>
      <c r="I109" s="149"/>
      <c r="J109" s="153"/>
      <c r="K109" s="149"/>
    </row>
    <row r="110" spans="1:11">
      <c r="A110" s="142"/>
      <c r="B110" s="158"/>
      <c r="C110" s="142"/>
      <c r="D110" s="149"/>
      <c r="E110" s="150"/>
      <c r="F110" s="150"/>
      <c r="G110" s="142"/>
      <c r="H110" s="150"/>
      <c r="I110" s="149"/>
      <c r="J110" s="153"/>
      <c r="K110" s="149"/>
    </row>
    <row r="111" spans="1:11">
      <c r="A111" s="142"/>
      <c r="B111" s="158"/>
      <c r="C111" s="142"/>
      <c r="D111" s="149"/>
      <c r="E111" s="150"/>
      <c r="F111" s="150"/>
      <c r="G111" s="142"/>
      <c r="H111" s="150"/>
      <c r="I111" s="149"/>
      <c r="J111" s="153"/>
      <c r="K111" s="149"/>
    </row>
    <row r="112" spans="1:11">
      <c r="A112" s="142"/>
      <c r="B112" s="158"/>
      <c r="C112" s="142"/>
      <c r="D112" s="149"/>
      <c r="E112" s="150"/>
      <c r="F112" s="150"/>
      <c r="G112" s="142"/>
      <c r="H112" s="150"/>
      <c r="I112" s="149"/>
      <c r="J112" s="153"/>
      <c r="K112" s="149"/>
    </row>
    <row r="113" spans="1:11">
      <c r="A113" s="142"/>
      <c r="B113" s="158"/>
      <c r="C113" s="142"/>
      <c r="D113" s="149"/>
      <c r="E113" s="150"/>
      <c r="F113" s="150"/>
      <c r="G113" s="142"/>
      <c r="H113" s="150"/>
      <c r="I113" s="149"/>
      <c r="J113" s="153"/>
      <c r="K113" s="149"/>
    </row>
    <row r="114" spans="1:11">
      <c r="A114" s="142"/>
      <c r="B114" s="158"/>
      <c r="C114" s="142"/>
      <c r="D114" s="149"/>
      <c r="E114" s="150"/>
      <c r="F114" s="150"/>
      <c r="G114" s="142"/>
      <c r="H114" s="150"/>
      <c r="I114" s="149"/>
      <c r="J114" s="153"/>
      <c r="K114" s="149"/>
    </row>
    <row r="115" spans="1:11">
      <c r="A115" s="142"/>
      <c r="B115" s="158"/>
      <c r="C115" s="142"/>
      <c r="D115" s="149"/>
      <c r="E115" s="150"/>
      <c r="F115" s="150"/>
      <c r="G115" s="142"/>
      <c r="H115" s="150"/>
      <c r="I115" s="149"/>
      <c r="J115" s="153"/>
      <c r="K115" s="149"/>
    </row>
    <row r="116" spans="1:11">
      <c r="A116" s="142"/>
      <c r="B116" s="158"/>
      <c r="C116" s="142"/>
      <c r="D116" s="149"/>
      <c r="E116" s="150"/>
      <c r="F116" s="150"/>
      <c r="G116" s="142"/>
      <c r="H116" s="150"/>
      <c r="I116" s="149"/>
      <c r="J116" s="153"/>
      <c r="K116" s="149"/>
    </row>
    <row r="117" spans="1:11">
      <c r="A117" s="142"/>
      <c r="B117" s="158"/>
      <c r="C117" s="142"/>
      <c r="D117" s="149"/>
      <c r="E117" s="150"/>
      <c r="F117" s="150"/>
      <c r="G117" s="142"/>
      <c r="H117" s="150"/>
      <c r="I117" s="149"/>
      <c r="J117" s="153"/>
      <c r="K117" s="149"/>
    </row>
    <row r="118" spans="1:11">
      <c r="A118" s="142"/>
      <c r="B118" s="158"/>
      <c r="C118" s="142"/>
      <c r="D118" s="149"/>
      <c r="E118" s="150"/>
      <c r="F118" s="150"/>
      <c r="G118" s="142"/>
      <c r="H118" s="150"/>
      <c r="I118" s="149"/>
      <c r="J118" s="153"/>
      <c r="K118" s="149"/>
    </row>
    <row r="119" spans="1:11">
      <c r="A119" s="142"/>
      <c r="B119" s="158"/>
      <c r="C119" s="142"/>
      <c r="D119" s="149"/>
      <c r="E119" s="150"/>
      <c r="F119" s="150"/>
      <c r="G119" s="142"/>
      <c r="H119" s="150"/>
      <c r="I119" s="149"/>
      <c r="J119" s="153"/>
      <c r="K119" s="149"/>
    </row>
    <row r="120" spans="1:11">
      <c r="A120" s="142"/>
      <c r="B120" s="158"/>
      <c r="C120" s="142"/>
      <c r="D120" s="149"/>
      <c r="E120" s="150"/>
      <c r="F120" s="150"/>
      <c r="G120" s="142"/>
      <c r="H120" s="150"/>
      <c r="I120" s="149"/>
      <c r="J120" s="153"/>
      <c r="K120" s="149"/>
    </row>
    <row r="121" spans="1:11">
      <c r="A121" s="142"/>
      <c r="B121" s="158"/>
      <c r="C121" s="142"/>
      <c r="D121" s="149"/>
      <c r="E121" s="150"/>
      <c r="F121" s="150"/>
      <c r="G121" s="142"/>
      <c r="H121" s="150"/>
      <c r="I121" s="149"/>
      <c r="J121" s="153"/>
      <c r="K121" s="149"/>
    </row>
    <row r="122" spans="1:11">
      <c r="A122" s="142"/>
      <c r="B122" s="158"/>
      <c r="C122" s="142"/>
      <c r="D122" s="149"/>
      <c r="E122" s="150"/>
      <c r="F122" s="150"/>
      <c r="G122" s="142"/>
      <c r="H122" s="150"/>
      <c r="I122" s="149"/>
      <c r="J122" s="153"/>
      <c r="K122" s="149"/>
    </row>
    <row r="123" spans="1:11">
      <c r="A123" s="142"/>
      <c r="B123" s="158"/>
      <c r="C123" s="142"/>
      <c r="D123" s="149"/>
      <c r="E123" s="150"/>
      <c r="F123" s="150"/>
      <c r="G123" s="142"/>
      <c r="H123" s="150"/>
      <c r="I123" s="149"/>
      <c r="J123" s="153"/>
      <c r="K123" s="149"/>
    </row>
    <row r="124" spans="1:11">
      <c r="A124" s="142"/>
      <c r="B124" s="158"/>
      <c r="C124" s="142"/>
      <c r="D124" s="149"/>
      <c r="E124" s="150"/>
      <c r="F124" s="150"/>
      <c r="G124" s="142"/>
      <c r="H124" s="150"/>
      <c r="I124" s="149"/>
      <c r="J124" s="153"/>
      <c r="K124" s="149"/>
    </row>
    <row r="125" spans="1:11">
      <c r="A125" s="142"/>
      <c r="B125" s="158"/>
      <c r="C125" s="142"/>
      <c r="D125" s="149"/>
      <c r="E125" s="150"/>
      <c r="F125" s="150"/>
      <c r="G125" s="142"/>
      <c r="H125" s="150"/>
      <c r="I125" s="149"/>
      <c r="J125" s="153"/>
      <c r="K125" s="149"/>
    </row>
    <row r="126" spans="1:11">
      <c r="A126" s="142"/>
      <c r="B126" s="158"/>
      <c r="C126" s="142"/>
      <c r="D126" s="149"/>
      <c r="E126" s="150"/>
      <c r="F126" s="150"/>
      <c r="G126" s="142"/>
      <c r="H126" s="150"/>
      <c r="I126" s="149"/>
      <c r="J126" s="153"/>
      <c r="K126" s="149"/>
    </row>
    <row r="127" spans="1:11">
      <c r="A127" s="142"/>
      <c r="B127" s="158"/>
      <c r="C127" s="142"/>
      <c r="D127" s="149"/>
      <c r="E127" s="150"/>
      <c r="F127" s="150"/>
      <c r="G127" s="142"/>
      <c r="H127" s="150"/>
      <c r="I127" s="149"/>
      <c r="J127" s="153"/>
      <c r="K127" s="149"/>
    </row>
    <row r="128" spans="1:11">
      <c r="A128" s="142"/>
      <c r="B128" s="158"/>
      <c r="C128" s="142"/>
      <c r="D128" s="149"/>
      <c r="E128" s="150"/>
      <c r="F128" s="150"/>
      <c r="G128" s="142"/>
      <c r="H128" s="150"/>
      <c r="I128" s="149"/>
      <c r="J128" s="153"/>
      <c r="K128" s="149"/>
    </row>
    <row r="129" spans="1:11">
      <c r="A129" s="142"/>
      <c r="B129" s="158"/>
      <c r="C129" s="142"/>
      <c r="D129" s="149"/>
      <c r="E129" s="150"/>
      <c r="F129" s="150"/>
      <c r="G129" s="142"/>
      <c r="H129" s="150"/>
      <c r="I129" s="149"/>
      <c r="J129" s="153"/>
      <c r="K129" s="149"/>
    </row>
    <row r="130" spans="1:11">
      <c r="A130" s="142"/>
      <c r="B130" s="158"/>
      <c r="C130" s="142"/>
      <c r="D130" s="149"/>
      <c r="E130" s="150"/>
      <c r="F130" s="150"/>
      <c r="G130" s="142"/>
      <c r="H130" s="150"/>
      <c r="I130" s="149"/>
      <c r="J130" s="153"/>
      <c r="K130" s="149"/>
    </row>
    <row r="131" spans="1:11">
      <c r="A131" s="142"/>
      <c r="B131" s="158"/>
      <c r="C131" s="142"/>
      <c r="D131" s="149"/>
      <c r="E131" s="150"/>
      <c r="F131" s="150"/>
      <c r="G131" s="142"/>
      <c r="H131" s="150"/>
      <c r="I131" s="149"/>
      <c r="J131" s="153"/>
      <c r="K131" s="149"/>
    </row>
    <row r="132" spans="1:11">
      <c r="A132" s="142"/>
      <c r="B132" s="158"/>
      <c r="C132" s="142"/>
      <c r="D132" s="149"/>
      <c r="E132" s="150"/>
      <c r="F132" s="150"/>
      <c r="G132" s="142"/>
      <c r="H132" s="150"/>
      <c r="I132" s="149"/>
      <c r="J132" s="153"/>
      <c r="K132" s="149"/>
    </row>
    <row r="133" spans="1:11">
      <c r="A133" s="142"/>
      <c r="B133" s="158"/>
      <c r="C133" s="142"/>
      <c r="D133" s="149"/>
      <c r="E133" s="150"/>
      <c r="F133" s="150"/>
      <c r="G133" s="142"/>
      <c r="H133" s="150"/>
      <c r="I133" s="149"/>
      <c r="J133" s="153"/>
      <c r="K133" s="149"/>
    </row>
    <row r="134" spans="1:11">
      <c r="A134" s="142"/>
      <c r="B134" s="158"/>
      <c r="C134" s="142"/>
      <c r="D134" s="149"/>
      <c r="E134" s="150"/>
      <c r="F134" s="150"/>
      <c r="G134" s="142"/>
      <c r="H134" s="150"/>
      <c r="I134" s="149"/>
      <c r="J134" s="153"/>
      <c r="K134" s="149"/>
    </row>
    <row r="135" spans="1:11">
      <c r="A135" s="142"/>
      <c r="B135" s="158"/>
      <c r="C135" s="142"/>
      <c r="D135" s="149"/>
      <c r="E135" s="150"/>
      <c r="F135" s="150"/>
      <c r="G135" s="142"/>
      <c r="H135" s="150"/>
      <c r="I135" s="149"/>
      <c r="J135" s="153"/>
      <c r="K135" s="149"/>
    </row>
    <row r="136" spans="1:11">
      <c r="A136" s="142"/>
      <c r="B136" s="158"/>
      <c r="C136" s="142"/>
      <c r="D136" s="149"/>
      <c r="E136" s="150"/>
      <c r="F136" s="150"/>
      <c r="G136" s="142"/>
      <c r="H136" s="150"/>
      <c r="I136" s="149"/>
      <c r="J136" s="153"/>
      <c r="K136" s="149"/>
    </row>
    <row r="137" spans="1:11">
      <c r="A137" s="142"/>
      <c r="B137" s="158"/>
      <c r="C137" s="142"/>
      <c r="D137" s="149"/>
      <c r="E137" s="150"/>
      <c r="F137" s="150"/>
      <c r="G137" s="142"/>
      <c r="H137" s="150"/>
      <c r="I137" s="149"/>
      <c r="J137" s="153"/>
      <c r="K137" s="149"/>
    </row>
    <row r="138" spans="1:11">
      <c r="A138" s="142"/>
      <c r="B138" s="158"/>
      <c r="C138" s="142"/>
      <c r="D138" s="149"/>
      <c r="E138" s="150"/>
      <c r="F138" s="150"/>
      <c r="G138" s="142"/>
      <c r="H138" s="150"/>
      <c r="I138" s="149"/>
      <c r="J138" s="153"/>
      <c r="K138" s="149"/>
    </row>
    <row r="139" spans="1:11">
      <c r="A139" s="142"/>
      <c r="B139" s="158"/>
      <c r="C139" s="142"/>
      <c r="D139" s="149"/>
      <c r="E139" s="150"/>
      <c r="F139" s="150"/>
      <c r="G139" s="142"/>
      <c r="H139" s="150"/>
      <c r="I139" s="149"/>
      <c r="J139" s="153"/>
      <c r="K139" s="149"/>
    </row>
    <row r="140" spans="1:11">
      <c r="A140" s="142"/>
      <c r="B140" s="158"/>
      <c r="C140" s="142"/>
      <c r="D140" s="149"/>
      <c r="E140" s="150"/>
      <c r="F140" s="150"/>
      <c r="G140" s="142"/>
      <c r="H140" s="150"/>
      <c r="I140" s="149"/>
      <c r="J140" s="153"/>
      <c r="K140" s="149"/>
    </row>
    <row r="141" spans="1:11">
      <c r="A141" s="142"/>
      <c r="B141" s="158"/>
      <c r="C141" s="142"/>
      <c r="D141" s="149"/>
      <c r="E141" s="150"/>
      <c r="F141" s="150"/>
      <c r="G141" s="142"/>
      <c r="H141" s="150"/>
      <c r="I141" s="149"/>
      <c r="J141" s="153"/>
      <c r="K141" s="149"/>
    </row>
    <row r="142" spans="1:11">
      <c r="A142" s="142"/>
      <c r="B142" s="158"/>
      <c r="C142" s="142"/>
      <c r="D142" s="149"/>
      <c r="E142" s="150"/>
      <c r="F142" s="150"/>
      <c r="G142" s="142"/>
      <c r="H142" s="150"/>
      <c r="I142" s="149"/>
      <c r="J142" s="153"/>
      <c r="K142" s="149"/>
    </row>
    <row r="143" spans="1:11">
      <c r="A143" s="142"/>
      <c r="B143" s="158"/>
      <c r="C143" s="142"/>
      <c r="D143" s="149"/>
      <c r="E143" s="150"/>
      <c r="F143" s="150"/>
      <c r="G143" s="142"/>
      <c r="H143" s="150"/>
      <c r="I143" s="149"/>
      <c r="J143" s="153"/>
      <c r="K143" s="149"/>
    </row>
    <row r="144" spans="1:11">
      <c r="A144" s="142"/>
      <c r="B144" s="158"/>
      <c r="C144" s="142"/>
      <c r="D144" s="149"/>
      <c r="E144" s="150"/>
      <c r="F144" s="150"/>
      <c r="G144" s="142"/>
      <c r="H144" s="150"/>
      <c r="I144" s="149"/>
      <c r="J144" s="153"/>
      <c r="K144" s="149"/>
    </row>
    <row r="145" spans="1:11">
      <c r="A145" s="142"/>
      <c r="B145" s="158"/>
      <c r="C145" s="142"/>
      <c r="D145" s="149"/>
      <c r="E145" s="150"/>
      <c r="F145" s="150"/>
      <c r="G145" s="142"/>
      <c r="H145" s="150"/>
      <c r="I145" s="149"/>
      <c r="J145" s="153"/>
      <c r="K145" s="149"/>
    </row>
    <row r="146" spans="1:11">
      <c r="A146" s="142"/>
      <c r="B146" s="158"/>
      <c r="C146" s="142"/>
      <c r="D146" s="149"/>
      <c r="E146" s="150"/>
      <c r="F146" s="150"/>
      <c r="G146" s="142"/>
      <c r="H146" s="150"/>
      <c r="I146" s="149"/>
      <c r="J146" s="153"/>
      <c r="K146" s="149"/>
    </row>
    <row r="147" spans="1:11">
      <c r="A147" s="142"/>
      <c r="B147" s="158"/>
      <c r="C147" s="142"/>
      <c r="D147" s="149"/>
      <c r="E147" s="150"/>
      <c r="F147" s="150"/>
      <c r="G147" s="142"/>
      <c r="H147" s="150"/>
      <c r="I147" s="149"/>
      <c r="J147" s="153"/>
      <c r="K147" s="149"/>
    </row>
    <row r="148" spans="1:11">
      <c r="A148" s="142"/>
      <c r="B148" s="158"/>
      <c r="C148" s="142"/>
      <c r="D148" s="149"/>
      <c r="E148" s="150"/>
      <c r="F148" s="150"/>
      <c r="G148" s="142"/>
      <c r="H148" s="150"/>
      <c r="I148" s="149"/>
      <c r="J148" s="153"/>
      <c r="K148" s="149"/>
    </row>
    <row r="149" spans="1:11">
      <c r="A149" s="142"/>
      <c r="B149" s="158"/>
      <c r="C149" s="142"/>
      <c r="D149" s="149"/>
      <c r="E149" s="150"/>
      <c r="F149" s="150"/>
      <c r="G149" s="142"/>
      <c r="H149" s="150"/>
      <c r="I149" s="149"/>
      <c r="J149" s="153"/>
      <c r="K149" s="149"/>
    </row>
    <row r="150" spans="1:11">
      <c r="A150" s="142"/>
      <c r="B150" s="158"/>
      <c r="C150" s="142"/>
      <c r="D150" s="149"/>
      <c r="E150" s="150"/>
      <c r="F150" s="150"/>
      <c r="G150" s="142"/>
      <c r="H150" s="150"/>
      <c r="I150" s="149"/>
      <c r="J150" s="153"/>
      <c r="K150" s="149"/>
    </row>
    <row r="151" spans="1:11">
      <c r="A151" s="142"/>
      <c r="B151" s="158"/>
      <c r="C151" s="142"/>
      <c r="D151" s="149"/>
      <c r="E151" s="150"/>
      <c r="F151" s="150"/>
      <c r="G151" s="142"/>
      <c r="H151" s="150"/>
      <c r="I151" s="149"/>
      <c r="J151" s="153"/>
      <c r="K151" s="149"/>
    </row>
    <row r="152" spans="1:11">
      <c r="A152" s="142"/>
      <c r="B152" s="158"/>
      <c r="C152" s="142"/>
      <c r="D152" s="149"/>
      <c r="E152" s="150"/>
      <c r="F152" s="150"/>
      <c r="G152" s="142"/>
      <c r="H152" s="150"/>
      <c r="I152" s="149"/>
      <c r="J152" s="153"/>
      <c r="K152" s="149"/>
    </row>
    <row r="153" spans="1:11">
      <c r="A153" s="142"/>
      <c r="B153" s="158"/>
      <c r="C153" s="142"/>
      <c r="D153" s="149"/>
      <c r="E153" s="150"/>
      <c r="F153" s="150"/>
      <c r="G153" s="142"/>
      <c r="H153" s="150"/>
      <c r="I153" s="149"/>
      <c r="J153" s="153"/>
      <c r="K153" s="149"/>
    </row>
    <row r="154" spans="1:11">
      <c r="A154" s="142"/>
      <c r="B154" s="158"/>
      <c r="C154" s="142"/>
      <c r="D154" s="149"/>
      <c r="E154" s="150"/>
      <c r="F154" s="150"/>
      <c r="G154" s="142"/>
      <c r="H154" s="150"/>
      <c r="I154" s="149"/>
      <c r="J154" s="153"/>
      <c r="K154" s="149"/>
    </row>
    <row r="155" spans="1:11">
      <c r="A155" s="142"/>
      <c r="B155" s="158"/>
      <c r="C155" s="142"/>
      <c r="D155" s="149"/>
      <c r="E155" s="150"/>
      <c r="F155" s="150"/>
      <c r="G155" s="142"/>
      <c r="H155" s="150"/>
      <c r="I155" s="149"/>
      <c r="J155" s="153"/>
      <c r="K155" s="149"/>
    </row>
    <row r="156" spans="1:11">
      <c r="A156" s="142"/>
      <c r="B156" s="158"/>
      <c r="C156" s="142"/>
      <c r="D156" s="149"/>
      <c r="E156" s="150"/>
      <c r="F156" s="150"/>
      <c r="G156" s="142"/>
      <c r="H156" s="150"/>
      <c r="I156" s="149"/>
      <c r="J156" s="153"/>
      <c r="K156" s="149"/>
    </row>
    <row r="157" spans="1:11">
      <c r="A157" s="142"/>
      <c r="B157" s="158"/>
      <c r="C157" s="142"/>
      <c r="D157" s="149"/>
      <c r="E157" s="150"/>
      <c r="F157" s="150"/>
      <c r="G157" s="142"/>
      <c r="H157" s="150"/>
      <c r="I157" s="149"/>
      <c r="J157" s="153"/>
      <c r="K157" s="149"/>
    </row>
    <row r="158" spans="1:11">
      <c r="A158" s="142"/>
      <c r="B158" s="158"/>
      <c r="C158" s="142"/>
      <c r="D158" s="149"/>
      <c r="E158" s="150"/>
      <c r="F158" s="150"/>
      <c r="G158" s="142"/>
      <c r="H158" s="150"/>
      <c r="I158" s="149"/>
      <c r="J158" s="153"/>
      <c r="K158" s="149"/>
    </row>
    <row r="159" spans="1:11">
      <c r="A159" s="142"/>
      <c r="B159" s="158"/>
      <c r="C159" s="142"/>
      <c r="D159" s="149"/>
      <c r="E159" s="150"/>
      <c r="F159" s="150"/>
      <c r="G159" s="142"/>
      <c r="H159" s="150"/>
      <c r="I159" s="149"/>
      <c r="J159" s="153"/>
      <c r="K159" s="149"/>
    </row>
    <row r="160" spans="1:11">
      <c r="A160" s="142"/>
      <c r="B160" s="158"/>
      <c r="C160" s="142"/>
      <c r="D160" s="149"/>
      <c r="E160" s="150"/>
      <c r="F160" s="150"/>
      <c r="G160" s="142"/>
      <c r="H160" s="150"/>
      <c r="I160" s="149"/>
      <c r="J160" s="153"/>
      <c r="K160" s="149"/>
    </row>
    <row r="161" spans="1:11">
      <c r="A161" s="142"/>
      <c r="B161" s="158"/>
      <c r="C161" s="142"/>
      <c r="D161" s="149"/>
      <c r="E161" s="150"/>
      <c r="F161" s="150"/>
      <c r="G161" s="142"/>
      <c r="H161" s="150"/>
      <c r="I161" s="149"/>
      <c r="J161" s="153"/>
      <c r="K161" s="149"/>
    </row>
    <row r="162" spans="1:11">
      <c r="A162" s="142"/>
      <c r="B162" s="158"/>
      <c r="C162" s="142"/>
      <c r="D162" s="149"/>
      <c r="E162" s="150"/>
      <c r="F162" s="150"/>
      <c r="G162" s="142"/>
      <c r="H162" s="150"/>
      <c r="I162" s="149"/>
      <c r="J162" s="153"/>
      <c r="K162" s="149"/>
    </row>
    <row r="163" spans="1:11">
      <c r="A163" s="142"/>
      <c r="B163" s="158"/>
      <c r="C163" s="142"/>
      <c r="D163" s="149"/>
      <c r="E163" s="150"/>
      <c r="F163" s="150"/>
      <c r="G163" s="142"/>
      <c r="H163" s="150"/>
      <c r="I163" s="149"/>
      <c r="J163" s="153"/>
      <c r="K163" s="149"/>
    </row>
    <row r="164" spans="1:11">
      <c r="A164" s="142"/>
      <c r="B164" s="158"/>
      <c r="C164" s="142"/>
      <c r="D164" s="149"/>
      <c r="E164" s="150"/>
      <c r="F164" s="150"/>
      <c r="G164" s="142"/>
      <c r="H164" s="150"/>
      <c r="I164" s="149"/>
      <c r="J164" s="153"/>
      <c r="K164" s="149"/>
    </row>
    <row r="165" spans="1:11">
      <c r="A165" s="142"/>
      <c r="B165" s="158"/>
      <c r="C165" s="142"/>
      <c r="D165" s="149"/>
      <c r="E165" s="150"/>
      <c r="F165" s="150"/>
      <c r="G165" s="142"/>
      <c r="H165" s="150"/>
      <c r="I165" s="149"/>
      <c r="J165" s="153"/>
      <c r="K165" s="149"/>
    </row>
    <row r="166" spans="1:11">
      <c r="A166" s="142"/>
      <c r="B166" s="158"/>
      <c r="C166" s="142"/>
      <c r="D166" s="149"/>
      <c r="E166" s="150"/>
      <c r="F166" s="150"/>
      <c r="G166" s="142"/>
      <c r="H166" s="150"/>
      <c r="I166" s="149"/>
      <c r="J166" s="153"/>
      <c r="K166" s="149"/>
    </row>
    <row r="167" spans="1:11">
      <c r="A167" s="142"/>
      <c r="B167" s="158"/>
      <c r="C167" s="142"/>
      <c r="D167" s="149"/>
      <c r="E167" s="150"/>
      <c r="F167" s="150"/>
      <c r="G167" s="142"/>
      <c r="H167" s="150"/>
      <c r="I167" s="149"/>
      <c r="J167" s="153"/>
      <c r="K167" s="149"/>
    </row>
    <row r="168" spans="1:11">
      <c r="A168" s="142"/>
      <c r="B168" s="158"/>
      <c r="C168" s="142"/>
      <c r="D168" s="149"/>
      <c r="E168" s="150"/>
      <c r="F168" s="150"/>
      <c r="G168" s="142"/>
      <c r="H168" s="150"/>
      <c r="I168" s="149"/>
      <c r="J168" s="153"/>
      <c r="K168" s="149"/>
    </row>
    <row r="169" spans="1:11">
      <c r="A169" s="142"/>
      <c r="B169" s="158"/>
      <c r="C169" s="142"/>
      <c r="D169" s="149"/>
      <c r="E169" s="150"/>
      <c r="F169" s="150"/>
      <c r="G169" s="142"/>
      <c r="H169" s="150"/>
      <c r="I169" s="149"/>
      <c r="J169" s="153"/>
      <c r="K169" s="149"/>
    </row>
    <row r="170" spans="1:11">
      <c r="A170" s="142"/>
      <c r="B170" s="158"/>
      <c r="C170" s="142"/>
      <c r="D170" s="149"/>
      <c r="E170" s="150"/>
      <c r="F170" s="150"/>
      <c r="G170" s="142"/>
      <c r="H170" s="150"/>
      <c r="I170" s="149"/>
      <c r="J170" s="153"/>
      <c r="K170" s="149"/>
    </row>
    <row r="171" spans="1:11">
      <c r="A171" s="142"/>
      <c r="B171" s="158"/>
      <c r="C171" s="142"/>
      <c r="D171" s="149"/>
      <c r="E171" s="150"/>
      <c r="F171" s="150"/>
      <c r="G171" s="142"/>
      <c r="H171" s="150"/>
      <c r="I171" s="149"/>
      <c r="J171" s="159"/>
      <c r="K171" s="149"/>
    </row>
    <row r="172" spans="1:11">
      <c r="A172" s="142"/>
      <c r="B172" s="158"/>
      <c r="C172" s="142"/>
      <c r="D172" s="149"/>
      <c r="E172" s="150"/>
      <c r="F172" s="150"/>
      <c r="G172" s="142"/>
      <c r="H172" s="150"/>
      <c r="I172" s="149"/>
      <c r="J172" s="159"/>
      <c r="K172" s="149"/>
    </row>
    <row r="173" spans="1:11">
      <c r="A173" s="142"/>
      <c r="B173" s="158"/>
      <c r="C173" s="142"/>
      <c r="D173" s="149"/>
      <c r="E173" s="150"/>
      <c r="F173" s="150"/>
      <c r="G173" s="142"/>
      <c r="H173" s="150"/>
      <c r="I173" s="149"/>
      <c r="J173" s="159"/>
      <c r="K173" s="149"/>
    </row>
    <row r="174" spans="1:11">
      <c r="A174" s="142"/>
      <c r="B174" s="158"/>
      <c r="C174" s="142"/>
      <c r="D174" s="149"/>
      <c r="E174" s="150"/>
      <c r="F174" s="150"/>
      <c r="G174" s="142"/>
      <c r="H174" s="150"/>
      <c r="I174" s="149"/>
      <c r="J174" s="159"/>
      <c r="K174" s="149"/>
    </row>
    <row r="175" spans="1:11">
      <c r="A175" s="142"/>
      <c r="B175" s="158"/>
      <c r="C175" s="142"/>
      <c r="D175" s="149"/>
      <c r="E175" s="150"/>
      <c r="F175" s="150"/>
      <c r="G175" s="142"/>
      <c r="H175" s="150"/>
      <c r="I175" s="149"/>
      <c r="J175" s="159"/>
      <c r="K175" s="149"/>
    </row>
    <row r="176" spans="1:11">
      <c r="A176" s="142"/>
      <c r="B176" s="158"/>
      <c r="C176" s="142"/>
      <c r="D176" s="149"/>
      <c r="E176" s="150"/>
      <c r="F176" s="150"/>
      <c r="G176" s="142"/>
      <c r="H176" s="150"/>
      <c r="I176" s="149"/>
      <c r="J176" s="159"/>
      <c r="K176" s="149"/>
    </row>
    <row r="177" spans="1:11">
      <c r="A177" s="142"/>
      <c r="B177" s="158"/>
      <c r="C177" s="142"/>
      <c r="D177" s="149"/>
      <c r="E177" s="150"/>
      <c r="F177" s="150"/>
      <c r="G177" s="142"/>
      <c r="H177" s="150"/>
      <c r="I177" s="149"/>
      <c r="J177" s="159"/>
      <c r="K177" s="149"/>
    </row>
    <row r="178" spans="1:11">
      <c r="A178" s="142"/>
      <c r="B178" s="158"/>
      <c r="C178" s="142"/>
      <c r="D178" s="149"/>
      <c r="E178" s="150"/>
      <c r="F178" s="150"/>
      <c r="G178" s="142"/>
      <c r="H178" s="150"/>
      <c r="I178" s="149"/>
      <c r="J178" s="159"/>
      <c r="K178" s="149"/>
    </row>
    <row r="179" spans="1:11">
      <c r="A179" s="142"/>
      <c r="B179" s="158"/>
      <c r="C179" s="142"/>
      <c r="D179" s="149"/>
      <c r="E179" s="150"/>
      <c r="F179" s="150"/>
      <c r="G179" s="142"/>
      <c r="H179" s="150"/>
      <c r="I179" s="149"/>
      <c r="J179" s="159"/>
      <c r="K179" s="149"/>
    </row>
    <row r="180" spans="1:11">
      <c r="A180" s="142"/>
      <c r="B180" s="158"/>
      <c r="C180" s="142"/>
      <c r="D180" s="149"/>
      <c r="E180" s="150"/>
      <c r="F180" s="150"/>
      <c r="G180" s="142"/>
      <c r="H180" s="150"/>
      <c r="I180" s="149"/>
      <c r="J180" s="159"/>
      <c r="K180" s="149"/>
    </row>
    <row r="181" spans="1:11">
      <c r="A181" s="142"/>
      <c r="B181" s="158"/>
      <c r="C181" s="142"/>
      <c r="D181" s="149"/>
      <c r="E181" s="150"/>
      <c r="F181" s="150"/>
      <c r="G181" s="142"/>
      <c r="H181" s="150"/>
      <c r="I181" s="149"/>
      <c r="J181" s="159"/>
      <c r="K181" s="149"/>
    </row>
    <row r="182" spans="1:11">
      <c r="A182" s="142"/>
      <c r="B182" s="158"/>
      <c r="C182" s="142"/>
      <c r="D182" s="149"/>
      <c r="E182" s="150"/>
      <c r="F182" s="150"/>
      <c r="G182" s="142"/>
      <c r="H182" s="150"/>
      <c r="I182" s="149"/>
      <c r="J182" s="159"/>
      <c r="K182" s="149"/>
    </row>
    <row r="183" spans="1:11">
      <c r="A183" s="142"/>
      <c r="B183" s="158"/>
      <c r="C183" s="142"/>
      <c r="D183" s="149"/>
      <c r="E183" s="150"/>
      <c r="F183" s="150"/>
      <c r="G183" s="142"/>
      <c r="H183" s="150"/>
      <c r="I183" s="149"/>
      <c r="J183" s="159"/>
      <c r="K183" s="149"/>
    </row>
    <row r="184" spans="1:11">
      <c r="A184" s="142"/>
      <c r="B184" s="158"/>
      <c r="C184" s="142"/>
      <c r="D184" s="149"/>
      <c r="E184" s="150"/>
      <c r="F184" s="150"/>
      <c r="G184" s="142"/>
      <c r="H184" s="150"/>
      <c r="I184" s="149"/>
      <c r="J184" s="159"/>
      <c r="K184" s="149"/>
    </row>
    <row r="185" spans="1:11">
      <c r="A185" s="142"/>
      <c r="B185" s="158"/>
      <c r="C185" s="142"/>
      <c r="D185" s="149"/>
      <c r="E185" s="150"/>
      <c r="F185" s="150"/>
      <c r="G185" s="142"/>
      <c r="H185" s="150"/>
      <c r="I185" s="149"/>
      <c r="J185" s="159"/>
      <c r="K185" s="149"/>
    </row>
    <row r="186" spans="1:11">
      <c r="A186" s="142"/>
      <c r="B186" s="158"/>
      <c r="C186" s="142"/>
      <c r="D186" s="149"/>
      <c r="E186" s="150"/>
      <c r="F186" s="150"/>
      <c r="G186" s="142"/>
      <c r="H186" s="150"/>
      <c r="I186" s="149"/>
      <c r="J186" s="159"/>
      <c r="K186" s="149"/>
    </row>
    <row r="187" spans="1:11">
      <c r="A187" s="142"/>
      <c r="B187" s="158"/>
      <c r="C187" s="142"/>
      <c r="D187" s="149"/>
      <c r="E187" s="150"/>
      <c r="F187" s="150"/>
      <c r="G187" s="142"/>
      <c r="H187" s="150"/>
      <c r="I187" s="149"/>
      <c r="J187" s="159"/>
      <c r="K187" s="149"/>
    </row>
    <row r="188" spans="1:11">
      <c r="A188" s="142"/>
      <c r="B188" s="158"/>
      <c r="C188" s="142"/>
      <c r="D188" s="149"/>
      <c r="E188" s="150"/>
      <c r="F188" s="150"/>
      <c r="G188" s="142"/>
      <c r="H188" s="150"/>
      <c r="I188" s="149"/>
      <c r="J188" s="159"/>
      <c r="K188" s="149"/>
    </row>
    <row r="189" spans="1:11">
      <c r="A189" s="142"/>
      <c r="B189" s="158"/>
      <c r="C189" s="142"/>
      <c r="D189" s="149"/>
      <c r="E189" s="150"/>
      <c r="F189" s="150"/>
      <c r="G189" s="142"/>
      <c r="H189" s="150"/>
      <c r="I189" s="149"/>
      <c r="J189" s="159"/>
      <c r="K189" s="149"/>
    </row>
    <row r="190" spans="1:11">
      <c r="A190" s="142"/>
      <c r="B190" s="158"/>
      <c r="C190" s="142"/>
      <c r="D190" s="149"/>
      <c r="E190" s="150"/>
      <c r="F190" s="150"/>
      <c r="G190" s="142"/>
      <c r="H190" s="150"/>
      <c r="I190" s="149"/>
      <c r="J190" s="159"/>
      <c r="K190" s="149"/>
    </row>
    <row r="191" spans="1:11">
      <c r="A191" s="142"/>
      <c r="B191" s="158"/>
      <c r="C191" s="142"/>
      <c r="D191" s="149"/>
      <c r="E191" s="150"/>
      <c r="F191" s="150"/>
      <c r="G191" s="142"/>
      <c r="H191" s="150"/>
      <c r="I191" s="149"/>
      <c r="J191" s="159"/>
      <c r="K191" s="149"/>
    </row>
    <row r="192" spans="1:11">
      <c r="A192" s="142"/>
      <c r="B192" s="149"/>
      <c r="C192" s="142"/>
      <c r="D192" s="149"/>
      <c r="E192" s="150"/>
      <c r="F192" s="150"/>
      <c r="G192" s="142"/>
      <c r="H192" s="150"/>
      <c r="I192" s="149"/>
      <c r="J192" s="159"/>
      <c r="K192" s="149"/>
    </row>
    <row r="193" spans="1:11">
      <c r="A193" s="142"/>
      <c r="B193" s="158"/>
      <c r="C193" s="142"/>
      <c r="D193" s="149"/>
      <c r="E193" s="150"/>
      <c r="F193" s="150"/>
      <c r="G193" s="142"/>
      <c r="H193" s="150"/>
      <c r="I193" s="149"/>
      <c r="J193" s="159"/>
      <c r="K193" s="149"/>
    </row>
    <row r="194" spans="1:11">
      <c r="A194" s="142"/>
      <c r="B194" s="158"/>
      <c r="C194" s="142"/>
      <c r="D194" s="149"/>
      <c r="E194" s="150"/>
      <c r="F194" s="150"/>
      <c r="G194" s="142"/>
      <c r="H194" s="150"/>
      <c r="I194" s="149"/>
      <c r="J194" s="159"/>
      <c r="K194" s="149"/>
    </row>
    <row r="195" spans="1:11">
      <c r="A195" s="142"/>
      <c r="B195" s="158"/>
      <c r="C195" s="142"/>
      <c r="D195" s="149"/>
      <c r="E195" s="150"/>
      <c r="F195" s="150"/>
      <c r="G195" s="142"/>
      <c r="H195" s="150"/>
      <c r="I195" s="149"/>
      <c r="J195" s="159"/>
      <c r="K195" s="149"/>
    </row>
    <row r="196" spans="1:11">
      <c r="A196" s="142"/>
      <c r="B196" s="158"/>
      <c r="C196" s="142"/>
      <c r="D196" s="149"/>
      <c r="E196" s="150"/>
      <c r="F196" s="150"/>
      <c r="G196" s="142"/>
      <c r="H196" s="150"/>
      <c r="I196" s="149"/>
      <c r="J196" s="159"/>
      <c r="K196" s="149"/>
    </row>
    <row r="197" spans="1:11">
      <c r="A197" s="142"/>
      <c r="B197" s="158"/>
      <c r="C197" s="142"/>
      <c r="D197" s="149"/>
      <c r="E197" s="150"/>
      <c r="F197" s="150"/>
      <c r="G197" s="142"/>
      <c r="H197" s="150"/>
      <c r="I197" s="149"/>
      <c r="J197" s="159"/>
      <c r="K197" s="149"/>
    </row>
    <row r="198" spans="1:11">
      <c r="A198" s="142"/>
      <c r="B198" s="158"/>
      <c r="C198" s="142"/>
      <c r="D198" s="149"/>
      <c r="E198" s="150"/>
      <c r="F198" s="150"/>
      <c r="G198" s="142"/>
      <c r="H198" s="150"/>
      <c r="I198" s="149"/>
      <c r="J198" s="159"/>
      <c r="K198" s="149"/>
    </row>
    <row r="199" spans="1:11">
      <c r="A199" s="142"/>
      <c r="B199" s="158"/>
      <c r="C199" s="142"/>
      <c r="D199" s="149"/>
      <c r="E199" s="150"/>
      <c r="F199" s="150"/>
      <c r="G199" s="142"/>
      <c r="H199" s="150"/>
      <c r="I199" s="149"/>
      <c r="J199" s="159"/>
      <c r="K199" s="149"/>
    </row>
    <row r="200" spans="1:11">
      <c r="A200" s="142"/>
      <c r="B200" s="158"/>
      <c r="C200" s="142"/>
      <c r="D200" s="149"/>
      <c r="E200" s="150"/>
      <c r="F200" s="150"/>
      <c r="G200" s="142"/>
      <c r="H200" s="150"/>
      <c r="I200" s="149"/>
      <c r="J200" s="159"/>
      <c r="K200" s="149"/>
    </row>
    <row r="201" spans="1:11">
      <c r="A201" s="142"/>
      <c r="B201" s="149"/>
      <c r="C201" s="142"/>
      <c r="D201" s="149"/>
      <c r="E201" s="150"/>
      <c r="F201" s="150"/>
      <c r="G201" s="142"/>
      <c r="H201" s="150"/>
      <c r="I201" s="149"/>
      <c r="J201" s="149"/>
      <c r="K201" s="149"/>
    </row>
    <row r="202" spans="1:11">
      <c r="A202" s="142"/>
      <c r="B202" s="149"/>
      <c r="C202" s="142"/>
      <c r="D202" s="149"/>
      <c r="E202" s="150"/>
      <c r="F202" s="150"/>
      <c r="G202" s="142"/>
      <c r="H202" s="150"/>
      <c r="I202" s="149"/>
      <c r="J202" s="149"/>
      <c r="K202" s="149"/>
    </row>
    <row r="203" spans="1:11">
      <c r="A203" s="142"/>
      <c r="B203" s="149"/>
      <c r="C203" s="142"/>
      <c r="D203" s="149"/>
      <c r="E203" s="150"/>
      <c r="F203" s="150"/>
      <c r="G203" s="142"/>
      <c r="H203" s="150"/>
      <c r="I203" s="149"/>
      <c r="J203" s="149"/>
      <c r="K203" s="149"/>
    </row>
    <row r="204" spans="1:11">
      <c r="A204" s="142"/>
      <c r="B204" s="149"/>
      <c r="C204" s="142"/>
      <c r="D204" s="149"/>
      <c r="E204" s="150"/>
      <c r="F204" s="150"/>
      <c r="G204" s="142"/>
      <c r="H204" s="150"/>
      <c r="I204" s="149"/>
      <c r="J204" s="149"/>
      <c r="K204" s="149"/>
    </row>
    <row r="205" spans="1:11">
      <c r="A205" s="142"/>
      <c r="B205" s="149"/>
      <c r="C205" s="142"/>
      <c r="D205" s="149"/>
      <c r="E205" s="150"/>
      <c r="F205" s="150"/>
      <c r="G205" s="142"/>
      <c r="H205" s="150"/>
      <c r="I205" s="149"/>
      <c r="J205" s="149"/>
      <c r="K205" s="149"/>
    </row>
    <row r="206" spans="1:11">
      <c r="A206" s="142"/>
      <c r="B206" s="149"/>
      <c r="C206" s="142"/>
      <c r="D206" s="149"/>
      <c r="E206" s="150"/>
      <c r="F206" s="150"/>
      <c r="G206" s="142"/>
      <c r="H206" s="150"/>
      <c r="I206" s="149"/>
      <c r="J206" s="149"/>
      <c r="K206" s="149"/>
    </row>
    <row r="207" spans="1:11">
      <c r="A207" s="142"/>
      <c r="B207" s="149"/>
      <c r="C207" s="142"/>
      <c r="D207" s="149"/>
      <c r="E207" s="150"/>
      <c r="F207" s="150"/>
      <c r="G207" s="142"/>
      <c r="H207" s="150"/>
      <c r="I207" s="149"/>
      <c r="J207" s="149"/>
      <c r="K207" s="149"/>
    </row>
    <row r="208" spans="1:11">
      <c r="A208" s="142"/>
      <c r="B208" s="149"/>
      <c r="C208" s="142"/>
      <c r="D208" s="149"/>
      <c r="E208" s="150"/>
      <c r="F208" s="150"/>
      <c r="G208" s="142"/>
      <c r="H208" s="150"/>
      <c r="I208" s="149"/>
      <c r="J208" s="149"/>
      <c r="K208" s="149"/>
    </row>
    <row r="209" spans="1:11">
      <c r="A209" s="142"/>
      <c r="B209" s="149"/>
      <c r="C209" s="142"/>
      <c r="D209" s="149"/>
      <c r="E209" s="150"/>
      <c r="F209" s="150"/>
      <c r="G209" s="142"/>
      <c r="H209" s="150"/>
      <c r="I209" s="149"/>
      <c r="J209" s="149"/>
      <c r="K209" s="149"/>
    </row>
    <row r="210" spans="1:11">
      <c r="A210" s="142"/>
      <c r="B210" s="149"/>
      <c r="C210" s="142"/>
      <c r="D210" s="149"/>
      <c r="E210" s="150"/>
      <c r="F210" s="150"/>
      <c r="G210" s="142"/>
      <c r="H210" s="150"/>
      <c r="I210" s="149"/>
      <c r="J210" s="149"/>
      <c r="K210" s="149"/>
    </row>
    <row r="211" spans="1:11">
      <c r="A211" s="142"/>
      <c r="B211" s="149"/>
      <c r="C211" s="142"/>
      <c r="D211" s="149"/>
      <c r="E211" s="150"/>
      <c r="F211" s="150"/>
      <c r="G211" s="142"/>
      <c r="H211" s="150"/>
      <c r="I211" s="149"/>
      <c r="J211" s="149"/>
      <c r="K211" s="149"/>
    </row>
    <row r="212" spans="1:11">
      <c r="A212" s="142"/>
      <c r="B212" s="149"/>
      <c r="C212" s="142"/>
      <c r="D212" s="149"/>
      <c r="E212" s="150"/>
      <c r="F212" s="150"/>
      <c r="G212" s="142"/>
      <c r="H212" s="150"/>
      <c r="I212" s="149"/>
      <c r="J212" s="149"/>
      <c r="K212" s="149"/>
    </row>
    <row r="213" spans="1:11">
      <c r="A213" s="142"/>
      <c r="B213" s="149"/>
      <c r="C213" s="142"/>
      <c r="D213" s="149"/>
      <c r="E213" s="150"/>
      <c r="F213" s="150"/>
      <c r="G213" s="142"/>
      <c r="H213" s="150"/>
      <c r="I213" s="149"/>
      <c r="J213" s="149"/>
      <c r="K213" s="149"/>
    </row>
  </sheetData>
  <pageMargins left="0.25" right="0.25" top="0.75" bottom="0.75" header="0.3" footer="0.3"/>
  <pageSetup paperSize="9" scale="64" firstPageNumber="0" fitToHeight="0" orientation="landscape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S487"/>
  <sheetViews>
    <sheetView zoomScale="80" zoomScaleNormal="80" workbookViewId="0">
      <pane ySplit="3" topLeftCell="A4" activePane="bottomLeft" state="frozen"/>
      <selection pane="bottomLeft" activeCell="R14" sqref="R14"/>
    </sheetView>
  </sheetViews>
  <sheetFormatPr baseColWidth="10" defaultRowHeight="15.75"/>
  <cols>
    <col min="1" max="1" width="12.85546875" style="11" bestFit="1" customWidth="1"/>
    <col min="2" max="2" width="34.28515625" customWidth="1"/>
    <col min="3" max="3" width="26.5703125" style="11" bestFit="1" customWidth="1"/>
    <col min="4" max="4" width="26.5703125" style="98" customWidth="1"/>
    <col min="5" max="5" width="22.85546875" style="99" bestFit="1" customWidth="1"/>
    <col min="6" max="6" width="15.28515625" style="84" bestFit="1" customWidth="1"/>
    <col min="7" max="7" width="15.28515625" style="197" bestFit="1" customWidth="1"/>
    <col min="8" max="8" width="15.28515625" style="101" bestFit="1" customWidth="1"/>
    <col min="9" max="9" width="33.140625" style="5" bestFit="1" customWidth="1"/>
    <col min="10" max="10" width="10.140625" style="84" customWidth="1"/>
    <col min="11" max="11" width="10.140625" style="5" customWidth="1"/>
    <col min="12" max="12" width="11.7109375" style="5" bestFit="1" customWidth="1"/>
    <col min="13" max="13" width="11.28515625" style="4" bestFit="1" customWidth="1"/>
    <col min="14" max="14" width="11.140625" bestFit="1" customWidth="1"/>
    <col min="15" max="15" width="9.42578125" bestFit="1" customWidth="1"/>
    <col min="16" max="16" width="11.42578125" style="13"/>
    <col min="18" max="18" width="11.7109375" bestFit="1" customWidth="1"/>
  </cols>
  <sheetData>
    <row r="1" spans="1:19" thickBot="1">
      <c r="A1" s="327" t="s">
        <v>2</v>
      </c>
      <c r="B1" s="328"/>
      <c r="C1" s="328"/>
      <c r="D1" s="329"/>
      <c r="E1" s="329"/>
      <c r="F1" s="329"/>
      <c r="G1" s="329"/>
      <c r="H1" s="329"/>
      <c r="I1" s="328"/>
      <c r="J1" s="328"/>
      <c r="K1" s="328"/>
      <c r="L1" s="328"/>
      <c r="M1" s="328"/>
      <c r="N1" s="328"/>
      <c r="O1" s="330"/>
    </row>
    <row r="2" spans="1:19" ht="16.5" thickBot="1">
      <c r="A2" s="331"/>
      <c r="B2" s="332"/>
      <c r="C2" s="332"/>
      <c r="D2" s="329"/>
      <c r="E2" s="329"/>
      <c r="F2" s="329"/>
      <c r="G2" s="329"/>
      <c r="H2" s="329"/>
      <c r="I2" s="332"/>
      <c r="J2" s="332"/>
      <c r="K2" s="332"/>
      <c r="L2" s="51"/>
      <c r="M2" s="9"/>
      <c r="N2" s="9"/>
      <c r="O2" s="10"/>
    </row>
    <row r="3" spans="1:19" ht="16.5" thickBot="1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196" t="s">
        <v>2</v>
      </c>
      <c r="H3" s="97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</row>
    <row r="4" spans="1:19">
      <c r="A4" s="182"/>
      <c r="B4" s="183"/>
      <c r="C4" s="184"/>
      <c r="D4" s="185"/>
      <c r="E4" s="250">
        <f t="shared" ref="E4" si="0">SUM(C4,D4)</f>
        <v>0</v>
      </c>
      <c r="F4" s="186"/>
      <c r="G4" s="251" t="e">
        <f>FLOOR(H4, 1000)</f>
        <v>#DIV/0!</v>
      </c>
      <c r="H4" s="187" t="e">
        <f>E4/L4</f>
        <v>#DIV/0!</v>
      </c>
      <c r="I4" s="183"/>
      <c r="J4" s="188"/>
      <c r="K4" s="187"/>
      <c r="L4" s="189"/>
      <c r="M4" s="190"/>
      <c r="N4" s="191"/>
      <c r="O4" s="192"/>
      <c r="P4" s="13" t="e">
        <f>+VLOOKUP(A4,aranceles!A$1:B$100,2,0)</f>
        <v>#N/A</v>
      </c>
      <c r="Q4" s="13"/>
      <c r="R4" s="13"/>
      <c r="S4" s="13"/>
    </row>
    <row r="5" spans="1:19">
      <c r="A5" s="83"/>
      <c r="B5" s="82"/>
      <c r="C5" s="83"/>
      <c r="D5" s="103"/>
      <c r="E5" s="118"/>
      <c r="F5" s="288"/>
      <c r="G5" s="288"/>
      <c r="H5" s="104"/>
      <c r="I5" s="82"/>
      <c r="J5" s="105"/>
      <c r="K5" s="104"/>
      <c r="L5" s="289"/>
      <c r="M5" s="3"/>
      <c r="N5" s="2"/>
      <c r="O5" s="2"/>
      <c r="Q5" s="13"/>
      <c r="R5" s="13"/>
      <c r="S5" s="13"/>
    </row>
    <row r="6" spans="1:19">
      <c r="A6" s="167"/>
      <c r="B6" s="166"/>
      <c r="C6" s="167"/>
      <c r="D6" s="167"/>
      <c r="E6" s="202"/>
      <c r="F6" s="283"/>
      <c r="G6" s="284"/>
      <c r="H6" s="207"/>
      <c r="I6" s="166"/>
      <c r="J6" s="285"/>
      <c r="K6" s="207"/>
      <c r="L6" s="286"/>
      <c r="M6" s="126"/>
      <c r="N6" s="19"/>
      <c r="O6" s="19"/>
      <c r="P6" s="13" t="e">
        <f>+VLOOKUP(A6,aranceles!A$1:B$100,2,0)</f>
        <v>#N/A</v>
      </c>
      <c r="Q6" s="13"/>
      <c r="R6" s="13"/>
      <c r="S6" s="13"/>
    </row>
    <row r="7" spans="1:19">
      <c r="A7" s="83"/>
      <c r="B7" s="82"/>
      <c r="C7" s="83"/>
      <c r="D7" s="287"/>
      <c r="E7" s="118"/>
      <c r="F7" s="83"/>
      <c r="G7" s="288"/>
      <c r="H7" s="104"/>
      <c r="I7" s="82"/>
      <c r="J7" s="105"/>
      <c r="K7" s="104"/>
      <c r="L7" s="289"/>
      <c r="M7" s="3"/>
      <c r="N7" s="2"/>
      <c r="O7" s="2"/>
      <c r="P7" s="13" t="e">
        <f>+VLOOKUP(A7,aranceles!A$1:B$100,2,0)</f>
        <v>#N/A</v>
      </c>
      <c r="Q7" s="13"/>
      <c r="R7" s="13"/>
      <c r="S7" s="13"/>
    </row>
    <row r="8" spans="1:19">
      <c r="A8" s="83"/>
      <c r="B8" s="82"/>
      <c r="C8" s="83"/>
      <c r="D8" s="287"/>
      <c r="E8" s="118"/>
      <c r="F8" s="83"/>
      <c r="G8" s="288"/>
      <c r="H8" s="104"/>
      <c r="I8" s="82"/>
      <c r="J8" s="105"/>
      <c r="K8" s="104"/>
      <c r="L8" s="289"/>
      <c r="M8" s="3"/>
      <c r="N8" s="2"/>
      <c r="O8" s="2"/>
      <c r="P8" s="13" t="e">
        <f>+VLOOKUP(A8,aranceles!A$1:B$100,2,0)</f>
        <v>#N/A</v>
      </c>
      <c r="Q8" s="13"/>
      <c r="R8" s="13"/>
      <c r="S8" s="13"/>
    </row>
    <row r="9" spans="1:19">
      <c r="A9" s="83"/>
      <c r="B9" s="82"/>
      <c r="C9" s="83"/>
      <c r="D9" s="287"/>
      <c r="E9" s="118"/>
      <c r="F9" s="83"/>
      <c r="G9" s="288"/>
      <c r="H9" s="104"/>
      <c r="I9" s="82"/>
      <c r="J9" s="105"/>
      <c r="K9" s="104"/>
      <c r="L9" s="289"/>
      <c r="M9" s="3"/>
      <c r="N9" s="2"/>
      <c r="O9" s="2"/>
      <c r="P9" s="13" t="e">
        <f>+VLOOKUP(A9,aranceles!A$1:B$100,2,0)</f>
        <v>#N/A</v>
      </c>
      <c r="Q9" s="13"/>
      <c r="R9" s="13"/>
      <c r="S9" s="13"/>
    </row>
    <row r="10" spans="1:19">
      <c r="A10" s="83"/>
      <c r="B10" s="82"/>
      <c r="C10" s="83"/>
      <c r="D10" s="287"/>
      <c r="E10" s="118"/>
      <c r="F10" s="83"/>
      <c r="G10" s="288"/>
      <c r="H10" s="104"/>
      <c r="I10" s="82"/>
      <c r="J10" s="105"/>
      <c r="K10" s="104"/>
      <c r="L10" s="289"/>
      <c r="M10" s="126"/>
      <c r="N10" s="205"/>
      <c r="O10" s="205"/>
      <c r="P10" s="13" t="e">
        <f>+VLOOKUP(A10,aranceles!A$1:B$100,2,0)</f>
        <v>#N/A</v>
      </c>
      <c r="Q10" s="13"/>
      <c r="R10" s="13"/>
      <c r="S10" s="13"/>
    </row>
    <row r="11" spans="1:19">
      <c r="A11" s="83"/>
      <c r="B11" s="82"/>
      <c r="C11" s="83"/>
      <c r="D11" s="287"/>
      <c r="E11" s="118"/>
      <c r="F11" s="83"/>
      <c r="G11" s="288"/>
      <c r="H11" s="104"/>
      <c r="I11" s="82"/>
      <c r="J11" s="105"/>
      <c r="K11" s="104"/>
      <c r="L11" s="289"/>
      <c r="M11" s="3"/>
      <c r="N11" s="2"/>
      <c r="O11" s="2"/>
      <c r="P11" s="13" t="e">
        <f>+VLOOKUP(A11,aranceles!A$1:B$100,2,0)</f>
        <v>#N/A</v>
      </c>
      <c r="Q11" s="13"/>
      <c r="R11" s="13"/>
      <c r="S11" s="13"/>
    </row>
    <row r="12" spans="1:19">
      <c r="A12" s="83"/>
      <c r="B12" s="82"/>
      <c r="C12" s="83"/>
      <c r="D12" s="287"/>
      <c r="E12" s="118"/>
      <c r="F12" s="83"/>
      <c r="G12" s="288"/>
      <c r="H12" s="104"/>
      <c r="I12" s="82"/>
      <c r="J12" s="105"/>
      <c r="K12" s="104"/>
      <c r="L12" s="289"/>
      <c r="M12" s="3"/>
      <c r="N12" s="2"/>
      <c r="O12" s="2"/>
      <c r="P12" s="13" t="e">
        <f>+VLOOKUP(A12,aranceles!A$1:B$100,2,0)</f>
        <v>#N/A</v>
      </c>
      <c r="Q12" s="13"/>
      <c r="R12" s="13"/>
      <c r="S12" s="13"/>
    </row>
    <row r="13" spans="1:19">
      <c r="A13" s="83"/>
      <c r="B13" s="82"/>
      <c r="C13" s="83"/>
      <c r="D13" s="287"/>
      <c r="E13" s="118"/>
      <c r="F13" s="83"/>
      <c r="G13" s="288"/>
      <c r="H13" s="104"/>
      <c r="I13" s="82"/>
      <c r="J13" s="105"/>
      <c r="K13" s="104"/>
      <c r="L13" s="289"/>
      <c r="M13" s="3"/>
      <c r="N13" s="2"/>
      <c r="O13" s="2"/>
      <c r="P13" s="13" t="e">
        <f>+VLOOKUP(A13,aranceles!A$1:B$100,2,0)</f>
        <v>#N/A</v>
      </c>
      <c r="Q13" s="13"/>
      <c r="R13" s="13"/>
      <c r="S13" s="13"/>
    </row>
    <row r="14" spans="1:19">
      <c r="A14" s="83"/>
      <c r="B14" s="82"/>
      <c r="C14" s="83"/>
      <c r="D14" s="287"/>
      <c r="E14" s="118"/>
      <c r="F14" s="83"/>
      <c r="G14" s="288"/>
      <c r="H14" s="104"/>
      <c r="I14" s="82"/>
      <c r="J14" s="105"/>
      <c r="K14" s="104"/>
      <c r="L14" s="289"/>
      <c r="M14" s="3"/>
      <c r="N14" s="2"/>
      <c r="O14" s="2"/>
      <c r="P14" s="13" t="e">
        <f>+VLOOKUP(A14,aranceles!A$1:B$100,2,0)</f>
        <v>#N/A</v>
      </c>
      <c r="Q14" s="13"/>
      <c r="R14" s="13"/>
      <c r="S14" s="13"/>
    </row>
    <row r="15" spans="1:19">
      <c r="A15" s="83"/>
      <c r="B15" s="82"/>
      <c r="C15" s="83"/>
      <c r="D15" s="287"/>
      <c r="E15" s="118"/>
      <c r="F15" s="83"/>
      <c r="G15" s="288"/>
      <c r="H15" s="104"/>
      <c r="I15" s="82"/>
      <c r="J15" s="105"/>
      <c r="K15" s="104"/>
      <c r="L15" s="289"/>
      <c r="M15" s="126"/>
      <c r="N15" s="19"/>
      <c r="O15" s="19"/>
      <c r="P15" s="13" t="e">
        <f>+VLOOKUP(A15,aranceles!A$1:B$100,2,0)</f>
        <v>#N/A</v>
      </c>
      <c r="Q15" s="13"/>
      <c r="R15" s="13"/>
      <c r="S15" s="13"/>
    </row>
    <row r="16" spans="1:19">
      <c r="A16" s="83"/>
      <c r="B16" s="82"/>
      <c r="C16" s="83"/>
      <c r="D16" s="287"/>
      <c r="E16" s="118"/>
      <c r="F16" s="83"/>
      <c r="G16" s="288"/>
      <c r="H16" s="104"/>
      <c r="I16" s="82"/>
      <c r="J16" s="105"/>
      <c r="K16" s="104"/>
      <c r="L16" s="289"/>
      <c r="M16" s="120"/>
      <c r="N16" s="121"/>
      <c r="O16" s="121"/>
      <c r="P16" s="13" t="e">
        <f>+VLOOKUP(A16,aranceles!A$1:B$100,2,0)</f>
        <v>#N/A</v>
      </c>
      <c r="Q16" s="13"/>
      <c r="R16" s="13"/>
      <c r="S16" s="13"/>
    </row>
    <row r="17" spans="1:19">
      <c r="A17" s="167"/>
      <c r="B17" s="166"/>
      <c r="C17" s="167"/>
      <c r="D17" s="290"/>
      <c r="E17" s="202"/>
      <c r="F17" s="167"/>
      <c r="G17" s="284"/>
      <c r="H17" s="207"/>
      <c r="I17" s="166"/>
      <c r="J17" s="285"/>
      <c r="K17" s="207"/>
      <c r="L17" s="286"/>
      <c r="M17" s="126"/>
      <c r="N17" s="19"/>
      <c r="O17" s="19"/>
      <c r="P17" s="13" t="e">
        <f>+VLOOKUP(A17,aranceles!A$1:B$100,2,0)</f>
        <v>#N/A</v>
      </c>
      <c r="Q17" s="13"/>
      <c r="R17" s="13"/>
      <c r="S17" s="13"/>
    </row>
    <row r="18" spans="1:19">
      <c r="A18" s="83"/>
      <c r="B18" s="82"/>
      <c r="C18" s="83"/>
      <c r="D18" s="287"/>
      <c r="E18" s="118"/>
      <c r="F18" s="83"/>
      <c r="G18" s="288"/>
      <c r="H18" s="104"/>
      <c r="I18" s="82"/>
      <c r="J18" s="105"/>
      <c r="K18" s="104"/>
      <c r="L18" s="289"/>
      <c r="M18" s="120"/>
      <c r="N18" s="2"/>
      <c r="O18" s="2"/>
      <c r="P18" s="13" t="e">
        <f>+VLOOKUP(A18,aranceles!A$1:B$100,2,0)</f>
        <v>#N/A</v>
      </c>
      <c r="Q18" s="13"/>
      <c r="R18" s="13"/>
      <c r="S18" s="13"/>
    </row>
    <row r="19" spans="1:19">
      <c r="A19" s="83"/>
      <c r="B19" s="82"/>
      <c r="C19" s="83"/>
      <c r="D19" s="287"/>
      <c r="E19" s="118"/>
      <c r="F19" s="83"/>
      <c r="G19" s="288"/>
      <c r="H19" s="104"/>
      <c r="I19" s="82"/>
      <c r="J19" s="105"/>
      <c r="K19" s="104"/>
      <c r="L19" s="289"/>
      <c r="M19" s="126"/>
      <c r="N19" s="205"/>
      <c r="O19" s="205"/>
      <c r="P19" s="13" t="e">
        <f>+VLOOKUP(A19,aranceles!A$1:B$100,2,0)</f>
        <v>#N/A</v>
      </c>
      <c r="Q19" s="13"/>
      <c r="R19" s="13"/>
      <c r="S19" s="13"/>
    </row>
    <row r="20" spans="1:19">
      <c r="A20" s="83"/>
      <c r="B20" s="82"/>
      <c r="C20" s="83"/>
      <c r="D20" s="287"/>
      <c r="E20" s="118"/>
      <c r="F20" s="83"/>
      <c r="G20" s="288"/>
      <c r="H20" s="104"/>
      <c r="I20" s="82"/>
      <c r="J20" s="105"/>
      <c r="K20" s="104"/>
      <c r="L20" s="289"/>
      <c r="M20" s="120"/>
      <c r="N20" s="19"/>
      <c r="O20" s="19"/>
      <c r="P20" s="13" t="e">
        <f>+VLOOKUP(A20,aranceles!A$1:B$100,2,0)</f>
        <v>#N/A</v>
      </c>
      <c r="Q20" s="13"/>
      <c r="R20" s="13"/>
      <c r="S20" s="13"/>
    </row>
    <row r="21" spans="1:19">
      <c r="A21" s="83"/>
      <c r="B21" s="82"/>
      <c r="C21" s="83"/>
      <c r="D21" s="287"/>
      <c r="E21" s="118"/>
      <c r="F21" s="83"/>
      <c r="G21" s="288"/>
      <c r="H21" s="104"/>
      <c r="I21" s="82"/>
      <c r="J21" s="105"/>
      <c r="K21" s="104"/>
      <c r="L21" s="289"/>
      <c r="M21" s="120"/>
      <c r="N21" s="2"/>
      <c r="O21" s="2"/>
      <c r="P21" s="13" t="e">
        <f>+VLOOKUP(A21,aranceles!A$1:B$100,2,0)</f>
        <v>#N/A</v>
      </c>
      <c r="Q21" s="13"/>
      <c r="R21" s="13"/>
      <c r="S21" s="13"/>
    </row>
    <row r="22" spans="1:19">
      <c r="A22" s="83"/>
      <c r="B22" s="82"/>
      <c r="C22" s="83"/>
      <c r="D22" s="287"/>
      <c r="E22" s="118"/>
      <c r="F22" s="83"/>
      <c r="G22" s="288"/>
      <c r="H22" s="104"/>
      <c r="I22" s="82"/>
      <c r="J22" s="105"/>
      <c r="K22" s="104"/>
      <c r="L22" s="289"/>
      <c r="M22" s="120"/>
      <c r="N22" s="2"/>
      <c r="O22" s="2"/>
      <c r="P22" s="13" t="e">
        <f>+VLOOKUP(A22,aranceles!A$1:B$100,2,0)</f>
        <v>#N/A</v>
      </c>
      <c r="Q22" s="13"/>
      <c r="R22" s="13"/>
      <c r="S22" s="13"/>
    </row>
    <row r="23" spans="1:19">
      <c r="A23" s="83"/>
      <c r="B23" s="82"/>
      <c r="C23" s="83"/>
      <c r="D23" s="287"/>
      <c r="E23" s="118"/>
      <c r="F23" s="288"/>
      <c r="G23" s="288"/>
      <c r="H23" s="104"/>
      <c r="I23" s="82"/>
      <c r="J23" s="105"/>
      <c r="K23" s="104"/>
      <c r="L23" s="289"/>
      <c r="M23" s="120"/>
      <c r="N23" s="2"/>
      <c r="O23" s="2"/>
      <c r="P23" s="13" t="e">
        <f>+VLOOKUP(A23,aranceles!A$1:B$100,2,0)</f>
        <v>#N/A</v>
      </c>
      <c r="Q23" s="13"/>
      <c r="R23" s="13"/>
      <c r="S23" s="13"/>
    </row>
    <row r="24" spans="1:19">
      <c r="A24" s="83"/>
      <c r="B24" s="82"/>
      <c r="C24" s="83"/>
      <c r="D24" s="287"/>
      <c r="E24" s="118"/>
      <c r="F24" s="288"/>
      <c r="G24" s="288"/>
      <c r="H24" s="104"/>
      <c r="I24" s="82"/>
      <c r="J24" s="105"/>
      <c r="K24" s="104"/>
      <c r="L24" s="289"/>
      <c r="M24" s="120"/>
      <c r="N24" s="2"/>
      <c r="O24" s="2"/>
      <c r="P24" s="13" t="e">
        <f>+VLOOKUP(A24,aranceles!A$1:B$100,2,0)</f>
        <v>#N/A</v>
      </c>
      <c r="Q24" s="13"/>
      <c r="R24" s="13"/>
      <c r="S24" s="13"/>
    </row>
    <row r="25" spans="1:19">
      <c r="A25" s="83"/>
      <c r="B25" s="82"/>
      <c r="C25" s="83"/>
      <c r="D25" s="287"/>
      <c r="E25" s="118"/>
      <c r="F25" s="288"/>
      <c r="G25" s="288"/>
      <c r="H25" s="104"/>
      <c r="I25" s="82"/>
      <c r="J25" s="105"/>
      <c r="K25" s="104"/>
      <c r="L25" s="289"/>
      <c r="M25" s="120"/>
      <c r="N25" s="2"/>
      <c r="O25" s="2"/>
      <c r="P25" s="13" t="e">
        <f>+VLOOKUP(A25,aranceles!A$1:B$100,2,0)</f>
        <v>#N/A</v>
      </c>
      <c r="Q25" s="13"/>
      <c r="R25" s="13"/>
      <c r="S25" s="13"/>
    </row>
    <row r="26" spans="1:19">
      <c r="A26" s="83"/>
      <c r="B26" s="82"/>
      <c r="C26" s="83"/>
      <c r="D26" s="287"/>
      <c r="E26" s="118"/>
      <c r="F26" s="288"/>
      <c r="G26" s="288"/>
      <c r="H26" s="104"/>
      <c r="I26" s="82"/>
      <c r="J26" s="105"/>
      <c r="K26" s="104"/>
      <c r="L26" s="289"/>
      <c r="M26" s="120"/>
      <c r="N26" s="205"/>
      <c r="O26" s="205"/>
      <c r="P26" s="13" t="e">
        <f>+VLOOKUP(A26,aranceles!A$1:B$100,2,0)</f>
        <v>#N/A</v>
      </c>
      <c r="Q26" s="13"/>
      <c r="R26" s="13"/>
      <c r="S26" s="13"/>
    </row>
    <row r="27" spans="1:19">
      <c r="A27" s="83"/>
      <c r="B27" s="82"/>
      <c r="C27" s="83"/>
      <c r="D27" s="287"/>
      <c r="E27" s="118"/>
      <c r="F27" s="288"/>
      <c r="G27" s="288"/>
      <c r="H27" s="104"/>
      <c r="I27" s="82"/>
      <c r="J27" s="105"/>
      <c r="K27" s="104"/>
      <c r="L27" s="289"/>
      <c r="M27" s="120"/>
      <c r="N27" s="2"/>
      <c r="O27" s="299"/>
      <c r="P27" s="13" t="e">
        <f>+VLOOKUP(A27,aranceles!A$1:B$100,2,0)</f>
        <v>#N/A</v>
      </c>
      <c r="Q27" s="13"/>
      <c r="R27" s="13"/>
      <c r="S27" s="13"/>
    </row>
    <row r="28" spans="1:19">
      <c r="A28" s="83"/>
      <c r="B28" s="82"/>
      <c r="C28" s="83"/>
      <c r="D28" s="287"/>
      <c r="E28" s="118"/>
      <c r="F28" s="288"/>
      <c r="G28" s="288"/>
      <c r="H28" s="104"/>
      <c r="I28" s="82"/>
      <c r="J28" s="105"/>
      <c r="K28" s="104"/>
      <c r="L28" s="289"/>
      <c r="M28" s="120"/>
      <c r="N28" s="19"/>
      <c r="O28" s="19"/>
      <c r="P28" s="13" t="e">
        <f>+VLOOKUP(A28,aranceles!A$1:B$100,2,0)</f>
        <v>#N/A</v>
      </c>
      <c r="Q28" s="13"/>
      <c r="R28" s="13"/>
      <c r="S28" s="13"/>
    </row>
    <row r="29" spans="1:19">
      <c r="A29" s="167"/>
      <c r="B29" s="166"/>
      <c r="C29" s="167"/>
      <c r="D29" s="166"/>
      <c r="E29" s="202"/>
      <c r="F29" s="284"/>
      <c r="G29" s="291"/>
      <c r="H29" s="207"/>
      <c r="I29" s="166"/>
      <c r="J29" s="285"/>
      <c r="K29" s="207"/>
      <c r="L29" s="286"/>
      <c r="M29" s="126"/>
      <c r="N29" s="19"/>
      <c r="O29" s="19"/>
      <c r="P29" s="13" t="e">
        <f>+VLOOKUP(A29,aranceles!A$1:B$100,2,0)</f>
        <v>#N/A</v>
      </c>
      <c r="Q29" s="13"/>
      <c r="R29" s="13"/>
      <c r="S29" s="13"/>
    </row>
    <row r="30" spans="1:19">
      <c r="A30" s="167"/>
      <c r="B30" s="166"/>
      <c r="C30" s="167"/>
      <c r="D30" s="166"/>
      <c r="E30" s="202"/>
      <c r="F30" s="284"/>
      <c r="G30" s="291"/>
      <c r="H30" s="207"/>
      <c r="I30" s="166"/>
      <c r="J30" s="285"/>
      <c r="K30" s="207"/>
      <c r="L30" s="286"/>
      <c r="M30" s="126"/>
      <c r="N30" s="168"/>
      <c r="O30" s="168"/>
      <c r="P30" s="13" t="e">
        <f>+VLOOKUP(A30,aranceles!A$1:B$100,2,0)</f>
        <v>#N/A</v>
      </c>
      <c r="Q30" s="13"/>
      <c r="R30" s="13"/>
      <c r="S30" s="13"/>
    </row>
    <row r="31" spans="1:19">
      <c r="A31" s="83"/>
      <c r="B31" s="82"/>
      <c r="C31" s="83"/>
      <c r="D31" s="287"/>
      <c r="E31" s="118"/>
      <c r="F31" s="284"/>
      <c r="G31" s="296"/>
      <c r="H31" s="104"/>
      <c r="I31" s="82"/>
      <c r="J31" s="105"/>
      <c r="K31" s="104"/>
      <c r="L31" s="289"/>
      <c r="M31" s="126"/>
      <c r="N31" s="19"/>
      <c r="O31" s="19"/>
      <c r="P31" s="13" t="e">
        <f>+VLOOKUP(A31,aranceles!A$1:B$100,2,0)</f>
        <v>#N/A</v>
      </c>
      <c r="Q31" s="13"/>
      <c r="R31" s="13"/>
      <c r="S31" s="13"/>
    </row>
    <row r="32" spans="1:19">
      <c r="A32" s="83"/>
      <c r="B32" s="82"/>
      <c r="C32" s="83"/>
      <c r="D32" s="287"/>
      <c r="E32" s="118"/>
      <c r="F32" s="293"/>
      <c r="G32" s="296"/>
      <c r="H32" s="104"/>
      <c r="I32" s="82"/>
      <c r="J32" s="293"/>
      <c r="K32" s="125"/>
      <c r="L32" s="289"/>
      <c r="M32" s="286"/>
      <c r="N32" s="19"/>
      <c r="O32" s="19"/>
      <c r="P32" s="13" t="e">
        <f>+VLOOKUP(A32,aranceles!A$1:B$100,2,0)</f>
        <v>#N/A</v>
      </c>
      <c r="Q32" s="13"/>
      <c r="R32" s="13"/>
      <c r="S32" s="13"/>
    </row>
    <row r="33" spans="1:19">
      <c r="A33" s="83"/>
      <c r="B33" s="82"/>
      <c r="C33" s="83"/>
      <c r="D33" s="292"/>
      <c r="E33" s="302"/>
      <c r="F33" s="293"/>
      <c r="G33" s="296"/>
      <c r="H33" s="119"/>
      <c r="I33" s="82"/>
      <c r="J33" s="293"/>
      <c r="K33" s="125"/>
      <c r="L33" s="289"/>
      <c r="M33" s="289"/>
      <c r="N33" s="121"/>
      <c r="O33" s="121"/>
      <c r="P33" s="13" t="e">
        <f>+VLOOKUP(A33,aranceles!A$1:B$100,2,0)</f>
        <v>#N/A</v>
      </c>
      <c r="Q33" s="13"/>
      <c r="R33" s="13"/>
      <c r="S33" s="13"/>
    </row>
    <row r="34" spans="1:19">
      <c r="A34" s="83"/>
      <c r="B34" s="82"/>
      <c r="C34" s="83"/>
      <c r="D34" s="292"/>
      <c r="E34" s="302"/>
      <c r="F34" s="293"/>
      <c r="G34" s="296"/>
      <c r="H34" s="119"/>
      <c r="I34" s="82"/>
      <c r="J34" s="293"/>
      <c r="K34" s="125"/>
      <c r="L34" s="289"/>
      <c r="M34" s="120"/>
      <c r="N34" s="2"/>
      <c r="O34" s="2"/>
      <c r="P34" s="13" t="e">
        <f>+VLOOKUP(A34,aranceles!A$1:B$100,2,0)</f>
        <v>#N/A</v>
      </c>
      <c r="Q34" s="13"/>
      <c r="R34" s="13"/>
      <c r="S34" s="13"/>
    </row>
    <row r="35" spans="1:19">
      <c r="A35" s="83"/>
      <c r="B35" s="82"/>
      <c r="C35" s="83"/>
      <c r="D35" s="292"/>
      <c r="E35" s="302"/>
      <c r="F35" s="293"/>
      <c r="G35" s="296"/>
      <c r="H35" s="119"/>
      <c r="I35" s="82"/>
      <c r="J35" s="293"/>
      <c r="K35" s="125"/>
      <c r="L35" s="289"/>
      <c r="M35" s="120"/>
      <c r="N35" s="2"/>
      <c r="O35" s="2"/>
      <c r="P35" s="13" t="e">
        <f>+VLOOKUP(A35,aranceles!A$1:B$100,2,0)</f>
        <v>#N/A</v>
      </c>
      <c r="Q35" s="13"/>
      <c r="R35" s="13"/>
      <c r="S35" s="13"/>
    </row>
    <row r="36" spans="1:19">
      <c r="A36" s="83"/>
      <c r="B36" s="82"/>
      <c r="C36" s="83"/>
      <c r="D36" s="292"/>
      <c r="E36" s="302"/>
      <c r="F36" s="293"/>
      <c r="G36" s="296"/>
      <c r="H36" s="119"/>
      <c r="I36" s="82"/>
      <c r="J36" s="293"/>
      <c r="K36" s="125"/>
      <c r="L36" s="289"/>
      <c r="M36" s="120"/>
      <c r="N36" s="2"/>
      <c r="O36" s="2"/>
      <c r="P36" s="13" t="e">
        <f>+VLOOKUP(A36,aranceles!A$1:B$100,2,0)</f>
        <v>#N/A</v>
      </c>
      <c r="Q36" s="13"/>
      <c r="R36" s="13"/>
      <c r="S36" s="13"/>
    </row>
    <row r="37" spans="1:19">
      <c r="A37" s="83"/>
      <c r="B37" s="82"/>
      <c r="C37" s="83"/>
      <c r="D37" s="292"/>
      <c r="E37" s="302"/>
      <c r="F37" s="293"/>
      <c r="G37" s="296"/>
      <c r="H37" s="119"/>
      <c r="I37" s="82"/>
      <c r="J37" s="293"/>
      <c r="K37" s="125"/>
      <c r="L37" s="289"/>
      <c r="M37" s="120"/>
      <c r="N37" s="2"/>
      <c r="O37" s="2"/>
      <c r="P37" s="13" t="e">
        <f>+VLOOKUP(A37,aranceles!A$1:B$100,2,0)</f>
        <v>#N/A</v>
      </c>
      <c r="Q37" s="13"/>
      <c r="R37" s="13"/>
      <c r="S37" s="13"/>
    </row>
    <row r="38" spans="1:19">
      <c r="A38" s="83"/>
      <c r="B38" s="82"/>
      <c r="C38" s="83"/>
      <c r="D38" s="292"/>
      <c r="E38" s="302"/>
      <c r="F38" s="293"/>
      <c r="G38" s="296"/>
      <c r="H38" s="119"/>
      <c r="I38" s="82"/>
      <c r="J38" s="293"/>
      <c r="K38" s="125"/>
      <c r="L38" s="289"/>
      <c r="M38" s="120"/>
      <c r="N38" s="2"/>
      <c r="O38" s="2"/>
      <c r="P38" s="13" t="e">
        <f>+VLOOKUP(A38,aranceles!A$1:B$100,2,0)</f>
        <v>#N/A</v>
      </c>
      <c r="Q38" s="13"/>
      <c r="R38" s="13"/>
      <c r="S38" s="13"/>
    </row>
    <row r="39" spans="1:19">
      <c r="A39" s="83"/>
      <c r="B39" s="82"/>
      <c r="C39" s="83"/>
      <c r="D39" s="292"/>
      <c r="E39" s="302"/>
      <c r="F39" s="18"/>
      <c r="G39" s="296"/>
      <c r="H39" s="119"/>
      <c r="I39" s="82"/>
      <c r="J39" s="293"/>
      <c r="K39" s="125"/>
      <c r="L39" s="289"/>
      <c r="M39" s="3"/>
      <c r="N39" s="2"/>
      <c r="O39" s="2"/>
      <c r="P39" s="13" t="e">
        <f>+VLOOKUP(A39,aranceles!A$1:B$100,2,0)</f>
        <v>#N/A</v>
      </c>
      <c r="Q39" s="13"/>
      <c r="R39" s="13"/>
      <c r="S39" s="13"/>
    </row>
    <row r="40" spans="1:19">
      <c r="A40" s="83"/>
      <c r="B40" s="82"/>
      <c r="C40" s="83"/>
      <c r="D40" s="292"/>
      <c r="E40" s="302"/>
      <c r="F40" s="18"/>
      <c r="G40" s="296"/>
      <c r="H40" s="119"/>
      <c r="I40" s="82"/>
      <c r="J40" s="293"/>
      <c r="K40" s="125"/>
      <c r="L40" s="289"/>
      <c r="M40" s="3"/>
      <c r="N40" s="2"/>
      <c r="O40" s="2"/>
      <c r="P40" s="13" t="e">
        <f>+VLOOKUP(A40,aranceles!A$1:B$100,2,0)</f>
        <v>#N/A</v>
      </c>
      <c r="Q40" s="13"/>
      <c r="R40" s="13"/>
      <c r="S40" s="13"/>
    </row>
    <row r="41" spans="1:19">
      <c r="A41" s="83"/>
      <c r="B41" s="82"/>
      <c r="C41" s="83"/>
      <c r="D41" s="292"/>
      <c r="E41" s="302"/>
      <c r="F41" s="18"/>
      <c r="G41" s="296"/>
      <c r="H41" s="119"/>
      <c r="I41" s="82"/>
      <c r="J41" s="293"/>
      <c r="K41" s="125"/>
      <c r="L41" s="289"/>
      <c r="M41" s="294"/>
      <c r="N41" s="74"/>
      <c r="O41" s="74"/>
      <c r="P41" s="13" t="e">
        <f>+VLOOKUP(A41,aranceles!A$1:B$100,2,0)</f>
        <v>#N/A</v>
      </c>
      <c r="Q41" s="13"/>
      <c r="R41" s="13"/>
      <c r="S41" s="13"/>
    </row>
    <row r="42" spans="1:19">
      <c r="A42" s="83"/>
      <c r="B42" s="82"/>
      <c r="C42" s="83"/>
      <c r="D42" s="292"/>
      <c r="E42" s="302"/>
      <c r="F42" s="18"/>
      <c r="G42" s="296"/>
      <c r="H42" s="119"/>
      <c r="I42" s="82"/>
      <c r="J42" s="293"/>
      <c r="K42" s="125"/>
      <c r="L42" s="289"/>
      <c r="M42" s="294"/>
      <c r="N42" s="74"/>
      <c r="O42" s="74"/>
      <c r="P42" s="13" t="e">
        <f>+VLOOKUP(A42,aranceles!A$1:B$100,2,0)</f>
        <v>#N/A</v>
      </c>
      <c r="Q42" s="13"/>
      <c r="R42" s="13"/>
      <c r="S42" s="13"/>
    </row>
    <row r="43" spans="1:19">
      <c r="A43" s="83"/>
      <c r="B43" s="82"/>
      <c r="C43" s="83"/>
      <c r="D43" s="292"/>
      <c r="E43" s="302"/>
      <c r="F43" s="283"/>
      <c r="G43" s="296"/>
      <c r="H43" s="119"/>
      <c r="I43" s="82"/>
      <c r="J43" s="293"/>
      <c r="K43" s="125"/>
      <c r="L43" s="289"/>
      <c r="M43" s="286"/>
      <c r="N43" s="19"/>
      <c r="O43" s="19"/>
      <c r="P43" s="13" t="e">
        <f>+VLOOKUP(A43,aranceles!A$1:B$100,2,0)</f>
        <v>#N/A</v>
      </c>
      <c r="Q43" s="13"/>
      <c r="R43" s="13"/>
      <c r="S43" s="13"/>
    </row>
    <row r="44" spans="1:19">
      <c r="A44" s="83"/>
      <c r="B44" s="82"/>
      <c r="C44" s="83"/>
      <c r="D44" s="292"/>
      <c r="E44" s="302"/>
      <c r="F44" s="283"/>
      <c r="G44" s="296"/>
      <c r="H44" s="119"/>
      <c r="I44" s="82"/>
      <c r="J44" s="293"/>
      <c r="K44" s="125"/>
      <c r="L44" s="289"/>
      <c r="M44" s="286"/>
      <c r="N44" s="19"/>
      <c r="O44" s="19"/>
      <c r="P44" s="13" t="e">
        <f>+VLOOKUP(A44,aranceles!A$1:B$100,2,0)</f>
        <v>#N/A</v>
      </c>
      <c r="Q44" s="13"/>
      <c r="R44" s="13"/>
      <c r="S44" s="13"/>
    </row>
    <row r="45" spans="1:19">
      <c r="A45" s="83"/>
      <c r="B45" s="82"/>
      <c r="C45" s="83"/>
      <c r="D45" s="292"/>
      <c r="E45" s="302"/>
      <c r="F45" s="295"/>
      <c r="G45" s="296"/>
      <c r="H45" s="119"/>
      <c r="I45" s="82"/>
      <c r="J45" s="293"/>
      <c r="K45" s="125"/>
      <c r="L45" s="289"/>
      <c r="M45" s="289"/>
      <c r="N45" s="121"/>
      <c r="O45" s="121"/>
      <c r="P45" s="13" t="e">
        <f>+VLOOKUP(A45,aranceles!A$1:B$100,2,0)</f>
        <v>#N/A</v>
      </c>
      <c r="Q45" s="13"/>
      <c r="R45" s="13"/>
      <c r="S45" s="13"/>
    </row>
    <row r="46" spans="1:19">
      <c r="A46" s="83"/>
      <c r="B46" s="82"/>
      <c r="C46" s="83"/>
      <c r="D46" s="292"/>
      <c r="E46" s="302"/>
      <c r="F46" s="295"/>
      <c r="G46" s="296"/>
      <c r="H46" s="119"/>
      <c r="I46" s="82"/>
      <c r="J46" s="293"/>
      <c r="K46" s="125"/>
      <c r="L46" s="289"/>
      <c r="M46" s="289"/>
      <c r="N46" s="121"/>
      <c r="O46" s="121"/>
      <c r="P46" s="13" t="e">
        <f>+VLOOKUP(A46,aranceles!A$1:B$100,2,0)</f>
        <v>#N/A</v>
      </c>
      <c r="Q46" s="13"/>
      <c r="R46" s="13"/>
      <c r="S46" s="13"/>
    </row>
    <row r="47" spans="1:19">
      <c r="A47" s="83"/>
      <c r="B47" s="82"/>
      <c r="C47" s="83"/>
      <c r="D47" s="292"/>
      <c r="E47" s="302"/>
      <c r="F47" s="295"/>
      <c r="G47" s="296"/>
      <c r="H47" s="119"/>
      <c r="I47" s="82"/>
      <c r="J47" s="293"/>
      <c r="K47" s="125"/>
      <c r="L47" s="289"/>
      <c r="M47" s="289"/>
      <c r="N47" s="121"/>
      <c r="O47" s="121"/>
      <c r="P47" s="13" t="e">
        <f>+VLOOKUP(A47,aranceles!A$1:B$100,2,0)</f>
        <v>#N/A</v>
      </c>
      <c r="Q47" s="13"/>
      <c r="R47" s="13"/>
      <c r="S47" s="13"/>
    </row>
    <row r="48" spans="1:19">
      <c r="A48" s="83"/>
      <c r="B48" s="82"/>
      <c r="C48" s="83"/>
      <c r="D48" s="292"/>
      <c r="E48" s="302"/>
      <c r="F48" s="295"/>
      <c r="G48" s="296"/>
      <c r="H48" s="119"/>
      <c r="I48" s="82"/>
      <c r="J48" s="293"/>
      <c r="K48" s="125"/>
      <c r="L48" s="289"/>
      <c r="M48" s="289"/>
      <c r="N48" s="121"/>
      <c r="O48" s="121"/>
      <c r="P48" s="13" t="e">
        <f>+VLOOKUP(A48,aranceles!A$1:B$100,2,0)</f>
        <v>#N/A</v>
      </c>
      <c r="Q48" s="13"/>
      <c r="R48" s="13"/>
      <c r="S48" s="13"/>
    </row>
    <row r="49" spans="1:17">
      <c r="A49" s="83"/>
      <c r="B49" s="82"/>
      <c r="C49" s="83"/>
      <c r="D49" s="292"/>
      <c r="E49" s="302"/>
      <c r="F49" s="295"/>
      <c r="G49" s="296"/>
      <c r="H49" s="119"/>
      <c r="I49" s="82"/>
      <c r="J49" s="293"/>
      <c r="K49" s="125"/>
      <c r="L49" s="289"/>
      <c r="M49" s="298"/>
      <c r="N49" s="121"/>
      <c r="O49" s="121"/>
      <c r="P49" s="13" t="e">
        <f>+VLOOKUP(A49,aranceles!A$1:B$100,2,0)</f>
        <v>#N/A</v>
      </c>
    </row>
    <row r="50" spans="1:17">
      <c r="A50" s="167"/>
      <c r="B50" s="166"/>
      <c r="C50" s="167"/>
      <c r="D50" s="303"/>
      <c r="E50" s="202"/>
      <c r="F50" s="283"/>
      <c r="G50" s="203"/>
      <c r="H50" s="291"/>
      <c r="I50" s="166"/>
      <c r="J50" s="285"/>
      <c r="K50" s="207"/>
      <c r="L50" s="304"/>
      <c r="M50" s="204"/>
      <c r="N50" s="19"/>
      <c r="O50" s="19"/>
      <c r="P50" s="13" t="e">
        <f>+VLOOKUP(A50,aranceles!A$1:B$100,2,0)</f>
        <v>#N/A</v>
      </c>
    </row>
    <row r="51" spans="1:17">
      <c r="A51" s="83"/>
      <c r="B51" s="82"/>
      <c r="C51" s="83"/>
      <c r="D51" s="292"/>
      <c r="E51" s="118"/>
      <c r="F51" s="295"/>
      <c r="G51" s="296"/>
      <c r="H51" s="119"/>
      <c r="I51" s="82"/>
      <c r="J51" s="293"/>
      <c r="K51" s="125"/>
      <c r="L51" s="297"/>
      <c r="M51" s="298"/>
      <c r="N51" s="121"/>
      <c r="O51" s="121"/>
      <c r="P51" s="13" t="e">
        <f>+VLOOKUP(A51,aranceles!A$1:B$100,2,0)</f>
        <v>#N/A</v>
      </c>
    </row>
    <row r="52" spans="1:17">
      <c r="A52" s="83"/>
      <c r="B52" s="82"/>
      <c r="C52" s="83"/>
      <c r="D52" s="292"/>
      <c r="E52" s="118"/>
      <c r="F52" s="295"/>
      <c r="G52" s="296"/>
      <c r="H52" s="119"/>
      <c r="I52" s="82"/>
      <c r="J52" s="293"/>
      <c r="K52" s="125"/>
      <c r="L52" s="297"/>
      <c r="M52" s="298"/>
      <c r="N52" s="121"/>
      <c r="O52" s="121"/>
      <c r="P52" s="13" t="e">
        <f>+VLOOKUP(A52,aranceles!A$1:B$100,2,0)</f>
        <v>#N/A</v>
      </c>
    </row>
    <row r="53" spans="1:17">
      <c r="A53" s="83"/>
      <c r="B53" s="82"/>
      <c r="C53" s="83"/>
      <c r="D53" s="292"/>
      <c r="E53" s="118"/>
      <c r="F53" s="71"/>
      <c r="G53" s="296"/>
      <c r="H53" s="119"/>
      <c r="I53" s="82"/>
      <c r="J53" s="293"/>
      <c r="K53" s="125"/>
      <c r="L53" s="297"/>
      <c r="M53" s="206"/>
      <c r="N53" s="74"/>
      <c r="O53" s="74"/>
      <c r="P53" s="13" t="e">
        <f>+VLOOKUP(A53,aranceles!A$1:B$100,2,0)</f>
        <v>#N/A</v>
      </c>
    </row>
    <row r="54" spans="1:17">
      <c r="A54" s="83"/>
      <c r="B54" s="82"/>
      <c r="C54" s="83"/>
      <c r="D54" s="292"/>
      <c r="E54" s="118"/>
      <c r="F54" s="71"/>
      <c r="G54" s="296"/>
      <c r="H54" s="119"/>
      <c r="I54" s="82"/>
      <c r="J54" s="293"/>
      <c r="K54" s="125"/>
      <c r="L54" s="297"/>
      <c r="M54" s="206"/>
      <c r="N54" s="74"/>
      <c r="O54" s="74"/>
      <c r="P54" s="13" t="e">
        <f>+VLOOKUP(A54,aranceles!A$1:B$100,2,0)</f>
        <v>#N/A</v>
      </c>
    </row>
    <row r="55" spans="1:17">
      <c r="A55" s="167"/>
      <c r="B55" s="166"/>
      <c r="C55" s="167"/>
      <c r="D55" s="305"/>
      <c r="E55" s="306"/>
      <c r="F55" s="283"/>
      <c r="G55" s="203"/>
      <c r="H55" s="291"/>
      <c r="I55" s="166"/>
      <c r="J55" s="285"/>
      <c r="K55" s="207"/>
      <c r="L55" s="304"/>
      <c r="M55" s="204"/>
      <c r="N55" s="19"/>
      <c r="O55" s="19"/>
      <c r="P55" s="13" t="e">
        <f>+VLOOKUP(A55,aranceles!A$1:B$100,2,0)</f>
        <v>#N/A</v>
      </c>
      <c r="Q55" s="164" t="s">
        <v>189</v>
      </c>
    </row>
    <row r="56" spans="1:17">
      <c r="A56" s="83"/>
      <c r="B56" s="82"/>
      <c r="C56" s="83"/>
      <c r="D56" s="292"/>
      <c r="E56" s="118"/>
      <c r="F56" s="71"/>
      <c r="G56" s="296"/>
      <c r="H56" s="119"/>
      <c r="I56" s="82"/>
      <c r="J56" s="293"/>
      <c r="K56" s="125"/>
      <c r="L56" s="297"/>
      <c r="M56" s="206"/>
      <c r="N56" s="74"/>
      <c r="O56" s="74"/>
      <c r="P56" s="13" t="e">
        <f>+VLOOKUP(A56,aranceles!A$1:B$100,2,0)</f>
        <v>#N/A</v>
      </c>
    </row>
    <row r="57" spans="1:17">
      <c r="A57" s="83"/>
      <c r="B57" s="82"/>
      <c r="C57" s="83"/>
      <c r="D57" s="292"/>
      <c r="E57" s="118"/>
      <c r="F57" s="71"/>
      <c r="G57" s="296"/>
      <c r="H57" s="119"/>
      <c r="I57" s="82"/>
      <c r="J57" s="293"/>
      <c r="K57" s="125"/>
      <c r="L57" s="297"/>
      <c r="M57" s="206"/>
      <c r="N57" s="74"/>
      <c r="O57" s="74"/>
      <c r="P57" s="13" t="e">
        <f>+VLOOKUP(A57,aranceles!A$1:B$100,2,0)</f>
        <v>#N/A</v>
      </c>
    </row>
    <row r="58" spans="1:17">
      <c r="A58" s="83"/>
      <c r="B58" s="82"/>
      <c r="C58" s="83"/>
      <c r="D58" s="292"/>
      <c r="E58" s="118"/>
      <c r="F58" s="71"/>
      <c r="G58" s="296"/>
      <c r="H58" s="119"/>
      <c r="I58" s="82"/>
      <c r="J58" s="293"/>
      <c r="K58" s="125"/>
      <c r="L58" s="297"/>
      <c r="M58" s="206"/>
      <c r="N58" s="74"/>
      <c r="O58" s="74"/>
      <c r="P58" s="13" t="e">
        <f>+VLOOKUP(A58,aranceles!A$1:B$100,2,0)</f>
        <v>#N/A</v>
      </c>
    </row>
    <row r="59" spans="1:17">
      <c r="A59" s="83"/>
      <c r="B59" s="82"/>
      <c r="C59" s="83"/>
      <c r="D59" s="292"/>
      <c r="E59" s="118"/>
      <c r="F59" s="71"/>
      <c r="G59" s="296"/>
      <c r="H59" s="119"/>
      <c r="I59" s="82"/>
      <c r="J59" s="93"/>
      <c r="K59" s="122"/>
      <c r="L59" s="297"/>
      <c r="M59" s="298"/>
      <c r="N59" s="74"/>
      <c r="O59" s="74"/>
      <c r="P59" s="13" t="e">
        <f>+VLOOKUP(A59,aranceles!A$1:B$100,2,0)</f>
        <v>#N/A</v>
      </c>
    </row>
    <row r="60" spans="1:17">
      <c r="A60" s="83"/>
      <c r="B60" s="82"/>
      <c r="C60" s="83"/>
      <c r="D60" s="292"/>
      <c r="E60" s="118"/>
      <c r="F60" s="71"/>
      <c r="G60" s="296"/>
      <c r="H60" s="119"/>
      <c r="I60" s="82"/>
      <c r="J60" s="93"/>
      <c r="K60" s="122"/>
      <c r="L60" s="297"/>
      <c r="M60" s="298"/>
      <c r="N60" s="74"/>
      <c r="O60" s="74"/>
      <c r="P60" s="13" t="e">
        <f>+VLOOKUP(A60,aranceles!A$1:B$100,2,0)</f>
        <v>#N/A</v>
      </c>
    </row>
    <row r="61" spans="1:17">
      <c r="A61" s="83"/>
      <c r="B61" s="82"/>
      <c r="C61" s="83"/>
      <c r="D61" s="292"/>
      <c r="E61" s="118"/>
      <c r="F61" s="71"/>
      <c r="G61" s="296"/>
      <c r="H61" s="119"/>
      <c r="I61" s="82"/>
      <c r="J61" s="93"/>
      <c r="K61" s="296"/>
      <c r="L61" s="297"/>
      <c r="M61" s="298"/>
      <c r="N61" s="121"/>
      <c r="O61" s="121"/>
      <c r="P61" s="13" t="e">
        <f>+VLOOKUP(A61,aranceles!A$1:B$100,2,0)</f>
        <v>#N/A</v>
      </c>
    </row>
    <row r="62" spans="1:17">
      <c r="A62" s="83"/>
      <c r="B62" s="82"/>
      <c r="C62" s="83"/>
      <c r="D62" s="292"/>
      <c r="E62" s="118"/>
      <c r="F62" s="71"/>
      <c r="G62" s="122"/>
      <c r="H62" s="122"/>
      <c r="I62" s="82"/>
      <c r="J62" s="93"/>
      <c r="K62" s="296"/>
      <c r="L62" s="123"/>
      <c r="M62" s="204"/>
      <c r="N62" s="19"/>
      <c r="O62" s="19"/>
      <c r="P62" s="13" t="e">
        <f>+VLOOKUP(A62,aranceles!A$1:B$100,2,0)</f>
        <v>#N/A</v>
      </c>
    </row>
    <row r="63" spans="1:17">
      <c r="A63" s="83"/>
      <c r="B63" s="82"/>
      <c r="C63" s="83"/>
      <c r="D63" s="292"/>
      <c r="E63" s="118"/>
      <c r="F63" s="71"/>
      <c r="G63" s="122"/>
      <c r="H63" s="122"/>
      <c r="I63" s="82"/>
      <c r="J63" s="93"/>
      <c r="K63" s="122"/>
      <c r="L63" s="123"/>
      <c r="M63" s="298"/>
      <c r="N63" s="74"/>
      <c r="O63" s="74"/>
      <c r="P63" s="13" t="e">
        <f>+VLOOKUP(A63,aranceles!A$1:B$100,2,0)</f>
        <v>#N/A</v>
      </c>
    </row>
    <row r="64" spans="1:17">
      <c r="A64" s="83"/>
      <c r="B64" s="82"/>
      <c r="C64" s="83"/>
      <c r="D64" s="292"/>
      <c r="E64" s="118"/>
      <c r="F64" s="71"/>
      <c r="G64" s="122"/>
      <c r="H64" s="122"/>
      <c r="I64" s="82"/>
      <c r="J64" s="93"/>
      <c r="K64" s="122"/>
      <c r="L64" s="123"/>
      <c r="M64" s="298"/>
      <c r="N64" s="19"/>
      <c r="O64" s="19"/>
      <c r="P64" s="13" t="e">
        <f>+VLOOKUP(A64,aranceles!A$1:B$100,2,0)</f>
        <v>#N/A</v>
      </c>
    </row>
    <row r="65" spans="1:16">
      <c r="A65" s="83"/>
      <c r="B65" s="82"/>
      <c r="C65" s="83"/>
      <c r="D65" s="292"/>
      <c r="E65" s="118"/>
      <c r="F65" s="71"/>
      <c r="G65" s="122"/>
      <c r="H65" s="122"/>
      <c r="I65" s="82"/>
      <c r="J65" s="93"/>
      <c r="K65" s="122"/>
      <c r="L65" s="123"/>
      <c r="M65" s="298"/>
      <c r="N65" s="74"/>
      <c r="O65" s="74"/>
      <c r="P65" s="13" t="e">
        <f>+VLOOKUP(A65,aranceles!A$1:B$100,2,0)</f>
        <v>#N/A</v>
      </c>
    </row>
    <row r="66" spans="1:16">
      <c r="A66" s="83"/>
      <c r="B66" s="82"/>
      <c r="C66" s="83"/>
      <c r="D66" s="292"/>
      <c r="E66" s="118"/>
      <c r="F66" s="71"/>
      <c r="G66" s="122"/>
      <c r="H66" s="122"/>
      <c r="I66" s="82"/>
      <c r="J66" s="93"/>
      <c r="K66" s="122"/>
      <c r="L66" s="123"/>
      <c r="M66" s="298"/>
      <c r="N66" s="74"/>
      <c r="O66" s="74"/>
      <c r="P66" s="13" t="e">
        <f>+VLOOKUP(A66,aranceles!A$1:B$100,2,0)</f>
        <v>#N/A</v>
      </c>
    </row>
    <row r="67" spans="1:16">
      <c r="A67" s="83"/>
      <c r="B67" s="82"/>
      <c r="C67" s="83"/>
      <c r="D67" s="292"/>
      <c r="E67" s="118"/>
      <c r="F67" s="71"/>
      <c r="G67" s="122"/>
      <c r="H67" s="122"/>
      <c r="I67" s="82"/>
      <c r="J67" s="93"/>
      <c r="K67" s="122"/>
      <c r="L67" s="123"/>
      <c r="M67" s="298"/>
      <c r="N67" s="299"/>
      <c r="O67" s="74"/>
      <c r="P67" s="13" t="e">
        <f>+VLOOKUP(A67,aranceles!A$1:B$100,2,0)</f>
        <v>#N/A</v>
      </c>
    </row>
    <row r="68" spans="1:16">
      <c r="A68" s="83"/>
      <c r="B68" s="82"/>
      <c r="C68" s="83"/>
      <c r="D68" s="292"/>
      <c r="E68" s="118"/>
      <c r="F68" s="71"/>
      <c r="G68" s="122"/>
      <c r="H68" s="122"/>
      <c r="I68" s="82"/>
      <c r="J68" s="93"/>
      <c r="K68" s="122"/>
      <c r="L68" s="123"/>
      <c r="M68" s="298"/>
      <c r="N68" s="74"/>
      <c r="O68" s="74"/>
      <c r="P68" s="13" t="e">
        <f>+VLOOKUP(A68,aranceles!A$1:B$100,2,0)</f>
        <v>#N/A</v>
      </c>
    </row>
    <row r="69" spans="1:16">
      <c r="A69" s="83"/>
      <c r="B69" s="82"/>
      <c r="C69" s="83"/>
      <c r="D69" s="292"/>
      <c r="E69" s="118"/>
      <c r="F69" s="71"/>
      <c r="G69" s="122"/>
      <c r="H69" s="122"/>
      <c r="I69" s="82"/>
      <c r="J69" s="93"/>
      <c r="K69" s="122"/>
      <c r="L69" s="123"/>
      <c r="M69" s="206"/>
      <c r="N69" s="74"/>
      <c r="O69" s="74"/>
      <c r="P69" s="13" t="e">
        <f>+VLOOKUP(A69,aranceles!A$1:B$100,2,0)</f>
        <v>#N/A</v>
      </c>
    </row>
    <row r="70" spans="1:16">
      <c r="A70" s="83"/>
      <c r="B70" s="82"/>
      <c r="C70" s="83"/>
      <c r="D70" s="292"/>
      <c r="E70" s="118"/>
      <c r="F70" s="71"/>
      <c r="G70" s="122"/>
      <c r="H70" s="104"/>
      <c r="I70" s="82"/>
      <c r="J70" s="93"/>
      <c r="K70" s="122"/>
      <c r="L70" s="123"/>
      <c r="M70" s="206"/>
      <c r="N70" s="74"/>
      <c r="O70" s="74"/>
      <c r="P70" s="13" t="e">
        <f>+VLOOKUP(A70,aranceles!A$1:B$100,2,0)</f>
        <v>#N/A</v>
      </c>
    </row>
    <row r="71" spans="1:16">
      <c r="A71" s="167"/>
      <c r="B71" s="166"/>
      <c r="C71" s="167"/>
      <c r="D71" s="305"/>
      <c r="E71" s="202"/>
      <c r="F71" s="283"/>
      <c r="G71" s="122"/>
      <c r="H71" s="104"/>
      <c r="I71" s="166"/>
      <c r="J71" s="307"/>
      <c r="K71" s="203"/>
      <c r="L71" s="308"/>
      <c r="M71" s="204"/>
      <c r="N71" s="19"/>
      <c r="O71" s="19"/>
      <c r="P71" s="13" t="e">
        <f>+VLOOKUP(A71,aranceles!A$1:B$100,2,0)</f>
        <v>#N/A</v>
      </c>
    </row>
    <row r="72" spans="1:16">
      <c r="A72" s="83"/>
      <c r="B72" s="82"/>
      <c r="C72" s="83"/>
      <c r="D72" s="287"/>
      <c r="E72" s="118"/>
      <c r="F72" s="71"/>
      <c r="G72" s="122"/>
      <c r="H72" s="104"/>
      <c r="I72" s="82"/>
      <c r="J72" s="93"/>
      <c r="K72" s="122"/>
      <c r="L72" s="123"/>
      <c r="M72" s="298"/>
      <c r="N72" s="19"/>
      <c r="O72" s="19"/>
      <c r="P72" s="13" t="e">
        <f>+VLOOKUP(A72,aranceles!A$1:B$100,2,0)</f>
        <v>#N/A</v>
      </c>
    </row>
    <row r="73" spans="1:16">
      <c r="A73" s="83"/>
      <c r="B73" s="82"/>
      <c r="C73" s="83"/>
      <c r="D73" s="287"/>
      <c r="E73" s="118"/>
      <c r="F73" s="300"/>
      <c r="G73" s="122"/>
      <c r="H73" s="104"/>
      <c r="I73" s="82"/>
      <c r="J73" s="93"/>
      <c r="K73" s="122"/>
      <c r="L73" s="123"/>
      <c r="M73" s="301"/>
      <c r="N73" s="74"/>
      <c r="O73" s="74"/>
      <c r="P73" s="13" t="e">
        <f>+VLOOKUP(A73,aranceles!A$1:B$100,2,0)</f>
        <v>#N/A</v>
      </c>
    </row>
    <row r="74" spans="1:16">
      <c r="A74" s="83"/>
      <c r="B74" s="82"/>
      <c r="C74" s="83"/>
      <c r="D74" s="287"/>
      <c r="E74" s="118"/>
      <c r="F74" s="300"/>
      <c r="G74" s="122"/>
      <c r="H74" s="104"/>
      <c r="I74" s="82"/>
      <c r="J74" s="93"/>
      <c r="K74" s="122"/>
      <c r="L74" s="123"/>
      <c r="M74" s="298"/>
      <c r="N74" s="74"/>
      <c r="O74" s="74"/>
      <c r="P74" s="13" t="e">
        <f>+VLOOKUP(A74,aranceles!A$1:B$100,2,0)</f>
        <v>#N/A</v>
      </c>
    </row>
    <row r="75" spans="1:16">
      <c r="A75" s="83"/>
      <c r="B75" s="82"/>
      <c r="C75" s="83"/>
      <c r="D75" s="287"/>
      <c r="E75" s="118"/>
      <c r="F75" s="300"/>
      <c r="G75" s="122"/>
      <c r="H75" s="104"/>
      <c r="I75" s="82"/>
      <c r="J75" s="93"/>
      <c r="K75" s="296"/>
      <c r="L75" s="123"/>
      <c r="M75" s="204"/>
      <c r="N75" s="19"/>
      <c r="O75" s="19"/>
      <c r="P75" s="13" t="e">
        <f>+VLOOKUP(A75,aranceles!A$1:B$100,2,0)</f>
        <v>#N/A</v>
      </c>
    </row>
    <row r="76" spans="1:16">
      <c r="A76" s="83"/>
      <c r="B76" s="82"/>
      <c r="C76" s="83"/>
      <c r="D76" s="287"/>
      <c r="E76" s="118"/>
      <c r="F76" s="300"/>
      <c r="G76" s="122"/>
      <c r="H76" s="104"/>
      <c r="I76" s="82"/>
      <c r="J76" s="93"/>
      <c r="K76" s="122"/>
      <c r="L76" s="123"/>
      <c r="M76" s="206"/>
      <c r="N76" s="19"/>
      <c r="O76" s="19"/>
      <c r="P76" s="13" t="e">
        <f>+VLOOKUP(A76,aranceles!A$1:B$100,2,0)</f>
        <v>#N/A</v>
      </c>
    </row>
    <row r="77" spans="1:16">
      <c r="A77" s="309"/>
      <c r="B77" s="310"/>
      <c r="C77" s="309"/>
      <c r="D77" s="311"/>
      <c r="E77" s="302"/>
      <c r="F77" s="288"/>
      <c r="G77" s="122"/>
      <c r="H77" s="104"/>
      <c r="I77" s="310"/>
      <c r="J77" s="312"/>
      <c r="K77" s="296"/>
      <c r="L77" s="313"/>
      <c r="M77" s="298"/>
      <c r="N77" s="314"/>
      <c r="O77" s="314"/>
      <c r="P77" s="13" t="e">
        <f>+VLOOKUP(A77,aranceles!A$1:B$100,2,0)</f>
        <v>#N/A</v>
      </c>
    </row>
    <row r="78" spans="1:16">
      <c r="A78" s="83"/>
      <c r="B78" s="82"/>
      <c r="C78" s="83"/>
      <c r="D78" s="165"/>
      <c r="E78" s="118"/>
      <c r="F78" s="300"/>
      <c r="G78" s="83"/>
      <c r="H78" s="104"/>
      <c r="I78" s="82"/>
      <c r="J78" s="93"/>
      <c r="K78" s="122"/>
      <c r="L78" s="123"/>
      <c r="M78" s="206"/>
      <c r="N78" s="19"/>
      <c r="O78" s="19"/>
      <c r="P78" s="13" t="e">
        <f>+VLOOKUP(A78,aranceles!A$1:B$100,2,0)</f>
        <v>#N/A</v>
      </c>
    </row>
    <row r="79" spans="1:16">
      <c r="A79" s="83"/>
      <c r="B79" s="82"/>
      <c r="C79" s="83"/>
      <c r="D79" s="165"/>
      <c r="E79" s="118"/>
      <c r="F79" s="300"/>
      <c r="G79" s="83"/>
      <c r="H79" s="104"/>
      <c r="I79" s="82"/>
      <c r="J79" s="93"/>
      <c r="K79" s="122"/>
      <c r="L79" s="123"/>
      <c r="M79" s="206"/>
      <c r="N79" s="19"/>
      <c r="O79" s="19"/>
      <c r="P79" s="13" t="e">
        <f>+VLOOKUP(A79,aranceles!A$1:B$100,2,0)</f>
        <v>#N/A</v>
      </c>
    </row>
    <row r="80" spans="1:16">
      <c r="A80" s="83"/>
      <c r="B80" s="82"/>
      <c r="C80" s="83"/>
      <c r="D80" s="165"/>
      <c r="E80" s="118"/>
      <c r="F80" s="300"/>
      <c r="G80" s="83"/>
      <c r="H80" s="104"/>
      <c r="I80" s="82"/>
      <c r="J80" s="93"/>
      <c r="K80" s="122"/>
      <c r="L80" s="123"/>
      <c r="M80" s="204"/>
      <c r="N80" s="19"/>
      <c r="O80" s="19"/>
      <c r="P80" s="13" t="e">
        <f>+VLOOKUP(A80,aranceles!A$1:B$100,2,0)</f>
        <v>#N/A</v>
      </c>
    </row>
    <row r="81" spans="1:16">
      <c r="A81" s="83"/>
      <c r="B81" s="82"/>
      <c r="C81" s="83"/>
      <c r="D81" s="165"/>
      <c r="E81" s="118"/>
      <c r="F81" s="300"/>
      <c r="G81" s="83"/>
      <c r="H81" s="104"/>
      <c r="I81" s="82"/>
      <c r="J81" s="93"/>
      <c r="K81" s="122"/>
      <c r="L81" s="123"/>
      <c r="M81" s="206"/>
      <c r="N81" s="205"/>
      <c r="O81" s="205"/>
      <c r="P81" s="13" t="e">
        <f>+VLOOKUP(A81,aranceles!A$1:B$100,2,0)</f>
        <v>#N/A</v>
      </c>
    </row>
    <row r="82" spans="1:16">
      <c r="A82" s="83"/>
      <c r="B82" s="82"/>
      <c r="C82" s="83"/>
      <c r="D82" s="165"/>
      <c r="E82" s="118"/>
      <c r="F82" s="300"/>
      <c r="G82" s="83"/>
      <c r="H82" s="104"/>
      <c r="I82" s="82"/>
      <c r="J82" s="93"/>
      <c r="K82" s="122"/>
      <c r="L82" s="123"/>
      <c r="M82" s="206"/>
      <c r="N82" s="19"/>
      <c r="O82" s="19"/>
      <c r="P82" s="13" t="e">
        <f>+VLOOKUP(A82,aranceles!A$1:B$100,2,0)</f>
        <v>#N/A</v>
      </c>
    </row>
    <row r="83" spans="1:16">
      <c r="A83" s="223"/>
      <c r="B83" s="224"/>
      <c r="C83" s="223"/>
      <c r="D83" s="225"/>
      <c r="E83" s="226"/>
      <c r="F83" s="235"/>
      <c r="G83" s="235"/>
      <c r="H83" s="227"/>
      <c r="I83" s="224"/>
      <c r="J83" s="236"/>
      <c r="K83" s="235"/>
      <c r="L83" s="237"/>
      <c r="M83" s="234"/>
      <c r="N83" s="233"/>
      <c r="O83" s="233"/>
      <c r="P83" s="13" t="e">
        <f>+VLOOKUP(A83,aranceles!A$1:B$100,2,0)</f>
        <v>#N/A</v>
      </c>
    </row>
    <row r="84" spans="1:16">
      <c r="A84" s="106"/>
      <c r="B84" s="2"/>
      <c r="C84" s="2"/>
      <c r="D84" s="165"/>
      <c r="E84" s="118"/>
      <c r="F84" s="122"/>
      <c r="G84" s="106"/>
      <c r="H84" s="104"/>
      <c r="I84" s="82"/>
      <c r="J84" s="93"/>
      <c r="K84" s="122"/>
      <c r="L84" s="123"/>
      <c r="M84" s="206"/>
      <c r="N84" s="19"/>
      <c r="O84" s="19"/>
      <c r="P84" s="13" t="e">
        <f>+VLOOKUP(A84,aranceles!A$1:B$100,2,0)</f>
        <v>#N/A</v>
      </c>
    </row>
    <row r="85" spans="1:16">
      <c r="A85" s="106"/>
      <c r="B85" s="2"/>
      <c r="C85" s="2"/>
      <c r="D85" s="165"/>
      <c r="E85" s="118"/>
      <c r="F85" s="122"/>
      <c r="G85" s="106"/>
      <c r="H85" s="104"/>
      <c r="I85" s="82"/>
      <c r="J85" s="93"/>
      <c r="K85" s="122"/>
      <c r="L85" s="123"/>
      <c r="M85" s="206"/>
      <c r="N85" s="19"/>
      <c r="O85" s="19"/>
      <c r="P85" s="13" t="e">
        <f>+VLOOKUP(A85,aranceles!A$1:B$100,2,0)</f>
        <v>#N/A</v>
      </c>
    </row>
    <row r="86" spans="1:16">
      <c r="A86" s="106"/>
      <c r="B86" s="2"/>
      <c r="C86" s="2"/>
      <c r="D86" s="198"/>
      <c r="E86" s="202"/>
      <c r="F86" s="203"/>
      <c r="G86" s="106"/>
      <c r="H86" s="207"/>
      <c r="I86" s="82"/>
      <c r="J86" s="93"/>
      <c r="K86" s="203"/>
      <c r="L86" s="123"/>
      <c r="M86" s="204"/>
      <c r="N86" s="19"/>
      <c r="O86" s="19"/>
      <c r="P86" s="13" t="e">
        <f>+VLOOKUP(A86,aranceles!A$1:B$100,2,0)</f>
        <v>#N/A</v>
      </c>
    </row>
    <row r="87" spans="1:16">
      <c r="A87" s="106"/>
      <c r="B87" s="2"/>
      <c r="C87" s="2"/>
      <c r="D87" s="165"/>
      <c r="E87" s="118"/>
      <c r="F87" s="122"/>
      <c r="G87" s="106"/>
      <c r="H87" s="104"/>
      <c r="I87" s="82"/>
      <c r="J87" s="93"/>
      <c r="K87" s="122"/>
      <c r="L87" s="123"/>
      <c r="M87" s="206"/>
      <c r="N87" s="19"/>
      <c r="O87" s="19"/>
      <c r="P87" s="13" t="e">
        <f>+VLOOKUP(A87,aranceles!A$1:B$100,2,0)</f>
        <v>#N/A</v>
      </c>
    </row>
    <row r="88" spans="1:16">
      <c r="A88" s="106"/>
      <c r="B88" s="2"/>
      <c r="C88" s="2"/>
      <c r="D88" s="103"/>
      <c r="E88" s="118"/>
      <c r="F88" s="122"/>
      <c r="G88" s="106"/>
      <c r="H88" s="104"/>
      <c r="I88" s="82"/>
      <c r="J88" s="208"/>
      <c r="K88" s="122"/>
      <c r="L88" s="209"/>
      <c r="M88" s="206"/>
      <c r="N88" s="19"/>
      <c r="O88" s="19"/>
      <c r="P88" s="13" t="e">
        <f>+VLOOKUP(A88,aranceles!A$1:B$100,2,0)</f>
        <v>#N/A</v>
      </c>
    </row>
    <row r="89" spans="1:16">
      <c r="A89" s="106"/>
      <c r="B89" s="2"/>
      <c r="C89" s="2"/>
      <c r="D89" s="103"/>
      <c r="E89" s="118"/>
      <c r="F89" s="122"/>
      <c r="G89" s="106"/>
      <c r="H89" s="104"/>
      <c r="I89" s="82"/>
      <c r="J89" s="208"/>
      <c r="K89" s="122"/>
      <c r="L89" s="209"/>
      <c r="M89" s="206"/>
      <c r="N89" s="205"/>
      <c r="O89" s="205"/>
      <c r="P89" s="13" t="e">
        <f>+VLOOKUP(A89,aranceles!A$1:B$100,2,0)</f>
        <v>#N/A</v>
      </c>
    </row>
    <row r="90" spans="1:16">
      <c r="A90" s="106"/>
      <c r="B90" s="2"/>
      <c r="C90" s="2"/>
      <c r="D90" s="103"/>
      <c r="E90" s="118"/>
      <c r="F90" s="122"/>
      <c r="G90" s="106"/>
      <c r="H90" s="104"/>
      <c r="I90" s="82"/>
      <c r="J90" s="208"/>
      <c r="K90" s="122"/>
      <c r="L90" s="209"/>
      <c r="M90" s="206"/>
      <c r="N90" s="74"/>
      <c r="O90" s="74"/>
      <c r="P90" s="13" t="e">
        <f>+VLOOKUP(A90,aranceles!A$1:B$100,2,0)</f>
        <v>#N/A</v>
      </c>
    </row>
    <row r="91" spans="1:16">
      <c r="A91" s="106"/>
      <c r="B91" s="2"/>
      <c r="C91" s="2"/>
      <c r="D91" s="103"/>
      <c r="E91" s="118"/>
      <c r="F91" s="203"/>
      <c r="G91" s="106"/>
      <c r="H91" s="104"/>
      <c r="I91" s="82"/>
      <c r="J91" s="210"/>
      <c r="K91" s="203"/>
      <c r="L91" s="209"/>
      <c r="M91" s="204"/>
      <c r="N91" s="19"/>
      <c r="O91" s="19"/>
      <c r="P91" s="13" t="e">
        <f>+VLOOKUP(A91,aranceles!A$1:B$100,2,0)</f>
        <v>#N/A</v>
      </c>
    </row>
    <row r="92" spans="1:16">
      <c r="A92" s="106"/>
      <c r="B92" s="2"/>
      <c r="C92" s="2"/>
      <c r="D92" s="103"/>
      <c r="E92" s="118"/>
      <c r="F92" s="122"/>
      <c r="G92" s="106"/>
      <c r="H92" s="104"/>
      <c r="I92" s="82"/>
      <c r="J92" s="208"/>
      <c r="K92" s="122"/>
      <c r="L92" s="209"/>
      <c r="M92" s="204"/>
      <c r="N92" s="19"/>
      <c r="O92" s="19"/>
      <c r="P92" s="13" t="e">
        <f>+VLOOKUP(A92,aranceles!A$1:B$100,2,0)</f>
        <v>#N/A</v>
      </c>
    </row>
    <row r="93" spans="1:16">
      <c r="A93" s="106"/>
      <c r="B93" s="2"/>
      <c r="C93" s="2"/>
      <c r="D93" s="103"/>
      <c r="E93" s="118"/>
      <c r="F93" s="18"/>
      <c r="G93" s="106"/>
      <c r="H93" s="104"/>
      <c r="I93" s="82"/>
      <c r="J93" s="208"/>
      <c r="K93" s="122"/>
      <c r="L93" s="209"/>
      <c r="M93" s="3"/>
      <c r="N93" s="2"/>
      <c r="O93" s="2"/>
      <c r="P93" s="13" t="e">
        <f>+VLOOKUP(A93,aranceles!A$1:B$100,2,0)</f>
        <v>#N/A</v>
      </c>
    </row>
    <row r="94" spans="1:16">
      <c r="A94" s="106"/>
      <c r="B94" s="2"/>
      <c r="C94" s="2"/>
      <c r="D94" s="103"/>
      <c r="E94" s="118"/>
      <c r="F94" s="18"/>
      <c r="G94" s="106"/>
      <c r="H94" s="104"/>
      <c r="I94" s="82"/>
      <c r="J94" s="211"/>
      <c r="K94" s="122"/>
      <c r="L94" s="209"/>
      <c r="M94" s="3"/>
      <c r="N94" s="2"/>
      <c r="O94" s="2"/>
      <c r="P94" s="13" t="e">
        <f>+VLOOKUP(A94,aranceles!A$1:B$100,2,0)</f>
        <v>#N/A</v>
      </c>
    </row>
    <row r="95" spans="1:16">
      <c r="A95" s="106"/>
      <c r="B95" s="2"/>
      <c r="C95" s="2"/>
      <c r="D95" s="103"/>
      <c r="E95" s="118"/>
      <c r="F95" s="18"/>
      <c r="G95" s="106"/>
      <c r="H95" s="104"/>
      <c r="I95" s="82"/>
      <c r="J95" s="211"/>
      <c r="K95" s="122"/>
      <c r="L95" s="209"/>
      <c r="M95" s="3"/>
      <c r="N95" s="2"/>
      <c r="O95" s="2"/>
      <c r="P95" s="13" t="e">
        <f>+VLOOKUP(A95,aranceles!A$1:B$100,2,0)</f>
        <v>#N/A</v>
      </c>
    </row>
    <row r="96" spans="1:16">
      <c r="A96" s="106"/>
      <c r="B96" s="2"/>
      <c r="C96" s="2"/>
      <c r="D96" s="103"/>
      <c r="E96" s="118"/>
      <c r="F96" s="18"/>
      <c r="G96" s="106"/>
      <c r="H96" s="104"/>
      <c r="I96" s="82"/>
      <c r="J96" s="211"/>
      <c r="K96" s="122"/>
      <c r="L96" s="209"/>
      <c r="M96" s="3"/>
      <c r="N96" s="2"/>
      <c r="O96" s="2"/>
      <c r="P96" s="13" t="e">
        <f>+VLOOKUP(A96,aranceles!A$1:B$100,2,0)</f>
        <v>#N/A</v>
      </c>
    </row>
    <row r="97" spans="1:16">
      <c r="A97" s="106"/>
      <c r="B97" s="2"/>
      <c r="C97" s="2"/>
      <c r="D97" s="103"/>
      <c r="E97" s="118"/>
      <c r="F97" s="18"/>
      <c r="G97" s="106"/>
      <c r="H97" s="104"/>
      <c r="I97" s="82"/>
      <c r="J97" s="211"/>
      <c r="K97" s="122"/>
      <c r="L97" s="209"/>
      <c r="M97" s="3"/>
      <c r="N97" s="2"/>
      <c r="O97" s="2"/>
      <c r="P97" s="13" t="e">
        <f>+VLOOKUP(A97,aranceles!A$1:B$100,2,0)</f>
        <v>#N/A</v>
      </c>
    </row>
    <row r="98" spans="1:16">
      <c r="A98" s="106"/>
      <c r="B98" s="2"/>
      <c r="C98" s="2"/>
      <c r="D98" s="103"/>
      <c r="E98" s="118"/>
      <c r="F98" s="18"/>
      <c r="G98" s="106"/>
      <c r="H98" s="104"/>
      <c r="I98" s="82"/>
      <c r="J98" s="211"/>
      <c r="K98" s="122"/>
      <c r="L98" s="209"/>
      <c r="M98" s="3"/>
      <c r="N98" s="2"/>
      <c r="O98" s="2"/>
      <c r="P98" s="13" t="e">
        <f>+VLOOKUP(A98,aranceles!A$1:B$100,2,0)</f>
        <v>#N/A</v>
      </c>
    </row>
    <row r="99" spans="1:16">
      <c r="A99" s="106"/>
      <c r="B99" s="2"/>
      <c r="C99" s="2"/>
      <c r="D99" s="212"/>
      <c r="E99" s="202"/>
      <c r="F99" s="213"/>
      <c r="G99" s="106"/>
      <c r="H99" s="207"/>
      <c r="I99" s="82"/>
      <c r="J99" s="126"/>
      <c r="K99" s="203"/>
      <c r="L99" s="214"/>
      <c r="M99" s="126"/>
      <c r="N99" s="19"/>
      <c r="O99" s="19"/>
      <c r="P99" s="13" t="e">
        <f>+VLOOKUP(A99,aranceles!A$1:B$100,2,0)</f>
        <v>#N/A</v>
      </c>
    </row>
    <row r="100" spans="1:16">
      <c r="A100" s="106"/>
      <c r="B100" s="2"/>
      <c r="C100" s="2"/>
      <c r="D100" s="165"/>
      <c r="E100" s="118"/>
      <c r="F100" s="18"/>
      <c r="G100" s="106"/>
      <c r="H100" s="125"/>
      <c r="I100" s="82"/>
      <c r="J100" s="3"/>
      <c r="K100" s="122"/>
      <c r="L100" s="169"/>
      <c r="M100" s="3"/>
      <c r="N100" s="2"/>
      <c r="O100" s="2"/>
      <c r="P100" s="13" t="e">
        <f>+VLOOKUP(A100,aranceles!A$1:B$100,2,0)</f>
        <v>#N/A</v>
      </c>
    </row>
    <row r="101" spans="1:16">
      <c r="A101" s="106"/>
      <c r="B101" s="2"/>
      <c r="C101" s="2"/>
      <c r="D101" s="165"/>
      <c r="E101" s="118"/>
      <c r="F101" s="18"/>
      <c r="G101" s="106"/>
      <c r="H101" s="125"/>
      <c r="I101" s="82"/>
      <c r="J101" s="3"/>
      <c r="K101" s="122"/>
      <c r="L101" s="169"/>
      <c r="M101" s="3"/>
      <c r="N101" s="2"/>
      <c r="O101" s="2"/>
      <c r="P101" s="13" t="e">
        <f>+VLOOKUP(A101,aranceles!A$1:B$100,2,0)</f>
        <v>#N/A</v>
      </c>
    </row>
    <row r="102" spans="1:16">
      <c r="A102" s="106"/>
      <c r="B102" s="2"/>
      <c r="C102" s="2"/>
      <c r="D102" s="165"/>
      <c r="E102" s="118"/>
      <c r="F102" s="18"/>
      <c r="G102" s="106"/>
      <c r="H102" s="125"/>
      <c r="I102" s="82"/>
      <c r="J102" s="3"/>
      <c r="K102" s="122"/>
      <c r="L102" s="169"/>
      <c r="M102" s="3"/>
      <c r="N102" s="168"/>
      <c r="O102" s="168"/>
      <c r="P102" s="13" t="e">
        <f>+VLOOKUP(A102,aranceles!A$1:B$100,2,0)</f>
        <v>#N/A</v>
      </c>
    </row>
    <row r="103" spans="1:16">
      <c r="A103" s="106"/>
      <c r="B103" s="2"/>
      <c r="C103" s="2"/>
      <c r="D103" s="212"/>
      <c r="E103" s="202"/>
      <c r="F103" s="213"/>
      <c r="G103" s="106"/>
      <c r="H103" s="125"/>
      <c r="I103" s="82"/>
      <c r="J103" s="126"/>
      <c r="K103" s="203"/>
      <c r="L103" s="214"/>
      <c r="M103" s="126"/>
      <c r="N103" s="19"/>
      <c r="O103" s="19"/>
      <c r="P103" s="13" t="e">
        <f>+VLOOKUP(A103,aranceles!A$1:B$100,2,0)</f>
        <v>#N/A</v>
      </c>
    </row>
    <row r="104" spans="1:16">
      <c r="A104" s="106"/>
      <c r="B104" s="2"/>
      <c r="C104" s="2"/>
      <c r="D104" s="165"/>
      <c r="E104" s="118"/>
      <c r="F104" s="18"/>
      <c r="G104" s="106"/>
      <c r="H104" s="125"/>
      <c r="I104" s="82"/>
      <c r="J104" s="3"/>
      <c r="K104" s="122"/>
      <c r="L104" s="169"/>
      <c r="M104" s="3"/>
      <c r="N104" s="19"/>
      <c r="O104" s="19"/>
      <c r="P104" s="13" t="e">
        <f>+VLOOKUP(A104,aranceles!A$1:B$100,2,0)</f>
        <v>#N/A</v>
      </c>
    </row>
    <row r="105" spans="1:16">
      <c r="A105" s="106"/>
      <c r="B105" s="2"/>
      <c r="C105" s="2"/>
      <c r="D105" s="165"/>
      <c r="E105" s="118"/>
      <c r="F105" s="213"/>
      <c r="G105" s="106"/>
      <c r="H105" s="125"/>
      <c r="I105" s="82"/>
      <c r="J105" s="120"/>
      <c r="K105" s="215"/>
      <c r="L105" s="127"/>
      <c r="M105" s="126"/>
      <c r="N105" s="205"/>
      <c r="O105" s="205"/>
      <c r="P105" s="13" t="e">
        <f>+VLOOKUP(A105,aranceles!A$1:B$100,2,0)</f>
        <v>#N/A</v>
      </c>
    </row>
    <row r="106" spans="1:16">
      <c r="A106" s="106"/>
      <c r="B106" s="2"/>
      <c r="C106" s="2"/>
      <c r="D106" s="165"/>
      <c r="E106" s="118"/>
      <c r="F106" s="18"/>
      <c r="G106" s="106"/>
      <c r="H106" s="125"/>
      <c r="I106" s="82"/>
      <c r="J106" s="169"/>
      <c r="K106" s="18"/>
      <c r="L106" s="169"/>
      <c r="M106" s="3"/>
      <c r="N106" s="19"/>
      <c r="O106" s="19"/>
      <c r="P106" s="13" t="e">
        <f>+VLOOKUP(A106,aranceles!A$1:B$100,2,0)</f>
        <v>#N/A</v>
      </c>
    </row>
    <row r="107" spans="1:16">
      <c r="A107" s="106"/>
      <c r="B107" s="2"/>
      <c r="C107" s="2"/>
      <c r="D107" s="165"/>
      <c r="E107" s="118"/>
      <c r="F107" s="18"/>
      <c r="G107" s="106"/>
      <c r="H107" s="125"/>
      <c r="I107" s="82"/>
      <c r="J107" s="169"/>
      <c r="K107" s="18"/>
      <c r="L107" s="169"/>
      <c r="M107" s="3"/>
      <c r="N107" s="19"/>
      <c r="O107" s="19"/>
      <c r="P107" s="13" t="e">
        <f>+VLOOKUP(A107,aranceles!A$1:B$100,2,0)</f>
        <v>#N/A</v>
      </c>
    </row>
    <row r="108" spans="1:16">
      <c r="A108" s="106"/>
      <c r="B108" s="2"/>
      <c r="C108" s="2"/>
      <c r="D108" s="165"/>
      <c r="E108" s="118"/>
      <c r="F108" s="18"/>
      <c r="G108" s="106"/>
      <c r="H108" s="125"/>
      <c r="I108" s="82"/>
      <c r="J108" s="169"/>
      <c r="K108" s="18"/>
      <c r="L108" s="169"/>
      <c r="M108" s="3"/>
      <c r="N108" s="19"/>
      <c r="O108" s="19"/>
      <c r="P108" s="13" t="e">
        <f>+VLOOKUP(A108,aranceles!A$1:B$100,2,0)</f>
        <v>#N/A</v>
      </c>
    </row>
    <row r="109" spans="1:16">
      <c r="A109" s="106"/>
      <c r="B109" s="2"/>
      <c r="C109" s="2"/>
      <c r="D109" s="165"/>
      <c r="E109" s="118"/>
      <c r="F109" s="18"/>
      <c r="G109" s="106"/>
      <c r="H109" s="125"/>
      <c r="I109" s="82"/>
      <c r="J109" s="169"/>
      <c r="K109" s="18"/>
      <c r="L109" s="169"/>
      <c r="M109" s="3"/>
      <c r="N109" s="19"/>
      <c r="O109" s="19"/>
      <c r="P109" s="13" t="e">
        <f>+VLOOKUP(A109,aranceles!A$1:B$100,2,0)</f>
        <v>#N/A</v>
      </c>
    </row>
    <row r="110" spans="1:16">
      <c r="A110" s="106"/>
      <c r="B110" s="2"/>
      <c r="C110" s="2"/>
      <c r="D110" s="165"/>
      <c r="E110" s="118"/>
      <c r="F110" s="18"/>
      <c r="G110" s="106"/>
      <c r="H110" s="125"/>
      <c r="I110" s="82"/>
      <c r="J110" s="169"/>
      <c r="K110" s="18"/>
      <c r="L110" s="169"/>
      <c r="M110" s="3"/>
      <c r="N110" s="19"/>
      <c r="O110" s="19"/>
      <c r="P110" s="13" t="e">
        <f>+VLOOKUP(A110,aranceles!A$1:B$100,2,0)</f>
        <v>#N/A</v>
      </c>
    </row>
    <row r="111" spans="1:16">
      <c r="A111" s="106"/>
      <c r="B111" s="2"/>
      <c r="C111" s="2"/>
      <c r="D111" s="165"/>
      <c r="E111" s="118"/>
      <c r="F111" s="18"/>
      <c r="G111" s="106"/>
      <c r="H111" s="125"/>
      <c r="I111" s="82"/>
      <c r="J111" s="169"/>
      <c r="K111" s="18"/>
      <c r="L111" s="169"/>
      <c r="M111" s="3"/>
      <c r="N111" s="19"/>
      <c r="O111" s="19"/>
      <c r="P111" s="13" t="e">
        <f>+VLOOKUP(A111,aranceles!A$1:B$100,2,0)</f>
        <v>#N/A</v>
      </c>
    </row>
    <row r="112" spans="1:16">
      <c r="A112" s="106"/>
      <c r="B112" s="2"/>
      <c r="C112" s="2"/>
      <c r="D112" s="165"/>
      <c r="E112" s="118"/>
      <c r="F112" s="18"/>
      <c r="G112" s="106"/>
      <c r="H112" s="125"/>
      <c r="I112" s="82"/>
      <c r="J112" s="169"/>
      <c r="K112" s="18"/>
      <c r="L112" s="169"/>
      <c r="M112" s="3"/>
      <c r="N112" s="19"/>
      <c r="O112" s="19"/>
      <c r="P112" s="13" t="e">
        <f>+VLOOKUP(A112,aranceles!A$1:B$100,2,0)</f>
        <v>#N/A</v>
      </c>
    </row>
    <row r="113" spans="1:16">
      <c r="A113" s="106"/>
      <c r="B113" s="2"/>
      <c r="C113" s="2"/>
      <c r="D113" s="165"/>
      <c r="E113" s="118"/>
      <c r="F113" s="18"/>
      <c r="G113" s="106"/>
      <c r="H113" s="125"/>
      <c r="I113" s="82"/>
      <c r="J113" s="169"/>
      <c r="K113" s="18"/>
      <c r="L113" s="169"/>
      <c r="M113" s="3"/>
      <c r="N113" s="19"/>
      <c r="O113" s="19"/>
      <c r="P113" s="13" t="e">
        <f>+VLOOKUP(A113,aranceles!A$1:B$100,2,0)</f>
        <v>#N/A</v>
      </c>
    </row>
    <row r="114" spans="1:16">
      <c r="A114" s="106"/>
      <c r="B114" s="2"/>
      <c r="C114" s="2"/>
      <c r="D114" s="165"/>
      <c r="E114" s="118"/>
      <c r="F114" s="18"/>
      <c r="G114" s="106"/>
      <c r="H114" s="125"/>
      <c r="I114" s="82"/>
      <c r="J114" s="169"/>
      <c r="K114" s="18"/>
      <c r="L114" s="169"/>
      <c r="M114" s="3"/>
      <c r="N114" s="19"/>
      <c r="O114" s="19"/>
      <c r="P114" s="13" t="e">
        <f>+VLOOKUP(A114,aranceles!A$1:B$100,2,0)</f>
        <v>#N/A</v>
      </c>
    </row>
    <row r="115" spans="1:16">
      <c r="A115" s="106"/>
      <c r="B115" s="2"/>
      <c r="C115" s="2"/>
      <c r="D115" s="165"/>
      <c r="E115" s="118"/>
      <c r="F115" s="18"/>
      <c r="G115" s="106"/>
      <c r="H115" s="125"/>
      <c r="I115" s="82"/>
      <c r="J115" s="169"/>
      <c r="K115" s="18"/>
      <c r="L115" s="169"/>
      <c r="M115" s="3"/>
      <c r="N115" s="19"/>
      <c r="O115" s="19"/>
      <c r="P115" s="13" t="e">
        <f>+VLOOKUP(A115,aranceles!A$1:B$100,2,0)</f>
        <v>#N/A</v>
      </c>
    </row>
    <row r="116" spans="1:16">
      <c r="A116" s="106"/>
      <c r="B116" s="2"/>
      <c r="C116" s="2"/>
      <c r="D116" s="165"/>
      <c r="E116" s="118"/>
      <c r="F116" s="18"/>
      <c r="G116" s="106"/>
      <c r="H116" s="125"/>
      <c r="I116" s="82"/>
      <c r="J116" s="169"/>
      <c r="K116" s="18"/>
      <c r="L116" s="169"/>
      <c r="M116" s="3"/>
      <c r="N116" s="19"/>
      <c r="O116" s="19"/>
      <c r="P116" s="13" t="e">
        <f>+VLOOKUP(A116,aranceles!A$1:B$100,2,0)</f>
        <v>#N/A</v>
      </c>
    </row>
    <row r="117" spans="1:16">
      <c r="A117" s="106"/>
      <c r="B117" s="2"/>
      <c r="C117" s="2"/>
      <c r="D117" s="165"/>
      <c r="E117" s="118"/>
      <c r="F117" s="18"/>
      <c r="G117" s="106"/>
      <c r="H117" s="125"/>
      <c r="I117" s="82"/>
      <c r="J117" s="169"/>
      <c r="K117" s="18"/>
      <c r="L117" s="169"/>
      <c r="M117" s="3"/>
      <c r="N117" s="19"/>
      <c r="O117" s="19"/>
      <c r="P117" s="13" t="e">
        <f>+VLOOKUP(A117,aranceles!A$1:B$100,2,0)</f>
        <v>#N/A</v>
      </c>
    </row>
    <row r="118" spans="1:16">
      <c r="A118" s="106"/>
      <c r="B118" s="2"/>
      <c r="C118" s="2"/>
      <c r="D118" s="198"/>
      <c r="E118" s="118"/>
      <c r="F118" s="18"/>
      <c r="G118" s="106"/>
      <c r="H118" s="125"/>
      <c r="I118" s="82"/>
      <c r="J118" s="169"/>
      <c r="K118" s="18"/>
      <c r="L118" s="169"/>
      <c r="M118" s="126"/>
      <c r="N118" s="19"/>
      <c r="O118" s="19"/>
      <c r="P118" s="13" t="e">
        <f>+VLOOKUP(A118,aranceles!A$1:B$100,2,0)</f>
        <v>#N/A</v>
      </c>
    </row>
    <row r="119" spans="1:16">
      <c r="A119" s="106"/>
      <c r="B119" s="2"/>
      <c r="C119" s="2"/>
      <c r="D119" s="216"/>
      <c r="E119" s="118"/>
      <c r="F119" s="18"/>
      <c r="G119" s="106"/>
      <c r="H119" s="125"/>
      <c r="I119" s="82"/>
      <c r="J119" s="169"/>
      <c r="K119" s="18"/>
      <c r="L119" s="169"/>
      <c r="M119" s="126"/>
      <c r="N119" s="205"/>
      <c r="O119" s="205"/>
      <c r="P119" s="13" t="e">
        <f>+VLOOKUP(A119,aranceles!A$1:B$100,2,0)</f>
        <v>#N/A</v>
      </c>
    </row>
    <row r="120" spans="1:16">
      <c r="A120" s="106"/>
      <c r="B120" s="2"/>
      <c r="C120" s="2"/>
      <c r="D120" s="165"/>
      <c r="E120" s="118"/>
      <c r="F120" s="18"/>
      <c r="G120" s="106"/>
      <c r="H120" s="125"/>
      <c r="I120" s="82"/>
      <c r="J120" s="169"/>
      <c r="K120" s="18"/>
      <c r="L120" s="169"/>
      <c r="M120" s="3"/>
      <c r="N120" s="2"/>
      <c r="O120" s="2"/>
      <c r="P120" s="13" t="e">
        <f>+VLOOKUP(A120,aranceles!A$1:B$100,2,0)</f>
        <v>#N/A</v>
      </c>
    </row>
    <row r="121" spans="1:16">
      <c r="A121" s="106"/>
      <c r="B121" s="2"/>
      <c r="C121" s="2"/>
      <c r="D121" s="165"/>
      <c r="E121" s="118"/>
      <c r="F121" s="18"/>
      <c r="G121" s="106"/>
      <c r="H121" s="125"/>
      <c r="I121" s="82"/>
      <c r="J121" s="169"/>
      <c r="K121" s="18"/>
      <c r="L121" s="169"/>
      <c r="M121" s="3"/>
      <c r="N121" s="2"/>
      <c r="O121" s="2"/>
      <c r="P121" s="13" t="e">
        <f>+VLOOKUP(A121,aranceles!A$1:B$100,2,0)</f>
        <v>#N/A</v>
      </c>
    </row>
    <row r="122" spans="1:16">
      <c r="A122" s="106"/>
      <c r="B122" s="2"/>
      <c r="C122" s="2"/>
      <c r="D122" s="165"/>
      <c r="E122" s="118"/>
      <c r="F122" s="18"/>
      <c r="G122" s="106"/>
      <c r="H122" s="125"/>
      <c r="I122" s="82"/>
      <c r="J122" s="169"/>
      <c r="K122" s="18"/>
      <c r="L122" s="169"/>
      <c r="M122" s="3"/>
      <c r="N122" s="2"/>
      <c r="O122" s="2"/>
      <c r="P122" s="13" t="e">
        <f>+VLOOKUP(A122,aranceles!A$1:B$100,2,0)</f>
        <v>#N/A</v>
      </c>
    </row>
    <row r="123" spans="1:16">
      <c r="A123" s="106"/>
      <c r="B123" s="2"/>
      <c r="C123" s="2"/>
      <c r="D123" s="165"/>
      <c r="E123" s="118"/>
      <c r="F123" s="18"/>
      <c r="G123" s="106"/>
      <c r="H123" s="125"/>
      <c r="I123" s="82"/>
      <c r="J123" s="169"/>
      <c r="K123" s="18"/>
      <c r="L123" s="169"/>
      <c r="M123" s="3"/>
      <c r="N123" s="2"/>
      <c r="O123" s="2"/>
      <c r="P123" s="13" t="e">
        <f>+VLOOKUP(A123,aranceles!A$1:B$100,2,0)</f>
        <v>#N/A</v>
      </c>
    </row>
    <row r="124" spans="1:16">
      <c r="A124" s="106"/>
      <c r="B124" s="2"/>
      <c r="C124" s="2"/>
      <c r="D124" s="165"/>
      <c r="E124" s="118"/>
      <c r="F124" s="18"/>
      <c r="G124" s="106"/>
      <c r="H124" s="125"/>
      <c r="I124" s="82"/>
      <c r="J124" s="169"/>
      <c r="K124" s="18"/>
      <c r="L124" s="169"/>
      <c r="M124" s="3"/>
      <c r="N124" s="2"/>
      <c r="O124" s="2"/>
      <c r="P124" s="13" t="e">
        <f>+VLOOKUP(A124,aranceles!A$1:B$100,2,0)</f>
        <v>#N/A</v>
      </c>
    </row>
    <row r="125" spans="1:16">
      <c r="A125" s="106"/>
      <c r="B125" s="2"/>
      <c r="C125" s="2"/>
      <c r="D125" s="165"/>
      <c r="E125" s="118"/>
      <c r="F125" s="18"/>
      <c r="G125" s="106"/>
      <c r="H125" s="125"/>
      <c r="I125" s="82"/>
      <c r="J125" s="169"/>
      <c r="K125" s="18"/>
      <c r="L125" s="169"/>
      <c r="M125" s="3"/>
      <c r="N125" s="2"/>
      <c r="O125" s="2"/>
      <c r="P125" s="13" t="e">
        <f>+VLOOKUP(A125,aranceles!A$1:B$100,2,0)</f>
        <v>#N/A</v>
      </c>
    </row>
    <row r="126" spans="1:16">
      <c r="A126" s="106"/>
      <c r="B126" s="2"/>
      <c r="C126" s="2"/>
      <c r="D126" s="165"/>
      <c r="E126" s="118"/>
      <c r="F126" s="18"/>
      <c r="G126" s="106"/>
      <c r="H126" s="125"/>
      <c r="I126" s="82"/>
      <c r="J126" s="169"/>
      <c r="K126" s="18"/>
      <c r="L126" s="169"/>
      <c r="M126" s="3"/>
      <c r="N126" s="2"/>
      <c r="O126" s="2"/>
      <c r="P126" s="13" t="e">
        <f>+VLOOKUP(A126,aranceles!A$1:B$100,2,0)</f>
        <v>#N/A</v>
      </c>
    </row>
    <row r="127" spans="1:16">
      <c r="A127" s="106"/>
      <c r="B127" s="2"/>
      <c r="C127" s="2"/>
      <c r="D127" s="165"/>
      <c r="E127" s="118"/>
      <c r="F127" s="18"/>
      <c r="G127" s="106"/>
      <c r="H127" s="125"/>
      <c r="I127" s="82"/>
      <c r="J127" s="169"/>
      <c r="K127" s="18"/>
      <c r="L127" s="169"/>
      <c r="M127" s="126"/>
      <c r="N127" s="19"/>
      <c r="O127" s="19"/>
      <c r="P127" s="13" t="e">
        <f>+VLOOKUP(A127,aranceles!A$1:B$100,2,0)</f>
        <v>#N/A</v>
      </c>
    </row>
    <row r="128" spans="1:16">
      <c r="A128" s="106"/>
      <c r="B128" s="2"/>
      <c r="C128" s="2"/>
      <c r="D128" s="165"/>
      <c r="E128" s="118"/>
      <c r="F128" s="18"/>
      <c r="G128" s="106"/>
      <c r="H128" s="125"/>
      <c r="I128" s="82"/>
      <c r="J128" s="169"/>
      <c r="K128" s="18"/>
      <c r="L128" s="169"/>
      <c r="M128" s="120"/>
      <c r="N128" s="2"/>
      <c r="O128" s="2"/>
      <c r="P128" s="13" t="e">
        <f>+VLOOKUP(A128,aranceles!A$1:B$100,2,0)</f>
        <v>#N/A</v>
      </c>
    </row>
    <row r="129" spans="1:16">
      <c r="A129" s="106"/>
      <c r="B129" s="2"/>
      <c r="C129" s="2"/>
      <c r="D129" s="165"/>
      <c r="E129" s="118"/>
      <c r="F129" s="18"/>
      <c r="G129" s="106"/>
      <c r="H129" s="125"/>
      <c r="I129" s="82"/>
      <c r="J129" s="169"/>
      <c r="K129" s="18"/>
      <c r="L129" s="169"/>
      <c r="M129" s="120"/>
      <c r="N129" s="2"/>
      <c r="O129" s="2"/>
      <c r="P129" s="13" t="e">
        <f>+VLOOKUP(A129,aranceles!A$1:B$100,2,0)</f>
        <v>#N/A</v>
      </c>
    </row>
    <row r="130" spans="1:16">
      <c r="A130" s="106"/>
      <c r="B130" s="2"/>
      <c r="C130" s="2"/>
      <c r="D130" s="165"/>
      <c r="E130" s="118"/>
      <c r="F130" s="18"/>
      <c r="G130" s="106"/>
      <c r="H130" s="125"/>
      <c r="I130" s="82"/>
      <c r="J130" s="169"/>
      <c r="K130" s="18"/>
      <c r="L130" s="169"/>
      <c r="M130" s="120"/>
      <c r="N130" s="217"/>
      <c r="O130" s="121"/>
      <c r="P130" s="13" t="e">
        <f>+VLOOKUP(A130,aranceles!A$1:B$100,2,0)</f>
        <v>#N/A</v>
      </c>
    </row>
    <row r="131" spans="1:16">
      <c r="A131" s="106"/>
      <c r="B131" s="2"/>
      <c r="C131" s="2"/>
      <c r="D131" s="165"/>
      <c r="E131" s="118"/>
      <c r="F131" s="18"/>
      <c r="G131" s="106"/>
      <c r="H131" s="125"/>
      <c r="I131" s="82"/>
      <c r="J131" s="169"/>
      <c r="K131" s="18"/>
      <c r="L131" s="169"/>
      <c r="M131" s="120"/>
      <c r="N131" s="2"/>
      <c r="O131" s="2"/>
      <c r="P131" s="13" t="e">
        <f>+VLOOKUP(A131,aranceles!A$1:B$100,2,0)</f>
        <v>#N/A</v>
      </c>
    </row>
    <row r="132" spans="1:16">
      <c r="A132" s="106"/>
      <c r="B132" s="2"/>
      <c r="C132" s="106"/>
      <c r="D132" s="165"/>
      <c r="E132" s="118"/>
      <c r="F132" s="18"/>
      <c r="G132" s="106"/>
      <c r="H132" s="125"/>
      <c r="I132" s="82"/>
      <c r="J132" s="169"/>
      <c r="K132" s="18"/>
      <c r="L132" s="169"/>
      <c r="M132" s="126"/>
      <c r="N132" s="19"/>
      <c r="O132" s="19"/>
      <c r="P132" s="13" t="e">
        <f>+VLOOKUP(A132,aranceles!A$1:B$100,2,0)</f>
        <v>#N/A</v>
      </c>
    </row>
    <row r="133" spans="1:16">
      <c r="A133" s="106"/>
      <c r="B133" s="2"/>
      <c r="C133" s="106"/>
      <c r="D133" s="165"/>
      <c r="E133" s="118"/>
      <c r="F133" s="18"/>
      <c r="G133" s="106"/>
      <c r="H133" s="125"/>
      <c r="I133" s="82"/>
      <c r="J133" s="169"/>
      <c r="K133" s="18"/>
      <c r="L133" s="169"/>
      <c r="M133" s="3"/>
      <c r="N133" s="2"/>
      <c r="O133" s="2"/>
      <c r="P133" s="13" t="e">
        <f>+VLOOKUP(A133,aranceles!A$1:B$100,2,0)</f>
        <v>#N/A</v>
      </c>
    </row>
    <row r="134" spans="1:16">
      <c r="A134" s="106"/>
      <c r="B134" s="2"/>
      <c r="C134" s="106"/>
      <c r="D134" s="165"/>
      <c r="E134" s="118"/>
      <c r="F134" s="18"/>
      <c r="G134" s="106"/>
      <c r="H134" s="125"/>
      <c r="I134" s="82"/>
      <c r="J134" s="169"/>
      <c r="K134" s="18"/>
      <c r="L134" s="169"/>
      <c r="M134" s="3"/>
      <c r="N134" s="218"/>
      <c r="O134" s="2"/>
      <c r="P134" s="13" t="e">
        <f>+VLOOKUP(A134,aranceles!A$1:B$100,2,0)</f>
        <v>#N/A</v>
      </c>
    </row>
    <row r="135" spans="1:16">
      <c r="A135" s="106"/>
      <c r="B135" s="2"/>
      <c r="C135" s="106"/>
      <c r="D135" s="165"/>
      <c r="E135" s="118"/>
      <c r="F135" s="18"/>
      <c r="G135" s="106"/>
      <c r="H135" s="125"/>
      <c r="I135" s="82"/>
      <c r="J135" s="169"/>
      <c r="K135" s="18"/>
      <c r="L135" s="169"/>
      <c r="M135" s="3"/>
      <c r="N135" s="2"/>
      <c r="O135" s="2"/>
      <c r="P135" s="13" t="e">
        <f>+VLOOKUP(A135,aranceles!A$1:B$100,2,0)</f>
        <v>#N/A</v>
      </c>
    </row>
    <row r="136" spans="1:16">
      <c r="A136" s="106"/>
      <c r="B136" s="2"/>
      <c r="C136" s="106"/>
      <c r="D136" s="165"/>
      <c r="E136" s="118"/>
      <c r="F136" s="18"/>
      <c r="G136" s="106"/>
      <c r="H136" s="125"/>
      <c r="I136" s="82"/>
      <c r="J136" s="169"/>
      <c r="K136" s="18"/>
      <c r="L136" s="169"/>
      <c r="M136" s="3"/>
      <c r="N136" s="2"/>
      <c r="O136" s="2"/>
      <c r="P136" s="13" t="e">
        <f>+VLOOKUP(A136,aranceles!A$1:B$100,2,0)</f>
        <v>#N/A</v>
      </c>
    </row>
    <row r="137" spans="1:16">
      <c r="A137" s="106"/>
      <c r="B137" s="2"/>
      <c r="C137" s="106"/>
      <c r="D137" s="165"/>
      <c r="E137" s="118"/>
      <c r="F137" s="18"/>
      <c r="G137" s="106"/>
      <c r="H137" s="125"/>
      <c r="I137" s="82"/>
      <c r="J137" s="169"/>
      <c r="K137" s="18"/>
      <c r="L137" s="169"/>
      <c r="M137" s="3"/>
      <c r="N137" s="2"/>
      <c r="O137" s="2"/>
      <c r="P137" s="13" t="e">
        <f>+VLOOKUP(A137,aranceles!A$1:B$100,2,0)</f>
        <v>#N/A</v>
      </c>
    </row>
    <row r="138" spans="1:16">
      <c r="A138" s="219"/>
      <c r="B138" s="82"/>
      <c r="C138" s="83"/>
      <c r="D138" s="103"/>
      <c r="E138" s="100"/>
      <c r="F138" s="18"/>
      <c r="G138" s="124"/>
      <c r="H138" s="125"/>
      <c r="I138" s="82"/>
      <c r="J138" s="71"/>
      <c r="K138" s="18"/>
      <c r="L138" s="169"/>
      <c r="M138" s="3"/>
      <c r="N138" s="2"/>
      <c r="O138" s="2"/>
      <c r="P138" s="13" t="e">
        <f>+VLOOKUP(A138,aranceles!A$1:B$100,2,0)</f>
        <v>#N/A</v>
      </c>
    </row>
    <row r="139" spans="1:16">
      <c r="A139" s="219"/>
      <c r="B139" s="82"/>
      <c r="C139" s="83"/>
      <c r="D139" s="103"/>
      <c r="E139" s="100"/>
      <c r="F139" s="18"/>
      <c r="G139" s="124"/>
      <c r="H139" s="125"/>
      <c r="I139" s="82"/>
      <c r="J139" s="71"/>
      <c r="K139" s="18"/>
      <c r="L139" s="169"/>
      <c r="M139" s="120"/>
      <c r="N139" s="2"/>
      <c r="O139" s="2"/>
      <c r="P139" s="13" t="e">
        <f>+VLOOKUP(A139,aranceles!A$1:B$100,2,0)</f>
        <v>#N/A</v>
      </c>
    </row>
    <row r="140" spans="1:16">
      <c r="A140" s="219"/>
      <c r="B140" s="82"/>
      <c r="C140" s="83"/>
      <c r="D140" s="103"/>
      <c r="E140" s="100"/>
      <c r="F140" s="18"/>
      <c r="G140" s="124"/>
      <c r="H140" s="125"/>
      <c r="I140" s="82"/>
      <c r="J140" s="71"/>
      <c r="K140" s="18"/>
      <c r="L140" s="169"/>
      <c r="M140" s="3"/>
      <c r="N140" s="2"/>
      <c r="O140" s="2"/>
      <c r="P140" s="13" t="e">
        <f>+VLOOKUP(A140,aranceles!A$1:B$100,2,0)</f>
        <v>#N/A</v>
      </c>
    </row>
    <row r="141" spans="1:16">
      <c r="A141" s="83"/>
      <c r="B141" s="82"/>
      <c r="C141" s="83"/>
      <c r="D141" s="199"/>
      <c r="E141" s="118"/>
      <c r="F141" s="18"/>
      <c r="G141" s="124"/>
      <c r="H141" s="125"/>
      <c r="I141" s="82"/>
      <c r="J141" s="169"/>
      <c r="K141" s="18"/>
      <c r="L141" s="169"/>
      <c r="M141" s="3"/>
      <c r="N141" s="2"/>
      <c r="O141" s="220"/>
      <c r="P141" s="13" t="e">
        <f>+VLOOKUP(A141,aranceles!A$1:B$100,2,0)</f>
        <v>#N/A</v>
      </c>
    </row>
    <row r="142" spans="1:16">
      <c r="A142" s="83"/>
      <c r="B142" s="82"/>
      <c r="C142" s="83"/>
      <c r="D142" s="165"/>
      <c r="E142" s="118"/>
      <c r="F142" s="18"/>
      <c r="G142" s="124"/>
      <c r="H142" s="104"/>
      <c r="I142" s="82"/>
      <c r="J142" s="169"/>
      <c r="K142" s="18"/>
      <c r="L142" s="169"/>
      <c r="M142" s="3"/>
      <c r="N142" s="2"/>
      <c r="O142" s="2"/>
      <c r="P142" s="13" t="e">
        <f>+VLOOKUP(A142,aranceles!A$1:B$100,2,0)</f>
        <v>#N/A</v>
      </c>
    </row>
    <row r="143" spans="1:16">
      <c r="A143" s="83"/>
      <c r="B143" s="82"/>
      <c r="C143" s="83"/>
      <c r="D143" s="165"/>
      <c r="E143" s="118"/>
      <c r="F143" s="18"/>
      <c r="G143" s="124"/>
      <c r="H143" s="104"/>
      <c r="I143" s="82"/>
      <c r="J143" s="169"/>
      <c r="K143" s="18"/>
      <c r="L143" s="169"/>
      <c r="M143" s="3"/>
      <c r="N143" s="2"/>
      <c r="O143" s="2"/>
      <c r="P143" s="13" t="e">
        <f>+VLOOKUP(A143,aranceles!A$1:B$100,2,0)</f>
        <v>#N/A</v>
      </c>
    </row>
    <row r="144" spans="1:16">
      <c r="A144" s="83"/>
      <c r="B144" s="82"/>
      <c r="C144" s="83"/>
      <c r="D144" s="165"/>
      <c r="E144" s="118"/>
      <c r="F144" s="18"/>
      <c r="G144" s="124"/>
      <c r="H144" s="104"/>
      <c r="I144" s="82"/>
      <c r="J144" s="169"/>
      <c r="K144" s="18"/>
      <c r="L144" s="169"/>
      <c r="M144" s="3"/>
      <c r="N144" s="2"/>
      <c r="O144" s="2"/>
      <c r="P144" s="13" t="e">
        <f>+VLOOKUP(A144,aranceles!A$1:B$100,2,0)</f>
        <v>#N/A</v>
      </c>
    </row>
    <row r="145" spans="1:16">
      <c r="A145" s="83"/>
      <c r="B145" s="82"/>
      <c r="C145" s="83"/>
      <c r="D145" s="165"/>
      <c r="E145" s="118"/>
      <c r="F145" s="18"/>
      <c r="G145" s="124"/>
      <c r="H145" s="104"/>
      <c r="I145" s="82"/>
      <c r="J145" s="169"/>
      <c r="K145" s="18"/>
      <c r="L145" s="169"/>
      <c r="M145" s="3"/>
      <c r="N145" s="2"/>
      <c r="O145" s="2"/>
      <c r="P145" s="13" t="e">
        <f>+VLOOKUP(A145,aranceles!A$1:B$100,2,0)</f>
        <v>#N/A</v>
      </c>
    </row>
    <row r="146" spans="1:16">
      <c r="A146" s="83"/>
      <c r="B146" s="82"/>
      <c r="C146" s="83"/>
      <c r="D146" s="165"/>
      <c r="E146" s="118"/>
      <c r="F146" s="18"/>
      <c r="G146" s="124"/>
      <c r="H146" s="104"/>
      <c r="I146" s="82"/>
      <c r="J146" s="169"/>
      <c r="K146" s="18"/>
      <c r="L146" s="169"/>
      <c r="M146" s="3"/>
      <c r="N146" s="2"/>
      <c r="O146" s="2"/>
      <c r="P146" s="13" t="e">
        <f>+VLOOKUP(A146,aranceles!A$1:B$100,2,0)</f>
        <v>#N/A</v>
      </c>
    </row>
    <row r="147" spans="1:16">
      <c r="A147" s="83"/>
      <c r="B147" s="82"/>
      <c r="C147" s="83"/>
      <c r="D147" s="165"/>
      <c r="E147" s="118"/>
      <c r="F147" s="18"/>
      <c r="G147" s="124"/>
      <c r="H147" s="104"/>
      <c r="I147" s="82"/>
      <c r="J147" s="169"/>
      <c r="K147" s="18"/>
      <c r="L147" s="169"/>
      <c r="M147" s="3"/>
      <c r="N147" s="2"/>
      <c r="O147" s="2"/>
      <c r="P147" s="13" t="e">
        <f>+VLOOKUP(A147,aranceles!A$1:B$100,2,0)</f>
        <v>#N/A</v>
      </c>
    </row>
    <row r="148" spans="1:16">
      <c r="A148" s="83"/>
      <c r="B148" s="82"/>
      <c r="C148" s="83"/>
      <c r="D148" s="165"/>
      <c r="E148" s="118"/>
      <c r="F148" s="18"/>
      <c r="G148" s="124"/>
      <c r="H148" s="104"/>
      <c r="I148" s="82"/>
      <c r="J148" s="169"/>
      <c r="K148" s="18"/>
      <c r="L148" s="169"/>
      <c r="M148" s="3"/>
      <c r="N148" s="168"/>
      <c r="O148" s="168"/>
      <c r="P148" s="13" t="e">
        <f>+VLOOKUP(A148,aranceles!A$1:B$100,2,0)</f>
        <v>#N/A</v>
      </c>
    </row>
    <row r="149" spans="1:16">
      <c r="A149" s="83"/>
      <c r="B149" s="82"/>
      <c r="C149" s="83"/>
      <c r="D149" s="165"/>
      <c r="E149" s="118"/>
      <c r="F149" s="18"/>
      <c r="G149" s="124"/>
      <c r="H149" s="104"/>
      <c r="I149" s="82"/>
      <c r="J149" s="169"/>
      <c r="K149" s="18"/>
      <c r="L149" s="169"/>
      <c r="M149" s="3"/>
      <c r="N149" s="170"/>
      <c r="O149" s="103"/>
      <c r="P149" s="13" t="e">
        <f>+VLOOKUP(A149,aranceles!A$1:B$100,2,0)</f>
        <v>#N/A</v>
      </c>
    </row>
    <row r="150" spans="1:16">
      <c r="A150" s="83"/>
      <c r="B150" s="82"/>
      <c r="C150" s="83"/>
      <c r="D150" s="165"/>
      <c r="E150" s="118"/>
      <c r="F150" s="18"/>
      <c r="G150" s="124"/>
      <c r="H150" s="104"/>
      <c r="I150" s="82"/>
      <c r="J150" s="169"/>
      <c r="K150" s="18"/>
      <c r="L150" s="169"/>
      <c r="M150" s="3"/>
      <c r="N150" s="2"/>
      <c r="O150" s="2"/>
      <c r="P150" s="13" t="e">
        <f>+VLOOKUP(A150,aranceles!A$1:B$100,2,0)</f>
        <v>#N/A</v>
      </c>
    </row>
    <row r="151" spans="1:16">
      <c r="A151" s="83"/>
      <c r="B151" s="82"/>
      <c r="C151" s="83"/>
      <c r="D151" s="165"/>
      <c r="E151" s="118"/>
      <c r="F151" s="18"/>
      <c r="G151" s="124"/>
      <c r="H151" s="104"/>
      <c r="I151" s="82"/>
      <c r="J151" s="169"/>
      <c r="K151" s="18"/>
      <c r="L151" s="169"/>
      <c r="M151" s="3"/>
      <c r="N151" s="19"/>
      <c r="O151" s="19"/>
      <c r="P151" s="13" t="e">
        <f>+VLOOKUP(A151,aranceles!A$1:B$100,2,0)</f>
        <v>#N/A</v>
      </c>
    </row>
    <row r="152" spans="1:16">
      <c r="A152" s="83"/>
      <c r="B152" s="82"/>
      <c r="C152" s="83"/>
      <c r="D152" s="165"/>
      <c r="E152" s="118"/>
      <c r="F152" s="18"/>
      <c r="G152" s="124"/>
      <c r="H152" s="104"/>
      <c r="I152" s="82"/>
      <c r="J152" s="169"/>
      <c r="K152" s="18"/>
      <c r="L152" s="169"/>
      <c r="M152" s="3"/>
      <c r="N152" s="2"/>
      <c r="O152" s="2"/>
      <c r="P152" s="13" t="e">
        <f>+VLOOKUP(A152,aranceles!A$1:B$100,2,0)</f>
        <v>#N/A</v>
      </c>
    </row>
    <row r="153" spans="1:16">
      <c r="A153" s="83"/>
      <c r="B153" s="82"/>
      <c r="C153" s="83"/>
      <c r="D153" s="165"/>
      <c r="E153" s="118"/>
      <c r="F153" s="18"/>
      <c r="G153" s="124"/>
      <c r="H153" s="104"/>
      <c r="I153" s="82"/>
      <c r="J153" s="169"/>
      <c r="K153" s="18"/>
      <c r="L153" s="169"/>
      <c r="M153" s="3"/>
      <c r="N153" s="2"/>
      <c r="O153" s="2"/>
      <c r="P153" s="13" t="e">
        <f>+VLOOKUP(A153,aranceles!A$1:B$100,2,0)</f>
        <v>#N/A</v>
      </c>
    </row>
    <row r="154" spans="1:16">
      <c r="A154" s="83"/>
      <c r="B154" s="82"/>
      <c r="C154" s="83"/>
      <c r="D154" s="199"/>
      <c r="E154" s="118"/>
      <c r="F154" s="18"/>
      <c r="G154" s="124"/>
      <c r="H154" s="104"/>
      <c r="I154" s="82"/>
      <c r="J154" s="169"/>
      <c r="K154" s="18"/>
      <c r="L154" s="169"/>
      <c r="M154" s="3"/>
      <c r="N154" s="121"/>
      <c r="O154" s="193"/>
      <c r="P154" s="13" t="e">
        <f>+VLOOKUP(A154,aranceles!A$1:B$100,2,0)</f>
        <v>#N/A</v>
      </c>
    </row>
    <row r="155" spans="1:16">
      <c r="A155" s="83"/>
      <c r="B155" s="82"/>
      <c r="C155" s="83"/>
      <c r="D155" s="165"/>
      <c r="E155" s="118"/>
      <c r="F155" s="18"/>
      <c r="G155" s="119"/>
      <c r="H155" s="125"/>
      <c r="I155" s="82"/>
      <c r="J155" s="169"/>
      <c r="K155" s="18"/>
      <c r="L155" s="169"/>
      <c r="M155" s="3"/>
      <c r="N155" s="2"/>
      <c r="O155" s="2"/>
      <c r="P155" s="13" t="e">
        <f>+VLOOKUP(A155,aranceles!A$1:B$100,2,0)</f>
        <v>#N/A</v>
      </c>
    </row>
    <row r="156" spans="1:16">
      <c r="A156" s="83"/>
      <c r="B156" s="82"/>
      <c r="C156" s="83"/>
      <c r="D156" s="165"/>
      <c r="E156" s="118"/>
      <c r="F156" s="18"/>
      <c r="G156" s="119"/>
      <c r="H156" s="125"/>
      <c r="I156" s="82"/>
      <c r="J156" s="169"/>
      <c r="K156" s="18"/>
      <c r="L156" s="169"/>
      <c r="M156" s="3"/>
      <c r="N156" s="2"/>
      <c r="O156" s="2"/>
      <c r="P156" s="13" t="e">
        <f>+VLOOKUP(A156,aranceles!A$1:B$100,2,0)</f>
        <v>#N/A</v>
      </c>
    </row>
    <row r="157" spans="1:16">
      <c r="A157" s="83"/>
      <c r="B157" s="82"/>
      <c r="C157" s="83"/>
      <c r="D157" s="165"/>
      <c r="E157" s="118"/>
      <c r="F157" s="18"/>
      <c r="G157" s="119"/>
      <c r="H157" s="125"/>
      <c r="I157" s="82"/>
      <c r="J157" s="169"/>
      <c r="K157" s="18"/>
      <c r="L157" s="169"/>
      <c r="M157" s="3"/>
      <c r="N157" s="2"/>
      <c r="O157" s="2"/>
      <c r="P157" s="13" t="e">
        <f>+VLOOKUP(A157,aranceles!A$1:B$100,2,0)</f>
        <v>#N/A</v>
      </c>
    </row>
    <row r="158" spans="1:16">
      <c r="A158" s="83"/>
      <c r="B158" s="82"/>
      <c r="C158" s="83"/>
      <c r="D158" s="165"/>
      <c r="E158" s="118"/>
      <c r="F158" s="18"/>
      <c r="G158" s="119"/>
      <c r="H158" s="125"/>
      <c r="I158" s="82"/>
      <c r="J158" s="169"/>
      <c r="K158" s="18"/>
      <c r="L158" s="169"/>
      <c r="M158" s="3"/>
      <c r="N158" s="2"/>
      <c r="O158" s="2"/>
      <c r="P158" s="13" t="e">
        <f>+VLOOKUP(A158,aranceles!A$1:B$100,2,0)</f>
        <v>#N/A</v>
      </c>
    </row>
    <row r="159" spans="1:16">
      <c r="A159" s="83"/>
      <c r="B159" s="82"/>
      <c r="C159" s="83"/>
      <c r="D159" s="165"/>
      <c r="E159" s="118"/>
      <c r="F159" s="18"/>
      <c r="G159" s="119"/>
      <c r="H159" s="125"/>
      <c r="I159" s="82"/>
      <c r="J159" s="169"/>
      <c r="K159" s="18"/>
      <c r="L159" s="169"/>
      <c r="M159" s="3"/>
      <c r="N159" s="2"/>
      <c r="O159" s="2"/>
      <c r="P159" s="13" t="e">
        <f>+VLOOKUP(A159,aranceles!A$1:B$100,2,0)</f>
        <v>#N/A</v>
      </c>
    </row>
    <row r="160" spans="1:16">
      <c r="A160" s="83"/>
      <c r="B160" s="82"/>
      <c r="C160" s="83"/>
      <c r="D160" s="165"/>
      <c r="E160" s="118"/>
      <c r="F160" s="18"/>
      <c r="G160" s="119"/>
      <c r="H160" s="125"/>
      <c r="I160" s="82"/>
      <c r="J160" s="169"/>
      <c r="K160" s="18"/>
      <c r="L160" s="169"/>
      <c r="M160" s="3"/>
      <c r="N160" s="2"/>
      <c r="O160" s="2"/>
      <c r="P160" s="13" t="e">
        <f>+VLOOKUP(A160,aranceles!A$1:B$100,2,0)</f>
        <v>#N/A</v>
      </c>
    </row>
    <row r="161" spans="1:16">
      <c r="A161" s="83"/>
      <c r="B161" s="82"/>
      <c r="C161" s="83"/>
      <c r="D161" s="165"/>
      <c r="E161" s="118"/>
      <c r="F161" s="18"/>
      <c r="G161" s="119"/>
      <c r="H161" s="125"/>
      <c r="I161" s="82"/>
      <c r="J161" s="127"/>
      <c r="K161" s="18"/>
      <c r="L161" s="127"/>
      <c r="M161" s="3"/>
      <c r="N161" s="2"/>
      <c r="O161" s="2"/>
      <c r="P161" s="13" t="e">
        <f>+VLOOKUP(A161,aranceles!A$1:B$100,2,0)</f>
        <v>#N/A</v>
      </c>
    </row>
    <row r="162" spans="1:16">
      <c r="A162" s="83"/>
      <c r="B162" s="82"/>
      <c r="C162" s="83"/>
      <c r="D162" s="165"/>
      <c r="E162" s="118"/>
      <c r="F162" s="18"/>
      <c r="G162" s="119"/>
      <c r="H162" s="125"/>
      <c r="I162" s="82"/>
      <c r="J162" s="169"/>
      <c r="K162" s="18"/>
      <c r="L162" s="169"/>
      <c r="M162" s="3"/>
      <c r="N162" s="168"/>
      <c r="O162" s="168"/>
      <c r="P162" s="13" t="e">
        <f>+VLOOKUP(A162,aranceles!A$1:B$100,2,0)</f>
        <v>#N/A</v>
      </c>
    </row>
    <row r="163" spans="1:16">
      <c r="A163" s="83"/>
      <c r="B163" s="82"/>
      <c r="C163" s="83"/>
      <c r="D163" s="165"/>
      <c r="E163" s="118"/>
      <c r="F163" s="18"/>
      <c r="G163" s="119"/>
      <c r="H163" s="125"/>
      <c r="I163" s="82"/>
      <c r="J163" s="127"/>
      <c r="K163" s="18"/>
      <c r="L163" s="127"/>
      <c r="M163" s="3"/>
      <c r="N163" s="2"/>
      <c r="O163" s="2"/>
      <c r="P163" s="13" t="e">
        <f>+VLOOKUP(A163,aranceles!A$1:B$100,2,0)</f>
        <v>#N/A</v>
      </c>
    </row>
    <row r="164" spans="1:16">
      <c r="A164" s="83"/>
      <c r="B164" s="82"/>
      <c r="C164" s="83"/>
      <c r="D164" s="165"/>
      <c r="E164" s="118"/>
      <c r="F164" s="18"/>
      <c r="G164" s="119"/>
      <c r="H164" s="125"/>
      <c r="I164" s="82"/>
      <c r="J164" s="127"/>
      <c r="K164" s="18"/>
      <c r="L164" s="127"/>
      <c r="M164" s="3"/>
      <c r="N164" s="2"/>
      <c r="O164" s="2"/>
      <c r="P164" s="13" t="e">
        <f>+VLOOKUP(A164,aranceles!A$1:B$100,2,0)</f>
        <v>#N/A</v>
      </c>
    </row>
    <row r="165" spans="1:16">
      <c r="A165" s="83"/>
      <c r="B165" s="82"/>
      <c r="C165" s="83"/>
      <c r="D165" s="165"/>
      <c r="E165" s="118"/>
      <c r="F165" s="18"/>
      <c r="G165" s="119"/>
      <c r="H165" s="125"/>
      <c r="I165" s="82"/>
      <c r="J165" s="169"/>
      <c r="K165" s="18"/>
      <c r="L165" s="169"/>
      <c r="M165" s="3"/>
      <c r="N165" s="2"/>
      <c r="O165" s="2"/>
      <c r="P165" s="13" t="e">
        <f>+VLOOKUP(A165,aranceles!A$1:B$100,2,0)</f>
        <v>#N/A</v>
      </c>
    </row>
    <row r="166" spans="1:16">
      <c r="A166" s="83"/>
      <c r="B166" s="82"/>
      <c r="C166" s="83"/>
      <c r="D166" s="165"/>
      <c r="E166" s="118"/>
      <c r="F166" s="18"/>
      <c r="G166" s="119"/>
      <c r="H166" s="125"/>
      <c r="I166" s="82"/>
      <c r="J166" s="127"/>
      <c r="K166" s="18"/>
      <c r="L166" s="127"/>
      <c r="M166" s="3"/>
      <c r="N166" s="2"/>
      <c r="O166" s="2"/>
      <c r="P166" s="13" t="e">
        <f>+VLOOKUP(A166,aranceles!A$1:B$100,2,0)</f>
        <v>#N/A</v>
      </c>
    </row>
    <row r="167" spans="1:16">
      <c r="A167" s="83"/>
      <c r="B167" s="82"/>
      <c r="C167" s="83"/>
      <c r="D167" s="165"/>
      <c r="E167" s="118"/>
      <c r="F167" s="18"/>
      <c r="G167" s="119"/>
      <c r="H167" s="125"/>
      <c r="I167" s="82"/>
      <c r="J167" s="169"/>
      <c r="K167" s="18"/>
      <c r="L167" s="169"/>
      <c r="M167" s="3"/>
      <c r="N167" s="2"/>
      <c r="O167" s="2"/>
      <c r="P167" s="13" t="e">
        <f>+VLOOKUP(A167,aranceles!A$1:B$100,2,0)</f>
        <v>#N/A</v>
      </c>
    </row>
    <row r="168" spans="1:16">
      <c r="A168" s="83"/>
      <c r="B168" s="82"/>
      <c r="C168" s="83"/>
      <c r="D168" s="165"/>
      <c r="E168" s="118"/>
      <c r="F168" s="18"/>
      <c r="G168" s="119"/>
      <c r="H168" s="125"/>
      <c r="I168" s="82"/>
      <c r="J168" s="169"/>
      <c r="K168" s="18"/>
      <c r="L168" s="169"/>
      <c r="M168" s="3"/>
      <c r="N168" s="2"/>
      <c r="O168" s="2"/>
      <c r="P168" s="13" t="e">
        <f>+VLOOKUP(A168,aranceles!A$1:B$100,2,0)</f>
        <v>#N/A</v>
      </c>
    </row>
    <row r="169" spans="1:16">
      <c r="A169" s="83"/>
      <c r="B169" s="82"/>
      <c r="C169" s="83"/>
      <c r="D169" s="165"/>
      <c r="E169" s="118"/>
      <c r="F169" s="18"/>
      <c r="G169" s="119"/>
      <c r="H169" s="125"/>
      <c r="I169" s="82"/>
      <c r="J169" s="169"/>
      <c r="K169" s="18"/>
      <c r="L169" s="169"/>
      <c r="M169" s="3"/>
      <c r="N169" s="2"/>
      <c r="O169" s="2"/>
      <c r="P169" s="13" t="e">
        <f>+VLOOKUP(A169,aranceles!A$1:B$100,2,0)</f>
        <v>#N/A</v>
      </c>
    </row>
    <row r="170" spans="1:16">
      <c r="A170" s="83"/>
      <c r="B170" s="82"/>
      <c r="C170" s="83"/>
      <c r="D170" s="165"/>
      <c r="E170" s="118"/>
      <c r="F170" s="18"/>
      <c r="G170" s="119"/>
      <c r="H170" s="125"/>
      <c r="I170" s="82"/>
      <c r="J170" s="169"/>
      <c r="K170" s="18"/>
      <c r="L170" s="169"/>
      <c r="M170" s="3"/>
      <c r="N170" s="2"/>
      <c r="O170" s="2"/>
      <c r="P170" s="13" t="e">
        <f>+VLOOKUP(A170,aranceles!A$1:B$100,2,0)</f>
        <v>#N/A</v>
      </c>
    </row>
    <row r="171" spans="1:16">
      <c r="A171" s="83"/>
      <c r="B171" s="82"/>
      <c r="C171" s="83"/>
      <c r="D171" s="165"/>
      <c r="E171" s="118"/>
      <c r="F171" s="18"/>
      <c r="G171" s="119"/>
      <c r="H171" s="125"/>
      <c r="I171" s="82"/>
      <c r="J171" s="169"/>
      <c r="K171" s="18"/>
      <c r="L171" s="169"/>
      <c r="M171" s="3"/>
      <c r="N171" s="2"/>
      <c r="O171" s="2"/>
      <c r="P171" s="13" t="e">
        <f>+VLOOKUP(A171,aranceles!A$1:B$100,2,0)</f>
        <v>#N/A</v>
      </c>
    </row>
    <row r="172" spans="1:16">
      <c r="A172" s="83"/>
      <c r="B172" s="82"/>
      <c r="C172" s="83"/>
      <c r="D172" s="165"/>
      <c r="E172" s="118"/>
      <c r="F172" s="18"/>
      <c r="G172" s="119"/>
      <c r="H172" s="125"/>
      <c r="I172" s="82"/>
      <c r="J172" s="169"/>
      <c r="K172" s="18"/>
      <c r="L172" s="169"/>
      <c r="M172" s="3"/>
      <c r="N172" s="2"/>
      <c r="O172" s="2"/>
      <c r="P172" s="13" t="e">
        <f>+VLOOKUP(A172,aranceles!A$1:B$100,2,0)</f>
        <v>#N/A</v>
      </c>
    </row>
    <row r="173" spans="1:16">
      <c r="A173" s="83"/>
      <c r="B173" s="82"/>
      <c r="C173" s="83"/>
      <c r="D173" s="165"/>
      <c r="E173" s="118"/>
      <c r="F173" s="18"/>
      <c r="G173" s="119"/>
      <c r="H173" s="125"/>
      <c r="I173" s="82"/>
      <c r="J173" s="169"/>
      <c r="K173" s="18"/>
      <c r="L173" s="169"/>
      <c r="M173" s="3"/>
      <c r="N173" s="2"/>
      <c r="O173" s="2"/>
      <c r="P173" s="13" t="e">
        <f>+VLOOKUP(A173,aranceles!A$1:B$100,2,0)</f>
        <v>#N/A</v>
      </c>
    </row>
    <row r="174" spans="1:16">
      <c r="A174" s="83"/>
      <c r="B174" s="82"/>
      <c r="C174" s="83"/>
      <c r="D174" s="165"/>
      <c r="E174" s="118"/>
      <c r="F174" s="18"/>
      <c r="G174" s="119"/>
      <c r="H174" s="125"/>
      <c r="I174" s="82"/>
      <c r="J174" s="169"/>
      <c r="K174" s="18"/>
      <c r="L174" s="169"/>
      <c r="M174" s="3"/>
      <c r="N174" s="2"/>
      <c r="O174" s="2"/>
      <c r="P174" s="13" t="e">
        <f>+VLOOKUP(A174,aranceles!A$1:B$100,2,0)</f>
        <v>#N/A</v>
      </c>
    </row>
    <row r="175" spans="1:16">
      <c r="A175" s="83"/>
      <c r="B175" s="82"/>
      <c r="C175" s="83"/>
      <c r="D175" s="165"/>
      <c r="E175" s="118"/>
      <c r="F175" s="18"/>
      <c r="G175" s="119"/>
      <c r="H175" s="125"/>
      <c r="I175" s="82"/>
      <c r="J175" s="169"/>
      <c r="K175" s="18"/>
      <c r="L175" s="169"/>
      <c r="M175" s="3"/>
      <c r="N175" s="2"/>
      <c r="O175" s="2"/>
      <c r="P175" s="13" t="e">
        <f>+VLOOKUP(A175,aranceles!A$1:B$100,2,0)</f>
        <v>#N/A</v>
      </c>
    </row>
    <row r="176" spans="1:16">
      <c r="A176" s="83"/>
      <c r="B176" s="82"/>
      <c r="C176" s="83"/>
      <c r="D176" s="165"/>
      <c r="E176" s="118"/>
      <c r="F176" s="18"/>
      <c r="G176" s="119"/>
      <c r="H176" s="125"/>
      <c r="I176" s="82"/>
      <c r="J176" s="120"/>
      <c r="K176" s="18"/>
      <c r="L176" s="120"/>
      <c r="M176" s="3"/>
      <c r="N176" s="2"/>
      <c r="O176" s="2"/>
      <c r="P176" s="13" t="e">
        <f>+VLOOKUP(A176,aranceles!A$1:B$100,2,0)</f>
        <v>#N/A</v>
      </c>
    </row>
    <row r="177" spans="1:16">
      <c r="A177" s="83"/>
      <c r="B177" s="82"/>
      <c r="C177" s="83"/>
      <c r="D177" s="165"/>
      <c r="E177" s="118"/>
      <c r="F177" s="18"/>
      <c r="G177" s="119"/>
      <c r="H177" s="125"/>
      <c r="I177" s="82"/>
      <c r="J177" s="120"/>
      <c r="K177" s="18"/>
      <c r="L177" s="120"/>
      <c r="M177" s="3"/>
      <c r="N177" s="2"/>
      <c r="O177" s="2"/>
      <c r="P177" s="13" t="e">
        <f>+VLOOKUP(A177,aranceles!A$1:B$100,2,0)</f>
        <v>#N/A</v>
      </c>
    </row>
    <row r="178" spans="1:16">
      <c r="A178" s="83"/>
      <c r="B178" s="82"/>
      <c r="C178" s="83"/>
      <c r="D178" s="165"/>
      <c r="E178" s="118"/>
      <c r="F178" s="18"/>
      <c r="G178" s="119"/>
      <c r="H178" s="125"/>
      <c r="I178" s="82"/>
      <c r="J178" s="120"/>
      <c r="K178" s="18"/>
      <c r="L178" s="120"/>
      <c r="M178" s="3"/>
      <c r="N178" s="2"/>
      <c r="O178" s="2"/>
      <c r="P178" s="13" t="e">
        <f>+VLOOKUP(A178,aranceles!A$1:B$100,2,0)</f>
        <v>#N/A</v>
      </c>
    </row>
    <row r="179" spans="1:16">
      <c r="A179" s="83"/>
      <c r="B179" s="82"/>
      <c r="C179" s="83"/>
      <c r="D179" s="165"/>
      <c r="E179" s="118"/>
      <c r="F179" s="18"/>
      <c r="G179" s="119"/>
      <c r="H179" s="125"/>
      <c r="I179" s="82"/>
      <c r="J179" s="169"/>
      <c r="K179" s="18"/>
      <c r="L179" s="169"/>
      <c r="M179" s="3"/>
      <c r="N179" s="2"/>
      <c r="O179" s="2"/>
      <c r="P179" s="13" t="e">
        <f>+VLOOKUP(A179,aranceles!A$1:B$100,2,0)</f>
        <v>#N/A</v>
      </c>
    </row>
    <row r="180" spans="1:16">
      <c r="A180" s="83"/>
      <c r="B180" s="82"/>
      <c r="C180" s="83"/>
      <c r="D180" s="165"/>
      <c r="E180" s="118"/>
      <c r="F180" s="18"/>
      <c r="G180" s="119"/>
      <c r="H180" s="125"/>
      <c r="I180" s="82"/>
      <c r="J180" s="169"/>
      <c r="K180" s="18"/>
      <c r="L180" s="169"/>
      <c r="M180" s="3"/>
      <c r="N180" s="2"/>
      <c r="O180" s="2"/>
      <c r="P180" s="13" t="e">
        <f>+VLOOKUP(A180,aranceles!A$1:B$100,2,0)</f>
        <v>#N/A</v>
      </c>
    </row>
    <row r="181" spans="1:16">
      <c r="A181" s="83"/>
      <c r="B181" s="82"/>
      <c r="C181" s="83"/>
      <c r="D181" s="165"/>
      <c r="E181" s="118"/>
      <c r="F181" s="18"/>
      <c r="G181" s="119"/>
      <c r="H181" s="125"/>
      <c r="I181" s="82"/>
      <c r="J181" s="120"/>
      <c r="K181" s="18"/>
      <c r="L181" s="120"/>
      <c r="M181" s="3"/>
      <c r="N181" s="2"/>
      <c r="O181" s="2"/>
      <c r="P181" s="13" t="e">
        <f>+VLOOKUP(A181,aranceles!A$1:B$100,2,0)</f>
        <v>#N/A</v>
      </c>
    </row>
    <row r="182" spans="1:16">
      <c r="A182" s="83"/>
      <c r="B182" s="82"/>
      <c r="C182" s="83"/>
      <c r="D182" s="165"/>
      <c r="E182" s="118"/>
      <c r="F182" s="18"/>
      <c r="G182" s="119"/>
      <c r="H182" s="125"/>
      <c r="I182" s="82"/>
      <c r="J182" s="169"/>
      <c r="K182" s="18"/>
      <c r="L182" s="169"/>
      <c r="M182" s="3"/>
      <c r="N182" s="2"/>
      <c r="O182" s="2"/>
      <c r="P182" s="13" t="e">
        <f>+VLOOKUP(A182,aranceles!A$1:B$100,2,0)</f>
        <v>#N/A</v>
      </c>
    </row>
    <row r="183" spans="1:16">
      <c r="A183" s="83"/>
      <c r="B183" s="82"/>
      <c r="C183" s="83"/>
      <c r="D183" s="165"/>
      <c r="E183" s="118"/>
      <c r="F183" s="18"/>
      <c r="G183" s="119"/>
      <c r="H183" s="125"/>
      <c r="I183" s="82"/>
      <c r="J183" s="169"/>
      <c r="K183" s="18"/>
      <c r="L183" s="169"/>
      <c r="M183" s="3"/>
      <c r="N183" s="2"/>
      <c r="O183" s="2"/>
      <c r="P183" s="13" t="e">
        <f>+VLOOKUP(A183,aranceles!A$1:B$100,2,0)</f>
        <v>#N/A</v>
      </c>
    </row>
    <row r="184" spans="1:16">
      <c r="A184" s="83"/>
      <c r="B184" s="82"/>
      <c r="C184" s="83"/>
      <c r="D184" s="165"/>
      <c r="E184" s="118"/>
      <c r="F184" s="18"/>
      <c r="G184" s="119"/>
      <c r="H184" s="125"/>
      <c r="I184" s="82"/>
      <c r="J184" s="169"/>
      <c r="K184" s="18"/>
      <c r="L184" s="169"/>
      <c r="M184" s="3"/>
      <c r="N184" s="2"/>
      <c r="O184" s="2"/>
      <c r="P184" s="13" t="e">
        <f>+VLOOKUP(A184,aranceles!A$1:B$100,2,0)</f>
        <v>#N/A</v>
      </c>
    </row>
    <row r="185" spans="1:16">
      <c r="A185" s="83"/>
      <c r="B185" s="82"/>
      <c r="C185" s="83"/>
      <c r="D185" s="165"/>
      <c r="E185" s="118"/>
      <c r="F185" s="18"/>
      <c r="G185" s="119"/>
      <c r="H185" s="125"/>
      <c r="I185" s="82"/>
      <c r="J185" s="169"/>
      <c r="K185" s="18"/>
      <c r="L185" s="169"/>
      <c r="M185" s="3"/>
      <c r="N185" s="2"/>
      <c r="O185" s="2"/>
      <c r="P185" s="13" t="e">
        <f>+VLOOKUP(A185,aranceles!A$1:B$100,2,0)</f>
        <v>#N/A</v>
      </c>
    </row>
    <row r="186" spans="1:16">
      <c r="A186" s="83"/>
      <c r="B186" s="82"/>
      <c r="C186" s="83"/>
      <c r="D186" s="165"/>
      <c r="E186" s="118"/>
      <c r="F186" s="18"/>
      <c r="G186" s="119"/>
      <c r="H186" s="125"/>
      <c r="I186" s="82"/>
      <c r="J186" s="169"/>
      <c r="K186" s="18"/>
      <c r="L186" s="169"/>
      <c r="M186" s="3"/>
      <c r="N186" s="2"/>
      <c r="O186" s="2"/>
      <c r="P186" s="13" t="e">
        <f>+VLOOKUP(A186,aranceles!A$1:B$100,2,0)</f>
        <v>#N/A</v>
      </c>
    </row>
    <row r="187" spans="1:16">
      <c r="A187" s="83"/>
      <c r="B187" s="82"/>
      <c r="C187" s="83"/>
      <c r="D187" s="165"/>
      <c r="E187" s="118"/>
      <c r="F187" s="18"/>
      <c r="G187" s="119"/>
      <c r="H187" s="125"/>
      <c r="I187" s="82"/>
      <c r="J187" s="169"/>
      <c r="K187" s="18"/>
      <c r="L187" s="169"/>
      <c r="M187" s="3"/>
      <c r="N187" s="2"/>
      <c r="O187" s="2"/>
      <c r="P187" s="13" t="e">
        <f>+VLOOKUP(A187,aranceles!A$1:B$100,2,0)</f>
        <v>#N/A</v>
      </c>
    </row>
    <row r="188" spans="1:16">
      <c r="A188" s="83"/>
      <c r="B188" s="82"/>
      <c r="C188" s="83"/>
      <c r="D188" s="165"/>
      <c r="E188" s="118"/>
      <c r="F188" s="18"/>
      <c r="G188" s="119"/>
      <c r="H188" s="125"/>
      <c r="I188" s="82"/>
      <c r="J188" s="71"/>
      <c r="K188" s="18"/>
      <c r="L188" s="52"/>
      <c r="M188" s="3"/>
      <c r="N188" s="2"/>
      <c r="O188" s="2"/>
      <c r="P188" s="13" t="e">
        <f>+VLOOKUP(A188,aranceles!A$1:B$100,2,0)</f>
        <v>#N/A</v>
      </c>
    </row>
    <row r="189" spans="1:16">
      <c r="A189" s="83"/>
      <c r="B189" s="82"/>
      <c r="C189" s="83"/>
      <c r="D189" s="165"/>
      <c r="E189" s="118"/>
      <c r="F189" s="18"/>
      <c r="G189" s="119"/>
      <c r="H189" s="125"/>
      <c r="I189" s="82"/>
      <c r="J189" s="71"/>
      <c r="K189" s="18"/>
      <c r="L189" s="52"/>
      <c r="M189" s="3"/>
      <c r="N189" s="2"/>
      <c r="O189" s="2"/>
      <c r="P189" s="13" t="e">
        <f>+VLOOKUP(A189,aranceles!A$1:B$100,2,0)</f>
        <v>#N/A</v>
      </c>
    </row>
    <row r="190" spans="1:16">
      <c r="A190" s="83"/>
      <c r="B190" s="82"/>
      <c r="C190" s="83"/>
      <c r="D190" s="165"/>
      <c r="E190" s="118"/>
      <c r="F190" s="18"/>
      <c r="G190" s="119"/>
      <c r="H190" s="125"/>
      <c r="I190" s="82"/>
      <c r="J190" s="169"/>
      <c r="K190" s="18"/>
      <c r="L190" s="169"/>
      <c r="M190" s="3"/>
      <c r="N190" s="2"/>
      <c r="O190" s="2"/>
      <c r="P190" s="13" t="e">
        <f>+VLOOKUP(A190,aranceles!A$1:B$100,2,0)</f>
        <v>#N/A</v>
      </c>
    </row>
    <row r="191" spans="1:16">
      <c r="A191" s="83"/>
      <c r="B191" s="82"/>
      <c r="C191" s="83"/>
      <c r="D191" s="165"/>
      <c r="E191" s="118"/>
      <c r="F191" s="18"/>
      <c r="G191" s="119"/>
      <c r="H191" s="125"/>
      <c r="I191" s="82"/>
      <c r="J191" s="169"/>
      <c r="K191" s="18"/>
      <c r="L191" s="169"/>
      <c r="M191" s="3"/>
      <c r="N191" s="2"/>
      <c r="O191" s="2"/>
      <c r="P191" s="13" t="e">
        <f>+VLOOKUP(A191,aranceles!A$1:B$100,2,0)</f>
        <v>#N/A</v>
      </c>
    </row>
    <row r="192" spans="1:16">
      <c r="A192" s="83"/>
      <c r="B192" s="82"/>
      <c r="C192" s="83"/>
      <c r="D192" s="165"/>
      <c r="E192" s="118"/>
      <c r="F192" s="18"/>
      <c r="G192" s="119"/>
      <c r="H192" s="125"/>
      <c r="I192" s="82"/>
      <c r="J192" s="169"/>
      <c r="K192" s="18"/>
      <c r="L192" s="169"/>
      <c r="M192" s="3"/>
      <c r="N192" s="2"/>
      <c r="O192" s="2"/>
      <c r="P192" s="13" t="e">
        <f>+VLOOKUP(A192,aranceles!A$1:B$100,2,0)</f>
        <v>#N/A</v>
      </c>
    </row>
    <row r="193" spans="1:16">
      <c r="A193" s="83"/>
      <c r="B193" s="82"/>
      <c r="C193" s="83"/>
      <c r="D193" s="165"/>
      <c r="E193" s="118"/>
      <c r="F193" s="18"/>
      <c r="G193" s="119"/>
      <c r="H193" s="125"/>
      <c r="I193" s="82"/>
      <c r="J193" s="169"/>
      <c r="K193" s="18"/>
      <c r="L193" s="169"/>
      <c r="M193" s="3"/>
      <c r="N193" s="2"/>
      <c r="O193" s="2"/>
      <c r="P193" s="13" t="e">
        <f>+VLOOKUP(A193,aranceles!A$1:B$100,2,0)</f>
        <v>#N/A</v>
      </c>
    </row>
    <row r="194" spans="1:16">
      <c r="A194" s="83"/>
      <c r="B194" s="82"/>
      <c r="C194" s="83"/>
      <c r="D194" s="165"/>
      <c r="E194" s="118"/>
      <c r="F194" s="18"/>
      <c r="G194" s="119"/>
      <c r="H194" s="125"/>
      <c r="I194" s="82"/>
      <c r="J194" s="169"/>
      <c r="K194" s="18"/>
      <c r="L194" s="169"/>
      <c r="M194" s="3"/>
      <c r="N194" s="2"/>
      <c r="O194" s="2"/>
      <c r="P194" s="13" t="e">
        <f>+VLOOKUP(A194,aranceles!A$1:B$100,2,0)</f>
        <v>#N/A</v>
      </c>
    </row>
    <row r="195" spans="1:16">
      <c r="A195" s="83"/>
      <c r="B195" s="82"/>
      <c r="C195" s="83"/>
      <c r="D195" s="165"/>
      <c r="E195" s="118"/>
      <c r="F195" s="18"/>
      <c r="G195" s="119"/>
      <c r="H195" s="125"/>
      <c r="I195" s="82"/>
      <c r="J195" s="169"/>
      <c r="K195" s="18"/>
      <c r="L195" s="169"/>
      <c r="M195" s="3"/>
      <c r="N195" s="2"/>
      <c r="O195" s="2"/>
      <c r="P195" s="13" t="e">
        <f>+VLOOKUP(A195,aranceles!A$1:B$100,2,0)</f>
        <v>#N/A</v>
      </c>
    </row>
    <row r="196" spans="1:16">
      <c r="A196" s="83"/>
      <c r="B196" s="82"/>
      <c r="C196" s="83"/>
      <c r="D196" s="165"/>
      <c r="E196" s="118"/>
      <c r="F196" s="18"/>
      <c r="G196" s="119"/>
      <c r="H196" s="125"/>
      <c r="I196" s="82"/>
      <c r="J196" s="71"/>
      <c r="K196" s="18"/>
      <c r="L196" s="52"/>
      <c r="M196" s="3"/>
      <c r="N196" s="2"/>
      <c r="O196" s="2"/>
      <c r="P196" s="13" t="e">
        <f>+VLOOKUP(A196,aranceles!A$1:B$100,2,0)</f>
        <v>#N/A</v>
      </c>
    </row>
    <row r="197" spans="1:16">
      <c r="A197" s="167"/>
      <c r="B197" s="166"/>
      <c r="C197" s="167"/>
      <c r="D197" s="198"/>
      <c r="E197" s="118"/>
      <c r="F197" s="18"/>
      <c r="G197" s="119"/>
      <c r="H197" s="125"/>
      <c r="I197" s="166"/>
      <c r="J197" s="169"/>
      <c r="K197" s="18"/>
      <c r="L197" s="169"/>
      <c r="M197" s="126"/>
      <c r="N197" s="19"/>
      <c r="O197" s="19"/>
      <c r="P197" s="13" t="e">
        <f>+VLOOKUP(A197,aranceles!A$1:B$100,2,0)</f>
        <v>#N/A</v>
      </c>
    </row>
    <row r="198" spans="1:16">
      <c r="A198" s="83"/>
      <c r="B198" s="82"/>
      <c r="C198" s="83"/>
      <c r="D198" s="165"/>
      <c r="E198" s="118"/>
      <c r="F198" s="18"/>
      <c r="G198" s="119"/>
      <c r="H198" s="125"/>
      <c r="I198" s="82"/>
      <c r="J198" s="169"/>
      <c r="K198" s="18"/>
      <c r="L198" s="169"/>
      <c r="M198" s="3"/>
      <c r="N198" s="2"/>
      <c r="O198" s="2"/>
      <c r="P198" s="13" t="e">
        <f>+VLOOKUP(A198,aranceles!A$1:B$100,2,0)</f>
        <v>#N/A</v>
      </c>
    </row>
    <row r="199" spans="1:16">
      <c r="A199" s="83"/>
      <c r="B199" s="82"/>
      <c r="C199" s="83"/>
      <c r="D199" s="165"/>
      <c r="E199" s="118"/>
      <c r="F199" s="18"/>
      <c r="G199" s="119"/>
      <c r="H199" s="125"/>
      <c r="I199" s="82"/>
      <c r="J199" s="71"/>
      <c r="K199" s="18"/>
      <c r="L199" s="52"/>
      <c r="M199" s="3"/>
      <c r="N199" s="2"/>
      <c r="O199" s="2"/>
      <c r="P199" s="13" t="e">
        <f>+VLOOKUP(A199,aranceles!A$1:B$100,2,0)</f>
        <v>#N/A</v>
      </c>
    </row>
    <row r="200" spans="1:16">
      <c r="A200" s="83"/>
      <c r="B200" s="82"/>
      <c r="C200" s="83"/>
      <c r="D200" s="165"/>
      <c r="E200" s="118"/>
      <c r="F200" s="18"/>
      <c r="G200" s="119"/>
      <c r="H200" s="125"/>
      <c r="I200" s="82"/>
      <c r="J200" s="71"/>
      <c r="K200" s="18"/>
      <c r="L200" s="52"/>
      <c r="M200" s="3"/>
      <c r="N200" s="2"/>
      <c r="O200" s="2"/>
      <c r="P200" s="13" t="e">
        <f>+VLOOKUP(A200,aranceles!A$1:B$100,2,0)</f>
        <v>#N/A</v>
      </c>
    </row>
    <row r="201" spans="1:16">
      <c r="A201" s="83"/>
      <c r="B201" s="82"/>
      <c r="C201" s="83"/>
      <c r="D201" s="165"/>
      <c r="E201" s="118"/>
      <c r="F201" s="18"/>
      <c r="G201" s="119"/>
      <c r="H201" s="125"/>
      <c r="I201" s="82"/>
      <c r="J201" s="169"/>
      <c r="K201" s="18"/>
      <c r="L201" s="169"/>
      <c r="M201" s="3"/>
      <c r="N201" s="2"/>
      <c r="O201" s="2"/>
      <c r="P201" s="13" t="e">
        <f>+VLOOKUP(A201,aranceles!A$1:B$100,2,0)</f>
        <v>#N/A</v>
      </c>
    </row>
    <row r="202" spans="1:16">
      <c r="A202" s="171"/>
      <c r="B202" s="166"/>
      <c r="C202" s="171"/>
      <c r="D202" s="198"/>
      <c r="E202" s="172"/>
      <c r="F202" s="173"/>
      <c r="G202" s="174"/>
      <c r="H202" s="175"/>
      <c r="I202" s="166"/>
      <c r="J202" s="176"/>
      <c r="K202" s="173"/>
      <c r="L202" s="176"/>
      <c r="M202" s="177"/>
      <c r="N202" s="178"/>
      <c r="O202" s="178"/>
      <c r="P202" s="13" t="e">
        <f>+VLOOKUP(A202,aranceles!A$1:B$100,2,0)</f>
        <v>#N/A</v>
      </c>
    </row>
    <row r="203" spans="1:16">
      <c r="A203" s="83"/>
      <c r="B203" s="82"/>
      <c r="C203" s="83"/>
      <c r="D203" s="165"/>
      <c r="E203" s="118"/>
      <c r="F203" s="18"/>
      <c r="G203" s="119"/>
      <c r="H203" s="125"/>
      <c r="I203" s="82"/>
      <c r="J203" s="169"/>
      <c r="K203" s="18"/>
      <c r="L203" s="169"/>
      <c r="M203" s="3"/>
      <c r="N203" s="2"/>
      <c r="O203" s="2"/>
      <c r="P203" s="13" t="e">
        <f>+VLOOKUP(A203,aranceles!A$1:B$100,2,0)</f>
        <v>#N/A</v>
      </c>
    </row>
    <row r="204" spans="1:16">
      <c r="A204" s="83"/>
      <c r="B204" s="82"/>
      <c r="C204" s="83"/>
      <c r="D204" s="165"/>
      <c r="E204" s="118"/>
      <c r="F204" s="18"/>
      <c r="G204" s="119"/>
      <c r="H204" s="125"/>
      <c r="I204" s="82"/>
      <c r="J204" s="169"/>
      <c r="K204" s="18"/>
      <c r="L204" s="169"/>
      <c r="M204" s="3"/>
      <c r="N204" s="2"/>
      <c r="O204" s="2"/>
      <c r="P204" s="13" t="e">
        <f>+VLOOKUP(A204,aranceles!A$1:B$100,2,0)</f>
        <v>#N/A</v>
      </c>
    </row>
    <row r="205" spans="1:16">
      <c r="A205" s="83"/>
      <c r="B205" s="82"/>
      <c r="C205" s="83"/>
      <c r="D205" s="165"/>
      <c r="E205" s="118"/>
      <c r="F205" s="18"/>
      <c r="G205" s="119"/>
      <c r="H205" s="125"/>
      <c r="I205" s="82"/>
      <c r="J205" s="169"/>
      <c r="K205" s="18"/>
      <c r="L205" s="169"/>
      <c r="M205" s="3"/>
      <c r="N205" s="2"/>
      <c r="O205" s="2"/>
      <c r="P205" s="13" t="e">
        <f>+VLOOKUP(A205,aranceles!A$1:B$100,2,0)</f>
        <v>#N/A</v>
      </c>
    </row>
    <row r="206" spans="1:16">
      <c r="A206" s="83"/>
      <c r="B206" s="82"/>
      <c r="C206" s="83"/>
      <c r="D206" s="165"/>
      <c r="E206" s="118"/>
      <c r="F206" s="18"/>
      <c r="G206" s="119"/>
      <c r="H206" s="125"/>
      <c r="I206" s="82"/>
      <c r="J206" s="169"/>
      <c r="K206" s="18"/>
      <c r="L206" s="169"/>
      <c r="M206" s="3"/>
      <c r="N206" s="2"/>
      <c r="O206" s="2"/>
      <c r="P206" s="13" t="e">
        <f>+VLOOKUP(A206,aranceles!A$1:B$100,2,0)</f>
        <v>#N/A</v>
      </c>
    </row>
    <row r="207" spans="1:16">
      <c r="A207" s="83"/>
      <c r="B207" s="82"/>
      <c r="C207" s="83"/>
      <c r="D207" s="165"/>
      <c r="E207" s="118"/>
      <c r="F207" s="18"/>
      <c r="G207" s="119"/>
      <c r="H207" s="125"/>
      <c r="I207" s="82"/>
      <c r="J207" s="169"/>
      <c r="K207" s="18"/>
      <c r="L207" s="169"/>
      <c r="M207" s="3"/>
      <c r="N207" s="2"/>
      <c r="O207" s="2"/>
      <c r="P207" s="13" t="e">
        <f>+VLOOKUP(A207,aranceles!A$1:B$100,2,0)</f>
        <v>#N/A</v>
      </c>
    </row>
    <row r="208" spans="1:16">
      <c r="A208" s="83"/>
      <c r="B208" s="82"/>
      <c r="C208" s="83"/>
      <c r="D208" s="165"/>
      <c r="E208" s="118"/>
      <c r="F208" s="18"/>
      <c r="G208" s="119"/>
      <c r="H208" s="125"/>
      <c r="I208" s="82"/>
      <c r="J208" s="169"/>
      <c r="K208" s="18"/>
      <c r="L208" s="169"/>
      <c r="M208" s="3"/>
      <c r="N208" s="2"/>
      <c r="O208" s="2"/>
      <c r="P208" s="13" t="e">
        <f>+VLOOKUP(A208,aranceles!A$1:B$100,2,0)</f>
        <v>#N/A</v>
      </c>
    </row>
    <row r="209" spans="1:16">
      <c r="A209" s="83"/>
      <c r="B209" s="82"/>
      <c r="C209" s="83"/>
      <c r="D209" s="165"/>
      <c r="E209" s="118"/>
      <c r="F209" s="18"/>
      <c r="G209" s="119"/>
      <c r="H209" s="125"/>
      <c r="I209" s="82"/>
      <c r="J209" s="169"/>
      <c r="K209" s="18"/>
      <c r="L209" s="169"/>
      <c r="M209" s="3"/>
      <c r="N209" s="2"/>
      <c r="O209" s="2"/>
      <c r="P209" s="13" t="e">
        <f>+VLOOKUP(A209,aranceles!A$1:B$100,2,0)</f>
        <v>#N/A</v>
      </c>
    </row>
    <row r="210" spans="1:16">
      <c r="A210" s="83"/>
      <c r="B210" s="82"/>
      <c r="C210" s="83"/>
      <c r="D210" s="165"/>
      <c r="E210" s="118"/>
      <c r="F210" s="18"/>
      <c r="G210" s="119"/>
      <c r="H210" s="125"/>
      <c r="I210" s="82"/>
      <c r="J210" s="169"/>
      <c r="K210" s="18"/>
      <c r="L210" s="169"/>
      <c r="M210" s="3"/>
      <c r="N210" s="2"/>
      <c r="O210" s="2"/>
      <c r="P210" s="13" t="e">
        <f>+VLOOKUP(A210,aranceles!A$1:B$100,2,0)</f>
        <v>#N/A</v>
      </c>
    </row>
    <row r="211" spans="1:16">
      <c r="A211" s="83"/>
      <c r="B211" s="82"/>
      <c r="C211" s="83"/>
      <c r="D211" s="100"/>
      <c r="E211" s="118"/>
      <c r="F211" s="18"/>
      <c r="G211" s="119"/>
      <c r="H211" s="125"/>
      <c r="I211" s="82"/>
      <c r="J211" s="169"/>
      <c r="K211" s="18"/>
      <c r="L211" s="169"/>
      <c r="M211" s="3"/>
      <c r="N211" s="2"/>
      <c r="O211" s="2"/>
      <c r="P211" s="13" t="e">
        <f>+VLOOKUP(A211,aranceles!A$1:B$100,2,0)</f>
        <v>#N/A</v>
      </c>
    </row>
    <row r="212" spans="1:16">
      <c r="A212" s="83"/>
      <c r="B212" s="82"/>
      <c r="C212" s="83"/>
      <c r="D212" s="165"/>
      <c r="E212" s="118"/>
      <c r="F212" s="18"/>
      <c r="G212" s="119"/>
      <c r="H212" s="125"/>
      <c r="I212" s="82"/>
      <c r="J212" s="169"/>
      <c r="K212" s="18"/>
      <c r="L212" s="169"/>
      <c r="M212" s="3"/>
      <c r="N212" s="2"/>
      <c r="O212" s="2"/>
      <c r="P212" s="13" t="e">
        <f>+VLOOKUP(A212,aranceles!A$1:B$100,2,0)</f>
        <v>#N/A</v>
      </c>
    </row>
    <row r="213" spans="1:16">
      <c r="A213" s="83"/>
      <c r="B213" s="82"/>
      <c r="C213" s="83"/>
      <c r="D213" s="165"/>
      <c r="E213" s="118"/>
      <c r="F213" s="18"/>
      <c r="G213" s="119"/>
      <c r="H213" s="125"/>
      <c r="I213" s="82"/>
      <c r="J213" s="169"/>
      <c r="K213" s="18"/>
      <c r="L213" s="169"/>
      <c r="M213" s="3"/>
      <c r="N213" s="2"/>
      <c r="O213" s="2"/>
      <c r="P213" s="13" t="e">
        <f>+VLOOKUP(A213,aranceles!A$1:B$100,2,0)</f>
        <v>#N/A</v>
      </c>
    </row>
    <row r="214" spans="1:16">
      <c r="A214" s="83"/>
      <c r="B214" s="82"/>
      <c r="C214" s="83"/>
      <c r="D214" s="165"/>
      <c r="E214" s="118"/>
      <c r="F214" s="18"/>
      <c r="G214" s="119"/>
      <c r="H214" s="125"/>
      <c r="I214" s="82"/>
      <c r="J214" s="169"/>
      <c r="K214" s="18"/>
      <c r="L214" s="169"/>
      <c r="M214" s="3"/>
      <c r="N214" s="2"/>
      <c r="O214" s="2"/>
      <c r="P214" s="13" t="e">
        <f>+VLOOKUP(A214,aranceles!A$1:B$100,2,0)</f>
        <v>#N/A</v>
      </c>
    </row>
    <row r="215" spans="1:16">
      <c r="A215" s="83"/>
      <c r="B215" s="82"/>
      <c r="C215" s="83"/>
      <c r="D215" s="165"/>
      <c r="E215" s="118"/>
      <c r="F215" s="18"/>
      <c r="G215" s="119"/>
      <c r="H215" s="125"/>
      <c r="I215" s="82"/>
      <c r="J215" s="169"/>
      <c r="K215" s="18"/>
      <c r="L215" s="169"/>
      <c r="M215" s="3"/>
      <c r="N215" s="2"/>
      <c r="O215" s="2"/>
      <c r="P215" s="13" t="e">
        <f>+VLOOKUP(A215,aranceles!A$1:B$100,2,0)</f>
        <v>#N/A</v>
      </c>
    </row>
    <row r="216" spans="1:16">
      <c r="A216" s="83"/>
      <c r="B216" s="82"/>
      <c r="C216" s="83"/>
      <c r="D216" s="165"/>
      <c r="E216" s="118"/>
      <c r="F216" s="18"/>
      <c r="G216" s="119"/>
      <c r="H216" s="125"/>
      <c r="I216" s="82"/>
      <c r="J216" s="169"/>
      <c r="K216" s="18"/>
      <c r="L216" s="169"/>
      <c r="M216" s="3"/>
      <c r="N216" s="2"/>
      <c r="O216" s="2"/>
      <c r="P216" s="13" t="e">
        <f>+VLOOKUP(A216,aranceles!A$1:B$100,2,0)</f>
        <v>#N/A</v>
      </c>
    </row>
    <row r="217" spans="1:16">
      <c r="A217" s="83"/>
      <c r="B217" s="82"/>
      <c r="C217" s="83"/>
      <c r="D217" s="165"/>
      <c r="E217" s="118"/>
      <c r="F217" s="18"/>
      <c r="G217" s="119"/>
      <c r="H217" s="125"/>
      <c r="I217" s="82"/>
      <c r="J217" s="169"/>
      <c r="K217" s="18"/>
      <c r="L217" s="169"/>
      <c r="M217" s="3"/>
      <c r="N217" s="2"/>
      <c r="O217" s="2"/>
      <c r="P217" s="13" t="e">
        <f>+VLOOKUP(A217,aranceles!A$1:B$100,2,0)</f>
        <v>#N/A</v>
      </c>
    </row>
    <row r="218" spans="1:16">
      <c r="A218" s="83"/>
      <c r="B218" s="82"/>
      <c r="C218" s="83"/>
      <c r="D218" s="165"/>
      <c r="E218" s="118"/>
      <c r="F218" s="18"/>
      <c r="G218" s="119"/>
      <c r="H218" s="125"/>
      <c r="I218" s="82"/>
      <c r="J218" s="169"/>
      <c r="K218" s="18"/>
      <c r="L218" s="169"/>
      <c r="M218" s="3"/>
      <c r="N218" s="2"/>
      <c r="O218" s="2"/>
      <c r="P218" s="13" t="e">
        <f>+VLOOKUP(A218,aranceles!A$1:B$100,2,0)</f>
        <v>#N/A</v>
      </c>
    </row>
    <row r="219" spans="1:16">
      <c r="A219" s="83"/>
      <c r="B219" s="82"/>
      <c r="C219" s="83"/>
      <c r="D219" s="165"/>
      <c r="E219" s="118"/>
      <c r="F219" s="18"/>
      <c r="G219" s="119"/>
      <c r="H219" s="125"/>
      <c r="I219" s="82"/>
      <c r="J219" s="169"/>
      <c r="K219" s="18"/>
      <c r="L219" s="169"/>
      <c r="M219" s="3"/>
      <c r="N219" s="2"/>
      <c r="O219" s="2"/>
      <c r="P219" s="13" t="e">
        <f>+VLOOKUP(A219,aranceles!A$1:B$100,2,0)</f>
        <v>#N/A</v>
      </c>
    </row>
    <row r="220" spans="1:16">
      <c r="A220" s="83"/>
      <c r="B220" s="82"/>
      <c r="C220" s="83"/>
      <c r="D220" s="165"/>
      <c r="E220" s="118"/>
      <c r="F220" s="18"/>
      <c r="G220" s="119"/>
      <c r="H220" s="125"/>
      <c r="I220" s="82"/>
      <c r="J220" s="169"/>
      <c r="K220" s="18"/>
      <c r="L220" s="169"/>
      <c r="M220" s="3"/>
      <c r="N220" s="2"/>
      <c r="O220" s="2"/>
      <c r="P220" s="13" t="e">
        <f>+VLOOKUP(A220,aranceles!A$1:B$100,2,0)</f>
        <v>#N/A</v>
      </c>
    </row>
    <row r="221" spans="1:16">
      <c r="A221" s="83"/>
      <c r="B221" s="82"/>
      <c r="C221" s="83"/>
      <c r="D221" s="165"/>
      <c r="E221" s="118"/>
      <c r="F221" s="18"/>
      <c r="G221" s="119"/>
      <c r="H221" s="125"/>
      <c r="I221" s="82"/>
      <c r="J221" s="71"/>
      <c r="K221" s="18"/>
      <c r="L221" s="52"/>
      <c r="M221" s="3"/>
      <c r="N221" s="2"/>
      <c r="O221" s="2"/>
      <c r="P221" s="13" t="e">
        <f>+VLOOKUP(A221,aranceles!A$1:B$100,2,0)</f>
        <v>#N/A</v>
      </c>
    </row>
    <row r="222" spans="1:16">
      <c r="A222" s="83"/>
      <c r="B222" s="82"/>
      <c r="C222" s="83"/>
      <c r="D222" s="165"/>
      <c r="E222" s="118"/>
      <c r="F222" s="18"/>
      <c r="G222" s="119"/>
      <c r="H222" s="125"/>
      <c r="I222" s="82"/>
      <c r="J222" s="169"/>
      <c r="K222" s="18"/>
      <c r="L222" s="169"/>
      <c r="M222" s="3"/>
      <c r="N222" s="2"/>
      <c r="O222" s="2"/>
      <c r="P222" s="13" t="e">
        <f>+VLOOKUP(A222,aranceles!A$1:B$100,2,0)</f>
        <v>#N/A</v>
      </c>
    </row>
    <row r="223" spans="1:16">
      <c r="A223" s="83"/>
      <c r="B223" s="82"/>
      <c r="C223" s="83"/>
      <c r="D223" s="165"/>
      <c r="E223" s="118"/>
      <c r="F223" s="18"/>
      <c r="G223" s="119"/>
      <c r="H223" s="125"/>
      <c r="I223" s="82"/>
      <c r="J223" s="169"/>
      <c r="K223" s="18"/>
      <c r="L223" s="169"/>
      <c r="M223" s="3"/>
      <c r="N223" s="2"/>
      <c r="O223" s="2"/>
      <c r="P223" s="13" t="e">
        <f>+VLOOKUP(A223,aranceles!A$1:B$100,2,0)</f>
        <v>#N/A</v>
      </c>
    </row>
    <row r="224" spans="1:16">
      <c r="A224" s="83"/>
      <c r="B224" s="82"/>
      <c r="C224" s="83"/>
      <c r="D224" s="165"/>
      <c r="E224" s="118"/>
      <c r="F224" s="18"/>
      <c r="G224" s="119"/>
      <c r="H224" s="125"/>
      <c r="I224" s="82"/>
      <c r="J224" s="71"/>
      <c r="K224" s="18"/>
      <c r="L224" s="52"/>
      <c r="M224" s="3"/>
      <c r="N224" s="2"/>
      <c r="O224" s="2"/>
      <c r="P224" s="13" t="e">
        <f>+VLOOKUP(A224,aranceles!A$1:B$100,2,0)</f>
        <v>#N/A</v>
      </c>
    </row>
    <row r="225" spans="1:16">
      <c r="A225" s="83"/>
      <c r="B225" s="82"/>
      <c r="C225" s="83"/>
      <c r="D225" s="165"/>
      <c r="E225" s="118"/>
      <c r="F225" s="18"/>
      <c r="G225" s="119"/>
      <c r="H225" s="125"/>
      <c r="I225" s="82"/>
      <c r="J225" s="169"/>
      <c r="K225" s="18"/>
      <c r="L225" s="169"/>
      <c r="M225" s="3"/>
      <c r="N225" s="2"/>
      <c r="O225" s="2"/>
      <c r="P225" s="13" t="e">
        <f>+VLOOKUP(A225,aranceles!A$1:B$100,2,0)</f>
        <v>#N/A</v>
      </c>
    </row>
    <row r="226" spans="1:16">
      <c r="A226" s="83"/>
      <c r="B226" s="82"/>
      <c r="C226" s="83"/>
      <c r="D226" s="165"/>
      <c r="E226" s="118"/>
      <c r="F226" s="18"/>
      <c r="G226" s="119"/>
      <c r="H226" s="125"/>
      <c r="I226" s="82"/>
      <c r="J226" s="169"/>
      <c r="K226" s="18"/>
      <c r="L226" s="169"/>
      <c r="M226" s="3"/>
      <c r="N226" s="2"/>
      <c r="O226" s="2"/>
      <c r="P226" s="13" t="e">
        <f>+VLOOKUP(A226,aranceles!A$1:B$100,2,0)</f>
        <v>#N/A</v>
      </c>
    </row>
    <row r="227" spans="1:16">
      <c r="A227" s="167"/>
      <c r="B227" s="166"/>
      <c r="C227" s="167"/>
      <c r="D227" s="198"/>
      <c r="E227" s="118"/>
      <c r="F227" s="18"/>
      <c r="G227" s="119"/>
      <c r="H227" s="125"/>
      <c r="I227" s="166"/>
      <c r="J227" s="169"/>
      <c r="K227" s="18"/>
      <c r="L227" s="169"/>
      <c r="M227" s="126"/>
      <c r="N227" s="19"/>
      <c r="O227" s="19"/>
      <c r="P227" s="13" t="e">
        <f>+VLOOKUP(A227,aranceles!A$1:B$100,2,0)</f>
        <v>#N/A</v>
      </c>
    </row>
    <row r="228" spans="1:16">
      <c r="A228" s="83"/>
      <c r="B228" s="82"/>
      <c r="C228" s="83"/>
      <c r="D228" s="199"/>
      <c r="E228" s="118"/>
      <c r="F228" s="18"/>
      <c r="G228" s="119"/>
      <c r="H228" s="125"/>
      <c r="I228" s="82"/>
      <c r="J228" s="169"/>
      <c r="K228" s="18"/>
      <c r="L228" s="169"/>
      <c r="M228" s="3"/>
      <c r="N228" s="2"/>
      <c r="O228" s="2"/>
      <c r="P228" s="13" t="e">
        <f>+VLOOKUP(A228,aranceles!A$1:B$100,2,0)</f>
        <v>#N/A</v>
      </c>
    </row>
    <row r="229" spans="1:16">
      <c r="A229" s="83"/>
      <c r="B229" s="82"/>
      <c r="C229" s="83"/>
      <c r="D229" s="165"/>
      <c r="E229" s="118"/>
      <c r="F229" s="18"/>
      <c r="G229" s="119"/>
      <c r="H229" s="125"/>
      <c r="I229" s="82"/>
      <c r="J229" s="169"/>
      <c r="K229" s="18"/>
      <c r="L229" s="169"/>
      <c r="M229" s="3"/>
      <c r="N229" s="2"/>
      <c r="O229" s="2"/>
      <c r="P229" s="13" t="e">
        <f>+VLOOKUP(A229,aranceles!A$1:B$100,2,0)</f>
        <v>#N/A</v>
      </c>
    </row>
    <row r="230" spans="1:16">
      <c r="A230" s="167"/>
      <c r="B230" s="166"/>
      <c r="C230" s="167"/>
      <c r="D230" s="198"/>
      <c r="E230" s="118"/>
      <c r="F230" s="18"/>
      <c r="G230" s="119"/>
      <c r="H230" s="125"/>
      <c r="I230" s="166"/>
      <c r="J230" s="169"/>
      <c r="K230" s="18"/>
      <c r="L230" s="169"/>
      <c r="M230" s="126"/>
      <c r="N230" s="19"/>
      <c r="O230" s="19"/>
      <c r="P230" s="13" t="e">
        <f>+VLOOKUP(A230,aranceles!A$1:B$100,2,0)</f>
        <v>#N/A</v>
      </c>
    </row>
    <row r="231" spans="1:16">
      <c r="A231" s="83"/>
      <c r="B231" s="82"/>
      <c r="C231" s="83"/>
      <c r="D231" s="165"/>
      <c r="E231" s="118"/>
      <c r="F231" s="18"/>
      <c r="G231" s="119"/>
      <c r="H231" s="125"/>
      <c r="I231" s="82"/>
      <c r="J231" s="71"/>
      <c r="K231" s="18"/>
      <c r="L231" s="52"/>
      <c r="M231" s="3"/>
      <c r="N231" s="2"/>
      <c r="O231" s="2"/>
      <c r="P231" s="13" t="e">
        <f>+VLOOKUP(A231,aranceles!A$1:B$100,2,0)</f>
        <v>#N/A</v>
      </c>
    </row>
    <row r="232" spans="1:16">
      <c r="A232" s="83"/>
      <c r="B232" s="82"/>
      <c r="C232" s="83"/>
      <c r="D232" s="100"/>
      <c r="E232" s="118"/>
      <c r="F232" s="18"/>
      <c r="G232" s="119"/>
      <c r="H232" s="125"/>
      <c r="I232" s="82"/>
      <c r="J232" s="169"/>
      <c r="K232" s="18"/>
      <c r="L232" s="169"/>
      <c r="M232" s="3"/>
      <c r="N232" s="2"/>
      <c r="O232" s="2"/>
      <c r="P232" s="13" t="e">
        <f>+VLOOKUP(A232,aranceles!A$1:B$100,2,0)</f>
        <v>#N/A</v>
      </c>
    </row>
    <row r="233" spans="1:16">
      <c r="A233" s="83"/>
      <c r="B233" s="82"/>
      <c r="C233" s="83"/>
      <c r="D233" s="165"/>
      <c r="E233" s="118"/>
      <c r="F233" s="18"/>
      <c r="G233" s="119"/>
      <c r="H233" s="125"/>
      <c r="I233" s="82"/>
      <c r="J233" s="169"/>
      <c r="K233" s="18"/>
      <c r="L233" s="169"/>
      <c r="M233" s="3"/>
      <c r="N233" s="2"/>
      <c r="O233" s="2"/>
      <c r="P233" s="13" t="e">
        <f>+VLOOKUP(A233,aranceles!A$1:B$100,2,0)</f>
        <v>#N/A</v>
      </c>
    </row>
    <row r="234" spans="1:16">
      <c r="A234" s="83"/>
      <c r="B234" s="82"/>
      <c r="C234" s="83"/>
      <c r="D234" s="165"/>
      <c r="E234" s="118"/>
      <c r="F234" s="18"/>
      <c r="G234" s="119"/>
      <c r="H234" s="125"/>
      <c r="I234" s="82"/>
      <c r="J234" s="169"/>
      <c r="K234" s="18"/>
      <c r="L234" s="169"/>
      <c r="M234" s="3"/>
      <c r="N234" s="2"/>
      <c r="O234" s="2"/>
      <c r="P234" s="13" t="e">
        <f>+VLOOKUP(A234,aranceles!A$1:B$100,2,0)</f>
        <v>#N/A</v>
      </c>
    </row>
    <row r="235" spans="1:16">
      <c r="A235" s="83"/>
      <c r="B235" s="82"/>
      <c r="C235" s="83"/>
      <c r="D235" s="165"/>
      <c r="E235" s="118"/>
      <c r="F235" s="18"/>
      <c r="G235" s="119"/>
      <c r="H235" s="125"/>
      <c r="I235" s="82"/>
      <c r="J235" s="169"/>
      <c r="K235" s="18"/>
      <c r="L235" s="169"/>
      <c r="M235" s="3"/>
      <c r="N235" s="2"/>
      <c r="O235" s="2"/>
      <c r="P235" s="13" t="e">
        <f>+VLOOKUP(A235,aranceles!A$1:B$100,2,0)</f>
        <v>#N/A</v>
      </c>
    </row>
    <row r="236" spans="1:16">
      <c r="A236" s="83"/>
      <c r="B236" s="82"/>
      <c r="C236" s="83"/>
      <c r="D236" s="165"/>
      <c r="E236" s="118"/>
      <c r="F236" s="18"/>
      <c r="G236" s="119"/>
      <c r="H236" s="125"/>
      <c r="I236" s="82"/>
      <c r="J236" s="169"/>
      <c r="K236" s="18"/>
      <c r="L236" s="169"/>
      <c r="M236" s="3"/>
      <c r="N236" s="2"/>
      <c r="O236" s="2"/>
      <c r="P236" s="13" t="e">
        <f>+VLOOKUP(A236,aranceles!A$1:B$100,2,0)</f>
        <v>#N/A</v>
      </c>
    </row>
    <row r="237" spans="1:16">
      <c r="A237" s="83"/>
      <c r="B237" s="82"/>
      <c r="C237" s="83"/>
      <c r="D237" s="165"/>
      <c r="E237" s="118"/>
      <c r="F237" s="18"/>
      <c r="G237" s="119"/>
      <c r="H237" s="125"/>
      <c r="I237" s="82"/>
      <c r="J237" s="169"/>
      <c r="K237" s="18"/>
      <c r="L237" s="169"/>
      <c r="M237" s="3"/>
      <c r="N237" s="2"/>
      <c r="O237" s="2"/>
      <c r="P237" s="13" t="e">
        <f>+VLOOKUP(A237,aranceles!A$1:B$100,2,0)</f>
        <v>#N/A</v>
      </c>
    </row>
    <row r="238" spans="1:16">
      <c r="A238" s="83"/>
      <c r="B238" s="82"/>
      <c r="C238" s="83"/>
      <c r="D238" s="165"/>
      <c r="E238" s="118"/>
      <c r="F238" s="18"/>
      <c r="G238" s="119"/>
      <c r="H238" s="125"/>
      <c r="I238" s="82"/>
      <c r="J238" s="71"/>
      <c r="K238" s="18"/>
      <c r="L238" s="52"/>
      <c r="M238" s="3"/>
      <c r="N238" s="2"/>
      <c r="O238" s="2"/>
      <c r="P238" s="13" t="e">
        <f>+VLOOKUP(A238,aranceles!A$1:B$100,2,0)</f>
        <v>#N/A</v>
      </c>
    </row>
    <row r="239" spans="1:16">
      <c r="A239" s="83"/>
      <c r="B239" s="82"/>
      <c r="C239" s="83"/>
      <c r="D239" s="165"/>
      <c r="E239" s="118"/>
      <c r="F239" s="18"/>
      <c r="G239" s="119"/>
      <c r="H239" s="125"/>
      <c r="I239" s="82"/>
      <c r="J239" s="169"/>
      <c r="K239" s="18"/>
      <c r="L239" s="169"/>
      <c r="M239" s="3"/>
      <c r="N239" s="2"/>
      <c r="O239" s="2"/>
      <c r="P239" s="13" t="e">
        <f>+VLOOKUP(A239,aranceles!A$1:B$100,2,0)</f>
        <v>#N/A</v>
      </c>
    </row>
    <row r="240" spans="1:16">
      <c r="A240" s="83"/>
      <c r="B240" s="82"/>
      <c r="C240" s="83"/>
      <c r="D240" s="165"/>
      <c r="E240" s="118"/>
      <c r="F240" s="18"/>
      <c r="G240" s="119"/>
      <c r="H240" s="125"/>
      <c r="I240" s="82"/>
      <c r="J240" s="169"/>
      <c r="K240" s="18"/>
      <c r="L240" s="169"/>
      <c r="M240" s="3"/>
      <c r="N240" s="2"/>
      <c r="O240" s="2"/>
      <c r="P240" s="13" t="e">
        <f>+VLOOKUP(A240,aranceles!A$1:B$100,2,0)</f>
        <v>#N/A</v>
      </c>
    </row>
    <row r="241" spans="1:16">
      <c r="A241" s="83"/>
      <c r="B241" s="82"/>
      <c r="C241" s="83"/>
      <c r="D241" s="165"/>
      <c r="E241" s="118"/>
      <c r="F241" s="18"/>
      <c r="G241" s="119"/>
      <c r="H241" s="125"/>
      <c r="I241" s="82"/>
      <c r="J241" s="169"/>
      <c r="K241" s="18"/>
      <c r="L241" s="169"/>
      <c r="M241" s="3"/>
      <c r="N241" s="2"/>
      <c r="O241" s="2"/>
      <c r="P241" s="13" t="e">
        <f>+VLOOKUP(A241,aranceles!A$1:B$100,2,0)</f>
        <v>#N/A</v>
      </c>
    </row>
    <row r="242" spans="1:16">
      <c r="A242" s="83"/>
      <c r="B242" s="82"/>
      <c r="C242" s="83"/>
      <c r="D242" s="165"/>
      <c r="E242" s="118"/>
      <c r="F242" s="18"/>
      <c r="G242" s="119"/>
      <c r="H242" s="125"/>
      <c r="I242" s="82"/>
      <c r="J242" s="169"/>
      <c r="K242" s="18"/>
      <c r="L242" s="169"/>
      <c r="M242" s="3"/>
      <c r="N242" s="2"/>
      <c r="O242" s="2"/>
      <c r="P242" s="13" t="e">
        <f>+VLOOKUP(A242,aranceles!A$1:B$100,2,0)</f>
        <v>#N/A</v>
      </c>
    </row>
    <row r="243" spans="1:16">
      <c r="A243" s="83"/>
      <c r="B243" s="82"/>
      <c r="C243" s="83"/>
      <c r="D243" s="165"/>
      <c r="E243" s="118"/>
      <c r="F243" s="18"/>
      <c r="G243" s="119"/>
      <c r="H243" s="125"/>
      <c r="I243" s="82"/>
      <c r="J243" s="71"/>
      <c r="K243" s="18"/>
      <c r="L243" s="52"/>
      <c r="M243" s="3"/>
      <c r="N243" s="2"/>
      <c r="O243" s="2"/>
      <c r="P243" s="13" t="e">
        <f>+VLOOKUP(A243,aranceles!A$1:B$100,2,0)</f>
        <v>#N/A</v>
      </c>
    </row>
    <row r="244" spans="1:16">
      <c r="A244" s="83"/>
      <c r="B244" s="82"/>
      <c r="C244" s="83"/>
      <c r="D244" s="165"/>
      <c r="E244" s="118"/>
      <c r="F244" s="18"/>
      <c r="G244" s="119"/>
      <c r="H244" s="125"/>
      <c r="I244" s="82"/>
      <c r="J244" s="169"/>
      <c r="K244" s="18"/>
      <c r="L244" s="169"/>
      <c r="M244" s="3"/>
      <c r="N244" s="2"/>
      <c r="O244" s="2"/>
      <c r="P244" s="13" t="e">
        <f>+VLOOKUP(A244,aranceles!A$1:B$100,2,0)</f>
        <v>#N/A</v>
      </c>
    </row>
    <row r="245" spans="1:16">
      <c r="A245" s="83"/>
      <c r="B245" s="82"/>
      <c r="C245" s="83"/>
      <c r="D245" s="165"/>
      <c r="E245" s="118"/>
      <c r="F245" s="18"/>
      <c r="G245" s="119"/>
      <c r="H245" s="125"/>
      <c r="I245" s="82"/>
      <c r="J245" s="169"/>
      <c r="K245" s="18"/>
      <c r="L245" s="169"/>
      <c r="M245" s="3"/>
      <c r="N245" s="2"/>
      <c r="O245" s="2"/>
      <c r="P245" s="13" t="e">
        <f>+VLOOKUP(A245,aranceles!A$1:B$100,2,0)</f>
        <v>#N/A</v>
      </c>
    </row>
    <row r="246" spans="1:16">
      <c r="A246" s="83"/>
      <c r="B246" s="82"/>
      <c r="C246" s="83"/>
      <c r="D246" s="165"/>
      <c r="E246" s="118"/>
      <c r="F246" s="18"/>
      <c r="G246" s="119"/>
      <c r="H246" s="125"/>
      <c r="I246" s="82"/>
      <c r="J246" s="169"/>
      <c r="K246" s="18"/>
      <c r="L246" s="169"/>
      <c r="M246" s="3"/>
      <c r="N246" s="2"/>
      <c r="O246" s="2"/>
      <c r="P246" s="13" t="e">
        <f>+VLOOKUP(A246,aranceles!A$1:B$100,2,0)</f>
        <v>#N/A</v>
      </c>
    </row>
    <row r="247" spans="1:16">
      <c r="A247" s="83"/>
      <c r="B247" s="82"/>
      <c r="C247" s="83"/>
      <c r="D247" s="100"/>
      <c r="E247" s="118"/>
      <c r="F247" s="18"/>
      <c r="G247" s="119"/>
      <c r="H247" s="125"/>
      <c r="I247" s="82"/>
      <c r="J247" s="169"/>
      <c r="K247" s="18"/>
      <c r="L247" s="169"/>
      <c r="M247" s="3"/>
      <c r="N247" s="2"/>
      <c r="O247" s="2"/>
      <c r="P247" s="13" t="e">
        <f>+VLOOKUP(A247,aranceles!A$1:B$100,2,0)</f>
        <v>#N/A</v>
      </c>
    </row>
    <row r="248" spans="1:16">
      <c r="A248" s="83"/>
      <c r="B248" s="82"/>
      <c r="C248" s="83"/>
      <c r="D248" s="165"/>
      <c r="E248" s="118"/>
      <c r="F248" s="18"/>
      <c r="G248" s="119"/>
      <c r="H248" s="125"/>
      <c r="I248" s="82"/>
      <c r="J248" s="93"/>
      <c r="K248" s="122"/>
      <c r="L248" s="123"/>
      <c r="M248" s="3"/>
      <c r="N248" s="2"/>
      <c r="O248" s="2"/>
      <c r="P248" s="13" t="e">
        <f>+VLOOKUP(A248,aranceles!A$1:B$100,2,0)</f>
        <v>#N/A</v>
      </c>
    </row>
    <row r="249" spans="1:16">
      <c r="A249" s="83"/>
      <c r="B249" s="82"/>
      <c r="C249" s="83"/>
      <c r="D249" s="165"/>
      <c r="E249" s="118"/>
      <c r="F249" s="18"/>
      <c r="G249" s="119"/>
      <c r="H249" s="125"/>
      <c r="I249" s="82"/>
      <c r="J249" s="169"/>
      <c r="K249" s="18"/>
      <c r="L249" s="169"/>
      <c r="M249" s="3"/>
      <c r="N249" s="2"/>
      <c r="O249" s="2"/>
      <c r="P249" s="13" t="e">
        <f>+VLOOKUP(A249,aranceles!A$1:B$100,2,0)</f>
        <v>#N/A</v>
      </c>
    </row>
    <row r="250" spans="1:16">
      <c r="A250" s="83"/>
      <c r="B250" s="82"/>
      <c r="C250" s="83"/>
      <c r="D250" s="165"/>
      <c r="E250" s="118"/>
      <c r="F250" s="18"/>
      <c r="G250" s="119"/>
      <c r="H250" s="125"/>
      <c r="I250" s="82"/>
      <c r="J250" s="3"/>
      <c r="K250" s="122"/>
      <c r="L250" s="123"/>
      <c r="M250" s="3"/>
      <c r="N250" s="2"/>
      <c r="O250" s="2"/>
      <c r="P250" s="13" t="e">
        <f>+VLOOKUP(A250,aranceles!A$1:B$100,2,0)</f>
        <v>#N/A</v>
      </c>
    </row>
    <row r="251" spans="1:16">
      <c r="A251" s="83"/>
      <c r="B251" s="82"/>
      <c r="C251" s="83"/>
      <c r="D251" s="165"/>
      <c r="E251" s="118"/>
      <c r="F251" s="18"/>
      <c r="G251" s="119"/>
      <c r="H251" s="125"/>
      <c r="I251" s="82"/>
      <c r="J251" s="3"/>
      <c r="K251" s="122"/>
      <c r="L251" s="123"/>
      <c r="M251" s="3"/>
      <c r="N251" s="2"/>
      <c r="O251" s="2"/>
      <c r="P251" s="13" t="e">
        <f>+VLOOKUP(A251,aranceles!A$1:B$100,2,0)</f>
        <v>#N/A</v>
      </c>
    </row>
    <row r="252" spans="1:16">
      <c r="A252" s="194"/>
      <c r="B252" s="2"/>
      <c r="C252" s="83"/>
      <c r="D252" s="103"/>
      <c r="E252" s="118"/>
      <c r="F252" s="122"/>
      <c r="G252" s="195"/>
      <c r="H252" s="104"/>
      <c r="I252" s="82"/>
      <c r="J252" s="3"/>
      <c r="K252" s="122"/>
      <c r="L252" s="123"/>
      <c r="M252" s="3"/>
      <c r="N252" s="2"/>
      <c r="O252" s="2"/>
      <c r="P252" s="13" t="e">
        <f>+VLOOKUP(A252,aranceles!A$1:B$100,2,0)</f>
        <v>#N/A</v>
      </c>
    </row>
    <row r="253" spans="1:16">
      <c r="A253" s="194"/>
      <c r="B253" s="2"/>
      <c r="C253" s="83"/>
      <c r="D253" s="103"/>
      <c r="E253" s="118"/>
      <c r="F253" s="122"/>
      <c r="G253" s="195"/>
      <c r="H253" s="104"/>
      <c r="I253" s="82"/>
      <c r="J253" s="3"/>
      <c r="K253" s="122"/>
      <c r="L253" s="123"/>
      <c r="M253" s="3"/>
      <c r="N253" s="2"/>
      <c r="O253" s="2"/>
      <c r="P253" s="13" t="e">
        <f>+VLOOKUP(A253,aranceles!A$1:B$100,2,0)</f>
        <v>#N/A</v>
      </c>
    </row>
    <row r="254" spans="1:16">
      <c r="A254" s="194"/>
      <c r="B254" s="2"/>
      <c r="C254" s="83"/>
      <c r="D254" s="103"/>
      <c r="E254" s="118"/>
      <c r="F254" s="122"/>
      <c r="G254" s="194"/>
      <c r="H254" s="104"/>
      <c r="I254" s="82"/>
      <c r="J254" s="3"/>
      <c r="K254" s="122"/>
      <c r="L254" s="123"/>
      <c r="M254" s="3"/>
      <c r="N254" s="2"/>
      <c r="O254" s="2"/>
      <c r="P254" s="13" t="e">
        <f>+VLOOKUP(A254,aranceles!A$1:B$100,2,0)</f>
        <v>#N/A</v>
      </c>
    </row>
    <row r="255" spans="1:16">
      <c r="A255" s="195"/>
      <c r="B255" s="2"/>
      <c r="C255" s="83"/>
      <c r="D255" s="103"/>
      <c r="E255" s="118"/>
      <c r="F255" s="122"/>
      <c r="G255" s="195"/>
      <c r="H255" s="104"/>
      <c r="I255" s="82"/>
      <c r="J255" s="3"/>
      <c r="K255" s="122"/>
      <c r="L255" s="123"/>
      <c r="M255" s="3"/>
      <c r="N255" s="2"/>
      <c r="O255" s="2"/>
      <c r="P255" s="13" t="e">
        <f>+VLOOKUP(A255,aranceles!A$1:B$100,2,0)</f>
        <v>#N/A</v>
      </c>
    </row>
    <row r="256" spans="1:16">
      <c r="A256" s="83"/>
      <c r="B256" s="2"/>
      <c r="C256" s="83"/>
      <c r="D256" s="103"/>
      <c r="E256" s="118"/>
      <c r="F256" s="122"/>
      <c r="G256" s="83"/>
      <c r="H256" s="104"/>
      <c r="I256" s="82"/>
      <c r="J256" s="3"/>
      <c r="K256" s="122"/>
      <c r="L256" s="123"/>
      <c r="M256" s="3"/>
      <c r="N256" s="2"/>
      <c r="O256" s="2"/>
      <c r="P256" s="13" t="e">
        <f>+VLOOKUP(A256,aranceles!A$1:B$100,2,0)</f>
        <v>#N/A</v>
      </c>
    </row>
    <row r="257" spans="1:16">
      <c r="A257" s="194"/>
      <c r="B257" s="2"/>
      <c r="C257" s="83"/>
      <c r="D257" s="103"/>
      <c r="E257" s="118"/>
      <c r="F257" s="122"/>
      <c r="G257" s="194"/>
      <c r="H257" s="104"/>
      <c r="I257" s="82"/>
      <c r="J257" s="93"/>
      <c r="K257" s="122"/>
      <c r="L257" s="123"/>
      <c r="M257" s="3"/>
      <c r="N257" s="2"/>
      <c r="O257" s="2"/>
      <c r="P257" s="13" t="e">
        <f>+VLOOKUP(A257,aranceles!A$1:B$100,2,0)</f>
        <v>#N/A</v>
      </c>
    </row>
    <row r="258" spans="1:16">
      <c r="A258" s="180"/>
      <c r="B258" s="179"/>
      <c r="C258" s="106"/>
      <c r="D258" s="103"/>
      <c r="E258" s="180"/>
      <c r="F258" s="71"/>
      <c r="G258" s="104"/>
      <c r="H258" s="104"/>
      <c r="I258" s="82"/>
      <c r="J258" s="181"/>
      <c r="K258" s="122"/>
      <c r="L258" s="123"/>
      <c r="M258" s="3"/>
      <c r="N258" s="2"/>
      <c r="O258" s="2"/>
      <c r="P258" s="13" t="e">
        <f>+VLOOKUP(A258,aranceles!A$1:B$100,2,0)</f>
        <v>#N/A</v>
      </c>
    </row>
    <row r="259" spans="1:16">
      <c r="A259" s="180"/>
      <c r="B259" s="179"/>
      <c r="C259" s="106"/>
      <c r="D259" s="103"/>
      <c r="E259" s="180"/>
      <c r="F259" s="71"/>
      <c r="G259" s="104"/>
      <c r="H259" s="104"/>
      <c r="I259" s="82"/>
      <c r="J259" s="181"/>
      <c r="K259" s="122"/>
      <c r="L259" s="123"/>
      <c r="M259" s="3"/>
      <c r="N259" s="2"/>
      <c r="O259" s="2"/>
      <c r="P259" s="13" t="e">
        <f>+VLOOKUP(A259,aranceles!A$1:B$100,2,0)</f>
        <v>#N/A</v>
      </c>
    </row>
    <row r="260" spans="1:16">
      <c r="A260" s="180"/>
      <c r="B260" s="179"/>
      <c r="C260" s="106"/>
      <c r="D260" s="103"/>
      <c r="E260" s="180"/>
      <c r="F260" s="71"/>
      <c r="G260" s="104"/>
      <c r="H260" s="104"/>
      <c r="I260" s="82"/>
      <c r="J260" s="181"/>
      <c r="K260" s="122"/>
      <c r="L260" s="123"/>
      <c r="M260" s="3"/>
      <c r="N260" s="2"/>
      <c r="O260" s="2"/>
      <c r="P260" s="13" t="e">
        <f>+VLOOKUP(A260,aranceles!A$1:B$100,2,0)</f>
        <v>#N/A</v>
      </c>
    </row>
    <row r="261" spans="1:16">
      <c r="A261" s="180"/>
      <c r="B261" s="179"/>
      <c r="C261" s="106"/>
      <c r="D261" s="103"/>
      <c r="E261" s="180"/>
      <c r="F261" s="71"/>
      <c r="G261" s="104"/>
      <c r="H261" s="104"/>
      <c r="I261" s="82"/>
      <c r="J261" s="181"/>
      <c r="K261" s="122"/>
      <c r="L261" s="123"/>
      <c r="M261" s="3"/>
      <c r="N261" s="2"/>
      <c r="O261" s="2"/>
      <c r="P261" s="13" t="e">
        <f>+VLOOKUP(A261,aranceles!A$1:B$100,2,0)</f>
        <v>#N/A</v>
      </c>
    </row>
    <row r="262" spans="1:16">
      <c r="A262" s="180"/>
      <c r="B262" s="179"/>
      <c r="C262" s="106"/>
      <c r="D262" s="103"/>
      <c r="E262" s="180"/>
      <c r="F262" s="71"/>
      <c r="G262" s="104"/>
      <c r="H262" s="104"/>
      <c r="I262" s="82"/>
      <c r="J262" s="181"/>
      <c r="K262" s="122"/>
      <c r="L262" s="123"/>
      <c r="M262" s="3"/>
      <c r="N262" s="2"/>
      <c r="O262" s="2"/>
      <c r="P262" s="13" t="e">
        <f>+VLOOKUP(A262,aranceles!A$1:B$100,2,0)</f>
        <v>#N/A</v>
      </c>
    </row>
    <row r="263" spans="1:16">
      <c r="A263" s="180"/>
      <c r="B263" s="179"/>
      <c r="C263" s="106"/>
      <c r="D263" s="103"/>
      <c r="E263" s="180"/>
      <c r="F263" s="71"/>
      <c r="G263" s="104"/>
      <c r="H263" s="104"/>
      <c r="I263" s="82"/>
      <c r="J263" s="181"/>
      <c r="K263" s="122"/>
      <c r="L263" s="123"/>
      <c r="M263" s="3"/>
      <c r="N263" s="2"/>
      <c r="O263" s="2"/>
      <c r="P263" s="13" t="e">
        <f>+VLOOKUP(A263,aranceles!A$1:B$100,2,0)</f>
        <v>#N/A</v>
      </c>
    </row>
    <row r="264" spans="1:16">
      <c r="A264" s="83"/>
      <c r="B264" s="82"/>
      <c r="C264" s="83"/>
      <c r="D264" s="103"/>
      <c r="E264" s="118"/>
      <c r="F264" s="122"/>
      <c r="G264" s="104"/>
      <c r="H264" s="104"/>
      <c r="I264" s="82"/>
      <c r="J264" s="71"/>
      <c r="K264" s="122"/>
      <c r="L264" s="123"/>
      <c r="M264" s="3"/>
      <c r="N264" s="2"/>
      <c r="O264" s="2"/>
      <c r="P264" s="13" t="e">
        <f>+VLOOKUP(A264,aranceles!A$1:B$100,2,0)</f>
        <v>#N/A</v>
      </c>
    </row>
    <row r="265" spans="1:16">
      <c r="A265" s="83"/>
      <c r="B265" s="82"/>
      <c r="C265" s="83"/>
      <c r="D265" s="103"/>
      <c r="E265" s="118"/>
      <c r="F265" s="122"/>
      <c r="G265" s="104"/>
      <c r="H265" s="104"/>
      <c r="I265" s="82"/>
      <c r="J265" s="93"/>
      <c r="K265" s="122"/>
      <c r="L265" s="123"/>
      <c r="M265" s="3"/>
      <c r="N265" s="2"/>
      <c r="O265" s="2"/>
      <c r="P265" s="13" t="e">
        <f>+VLOOKUP(A265,aranceles!A$1:B$100,2,0)</f>
        <v>#N/A</v>
      </c>
    </row>
    <row r="266" spans="1:16" ht="18.75">
      <c r="A266" s="83"/>
      <c r="B266" s="82"/>
      <c r="C266" s="83"/>
      <c r="D266" s="132"/>
      <c r="E266" s="128"/>
      <c r="F266" s="122"/>
      <c r="G266" s="129"/>
      <c r="H266" s="129"/>
      <c r="I266" s="82"/>
      <c r="J266" s="71"/>
      <c r="K266" s="122"/>
      <c r="L266" s="123"/>
      <c r="M266" s="3"/>
      <c r="N266" s="2"/>
      <c r="O266" s="2"/>
      <c r="P266" s="13" t="e">
        <f>+VLOOKUP(A266,aranceles!A$1:B$100,2,0)</f>
        <v>#N/A</v>
      </c>
    </row>
    <row r="267" spans="1:16" ht="18.75">
      <c r="A267" s="83"/>
      <c r="B267" s="82"/>
      <c r="C267" s="83"/>
      <c r="D267" s="132"/>
      <c r="E267" s="128"/>
      <c r="F267" s="122"/>
      <c r="G267" s="129"/>
      <c r="H267" s="129"/>
      <c r="I267" s="82"/>
      <c r="J267" s="71"/>
      <c r="K267" s="122"/>
      <c r="L267" s="52"/>
      <c r="M267" s="3"/>
      <c r="N267" s="2"/>
      <c r="O267" s="2"/>
      <c r="P267" s="13" t="e">
        <f>+VLOOKUP(A267,aranceles!A$1:B$100,2,0)</f>
        <v>#N/A</v>
      </c>
    </row>
    <row r="268" spans="1:16" ht="18.75">
      <c r="A268" s="83"/>
      <c r="B268" s="82"/>
      <c r="C268" s="83"/>
      <c r="D268" s="132"/>
      <c r="E268" s="100"/>
      <c r="F268" s="71"/>
      <c r="G268" s="129"/>
      <c r="H268" s="104"/>
      <c r="I268" s="82"/>
      <c r="J268" s="71"/>
      <c r="K268" s="18"/>
      <c r="L268" s="52"/>
      <c r="M268" s="3"/>
      <c r="N268" s="2"/>
      <c r="O268" s="2"/>
      <c r="P268" s="13" t="e">
        <f>+VLOOKUP(A268,aranceles!A$1:B$100,2,0)</f>
        <v>#N/A</v>
      </c>
    </row>
    <row r="269" spans="1:16">
      <c r="A269" s="83"/>
      <c r="B269" s="82"/>
      <c r="C269" s="83"/>
      <c r="D269" s="199"/>
      <c r="E269" s="82"/>
      <c r="F269" s="122"/>
      <c r="G269" s="104"/>
      <c r="H269" s="104"/>
      <c r="I269" s="133"/>
      <c r="J269" s="71"/>
      <c r="K269" s="71"/>
      <c r="L269" s="71"/>
      <c r="M269" s="18"/>
      <c r="N269" s="2"/>
      <c r="O269" s="2"/>
      <c r="P269" s="13" t="e">
        <f>+VLOOKUP(A269,aranceles!A$1:B$100,2,0)</f>
        <v>#N/A</v>
      </c>
    </row>
    <row r="270" spans="1:16">
      <c r="A270" s="83"/>
      <c r="B270" s="82"/>
      <c r="C270" s="83"/>
      <c r="D270" s="199"/>
      <c r="E270" s="82"/>
      <c r="F270" s="122"/>
      <c r="G270" s="104"/>
      <c r="H270" s="104"/>
      <c r="I270" s="133"/>
      <c r="J270" s="71"/>
      <c r="K270" s="71"/>
      <c r="L270" s="71"/>
      <c r="M270" s="18"/>
      <c r="N270" s="2"/>
      <c r="O270" s="2"/>
      <c r="P270" s="13" t="e">
        <f>+VLOOKUP(A270,aranceles!A$1:B$100,2,0)</f>
        <v>#N/A</v>
      </c>
    </row>
    <row r="271" spans="1:16">
      <c r="A271" s="112"/>
      <c r="B271" s="130"/>
      <c r="C271" s="110"/>
      <c r="D271" s="115"/>
      <c r="E271" s="115"/>
      <c r="F271" s="115"/>
      <c r="G271" s="112"/>
      <c r="H271" s="115"/>
      <c r="I271" s="130"/>
      <c r="J271" s="2"/>
      <c r="K271" s="131"/>
      <c r="L271" s="52"/>
      <c r="M271" s="3"/>
      <c r="N271" s="2"/>
      <c r="O271" s="2"/>
      <c r="P271" s="13" t="e">
        <f>+VLOOKUP(A271,aranceles!A$1:B$100,2,0)</f>
        <v>#N/A</v>
      </c>
    </row>
    <row r="272" spans="1:16">
      <c r="A272" s="112"/>
      <c r="B272" s="130"/>
      <c r="C272" s="110"/>
      <c r="D272" s="115"/>
      <c r="E272" s="115"/>
      <c r="F272" s="115"/>
      <c r="G272" s="112"/>
      <c r="H272" s="115"/>
      <c r="I272" s="130"/>
      <c r="J272" s="2"/>
      <c r="K272" s="131"/>
      <c r="L272" s="52"/>
      <c r="M272" s="3"/>
      <c r="N272" s="2"/>
      <c r="O272" s="2"/>
      <c r="P272" s="13" t="e">
        <f>+VLOOKUP(A272,aranceles!A$1:B$100,2,0)</f>
        <v>#N/A</v>
      </c>
    </row>
    <row r="273" spans="1:16">
      <c r="A273" s="112"/>
      <c r="B273" s="114"/>
      <c r="C273" s="110"/>
      <c r="D273" s="115"/>
      <c r="E273" s="115"/>
      <c r="F273" s="115"/>
      <c r="G273" s="112"/>
      <c r="H273" s="115"/>
      <c r="I273" s="130"/>
      <c r="J273" s="2"/>
      <c r="K273" s="131"/>
      <c r="L273" s="52"/>
      <c r="M273" s="3"/>
      <c r="N273" s="2"/>
      <c r="O273" s="2"/>
      <c r="P273" s="13" t="e">
        <f>+VLOOKUP(A273,aranceles!A$1:B$100,2,0)</f>
        <v>#N/A</v>
      </c>
    </row>
    <row r="274" spans="1:16">
      <c r="A274" s="112"/>
      <c r="B274" s="114"/>
      <c r="C274" s="110"/>
      <c r="D274" s="115"/>
      <c r="E274" s="115"/>
      <c r="F274" s="115"/>
      <c r="G274" s="112"/>
      <c r="H274" s="115"/>
      <c r="I274" s="130"/>
      <c r="J274" s="2"/>
      <c r="K274" s="131"/>
      <c r="L274" s="52"/>
      <c r="M274" s="3"/>
      <c r="N274" s="2"/>
      <c r="O274" s="2"/>
      <c r="P274" s="13" t="e">
        <f>+VLOOKUP(A274,aranceles!A$1:B$100,2,0)</f>
        <v>#N/A</v>
      </c>
    </row>
    <row r="275" spans="1:16">
      <c r="A275" s="112"/>
      <c r="B275" s="114"/>
      <c r="C275" s="110"/>
      <c r="D275" s="115"/>
      <c r="E275" s="115"/>
      <c r="F275" s="115"/>
      <c r="G275" s="112"/>
      <c r="H275" s="115"/>
      <c r="I275" s="130"/>
      <c r="J275" s="2"/>
      <c r="K275" s="131"/>
      <c r="L275" s="52"/>
      <c r="M275" s="3"/>
      <c r="N275" s="2"/>
      <c r="O275" s="2"/>
      <c r="P275" s="13" t="e">
        <f>+VLOOKUP(A275,aranceles!A$1:B$100,2,0)</f>
        <v>#N/A</v>
      </c>
    </row>
    <row r="276" spans="1:16">
      <c r="A276" s="112"/>
      <c r="B276" s="114"/>
      <c r="C276" s="110"/>
      <c r="D276" s="115"/>
      <c r="E276" s="115"/>
      <c r="F276" s="115"/>
      <c r="G276" s="112"/>
      <c r="H276" s="115"/>
      <c r="I276" s="130"/>
      <c r="J276" s="2"/>
      <c r="K276" s="131"/>
      <c r="L276" s="127"/>
      <c r="M276" s="120"/>
      <c r="N276" s="121"/>
      <c r="O276" s="121"/>
      <c r="P276" s="13" t="e">
        <f>+VLOOKUP(A276,aranceles!A$1:B$100,2,0)</f>
        <v>#N/A</v>
      </c>
    </row>
    <row r="277" spans="1:16">
      <c r="A277" s="112"/>
      <c r="B277" s="114"/>
      <c r="C277" s="110"/>
      <c r="D277" s="115"/>
      <c r="E277" s="115"/>
      <c r="F277" s="115"/>
      <c r="G277" s="112"/>
      <c r="H277" s="115"/>
      <c r="I277" s="130"/>
      <c r="J277" s="2"/>
      <c r="K277" s="131"/>
      <c r="L277" s="127"/>
      <c r="M277" s="120"/>
      <c r="N277" s="121"/>
      <c r="O277" s="121"/>
      <c r="P277" s="13" t="e">
        <f>+VLOOKUP(A277,aranceles!A$1:B$100,2,0)</f>
        <v>#N/A</v>
      </c>
    </row>
    <row r="278" spans="1:16">
      <c r="A278" s="112"/>
      <c r="B278" s="114"/>
      <c r="C278" s="110"/>
      <c r="D278" s="115"/>
      <c r="E278" s="115"/>
      <c r="F278" s="115"/>
      <c r="G278" s="112"/>
      <c r="H278" s="115"/>
      <c r="I278" s="130"/>
      <c r="J278" s="2"/>
      <c r="K278" s="131"/>
      <c r="L278" s="18"/>
      <c r="M278" s="3"/>
      <c r="N278" s="2"/>
      <c r="O278" s="2"/>
      <c r="P278" s="13" t="e">
        <f>+VLOOKUP(A278,aranceles!A$1:B$100,2,0)</f>
        <v>#N/A</v>
      </c>
    </row>
    <row r="279" spans="1:16">
      <c r="A279" s="112"/>
      <c r="B279" s="114"/>
      <c r="C279" s="110"/>
      <c r="D279" s="115"/>
      <c r="E279" s="115"/>
      <c r="F279" s="115"/>
      <c r="G279" s="112"/>
      <c r="H279" s="115"/>
      <c r="I279" s="130"/>
      <c r="J279" s="2"/>
      <c r="K279" s="131"/>
      <c r="L279" s="18"/>
      <c r="M279" s="3"/>
      <c r="N279" s="2"/>
      <c r="O279" s="2"/>
      <c r="P279" s="13" t="e">
        <f>+VLOOKUP(A279,aranceles!A$1:B$100,2,0)</f>
        <v>#N/A</v>
      </c>
    </row>
    <row r="280" spans="1:16">
      <c r="A280" s="112"/>
      <c r="B280" s="114"/>
      <c r="C280" s="110"/>
      <c r="D280" s="115"/>
      <c r="E280" s="115"/>
      <c r="F280" s="115"/>
      <c r="G280" s="112"/>
      <c r="H280" s="115"/>
      <c r="I280" s="130"/>
      <c r="J280" s="2"/>
      <c r="K280" s="131"/>
      <c r="L280" s="18"/>
      <c r="M280" s="3"/>
      <c r="N280" s="2"/>
      <c r="O280" s="2"/>
      <c r="P280" s="13" t="e">
        <f>+VLOOKUP(A280,aranceles!A$1:B$100,2,0)</f>
        <v>#N/A</v>
      </c>
    </row>
    <row r="281" spans="1:16">
      <c r="A281" s="112"/>
      <c r="B281" s="114"/>
      <c r="C281" s="110"/>
      <c r="D281" s="115"/>
      <c r="E281" s="115"/>
      <c r="F281" s="115"/>
      <c r="G281" s="112"/>
      <c r="H281" s="115"/>
      <c r="I281" s="130"/>
      <c r="J281" s="2"/>
      <c r="K281" s="131"/>
      <c r="L281" s="18"/>
      <c r="M281" s="3"/>
      <c r="N281" s="2"/>
      <c r="O281" s="2"/>
      <c r="P281" s="13" t="e">
        <f>+VLOOKUP(A281,aranceles!A$1:B$100,2,0)</f>
        <v>#N/A</v>
      </c>
    </row>
    <row r="282" spans="1:16">
      <c r="A282" s="112"/>
      <c r="B282" s="114"/>
      <c r="C282" s="110"/>
      <c r="D282" s="115"/>
      <c r="E282" s="115"/>
      <c r="F282" s="115"/>
      <c r="G282" s="112"/>
      <c r="H282" s="115"/>
      <c r="I282" s="130"/>
      <c r="J282" s="2"/>
      <c r="K282" s="131"/>
      <c r="L282" s="18"/>
      <c r="M282" s="3"/>
      <c r="N282" s="2"/>
      <c r="O282" s="2"/>
      <c r="P282" s="13" t="e">
        <f>+VLOOKUP(A282,aranceles!A$1:B$100,2,0)</f>
        <v>#N/A</v>
      </c>
    </row>
    <row r="283" spans="1:16">
      <c r="A283" s="112"/>
      <c r="B283" s="114"/>
      <c r="C283" s="110"/>
      <c r="D283" s="115"/>
      <c r="E283" s="115"/>
      <c r="F283" s="115"/>
      <c r="G283" s="112"/>
      <c r="H283" s="115"/>
      <c r="I283" s="130"/>
      <c r="J283" s="2"/>
      <c r="K283" s="131"/>
      <c r="L283" s="18"/>
      <c r="M283" s="3"/>
      <c r="N283" s="2"/>
      <c r="O283" s="2"/>
      <c r="P283" s="13" t="e">
        <f>+VLOOKUP(A283,aranceles!A$1:B$100,2,0)</f>
        <v>#N/A</v>
      </c>
    </row>
    <row r="284" spans="1:16">
      <c r="A284" s="83"/>
      <c r="B284" s="82"/>
      <c r="C284" s="83"/>
      <c r="D284" s="103"/>
      <c r="E284" s="106"/>
      <c r="F284" s="2"/>
      <c r="G284" s="122"/>
      <c r="H284" s="107"/>
      <c r="I284" s="18"/>
      <c r="J284" s="108"/>
      <c r="K284" s="18"/>
      <c r="L284" s="71"/>
      <c r="M284" s="3"/>
      <c r="N284" s="2"/>
      <c r="O284" s="2"/>
      <c r="P284" s="13" t="e">
        <f>+VLOOKUP(A284,aranceles!A$1:B$100,2,0)</f>
        <v>#N/A</v>
      </c>
    </row>
    <row r="285" spans="1:16">
      <c r="A285" s="83"/>
      <c r="B285" s="82"/>
      <c r="C285" s="83"/>
      <c r="D285" s="103"/>
      <c r="E285" s="106"/>
      <c r="F285" s="2"/>
      <c r="G285" s="107"/>
      <c r="H285" s="104"/>
      <c r="I285" s="18"/>
      <c r="J285" s="108"/>
      <c r="K285" s="18"/>
      <c r="L285" s="18"/>
      <c r="M285" s="3"/>
      <c r="N285" s="2"/>
      <c r="O285" s="2"/>
      <c r="P285" s="13" t="e">
        <f>+VLOOKUP(A285,aranceles!A$1:B$100,2,0)</f>
        <v>#N/A</v>
      </c>
    </row>
    <row r="286" spans="1:16">
      <c r="A286" s="83"/>
      <c r="B286" s="82"/>
      <c r="C286" s="83"/>
      <c r="D286" s="103"/>
      <c r="E286" s="106"/>
      <c r="F286" s="2"/>
      <c r="G286" s="107"/>
      <c r="H286" s="104"/>
      <c r="I286" s="18"/>
      <c r="J286" s="108"/>
      <c r="K286" s="18"/>
      <c r="L286" s="18"/>
      <c r="M286" s="3"/>
      <c r="N286" s="2"/>
      <c r="O286" s="2"/>
      <c r="P286" s="13" t="e">
        <f>+VLOOKUP(A286,aranceles!A$1:B$100,2,0)</f>
        <v>#N/A</v>
      </c>
    </row>
    <row r="287" spans="1:16">
      <c r="A287" s="83"/>
      <c r="B287" s="82"/>
      <c r="C287" s="83"/>
      <c r="D287" s="103"/>
      <c r="E287" s="106"/>
      <c r="F287" s="2"/>
      <c r="G287" s="107"/>
      <c r="H287" s="104"/>
      <c r="I287" s="18"/>
      <c r="J287" s="108"/>
      <c r="K287" s="18"/>
      <c r="L287" s="18"/>
      <c r="M287" s="3"/>
      <c r="N287" s="2"/>
      <c r="O287" s="2"/>
      <c r="P287" s="13" t="e">
        <f>+VLOOKUP(A287,aranceles!A$1:B$100,2,0)</f>
        <v>#N/A</v>
      </c>
    </row>
    <row r="288" spans="1:16">
      <c r="A288" s="83"/>
      <c r="B288" s="82"/>
      <c r="C288" s="83"/>
      <c r="D288" s="103"/>
      <c r="E288" s="106"/>
      <c r="F288" s="2"/>
      <c r="G288" s="107"/>
      <c r="H288" s="104"/>
      <c r="I288" s="18"/>
      <c r="J288" s="108"/>
      <c r="K288" s="18"/>
      <c r="L288" s="18"/>
      <c r="M288" s="3"/>
      <c r="N288" s="2"/>
      <c r="O288" s="2"/>
      <c r="P288" s="13" t="e">
        <f>+VLOOKUP(A288,aranceles!A$1:B$100,2,0)</f>
        <v>#N/A</v>
      </c>
    </row>
    <row r="289" spans="1:16">
      <c r="A289" s="83"/>
      <c r="B289" s="82"/>
      <c r="C289" s="83"/>
      <c r="D289" s="103"/>
      <c r="E289" s="106"/>
      <c r="F289" s="2"/>
      <c r="G289" s="107"/>
      <c r="H289" s="104"/>
      <c r="I289" s="18"/>
      <c r="J289" s="108"/>
      <c r="K289" s="18"/>
      <c r="L289" s="18"/>
      <c r="M289" s="3"/>
      <c r="N289" s="2"/>
      <c r="O289" s="2"/>
      <c r="P289" s="13" t="e">
        <f>+VLOOKUP(A289,aranceles!A$1:B$100,2,0)</f>
        <v>#N/A</v>
      </c>
    </row>
    <row r="290" spans="1:16">
      <c r="A290" s="83"/>
      <c r="B290" s="82"/>
      <c r="C290" s="83"/>
      <c r="D290" s="103"/>
      <c r="E290" s="106"/>
      <c r="F290" s="2"/>
      <c r="G290" s="107"/>
      <c r="H290" s="104"/>
      <c r="I290" s="18"/>
      <c r="J290" s="108"/>
      <c r="K290" s="18"/>
      <c r="L290" s="18"/>
      <c r="M290" s="3"/>
      <c r="N290" s="2"/>
      <c r="O290" s="2"/>
      <c r="P290" s="13" t="e">
        <f>+VLOOKUP(A290,aranceles!A$1:B$100,2,0)</f>
        <v>#N/A</v>
      </c>
    </row>
    <row r="291" spans="1:16">
      <c r="A291" s="83"/>
      <c r="B291" s="82"/>
      <c r="C291" s="83"/>
      <c r="D291" s="103"/>
      <c r="E291" s="106"/>
      <c r="F291" s="2"/>
      <c r="G291" s="107"/>
      <c r="H291" s="104"/>
      <c r="I291" s="18"/>
      <c r="J291" s="108"/>
      <c r="K291" s="18"/>
      <c r="L291" s="18"/>
      <c r="M291" s="3"/>
      <c r="N291" s="2"/>
      <c r="O291" s="2"/>
      <c r="P291" s="13" t="e">
        <f>+VLOOKUP(A291,aranceles!A$1:B$100,2,0)</f>
        <v>#N/A</v>
      </c>
    </row>
    <row r="292" spans="1:16">
      <c r="A292" s="83"/>
      <c r="B292" s="82"/>
      <c r="C292" s="83"/>
      <c r="D292" s="103"/>
      <c r="E292" s="106"/>
      <c r="F292" s="2"/>
      <c r="G292" s="107"/>
      <c r="H292" s="104"/>
      <c r="I292" s="18"/>
      <c r="J292" s="108"/>
      <c r="K292" s="18"/>
      <c r="L292" s="18"/>
      <c r="M292" s="3"/>
      <c r="N292" s="2"/>
      <c r="O292" s="2"/>
      <c r="P292" s="13" t="e">
        <f>+VLOOKUP(A292,aranceles!A$1:B$100,2,0)</f>
        <v>#N/A</v>
      </c>
    </row>
    <row r="293" spans="1:16">
      <c r="A293" s="83"/>
      <c r="B293" s="82"/>
      <c r="C293" s="83"/>
      <c r="D293" s="103"/>
      <c r="E293" s="106"/>
      <c r="F293" s="2"/>
      <c r="G293" s="107"/>
      <c r="H293" s="104"/>
      <c r="I293" s="18"/>
      <c r="J293" s="108"/>
      <c r="K293" s="18"/>
      <c r="L293" s="18"/>
      <c r="M293" s="3"/>
      <c r="N293" s="2"/>
      <c r="O293" s="2"/>
      <c r="P293" s="13" t="e">
        <f>+VLOOKUP(A293,aranceles!A$1:B$100,2,0)</f>
        <v>#N/A</v>
      </c>
    </row>
    <row r="294" spans="1:16">
      <c r="A294" s="83"/>
      <c r="B294" s="82"/>
      <c r="C294" s="83"/>
      <c r="D294" s="103"/>
      <c r="E294" s="106"/>
      <c r="F294" s="2"/>
      <c r="G294" s="107"/>
      <c r="H294" s="104"/>
      <c r="I294" s="18"/>
      <c r="J294" s="108"/>
      <c r="K294" s="18"/>
      <c r="L294" s="18"/>
      <c r="M294" s="3"/>
      <c r="N294" s="2"/>
      <c r="O294" s="2"/>
      <c r="P294" s="13" t="e">
        <f>+VLOOKUP(A294,aranceles!A$1:B$100,2,0)</f>
        <v>#N/A</v>
      </c>
    </row>
    <row r="295" spans="1:16">
      <c r="A295" s="83"/>
      <c r="B295" s="82"/>
      <c r="C295" s="83"/>
      <c r="D295" s="103"/>
      <c r="E295" s="106"/>
      <c r="F295" s="2"/>
      <c r="G295" s="107"/>
      <c r="H295" s="104"/>
      <c r="I295" s="18"/>
      <c r="J295" s="108"/>
      <c r="K295" s="18"/>
      <c r="L295" s="18"/>
      <c r="M295" s="3"/>
      <c r="N295" s="2"/>
      <c r="O295" s="2"/>
      <c r="P295" s="13" t="e">
        <f>+VLOOKUP(A295,aranceles!A$1:B$100,2,0)</f>
        <v>#N/A</v>
      </c>
    </row>
    <row r="296" spans="1:16">
      <c r="A296" s="83"/>
      <c r="B296" s="82"/>
      <c r="C296" s="83"/>
      <c r="D296" s="103"/>
      <c r="E296" s="106"/>
      <c r="F296" s="2"/>
      <c r="G296" s="107"/>
      <c r="H296" s="104"/>
      <c r="I296" s="18"/>
      <c r="J296" s="108"/>
      <c r="K296" s="18"/>
      <c r="L296" s="18"/>
      <c r="M296" s="3"/>
      <c r="N296" s="2"/>
      <c r="O296" s="2"/>
      <c r="P296" s="13" t="e">
        <f>+VLOOKUP(A296,aranceles!A$1:B$100,2,0)</f>
        <v>#N/A</v>
      </c>
    </row>
    <row r="297" spans="1:16">
      <c r="A297" s="83"/>
      <c r="B297" s="82"/>
      <c r="C297" s="83"/>
      <c r="D297" s="103"/>
      <c r="E297" s="100"/>
      <c r="F297" s="71"/>
      <c r="G297" s="107"/>
      <c r="H297" s="105"/>
      <c r="I297" s="18"/>
      <c r="J297" s="108"/>
      <c r="K297" s="18"/>
      <c r="L297" s="52"/>
      <c r="M297" s="3"/>
      <c r="N297" s="2"/>
      <c r="O297" s="2"/>
      <c r="P297" s="13" t="e">
        <f>+VLOOKUP(A297,aranceles!A$1:B$100,2,0)</f>
        <v>#N/A</v>
      </c>
    </row>
    <row r="298" spans="1:16">
      <c r="A298" s="83"/>
      <c r="B298" s="82"/>
      <c r="C298" s="83"/>
      <c r="D298" s="103"/>
      <c r="E298" s="100"/>
      <c r="F298" s="71"/>
      <c r="G298" s="107"/>
      <c r="H298" s="105"/>
      <c r="I298" s="18"/>
      <c r="J298" s="108"/>
      <c r="K298" s="18"/>
      <c r="L298" s="52"/>
      <c r="M298" s="3"/>
      <c r="N298" s="2"/>
      <c r="O298" s="2"/>
      <c r="P298" s="13" t="e">
        <f>+VLOOKUP(A298,aranceles!A$1:B$100,2,0)</f>
        <v>#N/A</v>
      </c>
    </row>
    <row r="299" spans="1:16">
      <c r="A299" s="83"/>
      <c r="B299" s="82"/>
      <c r="C299" s="83"/>
      <c r="D299" s="103"/>
      <c r="E299" s="100"/>
      <c r="F299" s="71"/>
      <c r="G299" s="107"/>
      <c r="H299" s="105"/>
      <c r="I299" s="18"/>
      <c r="J299" s="108"/>
      <c r="K299" s="18"/>
      <c r="L299" s="52"/>
      <c r="M299" s="3"/>
      <c r="N299" s="2"/>
      <c r="O299" s="2"/>
      <c r="P299" s="13" t="e">
        <f>+VLOOKUP(A299,aranceles!A$1:B$100,2,0)</f>
        <v>#N/A</v>
      </c>
    </row>
    <row r="300" spans="1:16">
      <c r="A300" s="83"/>
      <c r="B300" s="82"/>
      <c r="C300" s="83"/>
      <c r="D300" s="103"/>
      <c r="E300" s="100"/>
      <c r="F300" s="71"/>
      <c r="G300" s="107"/>
      <c r="H300" s="105"/>
      <c r="I300" s="18"/>
      <c r="J300" s="108"/>
      <c r="K300" s="18"/>
      <c r="L300" s="52"/>
      <c r="M300" s="3"/>
      <c r="N300" s="2"/>
      <c r="O300" s="2"/>
      <c r="P300" s="13" t="e">
        <f>+VLOOKUP(A300,aranceles!A$1:B$100,2,0)</f>
        <v>#N/A</v>
      </c>
    </row>
    <row r="301" spans="1:16">
      <c r="A301" s="83"/>
      <c r="B301" s="82"/>
      <c r="C301" s="83"/>
      <c r="D301" s="103"/>
      <c r="E301" s="100"/>
      <c r="F301" s="71"/>
      <c r="G301" s="107"/>
      <c r="H301" s="105"/>
      <c r="I301" s="18"/>
      <c r="J301" s="108"/>
      <c r="K301" s="18"/>
      <c r="L301" s="52"/>
      <c r="M301" s="3"/>
      <c r="N301" s="2"/>
      <c r="O301" s="2"/>
      <c r="P301" s="13" t="e">
        <f>+VLOOKUP(A301,aranceles!A$1:B$100,2,0)</f>
        <v>#N/A</v>
      </c>
    </row>
    <row r="302" spans="1:16">
      <c r="A302" s="83"/>
      <c r="B302" s="82"/>
      <c r="C302" s="83"/>
      <c r="D302" s="103"/>
      <c r="E302" s="100"/>
      <c r="F302" s="71"/>
      <c r="G302" s="107"/>
      <c r="H302" s="105"/>
      <c r="I302" s="18"/>
      <c r="J302" s="3"/>
      <c r="K302" s="18"/>
      <c r="L302" s="52"/>
      <c r="M302" s="3"/>
      <c r="N302" s="2"/>
      <c r="O302" s="2"/>
      <c r="P302" s="13" t="e">
        <f>+VLOOKUP(A302,aranceles!A$1:B$100,2,0)</f>
        <v>#N/A</v>
      </c>
    </row>
    <row r="303" spans="1:16">
      <c r="A303" s="83"/>
      <c r="B303" s="82"/>
      <c r="C303" s="83"/>
      <c r="D303" s="103"/>
      <c r="E303" s="100"/>
      <c r="F303" s="71"/>
      <c r="G303" s="107"/>
      <c r="H303" s="105"/>
      <c r="I303" s="18"/>
      <c r="J303" s="3"/>
      <c r="K303" s="18"/>
      <c r="L303" s="52"/>
      <c r="M303" s="3"/>
      <c r="N303" s="2"/>
      <c r="O303" s="2"/>
      <c r="P303" s="13" t="e">
        <f>+VLOOKUP(A303,aranceles!A$1:B$100,2,0)</f>
        <v>#N/A</v>
      </c>
    </row>
    <row r="304" spans="1:16">
      <c r="A304" s="83"/>
      <c r="B304" s="82"/>
      <c r="C304" s="83"/>
      <c r="D304" s="103"/>
      <c r="E304" s="100"/>
      <c r="F304" s="71"/>
      <c r="G304" s="107"/>
      <c r="H304" s="105"/>
      <c r="I304" s="18"/>
      <c r="J304" s="3"/>
      <c r="K304" s="18"/>
      <c r="L304" s="52"/>
      <c r="M304" s="3"/>
      <c r="N304" s="2"/>
      <c r="O304" s="2"/>
      <c r="P304" s="13" t="e">
        <f>+VLOOKUP(A304,aranceles!A$1:B$100,2,0)</f>
        <v>#N/A</v>
      </c>
    </row>
    <row r="305" spans="1:16">
      <c r="A305" s="83"/>
      <c r="B305" s="82"/>
      <c r="C305" s="106"/>
      <c r="D305" s="103"/>
      <c r="E305" s="100"/>
      <c r="F305" s="71"/>
      <c r="G305" s="83"/>
      <c r="H305" s="102"/>
      <c r="I305" s="18"/>
      <c r="J305" s="3"/>
      <c r="K305" s="18"/>
      <c r="L305" s="52"/>
      <c r="M305" s="3"/>
      <c r="N305" s="2"/>
      <c r="O305" s="2"/>
      <c r="P305" s="13" t="e">
        <f>+VLOOKUP(A305,aranceles!A$1:B$100,2,0)</f>
        <v>#N/A</v>
      </c>
    </row>
    <row r="306" spans="1:16">
      <c r="A306" s="83"/>
      <c r="B306" s="82"/>
      <c r="C306" s="106"/>
      <c r="D306" s="103"/>
      <c r="E306" s="100"/>
      <c r="F306" s="71"/>
      <c r="G306" s="83"/>
      <c r="H306" s="102"/>
      <c r="I306" s="18"/>
      <c r="J306" s="3"/>
      <c r="K306" s="18"/>
      <c r="L306" s="52"/>
      <c r="M306" s="3"/>
      <c r="N306" s="2"/>
      <c r="O306" s="2"/>
      <c r="P306" s="13" t="e">
        <f>+VLOOKUP(A306,aranceles!A$1:B$100,2,0)</f>
        <v>#N/A</v>
      </c>
    </row>
    <row r="307" spans="1:16">
      <c r="A307" s="83"/>
      <c r="B307" s="82"/>
      <c r="C307" s="106"/>
      <c r="D307" s="103"/>
      <c r="E307" s="100"/>
      <c r="F307" s="71"/>
      <c r="G307" s="83"/>
      <c r="H307" s="102"/>
      <c r="I307" s="18"/>
      <c r="J307" s="3"/>
      <c r="K307" s="18"/>
      <c r="L307" s="52"/>
      <c r="M307" s="3"/>
      <c r="N307" s="2"/>
      <c r="O307" s="2"/>
      <c r="P307" s="13" t="e">
        <f>+VLOOKUP(A307,aranceles!A$1:B$100,2,0)</f>
        <v>#N/A</v>
      </c>
    </row>
    <row r="308" spans="1:16">
      <c r="A308" s="83"/>
      <c r="B308" s="82"/>
      <c r="C308" s="106"/>
      <c r="D308" s="103"/>
      <c r="E308" s="100"/>
      <c r="F308" s="71"/>
      <c r="G308" s="83"/>
      <c r="H308" s="102"/>
      <c r="I308" s="18"/>
      <c r="J308" s="3"/>
      <c r="K308" s="18"/>
      <c r="L308" s="52"/>
      <c r="M308" s="3"/>
      <c r="N308" s="2"/>
      <c r="O308" s="2"/>
      <c r="P308" s="13" t="e">
        <f>+VLOOKUP(A308,aranceles!A$1:B$100,2,0)</f>
        <v>#N/A</v>
      </c>
    </row>
    <row r="309" spans="1:16">
      <c r="A309" s="83"/>
      <c r="B309" s="82"/>
      <c r="C309" s="106"/>
      <c r="D309" s="103"/>
      <c r="E309" s="100"/>
      <c r="F309" s="71"/>
      <c r="G309" s="83"/>
      <c r="H309" s="102"/>
      <c r="I309" s="18"/>
      <c r="J309" s="3"/>
      <c r="K309" s="18"/>
      <c r="L309" s="52"/>
      <c r="M309" s="3"/>
      <c r="N309" s="2"/>
      <c r="O309" s="2"/>
      <c r="P309" s="13" t="e">
        <f>+VLOOKUP(A309,aranceles!A$1:B$100,2,0)</f>
        <v>#N/A</v>
      </c>
    </row>
    <row r="310" spans="1:16">
      <c r="A310" s="83"/>
      <c r="B310" s="82"/>
      <c r="C310" s="106"/>
      <c r="D310" s="103"/>
      <c r="E310" s="100"/>
      <c r="F310" s="71"/>
      <c r="G310" s="83"/>
      <c r="H310" s="102"/>
      <c r="I310" s="18"/>
      <c r="J310" s="3"/>
      <c r="K310" s="18"/>
      <c r="L310" s="52"/>
      <c r="M310" s="3"/>
      <c r="N310" s="2"/>
      <c r="O310" s="2"/>
      <c r="P310" s="13" t="e">
        <f>+VLOOKUP(A310,aranceles!A$1:B$100,2,0)</f>
        <v>#N/A</v>
      </c>
    </row>
    <row r="311" spans="1:16">
      <c r="A311" s="83"/>
      <c r="B311" s="82"/>
      <c r="C311" s="106"/>
      <c r="D311" s="103"/>
      <c r="E311" s="100"/>
      <c r="F311" s="71"/>
      <c r="G311" s="83"/>
      <c r="H311" s="102"/>
      <c r="I311" s="18"/>
      <c r="J311" s="3"/>
      <c r="K311" s="18"/>
      <c r="L311" s="52"/>
      <c r="M311" s="3"/>
      <c r="N311" s="2"/>
      <c r="O311" s="2"/>
      <c r="P311" s="13" t="e">
        <f>+VLOOKUP(A311,aranceles!A$1:B$100,2,0)</f>
        <v>#N/A</v>
      </c>
    </row>
    <row r="312" spans="1:16">
      <c r="A312" s="83"/>
      <c r="B312" s="82"/>
      <c r="C312" s="106"/>
      <c r="D312" s="103"/>
      <c r="E312" s="100"/>
      <c r="F312" s="71"/>
      <c r="G312" s="83"/>
      <c r="H312" s="102"/>
      <c r="I312" s="18"/>
      <c r="J312" s="3"/>
      <c r="K312" s="18"/>
      <c r="L312" s="52"/>
      <c r="M312" s="3"/>
      <c r="N312" s="2"/>
      <c r="O312" s="2"/>
      <c r="P312" s="13" t="e">
        <f>+VLOOKUP(A312,aranceles!A$1:B$100,2,0)</f>
        <v>#N/A</v>
      </c>
    </row>
    <row r="313" spans="1:16">
      <c r="A313" s="83"/>
      <c r="B313" s="82"/>
      <c r="C313" s="106"/>
      <c r="D313" s="103"/>
      <c r="E313" s="100"/>
      <c r="F313" s="71"/>
      <c r="G313" s="83"/>
      <c r="H313" s="102"/>
      <c r="I313" s="18"/>
      <c r="J313" s="3"/>
      <c r="K313" s="18"/>
      <c r="L313" s="52"/>
      <c r="M313" s="3"/>
      <c r="N313" s="2"/>
      <c r="O313" s="2"/>
      <c r="P313" s="13" t="e">
        <f>+VLOOKUP(A313,aranceles!A$1:B$100,2,0)</f>
        <v>#N/A</v>
      </c>
    </row>
    <row r="314" spans="1:16">
      <c r="A314" s="83"/>
      <c r="B314" s="82"/>
      <c r="C314" s="106"/>
      <c r="D314" s="103"/>
      <c r="E314" s="100"/>
      <c r="F314" s="71"/>
      <c r="G314" s="83"/>
      <c r="H314" s="102"/>
      <c r="I314" s="18"/>
      <c r="J314" s="3"/>
      <c r="K314" s="18"/>
      <c r="L314" s="52"/>
      <c r="M314" s="3"/>
      <c r="N314" s="2"/>
      <c r="O314" s="2"/>
      <c r="P314" s="13" t="e">
        <f>+VLOOKUP(A314,aranceles!A$1:B$100,2,0)</f>
        <v>#N/A</v>
      </c>
    </row>
    <row r="315" spans="1:16">
      <c r="A315" s="83"/>
      <c r="B315" s="82"/>
      <c r="C315" s="106"/>
      <c r="D315" s="103"/>
      <c r="E315" s="100"/>
      <c r="F315" s="71"/>
      <c r="G315" s="83"/>
      <c r="H315" s="102"/>
      <c r="I315" s="18"/>
      <c r="J315" s="3"/>
      <c r="K315" s="18"/>
      <c r="L315" s="52"/>
      <c r="M315" s="3"/>
      <c r="N315" s="2"/>
      <c r="O315" s="2"/>
      <c r="P315" s="13" t="e">
        <f>+VLOOKUP(A315,aranceles!A$1:B$100,2,0)</f>
        <v>#N/A</v>
      </c>
    </row>
    <row r="316" spans="1:16">
      <c r="A316" s="83"/>
      <c r="B316" s="82"/>
      <c r="C316" s="106"/>
      <c r="D316" s="103"/>
      <c r="E316" s="100"/>
      <c r="F316" s="71"/>
      <c r="G316" s="83"/>
      <c r="H316" s="102"/>
      <c r="I316" s="18"/>
      <c r="J316" s="3"/>
      <c r="K316" s="18"/>
      <c r="L316" s="52"/>
      <c r="M316" s="3"/>
      <c r="N316" s="2"/>
      <c r="O316" s="2"/>
      <c r="P316" s="13" t="e">
        <f>+VLOOKUP(A316,aranceles!A$1:B$100,2,0)</f>
        <v>#N/A</v>
      </c>
    </row>
    <row r="317" spans="1:16">
      <c r="A317" s="83"/>
      <c r="B317" s="82"/>
      <c r="C317" s="106"/>
      <c r="D317" s="103"/>
      <c r="E317" s="100"/>
      <c r="F317" s="71"/>
      <c r="G317" s="83"/>
      <c r="H317" s="102"/>
      <c r="I317" s="18"/>
      <c r="J317" s="3"/>
      <c r="K317" s="18"/>
      <c r="L317" s="52"/>
      <c r="M317" s="3"/>
      <c r="N317" s="2"/>
      <c r="O317" s="2"/>
      <c r="P317" s="13" t="e">
        <f>+VLOOKUP(A317,aranceles!A$1:B$100,2,0)</f>
        <v>#N/A</v>
      </c>
    </row>
    <row r="318" spans="1:16">
      <c r="A318" s="83"/>
      <c r="B318" s="82"/>
      <c r="C318" s="106"/>
      <c r="D318" s="103"/>
      <c r="E318" s="100"/>
      <c r="F318" s="71"/>
      <c r="G318" s="83"/>
      <c r="H318" s="102"/>
      <c r="I318" s="18"/>
      <c r="J318" s="3"/>
      <c r="K318" s="18"/>
      <c r="L318" s="52"/>
      <c r="M318" s="3"/>
      <c r="N318" s="2"/>
      <c r="O318" s="2"/>
      <c r="P318" s="13" t="e">
        <f>+VLOOKUP(A318,aranceles!A$1:B$100,2,0)</f>
        <v>#N/A</v>
      </c>
    </row>
    <row r="319" spans="1:16">
      <c r="A319" s="83"/>
      <c r="B319" s="82"/>
      <c r="C319" s="106"/>
      <c r="D319" s="103"/>
      <c r="E319" s="100"/>
      <c r="F319" s="71"/>
      <c r="G319" s="83"/>
      <c r="H319" s="102"/>
      <c r="I319" s="18"/>
      <c r="J319" s="3"/>
      <c r="K319" s="18"/>
      <c r="L319" s="52"/>
      <c r="M319" s="3"/>
      <c r="N319" s="2"/>
      <c r="O319" s="2"/>
      <c r="P319" s="13" t="e">
        <f>+VLOOKUP(A319,aranceles!A$1:B$100,2,0)</f>
        <v>#N/A</v>
      </c>
    </row>
    <row r="320" spans="1:16">
      <c r="A320" s="83"/>
      <c r="B320" s="82"/>
      <c r="C320" s="106"/>
      <c r="D320" s="103"/>
      <c r="E320" s="100"/>
      <c r="F320" s="71"/>
      <c r="G320" s="83"/>
      <c r="H320" s="102"/>
      <c r="I320" s="18"/>
      <c r="J320" s="3"/>
      <c r="K320" s="18"/>
      <c r="L320" s="52"/>
      <c r="M320" s="3"/>
      <c r="N320" s="2"/>
      <c r="O320" s="2"/>
      <c r="P320" s="13" t="e">
        <f>+VLOOKUP(A320,aranceles!A$1:B$100,2,0)</f>
        <v>#N/A</v>
      </c>
    </row>
    <row r="321" spans="1:16">
      <c r="A321" s="83"/>
      <c r="B321" s="82"/>
      <c r="C321" s="106"/>
      <c r="D321" s="103"/>
      <c r="E321" s="100"/>
      <c r="F321" s="71"/>
      <c r="G321" s="83"/>
      <c r="H321" s="102"/>
      <c r="I321" s="18"/>
      <c r="J321" s="3"/>
      <c r="K321" s="18"/>
      <c r="L321" s="52"/>
      <c r="M321" s="3"/>
      <c r="N321" s="2"/>
      <c r="O321" s="2"/>
      <c r="P321" s="13" t="e">
        <f>+VLOOKUP(A321,aranceles!A$1:B$100,2,0)</f>
        <v>#N/A</v>
      </c>
    </row>
    <row r="322" spans="1:16">
      <c r="A322" s="110"/>
      <c r="B322" s="109"/>
      <c r="C322" s="110"/>
      <c r="D322" s="111"/>
      <c r="E322" s="111"/>
      <c r="F322" s="111"/>
      <c r="G322" s="112"/>
      <c r="H322" s="111"/>
      <c r="I322" s="113"/>
      <c r="J322" s="2"/>
      <c r="K322" s="113"/>
      <c r="L322" s="52"/>
      <c r="M322" s="3"/>
      <c r="N322" s="2"/>
      <c r="O322" s="2"/>
      <c r="P322" s="13" t="e">
        <f>+VLOOKUP(A322,aranceles!A$1:B$100,2,0)</f>
        <v>#N/A</v>
      </c>
    </row>
    <row r="323" spans="1:16">
      <c r="A323" s="110"/>
      <c r="B323" s="109"/>
      <c r="C323" s="110"/>
      <c r="D323" s="111"/>
      <c r="E323" s="111"/>
      <c r="F323" s="111"/>
      <c r="G323" s="112"/>
      <c r="H323" s="111"/>
      <c r="I323" s="113"/>
      <c r="J323" s="2"/>
      <c r="K323" s="113"/>
      <c r="L323" s="52"/>
      <c r="M323" s="3"/>
      <c r="N323" s="2"/>
      <c r="O323" s="2"/>
      <c r="P323" s="13" t="e">
        <f>+VLOOKUP(A323,aranceles!A$1:B$100,2,0)</f>
        <v>#N/A</v>
      </c>
    </row>
    <row r="324" spans="1:16">
      <c r="A324" s="110"/>
      <c r="B324" s="109"/>
      <c r="C324" s="110"/>
      <c r="D324" s="111"/>
      <c r="E324" s="111"/>
      <c r="F324" s="111"/>
      <c r="G324" s="112"/>
      <c r="H324" s="111"/>
      <c r="I324" s="113"/>
      <c r="J324" s="2"/>
      <c r="K324" s="113"/>
      <c r="L324" s="52"/>
      <c r="M324" s="3"/>
      <c r="N324" s="2"/>
      <c r="O324" s="2"/>
      <c r="P324" s="13" t="e">
        <f>+VLOOKUP(A324,aranceles!A$1:B$100,2,0)</f>
        <v>#N/A</v>
      </c>
    </row>
    <row r="325" spans="1:16">
      <c r="A325" s="110"/>
      <c r="B325" s="109"/>
      <c r="C325" s="110"/>
      <c r="D325" s="111"/>
      <c r="E325" s="111"/>
      <c r="F325" s="111"/>
      <c r="G325" s="112"/>
      <c r="H325" s="111"/>
      <c r="I325" s="113"/>
      <c r="J325" s="2"/>
      <c r="K325" s="113"/>
      <c r="L325" s="52"/>
      <c r="M325" s="3"/>
      <c r="N325" s="2"/>
      <c r="O325" s="2"/>
      <c r="P325" s="13" t="e">
        <f>+VLOOKUP(A325,aranceles!A$1:B$100,2,0)</f>
        <v>#N/A</v>
      </c>
    </row>
    <row r="326" spans="1:16">
      <c r="A326" s="110"/>
      <c r="B326" s="109"/>
      <c r="C326" s="110"/>
      <c r="D326" s="111"/>
      <c r="E326" s="111"/>
      <c r="F326" s="111"/>
      <c r="G326" s="112"/>
      <c r="H326" s="111"/>
      <c r="I326" s="113"/>
      <c r="J326" s="2"/>
      <c r="K326" s="113"/>
      <c r="L326" s="52"/>
      <c r="M326" s="3"/>
      <c r="N326" s="2"/>
      <c r="O326" s="2"/>
      <c r="P326" s="13" t="e">
        <f>+VLOOKUP(A326,aranceles!A$1:B$100,2,0)</f>
        <v>#N/A</v>
      </c>
    </row>
    <row r="327" spans="1:16">
      <c r="A327" s="110"/>
      <c r="B327" s="109"/>
      <c r="C327" s="110"/>
      <c r="D327" s="111"/>
      <c r="E327" s="111"/>
      <c r="F327" s="111"/>
      <c r="G327" s="112"/>
      <c r="H327" s="111"/>
      <c r="I327" s="113"/>
      <c r="J327" s="2"/>
      <c r="K327" s="113"/>
      <c r="L327" s="52"/>
      <c r="M327" s="3"/>
      <c r="N327" s="2"/>
      <c r="O327" s="2"/>
      <c r="P327" s="13" t="e">
        <f>+VLOOKUP(A327,aranceles!A$1:B$100,2,0)</f>
        <v>#N/A</v>
      </c>
    </row>
    <row r="328" spans="1:16">
      <c r="A328" s="110"/>
      <c r="B328" s="109"/>
      <c r="C328" s="110"/>
      <c r="D328" s="111"/>
      <c r="E328" s="111"/>
      <c r="F328" s="111"/>
      <c r="G328" s="112"/>
      <c r="H328" s="111"/>
      <c r="I328" s="113"/>
      <c r="J328" s="2"/>
      <c r="K328" s="113"/>
      <c r="L328" s="52"/>
      <c r="M328" s="3"/>
      <c r="N328" s="2"/>
      <c r="O328" s="2"/>
      <c r="P328" s="13" t="e">
        <f>+VLOOKUP(A328,aranceles!A$1:B$100,2,0)</f>
        <v>#N/A</v>
      </c>
    </row>
    <row r="329" spans="1:16">
      <c r="A329" s="110"/>
      <c r="B329" s="109"/>
      <c r="C329" s="110"/>
      <c r="D329" s="111"/>
      <c r="E329" s="111"/>
      <c r="F329" s="111"/>
      <c r="G329" s="112"/>
      <c r="H329" s="111"/>
      <c r="I329" s="113"/>
      <c r="J329" s="2"/>
      <c r="K329" s="113"/>
      <c r="L329" s="52"/>
      <c r="M329" s="3"/>
      <c r="N329" s="2"/>
      <c r="O329" s="2"/>
      <c r="P329" s="13" t="e">
        <f>+VLOOKUP(A329,aranceles!A$1:B$100,2,0)</f>
        <v>#N/A</v>
      </c>
    </row>
    <row r="330" spans="1:16">
      <c r="A330" s="110"/>
      <c r="B330" s="109"/>
      <c r="C330" s="110"/>
      <c r="D330" s="111"/>
      <c r="E330" s="111"/>
      <c r="F330" s="111"/>
      <c r="G330" s="112"/>
      <c r="H330" s="111"/>
      <c r="I330" s="113"/>
      <c r="J330" s="2"/>
      <c r="K330" s="113"/>
      <c r="L330" s="52"/>
      <c r="M330" s="3"/>
      <c r="N330" s="2"/>
      <c r="O330" s="2"/>
      <c r="P330" s="13" t="e">
        <f>+VLOOKUP(A330,aranceles!A$1:B$100,2,0)</f>
        <v>#N/A</v>
      </c>
    </row>
    <row r="331" spans="1:16">
      <c r="A331" s="110"/>
      <c r="B331" s="109"/>
      <c r="C331" s="110"/>
      <c r="D331" s="111"/>
      <c r="E331" s="111"/>
      <c r="F331" s="111"/>
      <c r="G331" s="112"/>
      <c r="H331" s="111"/>
      <c r="I331" s="113"/>
      <c r="J331" s="2"/>
      <c r="K331" s="113"/>
      <c r="L331" s="52"/>
      <c r="M331" s="3"/>
      <c r="N331" s="2"/>
      <c r="O331" s="2"/>
      <c r="P331" s="13" t="e">
        <f>+VLOOKUP(A331,aranceles!A$1:B$100,2,0)</f>
        <v>#N/A</v>
      </c>
    </row>
    <row r="332" spans="1:16">
      <c r="A332" s="110"/>
      <c r="B332" s="109"/>
      <c r="C332" s="110"/>
      <c r="D332" s="111"/>
      <c r="E332" s="111"/>
      <c r="F332" s="111"/>
      <c r="G332" s="112"/>
      <c r="H332" s="111"/>
      <c r="I332" s="113"/>
      <c r="J332" s="2"/>
      <c r="K332" s="113"/>
      <c r="L332" s="52"/>
      <c r="M332" s="3"/>
      <c r="N332" s="2"/>
      <c r="O332" s="2"/>
      <c r="P332" s="13" t="e">
        <f>+VLOOKUP(A332,aranceles!A$1:B$100,2,0)</f>
        <v>#N/A</v>
      </c>
    </row>
    <row r="333" spans="1:16">
      <c r="A333" s="110"/>
      <c r="B333" s="109"/>
      <c r="C333" s="110"/>
      <c r="D333" s="111"/>
      <c r="E333" s="111"/>
      <c r="F333" s="111"/>
      <c r="G333" s="112"/>
      <c r="H333" s="111"/>
      <c r="I333" s="113"/>
      <c r="J333" s="2"/>
      <c r="K333" s="113"/>
      <c r="L333" s="52"/>
      <c r="M333" s="3"/>
      <c r="N333" s="2"/>
      <c r="O333" s="2"/>
      <c r="P333" s="13" t="e">
        <f>+VLOOKUP(A333,aranceles!A$1:B$100,2,0)</f>
        <v>#N/A</v>
      </c>
    </row>
    <row r="334" spans="1:16">
      <c r="A334" s="110"/>
      <c r="B334" s="109"/>
      <c r="C334" s="110"/>
      <c r="D334" s="111"/>
      <c r="E334" s="111"/>
      <c r="F334" s="111"/>
      <c r="G334" s="112"/>
      <c r="H334" s="111"/>
      <c r="I334" s="113"/>
      <c r="J334" s="2"/>
      <c r="K334" s="113"/>
      <c r="L334" s="52"/>
      <c r="M334" s="3"/>
      <c r="N334" s="2"/>
      <c r="O334" s="2"/>
      <c r="P334" s="13" t="e">
        <f>+VLOOKUP(A334,aranceles!A$1:B$100,2,0)</f>
        <v>#N/A</v>
      </c>
    </row>
    <row r="335" spans="1:16">
      <c r="A335" s="110"/>
      <c r="B335" s="109"/>
      <c r="C335" s="110"/>
      <c r="D335" s="111"/>
      <c r="E335" s="111"/>
      <c r="F335" s="111"/>
      <c r="G335" s="112"/>
      <c r="H335" s="111"/>
      <c r="I335" s="113"/>
      <c r="J335" s="2"/>
      <c r="K335" s="113"/>
      <c r="L335" s="52"/>
      <c r="M335" s="3"/>
      <c r="N335" s="2"/>
      <c r="O335" s="2"/>
      <c r="P335" s="13" t="e">
        <f>+VLOOKUP(A335,aranceles!A$1:B$100,2,0)</f>
        <v>#N/A</v>
      </c>
    </row>
    <row r="336" spans="1:16">
      <c r="A336" s="110"/>
      <c r="B336" s="109"/>
      <c r="C336" s="110"/>
      <c r="D336" s="111"/>
      <c r="E336" s="111"/>
      <c r="F336" s="111"/>
      <c r="G336" s="112"/>
      <c r="H336" s="111"/>
      <c r="I336" s="113"/>
      <c r="J336" s="2"/>
      <c r="K336" s="113"/>
      <c r="L336" s="52"/>
      <c r="M336" s="3"/>
      <c r="N336" s="2"/>
      <c r="O336" s="2"/>
      <c r="P336" s="13" t="e">
        <f>+VLOOKUP(A336,aranceles!A$1:B$100,2,0)</f>
        <v>#N/A</v>
      </c>
    </row>
    <row r="337" spans="1:16">
      <c r="A337" s="110"/>
      <c r="B337" s="109"/>
      <c r="C337" s="110"/>
      <c r="D337" s="111"/>
      <c r="E337" s="111"/>
      <c r="F337" s="111"/>
      <c r="G337" s="112"/>
      <c r="H337" s="111"/>
      <c r="I337" s="113"/>
      <c r="J337" s="2"/>
      <c r="K337" s="113"/>
      <c r="L337" s="52"/>
      <c r="M337" s="3"/>
      <c r="N337" s="2"/>
      <c r="O337" s="2"/>
      <c r="P337" s="13" t="e">
        <f>+VLOOKUP(A337,aranceles!A$1:B$100,2,0)</f>
        <v>#N/A</v>
      </c>
    </row>
    <row r="338" spans="1:16">
      <c r="A338" s="110"/>
      <c r="B338" s="109"/>
      <c r="C338" s="110"/>
      <c r="D338" s="111"/>
      <c r="E338" s="111"/>
      <c r="F338" s="111"/>
      <c r="G338" s="112"/>
      <c r="H338" s="111"/>
      <c r="I338" s="113"/>
      <c r="J338" s="2"/>
      <c r="K338" s="113"/>
      <c r="L338" s="52"/>
      <c r="M338" s="3"/>
      <c r="N338" s="2"/>
      <c r="O338" s="2"/>
      <c r="P338" s="13" t="e">
        <f>+VLOOKUP(A338,aranceles!A$1:B$100,2,0)</f>
        <v>#N/A</v>
      </c>
    </row>
    <row r="339" spans="1:16">
      <c r="A339" s="110"/>
      <c r="B339" s="109"/>
      <c r="C339" s="110"/>
      <c r="D339" s="111"/>
      <c r="E339" s="111"/>
      <c r="F339" s="111"/>
      <c r="G339" s="112"/>
      <c r="H339" s="111"/>
      <c r="I339" s="113"/>
      <c r="J339" s="2"/>
      <c r="K339" s="113"/>
      <c r="L339" s="52"/>
      <c r="M339" s="3"/>
      <c r="N339" s="2"/>
      <c r="O339" s="2"/>
      <c r="P339" s="13" t="e">
        <f>+VLOOKUP(A339,aranceles!A$1:B$100,2,0)</f>
        <v>#N/A</v>
      </c>
    </row>
    <row r="340" spans="1:16">
      <c r="A340" s="110"/>
      <c r="B340" s="109"/>
      <c r="C340" s="110"/>
      <c r="D340" s="111"/>
      <c r="E340" s="111"/>
      <c r="F340" s="111"/>
      <c r="G340" s="112"/>
      <c r="H340" s="111"/>
      <c r="I340" s="113"/>
      <c r="J340" s="2"/>
      <c r="K340" s="113"/>
      <c r="L340" s="52"/>
      <c r="M340" s="3"/>
      <c r="N340" s="2"/>
      <c r="O340" s="2"/>
      <c r="P340" s="13" t="e">
        <f>+VLOOKUP(A340,aranceles!A$1:B$100,2,0)</f>
        <v>#N/A</v>
      </c>
    </row>
    <row r="341" spans="1:16">
      <c r="A341" s="110"/>
      <c r="B341" s="109"/>
      <c r="C341" s="110"/>
      <c r="D341" s="111"/>
      <c r="E341" s="111"/>
      <c r="F341" s="111"/>
      <c r="G341" s="112"/>
      <c r="H341" s="111"/>
      <c r="I341" s="113"/>
      <c r="J341" s="2"/>
      <c r="K341" s="113"/>
      <c r="L341" s="52"/>
      <c r="M341" s="3"/>
      <c r="N341" s="2"/>
      <c r="O341" s="2"/>
      <c r="P341" s="13" t="e">
        <f>+VLOOKUP(A341,aranceles!A$1:B$100,2,0)</f>
        <v>#N/A</v>
      </c>
    </row>
    <row r="342" spans="1:16">
      <c r="A342" s="110"/>
      <c r="B342" s="109"/>
      <c r="C342" s="110"/>
      <c r="D342" s="115"/>
      <c r="E342" s="115"/>
      <c r="F342" s="115"/>
      <c r="G342" s="112"/>
      <c r="H342" s="115"/>
      <c r="I342" s="113"/>
      <c r="J342" s="2"/>
      <c r="K342" s="113"/>
      <c r="L342" s="52"/>
      <c r="M342" s="3"/>
      <c r="N342" s="2"/>
      <c r="O342" s="2"/>
      <c r="P342" s="13" t="e">
        <f>+VLOOKUP(A342,aranceles!A$1:B$100,2,0)</f>
        <v>#N/A</v>
      </c>
    </row>
    <row r="343" spans="1:16">
      <c r="A343" s="110"/>
      <c r="B343" s="109"/>
      <c r="C343" s="110"/>
      <c r="D343" s="115"/>
      <c r="E343" s="115"/>
      <c r="F343" s="115"/>
      <c r="G343" s="112"/>
      <c r="H343" s="115"/>
      <c r="I343" s="113"/>
      <c r="J343" s="2"/>
      <c r="K343" s="113"/>
      <c r="L343" s="52"/>
      <c r="M343" s="3"/>
      <c r="N343" s="2"/>
      <c r="O343" s="2"/>
      <c r="P343" s="13" t="e">
        <f>+VLOOKUP(A343,aranceles!A$1:B$100,2,0)</f>
        <v>#N/A</v>
      </c>
    </row>
    <row r="344" spans="1:16">
      <c r="A344" s="83"/>
      <c r="B344" s="82"/>
      <c r="C344" s="83"/>
      <c r="D344" s="103"/>
      <c r="E344" s="100"/>
      <c r="F344" s="71"/>
      <c r="G344" s="122"/>
      <c r="H344" s="102"/>
      <c r="I344" s="18"/>
      <c r="J344" s="3"/>
      <c r="K344" s="18"/>
      <c r="L344" s="52"/>
      <c r="M344" s="3"/>
      <c r="N344" s="2"/>
      <c r="O344" s="2"/>
      <c r="P344" s="13" t="e">
        <f>+VLOOKUP(A344,aranceles!A$1:B$100,2,0)</f>
        <v>#N/A</v>
      </c>
    </row>
    <row r="345" spans="1:16">
      <c r="A345" s="83"/>
      <c r="B345" s="82"/>
      <c r="C345" s="83"/>
      <c r="D345" s="103"/>
      <c r="E345" s="100"/>
      <c r="F345" s="71"/>
      <c r="G345" s="122"/>
      <c r="H345" s="102"/>
      <c r="I345" s="18"/>
      <c r="J345" s="3"/>
      <c r="K345" s="18"/>
      <c r="L345" s="52"/>
      <c r="M345" s="3"/>
      <c r="N345" s="2"/>
      <c r="O345" s="2"/>
      <c r="P345" s="13" t="e">
        <f>+VLOOKUP(A345,aranceles!A$1:B$100,2,0)</f>
        <v>#N/A</v>
      </c>
    </row>
    <row r="346" spans="1:16">
      <c r="A346" s="83"/>
      <c r="B346" s="82"/>
      <c r="C346" s="83"/>
      <c r="D346" s="103"/>
      <c r="E346" s="100"/>
      <c r="F346" s="71"/>
      <c r="G346" s="122"/>
      <c r="H346" s="102"/>
      <c r="I346" s="18"/>
      <c r="J346" s="3"/>
      <c r="K346" s="18"/>
      <c r="L346" s="52"/>
      <c r="M346" s="3"/>
      <c r="N346" s="2"/>
      <c r="O346" s="2"/>
      <c r="P346" s="13" t="e">
        <f>+VLOOKUP(A346,aranceles!A$1:B$100,2,0)</f>
        <v>#N/A</v>
      </c>
    </row>
    <row r="347" spans="1:16">
      <c r="A347" s="83"/>
      <c r="B347" s="82"/>
      <c r="C347" s="83"/>
      <c r="D347" s="103"/>
      <c r="E347" s="100"/>
      <c r="F347" s="71"/>
      <c r="G347" s="122"/>
      <c r="H347" s="102"/>
      <c r="I347" s="18"/>
      <c r="J347" s="3"/>
      <c r="K347" s="18"/>
      <c r="L347" s="52"/>
      <c r="M347" s="3"/>
      <c r="N347" s="2"/>
      <c r="O347" s="2"/>
      <c r="P347" s="13" t="e">
        <f>+VLOOKUP(A347,aranceles!A$1:B$100,2,0)</f>
        <v>#N/A</v>
      </c>
    </row>
    <row r="348" spans="1:16">
      <c r="A348" s="83"/>
      <c r="B348" s="82"/>
      <c r="C348" s="83"/>
      <c r="D348" s="103"/>
      <c r="E348" s="100"/>
      <c r="F348" s="71"/>
      <c r="G348" s="122"/>
      <c r="H348" s="102"/>
      <c r="I348" s="18"/>
      <c r="J348" s="3"/>
      <c r="K348" s="18"/>
      <c r="L348" s="52"/>
      <c r="M348" s="3"/>
      <c r="N348" s="2"/>
      <c r="O348" s="2"/>
      <c r="P348" s="13" t="e">
        <f>+VLOOKUP(A348,aranceles!A$1:B$100,2,0)</f>
        <v>#N/A</v>
      </c>
    </row>
    <row r="349" spans="1:16">
      <c r="A349" s="83"/>
      <c r="B349" s="82"/>
      <c r="C349" s="83"/>
      <c r="D349" s="103"/>
      <c r="E349" s="100"/>
      <c r="F349" s="71"/>
      <c r="G349" s="122"/>
      <c r="H349" s="102"/>
      <c r="I349" s="18"/>
      <c r="J349" s="3"/>
      <c r="K349" s="18"/>
      <c r="L349" s="52"/>
      <c r="M349" s="3"/>
      <c r="N349" s="2"/>
      <c r="O349" s="2"/>
      <c r="P349" s="13" t="e">
        <f>+VLOOKUP(A349,aranceles!A$1:B$100,2,0)</f>
        <v>#N/A</v>
      </c>
    </row>
    <row r="350" spans="1:16">
      <c r="A350" s="83"/>
      <c r="B350" s="82"/>
      <c r="C350" s="83"/>
      <c r="D350" s="103"/>
      <c r="E350" s="100"/>
      <c r="F350" s="71"/>
      <c r="G350" s="122"/>
      <c r="H350" s="102"/>
      <c r="I350" s="18"/>
      <c r="J350" s="3"/>
      <c r="K350" s="18"/>
      <c r="L350" s="52"/>
      <c r="M350" s="3"/>
      <c r="N350" s="2"/>
      <c r="O350" s="2"/>
      <c r="P350" s="13" t="e">
        <f>+VLOOKUP(A350,aranceles!A$1:B$100,2,0)</f>
        <v>#N/A</v>
      </c>
    </row>
    <row r="351" spans="1:16">
      <c r="A351" s="83"/>
      <c r="B351" s="82"/>
      <c r="C351" s="83"/>
      <c r="D351" s="103"/>
      <c r="E351" s="100"/>
      <c r="F351" s="71"/>
      <c r="G351" s="122"/>
      <c r="H351" s="102"/>
      <c r="I351" s="18"/>
      <c r="J351" s="3"/>
      <c r="K351" s="18"/>
      <c r="L351" s="52"/>
      <c r="M351" s="3"/>
      <c r="N351" s="2"/>
      <c r="O351" s="2"/>
      <c r="P351" s="13" t="e">
        <f>+VLOOKUP(A351,aranceles!A$1:B$100,2,0)</f>
        <v>#N/A</v>
      </c>
    </row>
    <row r="352" spans="1:16">
      <c r="A352" s="83"/>
      <c r="B352" s="82"/>
      <c r="C352" s="83"/>
      <c r="D352" s="103"/>
      <c r="E352" s="100"/>
      <c r="F352" s="71"/>
      <c r="G352" s="122"/>
      <c r="H352" s="102"/>
      <c r="I352" s="18"/>
      <c r="J352" s="3"/>
      <c r="K352" s="18"/>
      <c r="L352" s="52"/>
      <c r="M352" s="3"/>
      <c r="N352" s="2"/>
      <c r="O352" s="2"/>
      <c r="P352" s="13" t="e">
        <f>+VLOOKUP(A352,aranceles!A$1:B$100,2,0)</f>
        <v>#N/A</v>
      </c>
    </row>
    <row r="353" spans="1:16">
      <c r="A353" s="83"/>
      <c r="B353" s="82"/>
      <c r="C353" s="83"/>
      <c r="D353" s="103"/>
      <c r="E353" s="100"/>
      <c r="F353" s="71"/>
      <c r="G353" s="122"/>
      <c r="H353" s="102"/>
      <c r="I353" s="18"/>
      <c r="J353" s="3"/>
      <c r="K353" s="18"/>
      <c r="L353" s="52"/>
      <c r="M353" s="3"/>
      <c r="N353" s="2"/>
      <c r="O353" s="2"/>
      <c r="P353" s="13" t="e">
        <f>+VLOOKUP(A353,aranceles!A$1:B$100,2,0)</f>
        <v>#N/A</v>
      </c>
    </row>
    <row r="354" spans="1:16">
      <c r="A354" s="83"/>
      <c r="B354" s="82"/>
      <c r="C354" s="83"/>
      <c r="D354" s="103"/>
      <c r="E354" s="100"/>
      <c r="F354" s="71"/>
      <c r="G354" s="122"/>
      <c r="H354" s="102"/>
      <c r="I354" s="18"/>
      <c r="J354" s="3"/>
      <c r="K354" s="18"/>
      <c r="L354" s="52"/>
      <c r="M354" s="3"/>
      <c r="N354" s="2"/>
      <c r="O354" s="2"/>
      <c r="P354" s="13" t="e">
        <f>+VLOOKUP(A354,aranceles!A$1:B$100,2,0)</f>
        <v>#N/A</v>
      </c>
    </row>
    <row r="355" spans="1:16">
      <c r="A355" s="83"/>
      <c r="B355" s="82"/>
      <c r="C355" s="83"/>
      <c r="D355" s="103"/>
      <c r="E355" s="100"/>
      <c r="F355" s="71"/>
      <c r="G355" s="122"/>
      <c r="H355" s="102"/>
      <c r="I355" s="18"/>
      <c r="J355" s="3"/>
      <c r="K355" s="18"/>
      <c r="L355" s="52"/>
      <c r="M355" s="3"/>
      <c r="N355" s="2"/>
      <c r="O355" s="2"/>
      <c r="P355" s="13" t="e">
        <f>+VLOOKUP(A355,aranceles!A$1:B$100,2,0)</f>
        <v>#N/A</v>
      </c>
    </row>
    <row r="356" spans="1:16">
      <c r="A356" s="83"/>
      <c r="B356" s="82"/>
      <c r="C356" s="83"/>
      <c r="D356" s="103"/>
      <c r="E356" s="100"/>
      <c r="F356" s="71"/>
      <c r="G356" s="122"/>
      <c r="H356" s="102"/>
      <c r="I356" s="18"/>
      <c r="J356" s="3"/>
      <c r="K356" s="18"/>
      <c r="L356" s="52"/>
      <c r="M356" s="3"/>
      <c r="N356" s="2"/>
      <c r="O356" s="2"/>
      <c r="P356" s="13" t="e">
        <f>+VLOOKUP(A356,aranceles!A$1:B$100,2,0)</f>
        <v>#N/A</v>
      </c>
    </row>
    <row r="357" spans="1:16">
      <c r="A357" s="83"/>
      <c r="B357" s="82"/>
      <c r="C357" s="83"/>
      <c r="D357" s="103"/>
      <c r="E357" s="100"/>
      <c r="F357" s="71"/>
      <c r="G357" s="122"/>
      <c r="H357" s="102"/>
      <c r="I357" s="18"/>
      <c r="J357" s="3"/>
      <c r="K357" s="18"/>
      <c r="L357" s="52"/>
      <c r="M357" s="3"/>
      <c r="N357" s="2"/>
      <c r="O357" s="2"/>
      <c r="P357" s="13" t="e">
        <f>+VLOOKUP(A357,aranceles!A$1:B$100,2,0)</f>
        <v>#N/A</v>
      </c>
    </row>
    <row r="358" spans="1:16">
      <c r="A358" s="83"/>
      <c r="B358" s="82"/>
      <c r="C358" s="83"/>
      <c r="D358" s="103"/>
      <c r="E358" s="100"/>
      <c r="F358" s="71"/>
      <c r="G358" s="122"/>
      <c r="H358" s="102"/>
      <c r="I358" s="18"/>
      <c r="J358" s="3"/>
      <c r="K358" s="18"/>
      <c r="L358" s="52"/>
      <c r="M358" s="3"/>
      <c r="N358" s="2"/>
      <c r="O358" s="2"/>
      <c r="P358" s="13" t="e">
        <f>+VLOOKUP(A358,aranceles!A$1:B$100,2,0)</f>
        <v>#N/A</v>
      </c>
    </row>
    <row r="359" spans="1:16">
      <c r="A359" s="83"/>
      <c r="B359" s="82"/>
      <c r="C359" s="83"/>
      <c r="D359" s="103"/>
      <c r="E359" s="100"/>
      <c r="F359" s="71"/>
      <c r="G359" s="122"/>
      <c r="H359" s="102"/>
      <c r="I359" s="18"/>
      <c r="J359" s="3"/>
      <c r="K359" s="18"/>
      <c r="L359" s="52"/>
      <c r="M359" s="3"/>
      <c r="N359" s="2"/>
      <c r="O359" s="2"/>
      <c r="P359" s="13" t="e">
        <f>+VLOOKUP(A359,aranceles!A$1:B$100,2,0)</f>
        <v>#N/A</v>
      </c>
    </row>
    <row r="360" spans="1:16">
      <c r="A360" s="83"/>
      <c r="B360" s="82"/>
      <c r="C360" s="83"/>
      <c r="D360" s="103"/>
      <c r="E360" s="100"/>
      <c r="F360" s="71"/>
      <c r="G360" s="122"/>
      <c r="H360" s="102"/>
      <c r="I360" s="18"/>
      <c r="J360" s="3"/>
      <c r="K360" s="18"/>
      <c r="L360" s="52"/>
      <c r="M360" s="3"/>
      <c r="N360" s="2"/>
      <c r="O360" s="2"/>
      <c r="P360" s="13" t="e">
        <f>+VLOOKUP(A360,aranceles!A$1:B$100,2,0)</f>
        <v>#N/A</v>
      </c>
    </row>
    <row r="361" spans="1:16">
      <c r="A361" s="83"/>
      <c r="B361" s="82"/>
      <c r="C361" s="83"/>
      <c r="D361" s="103"/>
      <c r="E361" s="100"/>
      <c r="F361" s="71"/>
      <c r="G361" s="122"/>
      <c r="H361" s="102"/>
      <c r="I361" s="18"/>
      <c r="J361" s="3"/>
      <c r="K361" s="18"/>
      <c r="L361" s="52"/>
      <c r="M361" s="3"/>
      <c r="N361" s="2"/>
      <c r="O361" s="2"/>
      <c r="P361" s="13" t="e">
        <f>+VLOOKUP(A361,aranceles!A$1:B$100,2,0)</f>
        <v>#N/A</v>
      </c>
    </row>
    <row r="362" spans="1:16">
      <c r="A362" s="83"/>
      <c r="B362" s="82"/>
      <c r="C362" s="83"/>
      <c r="D362" s="103"/>
      <c r="E362" s="100"/>
      <c r="F362" s="71"/>
      <c r="G362" s="122"/>
      <c r="H362" s="102"/>
      <c r="I362" s="18"/>
      <c r="J362" s="3"/>
      <c r="K362" s="18"/>
      <c r="L362" s="52"/>
      <c r="M362" s="3"/>
      <c r="N362" s="2"/>
      <c r="O362" s="2"/>
      <c r="P362" s="13" t="e">
        <f>+VLOOKUP(A362,aranceles!A$1:B$100,2,0)</f>
        <v>#N/A</v>
      </c>
    </row>
    <row r="363" spans="1:16">
      <c r="A363" s="83"/>
      <c r="B363" s="82"/>
      <c r="C363" s="83"/>
      <c r="D363" s="103"/>
      <c r="E363" s="100"/>
      <c r="F363" s="71"/>
      <c r="G363" s="122"/>
      <c r="H363" s="102"/>
      <c r="I363" s="18"/>
      <c r="J363" s="3"/>
      <c r="K363" s="18"/>
      <c r="L363" s="52"/>
      <c r="M363" s="3"/>
      <c r="N363" s="2"/>
      <c r="O363" s="2"/>
      <c r="P363" s="13" t="e">
        <f>+VLOOKUP(A363,aranceles!A$1:B$100,2,0)</f>
        <v>#N/A</v>
      </c>
    </row>
    <row r="364" spans="1:16">
      <c r="A364" s="83"/>
      <c r="B364" s="82"/>
      <c r="C364" s="83"/>
      <c r="D364" s="103"/>
      <c r="E364" s="100"/>
      <c r="F364" s="71"/>
      <c r="G364" s="122"/>
      <c r="H364" s="102"/>
      <c r="I364" s="18"/>
      <c r="J364" s="3"/>
      <c r="K364" s="18"/>
      <c r="L364" s="52"/>
      <c r="M364" s="3"/>
      <c r="N364" s="2"/>
      <c r="O364" s="2"/>
      <c r="P364" s="13" t="e">
        <f>+VLOOKUP(A364,aranceles!A$1:B$100,2,0)</f>
        <v>#N/A</v>
      </c>
    </row>
    <row r="365" spans="1:16">
      <c r="A365" s="83"/>
      <c r="B365" s="82"/>
      <c r="C365" s="83"/>
      <c r="D365" s="103"/>
      <c r="E365" s="100"/>
      <c r="F365" s="71"/>
      <c r="G365" s="122"/>
      <c r="H365" s="102"/>
      <c r="I365" s="18"/>
      <c r="J365" s="3"/>
      <c r="K365" s="18"/>
      <c r="L365" s="52"/>
      <c r="M365" s="3"/>
      <c r="N365" s="2"/>
      <c r="O365" s="2"/>
      <c r="P365" s="13" t="e">
        <f>+VLOOKUP(A365,aranceles!A$1:B$100,2,0)</f>
        <v>#N/A</v>
      </c>
    </row>
    <row r="366" spans="1:16">
      <c r="A366" s="83"/>
      <c r="B366" s="82"/>
      <c r="C366" s="83"/>
      <c r="D366" s="103"/>
      <c r="E366" s="100"/>
      <c r="F366" s="71"/>
      <c r="G366" s="122"/>
      <c r="H366" s="102"/>
      <c r="I366" s="18"/>
      <c r="J366" s="3"/>
      <c r="K366" s="18"/>
      <c r="L366" s="52"/>
      <c r="M366" s="3"/>
      <c r="N366" s="2"/>
      <c r="O366" s="2"/>
      <c r="P366" s="13" t="e">
        <f>+VLOOKUP(A366,aranceles!A$1:B$100,2,0)</f>
        <v>#N/A</v>
      </c>
    </row>
    <row r="367" spans="1:16">
      <c r="A367" s="83"/>
      <c r="B367" s="82"/>
      <c r="C367" s="83"/>
      <c r="D367" s="103"/>
      <c r="E367" s="100"/>
      <c r="F367" s="71"/>
      <c r="G367" s="122"/>
      <c r="H367" s="102"/>
      <c r="I367" s="18"/>
      <c r="J367" s="3"/>
      <c r="K367" s="18"/>
      <c r="L367" s="52"/>
      <c r="M367" s="3"/>
      <c r="N367" s="2"/>
      <c r="O367" s="2"/>
      <c r="P367" s="13" t="e">
        <f>+VLOOKUP(A367,aranceles!A$1:B$100,2,0)</f>
        <v>#N/A</v>
      </c>
    </row>
    <row r="368" spans="1:16">
      <c r="A368" s="83"/>
      <c r="B368" s="82"/>
      <c r="C368" s="83"/>
      <c r="D368" s="103"/>
      <c r="E368" s="100"/>
      <c r="F368" s="71"/>
      <c r="G368" s="122"/>
      <c r="H368" s="102"/>
      <c r="I368" s="18"/>
      <c r="J368" s="3"/>
      <c r="K368" s="18"/>
      <c r="L368" s="52"/>
      <c r="M368" s="3"/>
      <c r="N368" s="2"/>
      <c r="O368" s="2"/>
      <c r="P368" s="13" t="e">
        <f>+VLOOKUP(A368,aranceles!A$1:B$100,2,0)</f>
        <v>#N/A</v>
      </c>
    </row>
    <row r="369" spans="1:16">
      <c r="A369" s="83"/>
      <c r="B369" s="82"/>
      <c r="C369" s="83"/>
      <c r="D369" s="103"/>
      <c r="E369" s="100"/>
      <c r="F369" s="71"/>
      <c r="G369" s="122"/>
      <c r="H369" s="102"/>
      <c r="I369" s="18"/>
      <c r="J369" s="3"/>
      <c r="K369" s="18"/>
      <c r="L369" s="52"/>
      <c r="M369" s="3"/>
      <c r="N369" s="2"/>
      <c r="O369" s="2"/>
      <c r="P369" s="13" t="e">
        <f>+VLOOKUP(A369,aranceles!A$1:B$100,2,0)</f>
        <v>#N/A</v>
      </c>
    </row>
    <row r="370" spans="1:16">
      <c r="A370" s="83"/>
      <c r="B370" s="82"/>
      <c r="C370" s="83"/>
      <c r="D370" s="103"/>
      <c r="E370" s="100"/>
      <c r="F370" s="71"/>
      <c r="G370" s="122"/>
      <c r="H370" s="102"/>
      <c r="I370" s="18"/>
      <c r="J370" s="3"/>
      <c r="K370" s="18"/>
      <c r="L370" s="52"/>
      <c r="M370" s="3"/>
      <c r="N370" s="2"/>
      <c r="O370" s="2"/>
      <c r="P370" s="13" t="e">
        <f>+VLOOKUP(A370,aranceles!A$1:B$100,2,0)</f>
        <v>#N/A</v>
      </c>
    </row>
    <row r="371" spans="1:16">
      <c r="A371" s="83"/>
      <c r="B371" s="82"/>
      <c r="C371" s="83"/>
      <c r="D371" s="103"/>
      <c r="E371" s="100"/>
      <c r="F371" s="71"/>
      <c r="G371" s="122"/>
      <c r="H371" s="102"/>
      <c r="I371" s="18"/>
      <c r="J371" s="3"/>
      <c r="K371" s="18"/>
      <c r="L371" s="52"/>
      <c r="M371" s="3"/>
      <c r="N371" s="2"/>
      <c r="O371" s="2"/>
      <c r="P371" s="13" t="e">
        <f>+VLOOKUP(A371,aranceles!A$1:B$100,2,0)</f>
        <v>#N/A</v>
      </c>
    </row>
    <row r="372" spans="1:16">
      <c r="A372" s="83"/>
      <c r="B372" s="82"/>
      <c r="C372" s="83"/>
      <c r="D372" s="103"/>
      <c r="E372" s="100"/>
      <c r="F372" s="71"/>
      <c r="G372" s="122"/>
      <c r="H372" s="102"/>
      <c r="I372" s="18"/>
      <c r="J372" s="3"/>
      <c r="K372" s="18"/>
      <c r="L372" s="52"/>
      <c r="M372" s="3"/>
      <c r="N372" s="2"/>
      <c r="O372" s="2"/>
      <c r="P372" s="13" t="e">
        <f>+VLOOKUP(A372,aranceles!A$1:B$100,2,0)</f>
        <v>#N/A</v>
      </c>
    </row>
    <row r="373" spans="1:16">
      <c r="A373" s="83"/>
      <c r="B373" s="82"/>
      <c r="C373" s="83"/>
      <c r="D373" s="103"/>
      <c r="E373" s="100"/>
      <c r="F373" s="71"/>
      <c r="G373" s="122"/>
      <c r="H373" s="102"/>
      <c r="I373" s="18"/>
      <c r="J373" s="3"/>
      <c r="K373" s="18"/>
      <c r="L373" s="52"/>
      <c r="M373" s="3"/>
      <c r="N373" s="2"/>
      <c r="O373" s="2"/>
      <c r="P373" s="13" t="e">
        <f>+VLOOKUP(A373,aranceles!A$1:B$100,2,0)</f>
        <v>#N/A</v>
      </c>
    </row>
    <row r="374" spans="1:16">
      <c r="A374" s="83"/>
      <c r="B374" s="82"/>
      <c r="C374" s="83"/>
      <c r="D374" s="103"/>
      <c r="E374" s="100"/>
      <c r="F374" s="71"/>
      <c r="G374" s="122"/>
      <c r="H374" s="102"/>
      <c r="I374" s="18"/>
      <c r="J374" s="3"/>
      <c r="K374" s="18"/>
      <c r="L374" s="52"/>
      <c r="M374" s="3"/>
      <c r="N374" s="2"/>
      <c r="O374" s="2"/>
      <c r="P374" s="13" t="e">
        <f>+VLOOKUP(A374,aranceles!A$1:B$100,2,0)</f>
        <v>#N/A</v>
      </c>
    </row>
    <row r="375" spans="1:16">
      <c r="A375" s="83"/>
      <c r="B375" s="82"/>
      <c r="C375" s="83"/>
      <c r="D375" s="103"/>
      <c r="E375" s="100"/>
      <c r="F375" s="71"/>
      <c r="G375" s="122"/>
      <c r="H375" s="102"/>
      <c r="I375" s="18"/>
      <c r="J375" s="3"/>
      <c r="K375" s="18"/>
      <c r="L375" s="52"/>
      <c r="M375" s="3"/>
      <c r="N375" s="2"/>
      <c r="O375" s="2"/>
      <c r="P375" s="13" t="e">
        <f>+VLOOKUP(A375,aranceles!A$1:B$100,2,0)</f>
        <v>#N/A</v>
      </c>
    </row>
    <row r="376" spans="1:16">
      <c r="A376" s="83"/>
      <c r="B376" s="82"/>
      <c r="C376" s="83"/>
      <c r="D376" s="103"/>
      <c r="E376" s="100"/>
      <c r="F376" s="71"/>
      <c r="G376" s="122"/>
      <c r="H376" s="102"/>
      <c r="I376" s="18"/>
      <c r="J376" s="3"/>
      <c r="K376" s="18"/>
      <c r="L376" s="52"/>
      <c r="M376" s="3"/>
      <c r="N376" s="2"/>
      <c r="O376" s="2"/>
      <c r="P376" s="13" t="e">
        <f>+VLOOKUP(A376,aranceles!A$1:B$100,2,0)</f>
        <v>#N/A</v>
      </c>
    </row>
    <row r="377" spans="1:16">
      <c r="A377" s="83"/>
      <c r="B377" s="82"/>
      <c r="C377" s="83"/>
      <c r="D377" s="103"/>
      <c r="E377" s="100"/>
      <c r="F377" s="71"/>
      <c r="G377" s="122"/>
      <c r="H377" s="102"/>
      <c r="I377" s="18"/>
      <c r="J377" s="3"/>
      <c r="K377" s="18"/>
      <c r="L377" s="52"/>
      <c r="M377" s="3"/>
      <c r="N377" s="2"/>
      <c r="O377" s="2"/>
      <c r="P377" s="13" t="e">
        <f>+VLOOKUP(A377,aranceles!A$1:B$100,2,0)</f>
        <v>#N/A</v>
      </c>
    </row>
    <row r="378" spans="1:16">
      <c r="A378" s="83"/>
      <c r="B378" s="82"/>
      <c r="C378" s="83"/>
      <c r="D378" s="103"/>
      <c r="E378" s="100"/>
      <c r="F378" s="71"/>
      <c r="G378" s="122"/>
      <c r="H378" s="102"/>
      <c r="I378" s="18"/>
      <c r="J378" s="3"/>
      <c r="K378" s="18"/>
      <c r="L378" s="52"/>
      <c r="M378" s="3"/>
      <c r="N378" s="2"/>
      <c r="O378" s="2"/>
      <c r="P378" s="13" t="e">
        <f>+VLOOKUP(A378,aranceles!A$1:B$100,2,0)</f>
        <v>#N/A</v>
      </c>
    </row>
    <row r="379" spans="1:16">
      <c r="A379" s="83"/>
      <c r="B379" s="82"/>
      <c r="C379" s="83"/>
      <c r="D379" s="103"/>
      <c r="E379" s="100"/>
      <c r="F379" s="71"/>
      <c r="G379" s="122"/>
      <c r="H379" s="102"/>
      <c r="I379" s="18"/>
      <c r="J379" s="3"/>
      <c r="K379" s="18"/>
      <c r="L379" s="52"/>
      <c r="M379" s="3"/>
      <c r="N379" s="2"/>
      <c r="O379" s="2"/>
      <c r="P379" s="13" t="e">
        <f>+VLOOKUP(A379,aranceles!A$1:B$100,2,0)</f>
        <v>#N/A</v>
      </c>
    </row>
    <row r="380" spans="1:16">
      <c r="A380" s="83"/>
      <c r="B380" s="82"/>
      <c r="C380" s="83"/>
      <c r="D380" s="103"/>
      <c r="E380" s="100"/>
      <c r="F380" s="71"/>
      <c r="G380" s="122"/>
      <c r="H380" s="102"/>
      <c r="I380" s="18"/>
      <c r="J380" s="3"/>
      <c r="K380" s="18"/>
      <c r="L380" s="52"/>
      <c r="M380" s="3"/>
      <c r="N380" s="2"/>
      <c r="O380" s="2"/>
      <c r="P380" s="13" t="e">
        <f>+VLOOKUP(A380,aranceles!A$1:B$100,2,0)</f>
        <v>#N/A</v>
      </c>
    </row>
    <row r="381" spans="1:16">
      <c r="A381" s="83"/>
      <c r="B381" s="82"/>
      <c r="C381" s="83"/>
      <c r="D381" s="103"/>
      <c r="E381" s="100"/>
      <c r="F381" s="71"/>
      <c r="G381" s="122"/>
      <c r="H381" s="102"/>
      <c r="I381" s="18"/>
      <c r="J381" s="3"/>
      <c r="K381" s="18"/>
      <c r="L381" s="52"/>
      <c r="M381" s="3"/>
      <c r="N381" s="2"/>
      <c r="O381" s="2"/>
      <c r="P381" s="13" t="e">
        <f>+VLOOKUP(A381,aranceles!A$1:B$100,2,0)</f>
        <v>#N/A</v>
      </c>
    </row>
    <row r="382" spans="1:16">
      <c r="A382" s="83"/>
      <c r="B382" s="82"/>
      <c r="C382" s="83"/>
      <c r="D382" s="103"/>
      <c r="E382" s="100"/>
      <c r="F382" s="71"/>
      <c r="G382" s="122"/>
      <c r="H382" s="102"/>
      <c r="I382" s="18"/>
      <c r="J382" s="3"/>
      <c r="K382" s="18"/>
      <c r="L382" s="52"/>
      <c r="M382" s="3"/>
      <c r="N382" s="2"/>
      <c r="O382" s="2"/>
      <c r="P382" s="13" t="e">
        <f>+VLOOKUP(A382,aranceles!A$1:B$100,2,0)</f>
        <v>#N/A</v>
      </c>
    </row>
    <row r="383" spans="1:16">
      <c r="A383" s="83"/>
      <c r="B383" s="82"/>
      <c r="C383" s="83"/>
      <c r="D383" s="103"/>
      <c r="E383" s="100"/>
      <c r="F383" s="71"/>
      <c r="G383" s="122"/>
      <c r="H383" s="102"/>
      <c r="I383" s="18"/>
      <c r="J383" s="3"/>
      <c r="K383" s="18"/>
      <c r="L383" s="52"/>
      <c r="M383" s="3"/>
      <c r="N383" s="2"/>
      <c r="O383" s="2"/>
      <c r="P383" s="13" t="e">
        <f>+VLOOKUP(A383,aranceles!A$1:B$100,2,0)</f>
        <v>#N/A</v>
      </c>
    </row>
    <row r="384" spans="1:16">
      <c r="A384" s="83"/>
      <c r="B384" s="82"/>
      <c r="C384" s="83"/>
      <c r="D384" s="103"/>
      <c r="E384" s="100"/>
      <c r="F384" s="71"/>
      <c r="G384" s="122"/>
      <c r="H384" s="102"/>
      <c r="I384" s="18"/>
      <c r="J384" s="3"/>
      <c r="K384" s="18"/>
      <c r="L384" s="52"/>
      <c r="M384" s="3"/>
      <c r="N384" s="2"/>
      <c r="O384" s="2"/>
      <c r="P384" s="13" t="e">
        <f>+VLOOKUP(A384,aranceles!A$1:B$100,2,0)</f>
        <v>#N/A</v>
      </c>
    </row>
    <row r="385" spans="1:16">
      <c r="A385" s="83"/>
      <c r="B385" s="82"/>
      <c r="C385" s="83"/>
      <c r="D385" s="103"/>
      <c r="E385" s="100"/>
      <c r="F385" s="71"/>
      <c r="G385" s="122"/>
      <c r="H385" s="102"/>
      <c r="I385" s="18"/>
      <c r="J385" s="3"/>
      <c r="K385" s="18"/>
      <c r="L385" s="52"/>
      <c r="M385" s="3"/>
      <c r="N385" s="2"/>
      <c r="O385" s="2"/>
      <c r="P385" s="13" t="e">
        <f>+VLOOKUP(A385,aranceles!A$1:B$100,2,0)</f>
        <v>#N/A</v>
      </c>
    </row>
    <row r="386" spans="1:16">
      <c r="A386" s="83"/>
      <c r="B386" s="82"/>
      <c r="C386" s="83"/>
      <c r="D386" s="103"/>
      <c r="E386" s="100"/>
      <c r="F386" s="71"/>
      <c r="G386" s="122"/>
      <c r="H386" s="102"/>
      <c r="I386" s="18"/>
      <c r="J386" s="3"/>
      <c r="K386" s="18"/>
      <c r="L386" s="52"/>
      <c r="M386" s="3"/>
      <c r="N386" s="2"/>
      <c r="O386" s="2"/>
      <c r="P386" s="13" t="e">
        <f>+VLOOKUP(A386,aranceles!A$1:B$100,2,0)</f>
        <v>#N/A</v>
      </c>
    </row>
    <row r="387" spans="1:16">
      <c r="A387" s="83"/>
      <c r="B387" s="82"/>
      <c r="C387" s="83"/>
      <c r="D387" s="103"/>
      <c r="E387" s="100"/>
      <c r="F387" s="71"/>
      <c r="G387" s="122"/>
      <c r="H387" s="102"/>
      <c r="I387" s="18"/>
      <c r="J387" s="3"/>
      <c r="K387" s="18"/>
      <c r="L387" s="52"/>
      <c r="M387" s="3"/>
      <c r="N387" s="2"/>
      <c r="O387" s="2"/>
      <c r="P387" s="13" t="e">
        <f>+VLOOKUP(A387,aranceles!A$1:B$100,2,0)</f>
        <v>#N/A</v>
      </c>
    </row>
    <row r="388" spans="1:16">
      <c r="A388" s="83"/>
      <c r="B388" s="82"/>
      <c r="C388" s="83"/>
      <c r="D388" s="103"/>
      <c r="E388" s="100"/>
      <c r="F388" s="71"/>
      <c r="G388" s="122"/>
      <c r="H388" s="102"/>
      <c r="I388" s="18"/>
      <c r="J388" s="3"/>
      <c r="K388" s="18"/>
      <c r="L388" s="52"/>
      <c r="M388" s="3"/>
      <c r="N388" s="2"/>
      <c r="O388" s="2"/>
      <c r="P388" s="13" t="e">
        <f>+VLOOKUP(A388,aranceles!A$1:B$100,2,0)</f>
        <v>#N/A</v>
      </c>
    </row>
    <row r="389" spans="1:16">
      <c r="A389" s="83"/>
      <c r="B389" s="82"/>
      <c r="C389" s="83"/>
      <c r="D389" s="103"/>
      <c r="E389" s="100"/>
      <c r="F389" s="71"/>
      <c r="G389" s="122"/>
      <c r="H389" s="102"/>
      <c r="I389" s="18"/>
      <c r="J389" s="3"/>
      <c r="K389" s="18"/>
      <c r="L389" s="52"/>
      <c r="M389" s="3"/>
      <c r="N389" s="2"/>
      <c r="O389" s="2"/>
      <c r="P389" s="13" t="e">
        <f>+VLOOKUP(A389,aranceles!A$1:B$100,2,0)</f>
        <v>#N/A</v>
      </c>
    </row>
    <row r="390" spans="1:16">
      <c r="A390" s="83"/>
      <c r="B390" s="82"/>
      <c r="C390" s="83"/>
      <c r="D390" s="103"/>
      <c r="E390" s="100"/>
      <c r="F390" s="71"/>
      <c r="G390" s="122"/>
      <c r="H390" s="102"/>
      <c r="I390" s="18"/>
      <c r="J390" s="3"/>
      <c r="K390" s="18"/>
      <c r="L390" s="52"/>
      <c r="M390" s="3"/>
      <c r="N390" s="2"/>
      <c r="O390" s="2"/>
      <c r="P390" s="13" t="e">
        <f>+VLOOKUP(A390,aranceles!A$1:B$100,2,0)</f>
        <v>#N/A</v>
      </c>
    </row>
    <row r="391" spans="1:16">
      <c r="A391" s="83"/>
      <c r="B391" s="82"/>
      <c r="C391" s="83"/>
      <c r="D391" s="103"/>
      <c r="E391" s="100"/>
      <c r="F391" s="71"/>
      <c r="G391" s="122"/>
      <c r="H391" s="102"/>
      <c r="I391" s="18"/>
      <c r="J391" s="3"/>
      <c r="K391" s="18"/>
      <c r="L391" s="52"/>
      <c r="M391" s="3"/>
      <c r="N391" s="2"/>
      <c r="O391" s="2"/>
      <c r="P391" s="13" t="e">
        <f>+VLOOKUP(A391,aranceles!A$1:B$100,2,0)</f>
        <v>#N/A</v>
      </c>
    </row>
    <row r="392" spans="1:16">
      <c r="A392" s="83"/>
      <c r="B392" s="82"/>
      <c r="C392" s="83"/>
      <c r="D392" s="103"/>
      <c r="E392" s="100"/>
      <c r="F392" s="71"/>
      <c r="G392" s="122"/>
      <c r="H392" s="102"/>
      <c r="I392" s="18"/>
      <c r="J392" s="3"/>
      <c r="K392" s="18"/>
      <c r="L392" s="52"/>
      <c r="M392" s="3"/>
      <c r="N392" s="2"/>
      <c r="O392" s="2"/>
      <c r="P392" s="13" t="e">
        <f>+VLOOKUP(A392,aranceles!A$1:B$100,2,0)</f>
        <v>#N/A</v>
      </c>
    </row>
    <row r="393" spans="1:16">
      <c r="A393" s="83"/>
      <c r="B393" s="82"/>
      <c r="C393" s="83"/>
      <c r="D393" s="103"/>
      <c r="E393" s="100"/>
      <c r="F393" s="71"/>
      <c r="G393" s="122"/>
      <c r="H393" s="102"/>
      <c r="I393" s="18"/>
      <c r="J393" s="3"/>
      <c r="K393" s="18"/>
      <c r="L393" s="52"/>
      <c r="M393" s="3"/>
      <c r="N393" s="2"/>
      <c r="O393" s="2"/>
      <c r="P393" s="13" t="e">
        <f>+VLOOKUP(A393,aranceles!A$1:B$100,2,0)</f>
        <v>#N/A</v>
      </c>
    </row>
    <row r="394" spans="1:16">
      <c r="A394" s="83"/>
      <c r="B394" s="82"/>
      <c r="C394" s="83"/>
      <c r="D394" s="103"/>
      <c r="E394" s="100"/>
      <c r="F394" s="71"/>
      <c r="G394" s="122"/>
      <c r="H394" s="102"/>
      <c r="I394" s="18"/>
      <c r="J394" s="3"/>
      <c r="K394" s="18"/>
      <c r="L394" s="52"/>
      <c r="M394" s="3"/>
      <c r="N394" s="2"/>
      <c r="O394" s="2"/>
      <c r="P394" s="13" t="e">
        <f>+VLOOKUP(A394,aranceles!A$1:B$100,2,0)</f>
        <v>#N/A</v>
      </c>
    </row>
    <row r="395" spans="1:16">
      <c r="A395" s="83"/>
      <c r="B395" s="82"/>
      <c r="C395" s="83"/>
      <c r="D395" s="103"/>
      <c r="E395" s="100"/>
      <c r="F395" s="71"/>
      <c r="G395" s="122"/>
      <c r="H395" s="102"/>
      <c r="I395" s="18"/>
      <c r="J395" s="3"/>
      <c r="K395" s="18"/>
      <c r="L395" s="52"/>
      <c r="M395" s="3"/>
      <c r="N395" s="2"/>
      <c r="O395" s="2"/>
      <c r="P395" s="13" t="e">
        <f>+VLOOKUP(A395,aranceles!A$1:B$100,2,0)</f>
        <v>#N/A</v>
      </c>
    </row>
    <row r="396" spans="1:16">
      <c r="A396" s="83"/>
      <c r="B396" s="82"/>
      <c r="C396" s="83"/>
      <c r="D396" s="103"/>
      <c r="E396" s="100"/>
      <c r="F396" s="71"/>
      <c r="G396" s="122"/>
      <c r="H396" s="102"/>
      <c r="I396" s="18"/>
      <c r="J396" s="3"/>
      <c r="K396" s="18"/>
      <c r="L396" s="52"/>
      <c r="M396" s="3"/>
      <c r="N396" s="2"/>
      <c r="O396" s="2"/>
      <c r="P396" s="13" t="e">
        <f>+VLOOKUP(A396,aranceles!A$1:B$100,2,0)</f>
        <v>#N/A</v>
      </c>
    </row>
    <row r="397" spans="1:16">
      <c r="A397" s="83"/>
      <c r="B397" s="82"/>
      <c r="C397" s="83"/>
      <c r="D397" s="103"/>
      <c r="E397" s="100"/>
      <c r="F397" s="71"/>
      <c r="G397" s="122"/>
      <c r="H397" s="102"/>
      <c r="I397" s="18"/>
      <c r="J397" s="3"/>
      <c r="K397" s="18"/>
      <c r="L397" s="52"/>
      <c r="M397" s="3"/>
      <c r="N397" s="2"/>
      <c r="O397" s="2"/>
      <c r="P397" s="13" t="e">
        <f>+VLOOKUP(A397,aranceles!A$1:B$100,2,0)</f>
        <v>#N/A</v>
      </c>
    </row>
    <row r="398" spans="1:16">
      <c r="A398" s="83"/>
      <c r="B398" s="82"/>
      <c r="C398" s="83"/>
      <c r="D398" s="103"/>
      <c r="E398" s="100"/>
      <c r="F398" s="71"/>
      <c r="G398" s="122"/>
      <c r="H398" s="102"/>
      <c r="I398" s="18"/>
      <c r="J398" s="3"/>
      <c r="K398" s="18"/>
      <c r="L398" s="52"/>
      <c r="M398" s="3"/>
      <c r="N398" s="2"/>
      <c r="O398" s="2"/>
      <c r="P398" s="13" t="e">
        <f>+VLOOKUP(A398,aranceles!A$1:B$100,2,0)</f>
        <v>#N/A</v>
      </c>
    </row>
    <row r="399" spans="1:16">
      <c r="A399" s="83"/>
      <c r="B399" s="82"/>
      <c r="C399" s="83"/>
      <c r="D399" s="103"/>
      <c r="E399" s="100"/>
      <c r="F399" s="71"/>
      <c r="G399" s="122"/>
      <c r="H399" s="102"/>
      <c r="I399" s="18"/>
      <c r="J399" s="3"/>
      <c r="K399" s="18"/>
      <c r="L399" s="52"/>
      <c r="M399" s="3"/>
      <c r="N399" s="2"/>
      <c r="O399" s="2"/>
      <c r="P399" s="13" t="e">
        <f>+VLOOKUP(A399,aranceles!A$1:B$100,2,0)</f>
        <v>#N/A</v>
      </c>
    </row>
    <row r="400" spans="1:16">
      <c r="A400" s="83"/>
      <c r="B400" s="82"/>
      <c r="C400" s="83"/>
      <c r="D400" s="103"/>
      <c r="E400" s="100"/>
      <c r="F400" s="71"/>
      <c r="G400" s="122"/>
      <c r="H400" s="102"/>
      <c r="I400" s="18"/>
      <c r="J400" s="3"/>
      <c r="K400" s="18"/>
      <c r="L400" s="52"/>
      <c r="M400" s="3"/>
      <c r="N400" s="2"/>
      <c r="O400" s="2"/>
      <c r="P400" s="13" t="e">
        <f>+VLOOKUP(A400,aranceles!A$1:B$100,2,0)</f>
        <v>#N/A</v>
      </c>
    </row>
    <row r="401" spans="1:16">
      <c r="A401" s="83"/>
      <c r="B401" s="82"/>
      <c r="C401" s="83"/>
      <c r="D401" s="103"/>
      <c r="E401" s="100"/>
      <c r="F401" s="71"/>
      <c r="G401" s="122"/>
      <c r="H401" s="102"/>
      <c r="I401" s="18"/>
      <c r="J401" s="3"/>
      <c r="K401" s="18"/>
      <c r="L401" s="52"/>
      <c r="M401" s="3"/>
      <c r="N401" s="2"/>
      <c r="O401" s="2"/>
      <c r="P401" s="13" t="e">
        <f>+VLOOKUP(A401,aranceles!A$1:B$100,2,0)</f>
        <v>#N/A</v>
      </c>
    </row>
    <row r="402" spans="1:16">
      <c r="A402" s="83"/>
      <c r="B402" s="82"/>
      <c r="C402" s="83"/>
      <c r="D402" s="103"/>
      <c r="E402" s="100"/>
      <c r="F402" s="71"/>
      <c r="G402" s="122"/>
      <c r="H402" s="102"/>
      <c r="I402" s="18"/>
      <c r="J402" s="3"/>
      <c r="K402" s="18"/>
      <c r="L402" s="52"/>
      <c r="M402" s="3"/>
      <c r="N402" s="2"/>
      <c r="O402" s="2"/>
      <c r="P402" s="13" t="e">
        <f>+VLOOKUP(A402,aranceles!A$1:B$100,2,0)</f>
        <v>#N/A</v>
      </c>
    </row>
    <row r="403" spans="1:16">
      <c r="A403" s="83"/>
      <c r="B403" s="82"/>
      <c r="C403" s="83"/>
      <c r="D403" s="103"/>
      <c r="E403" s="100"/>
      <c r="F403" s="71"/>
      <c r="G403" s="122"/>
      <c r="H403" s="102"/>
      <c r="I403" s="18"/>
      <c r="J403" s="3"/>
      <c r="K403" s="18"/>
      <c r="L403" s="52"/>
      <c r="M403" s="3"/>
      <c r="N403" s="2"/>
      <c r="O403" s="2"/>
      <c r="P403" s="13" t="e">
        <f>+VLOOKUP(A403,aranceles!A$1:B$100,2,0)</f>
        <v>#N/A</v>
      </c>
    </row>
    <row r="404" spans="1:16">
      <c r="A404" s="83"/>
      <c r="B404" s="82"/>
      <c r="C404" s="83"/>
      <c r="D404" s="103"/>
      <c r="E404" s="100"/>
      <c r="F404" s="71"/>
      <c r="G404" s="122"/>
      <c r="H404" s="102"/>
      <c r="I404" s="18"/>
      <c r="J404" s="3"/>
      <c r="K404" s="18"/>
      <c r="L404" s="52"/>
      <c r="M404" s="3"/>
      <c r="N404" s="2"/>
      <c r="O404" s="2"/>
      <c r="P404" s="13" t="e">
        <f>+VLOOKUP(A404,aranceles!A$1:B$100,2,0)</f>
        <v>#N/A</v>
      </c>
    </row>
    <row r="405" spans="1:16">
      <c r="A405" s="83"/>
      <c r="B405" s="82"/>
      <c r="C405" s="83"/>
      <c r="D405" s="103"/>
      <c r="E405" s="100"/>
      <c r="F405" s="71"/>
      <c r="G405" s="122"/>
      <c r="H405" s="102"/>
      <c r="I405" s="18"/>
      <c r="J405" s="3"/>
      <c r="K405" s="18"/>
      <c r="L405" s="52"/>
      <c r="M405" s="3"/>
      <c r="N405" s="2"/>
      <c r="O405" s="2"/>
      <c r="P405" s="13" t="e">
        <f>+VLOOKUP(A405,aranceles!A$1:B$100,2,0)</f>
        <v>#N/A</v>
      </c>
    </row>
    <row r="406" spans="1:16">
      <c r="A406" s="83"/>
      <c r="B406" s="82"/>
      <c r="C406" s="83"/>
      <c r="D406" s="103"/>
      <c r="E406" s="100"/>
      <c r="F406" s="71"/>
      <c r="G406" s="122"/>
      <c r="H406" s="102"/>
      <c r="I406" s="18"/>
      <c r="J406" s="3"/>
      <c r="K406" s="18"/>
      <c r="L406" s="52"/>
      <c r="M406" s="3"/>
      <c r="N406" s="2"/>
      <c r="O406" s="2"/>
      <c r="P406" s="13" t="e">
        <f>+VLOOKUP(A406,aranceles!A$1:B$100,2,0)</f>
        <v>#N/A</v>
      </c>
    </row>
    <row r="407" spans="1:16">
      <c r="A407" s="83"/>
      <c r="B407" s="82"/>
      <c r="C407" s="83"/>
      <c r="D407" s="103"/>
      <c r="E407" s="100"/>
      <c r="F407" s="71"/>
      <c r="G407" s="122"/>
      <c r="H407" s="102"/>
      <c r="I407" s="18"/>
      <c r="J407" s="3"/>
      <c r="K407" s="18"/>
      <c r="L407" s="52"/>
      <c r="M407" s="3"/>
      <c r="N407" s="2"/>
      <c r="O407" s="2"/>
      <c r="P407" s="13" t="e">
        <f>+VLOOKUP(A407,aranceles!A$1:B$100,2,0)</f>
        <v>#N/A</v>
      </c>
    </row>
    <row r="408" spans="1:16">
      <c r="A408" s="83"/>
      <c r="B408" s="82"/>
      <c r="C408" s="83"/>
      <c r="D408" s="103"/>
      <c r="E408" s="100"/>
      <c r="F408" s="71"/>
      <c r="G408" s="122"/>
      <c r="H408" s="102"/>
      <c r="I408" s="18"/>
      <c r="J408" s="3"/>
      <c r="K408" s="18"/>
      <c r="L408" s="52"/>
      <c r="M408" s="3"/>
      <c r="N408" s="2"/>
      <c r="O408" s="2"/>
      <c r="P408" s="13" t="e">
        <f>+VLOOKUP(A408,aranceles!A$1:B$100,2,0)</f>
        <v>#N/A</v>
      </c>
    </row>
    <row r="409" spans="1:16">
      <c r="A409" s="83"/>
      <c r="B409" s="82"/>
      <c r="C409" s="83"/>
      <c r="D409" s="103"/>
      <c r="E409" s="100"/>
      <c r="F409" s="71"/>
      <c r="G409" s="122"/>
      <c r="H409" s="102"/>
      <c r="I409" s="18"/>
      <c r="J409" s="3"/>
      <c r="K409" s="18"/>
      <c r="L409" s="52"/>
      <c r="M409" s="3"/>
      <c r="N409" s="2"/>
      <c r="O409" s="2"/>
      <c r="P409" s="13" t="e">
        <f>+VLOOKUP(A409,aranceles!A$1:B$100,2,0)</f>
        <v>#N/A</v>
      </c>
    </row>
    <row r="410" spans="1:16">
      <c r="A410" s="83"/>
      <c r="B410" s="82"/>
      <c r="C410" s="83"/>
      <c r="D410" s="103"/>
      <c r="E410" s="100"/>
      <c r="F410" s="71"/>
      <c r="G410" s="122"/>
      <c r="H410" s="102"/>
      <c r="I410" s="18"/>
      <c r="J410" s="3"/>
      <c r="K410" s="18"/>
      <c r="L410" s="52"/>
      <c r="M410" s="3"/>
      <c r="N410" s="2"/>
      <c r="O410" s="2"/>
      <c r="P410" s="13" t="e">
        <f>+VLOOKUP(A410,aranceles!A$1:B$100,2,0)</f>
        <v>#N/A</v>
      </c>
    </row>
    <row r="411" spans="1:16">
      <c r="A411" s="83"/>
      <c r="B411" s="82"/>
      <c r="C411" s="83"/>
      <c r="D411" s="103"/>
      <c r="E411" s="100"/>
      <c r="F411" s="71"/>
      <c r="G411" s="122"/>
      <c r="H411" s="102"/>
      <c r="I411" s="18"/>
      <c r="J411" s="3"/>
      <c r="K411" s="18"/>
      <c r="L411" s="52"/>
      <c r="M411" s="3"/>
      <c r="N411" s="2"/>
      <c r="O411" s="2"/>
      <c r="P411" s="13" t="e">
        <f>+VLOOKUP(A411,aranceles!A$1:B$100,2,0)</f>
        <v>#N/A</v>
      </c>
    </row>
    <row r="412" spans="1:16">
      <c r="A412" s="83"/>
      <c r="B412" s="82"/>
      <c r="C412" s="83"/>
      <c r="D412" s="103"/>
      <c r="E412" s="100"/>
      <c r="F412" s="71"/>
      <c r="G412" s="122"/>
      <c r="H412" s="102"/>
      <c r="I412" s="18"/>
      <c r="J412" s="3"/>
      <c r="K412" s="18"/>
      <c r="L412" s="52"/>
      <c r="M412" s="3"/>
      <c r="N412" s="2"/>
      <c r="O412" s="2"/>
      <c r="P412" s="13" t="e">
        <f>+VLOOKUP(A412,aranceles!A$1:B$100,2,0)</f>
        <v>#N/A</v>
      </c>
    </row>
    <row r="413" spans="1:16">
      <c r="A413" s="83"/>
      <c r="B413" s="82"/>
      <c r="C413" s="83"/>
      <c r="D413" s="103"/>
      <c r="E413" s="100"/>
      <c r="F413" s="71"/>
      <c r="G413" s="122"/>
      <c r="H413" s="102"/>
      <c r="I413" s="18"/>
      <c r="J413" s="3"/>
      <c r="K413" s="18"/>
      <c r="L413" s="52"/>
      <c r="M413" s="3"/>
      <c r="N413" s="2"/>
      <c r="O413" s="2"/>
      <c r="P413" s="13" t="e">
        <f>+VLOOKUP(A413,aranceles!A$1:B$100,2,0)</f>
        <v>#N/A</v>
      </c>
    </row>
    <row r="414" spans="1:16">
      <c r="A414" s="83"/>
      <c r="B414" s="82"/>
      <c r="C414" s="83"/>
      <c r="D414" s="103"/>
      <c r="E414" s="100"/>
      <c r="F414" s="71"/>
      <c r="G414" s="122"/>
      <c r="H414" s="102"/>
      <c r="I414" s="18"/>
      <c r="J414" s="3"/>
      <c r="K414" s="18"/>
      <c r="L414" s="52"/>
      <c r="M414" s="3"/>
      <c r="N414" s="2"/>
      <c r="O414" s="2"/>
      <c r="P414" s="13" t="e">
        <f>+VLOOKUP(A414,aranceles!A$1:B$100,2,0)</f>
        <v>#N/A</v>
      </c>
    </row>
    <row r="415" spans="1:16">
      <c r="A415" s="83"/>
      <c r="B415" s="82"/>
      <c r="C415" s="83"/>
      <c r="D415" s="103"/>
      <c r="E415" s="100"/>
      <c r="F415" s="71"/>
      <c r="G415" s="122"/>
      <c r="H415" s="102"/>
      <c r="I415" s="18"/>
      <c r="J415" s="3"/>
      <c r="K415" s="18"/>
      <c r="L415" s="52"/>
      <c r="M415" s="3"/>
      <c r="N415" s="2"/>
      <c r="O415" s="2"/>
      <c r="P415" s="13" t="e">
        <f>+VLOOKUP(A415,aranceles!A$1:B$100,2,0)</f>
        <v>#N/A</v>
      </c>
    </row>
    <row r="416" spans="1:16">
      <c r="A416" s="83"/>
      <c r="B416" s="82"/>
      <c r="C416" s="83"/>
      <c r="D416" s="103"/>
      <c r="E416" s="100"/>
      <c r="F416" s="71"/>
      <c r="G416" s="122"/>
      <c r="H416" s="102"/>
      <c r="I416" s="18"/>
      <c r="J416" s="3"/>
      <c r="K416" s="18"/>
      <c r="L416" s="52"/>
      <c r="M416" s="3"/>
      <c r="N416" s="2"/>
      <c r="O416" s="2"/>
      <c r="P416" s="13" t="e">
        <f>+VLOOKUP(A416,aranceles!A$1:B$100,2,0)</f>
        <v>#N/A</v>
      </c>
    </row>
    <row r="417" spans="1:16">
      <c r="A417" s="83"/>
      <c r="B417" s="82"/>
      <c r="C417" s="83"/>
      <c r="D417" s="103"/>
      <c r="E417" s="100"/>
      <c r="F417" s="71"/>
      <c r="G417" s="122"/>
      <c r="H417" s="102"/>
      <c r="I417" s="18"/>
      <c r="J417" s="3"/>
      <c r="K417" s="18"/>
      <c r="L417" s="52"/>
      <c r="M417" s="3"/>
      <c r="N417" s="2"/>
      <c r="O417" s="2"/>
      <c r="P417" s="13" t="e">
        <f>+VLOOKUP(A417,aranceles!A$1:B$100,2,0)</f>
        <v>#N/A</v>
      </c>
    </row>
    <row r="418" spans="1:16">
      <c r="A418" s="83"/>
      <c r="B418" s="82"/>
      <c r="C418" s="83"/>
      <c r="D418" s="103"/>
      <c r="E418" s="100"/>
      <c r="F418" s="71"/>
      <c r="G418" s="122"/>
      <c r="H418" s="102"/>
      <c r="I418" s="18"/>
      <c r="J418" s="3"/>
      <c r="K418" s="18"/>
      <c r="L418" s="52"/>
      <c r="M418" s="3"/>
      <c r="N418" s="2"/>
      <c r="O418" s="2"/>
      <c r="P418" s="13" t="e">
        <f>+VLOOKUP(A418,aranceles!A$1:B$100,2,0)</f>
        <v>#N/A</v>
      </c>
    </row>
    <row r="419" spans="1:16">
      <c r="A419" s="83"/>
      <c r="B419" s="82"/>
      <c r="C419" s="83"/>
      <c r="D419" s="103"/>
      <c r="E419" s="100"/>
      <c r="F419" s="71"/>
      <c r="G419" s="122"/>
      <c r="H419" s="102"/>
      <c r="I419" s="18"/>
      <c r="J419" s="3"/>
      <c r="K419" s="18"/>
      <c r="L419" s="52"/>
      <c r="M419" s="3"/>
      <c r="N419" s="2"/>
      <c r="O419" s="2"/>
      <c r="P419" s="13" t="e">
        <f>+VLOOKUP(A419,aranceles!A$1:B$100,2,0)</f>
        <v>#N/A</v>
      </c>
    </row>
    <row r="420" spans="1:16">
      <c r="A420" s="83"/>
      <c r="B420" s="82"/>
      <c r="C420" s="83"/>
      <c r="D420" s="103"/>
      <c r="E420" s="100"/>
      <c r="F420" s="71"/>
      <c r="G420" s="122"/>
      <c r="H420" s="102"/>
      <c r="I420" s="18"/>
      <c r="J420" s="3"/>
      <c r="K420" s="18"/>
      <c r="L420" s="52"/>
      <c r="M420" s="3"/>
      <c r="N420" s="2"/>
      <c r="O420" s="2"/>
      <c r="P420" s="13" t="e">
        <f>+VLOOKUP(A420,aranceles!A$1:B$100,2,0)</f>
        <v>#N/A</v>
      </c>
    </row>
    <row r="421" spans="1:16">
      <c r="A421" s="83"/>
      <c r="B421" s="82"/>
      <c r="C421" s="83"/>
      <c r="D421" s="103"/>
      <c r="E421" s="100"/>
      <c r="F421" s="71"/>
      <c r="G421" s="122"/>
      <c r="H421" s="102"/>
      <c r="I421" s="18"/>
      <c r="J421" s="3"/>
      <c r="K421" s="18"/>
      <c r="L421" s="52"/>
      <c r="M421" s="3"/>
      <c r="N421" s="2"/>
      <c r="O421" s="2"/>
      <c r="P421" s="13" t="e">
        <f>+VLOOKUP(A421,aranceles!A$1:B$100,2,0)</f>
        <v>#N/A</v>
      </c>
    </row>
    <row r="422" spans="1:16">
      <c r="A422" s="83"/>
      <c r="B422" s="82"/>
      <c r="C422" s="83"/>
      <c r="D422" s="103"/>
      <c r="E422" s="100"/>
      <c r="F422" s="71"/>
      <c r="G422" s="122"/>
      <c r="H422" s="102"/>
      <c r="I422" s="18"/>
      <c r="J422" s="3"/>
      <c r="K422" s="18"/>
      <c r="L422" s="52"/>
      <c r="M422" s="3"/>
      <c r="N422" s="2"/>
      <c r="O422" s="2"/>
      <c r="P422" s="13" t="e">
        <f>+VLOOKUP(A422,aranceles!A$1:B$100,2,0)</f>
        <v>#N/A</v>
      </c>
    </row>
    <row r="423" spans="1:16">
      <c r="A423" s="83"/>
      <c r="B423" s="82"/>
      <c r="C423" s="83"/>
      <c r="D423" s="103"/>
      <c r="E423" s="100"/>
      <c r="F423" s="71"/>
      <c r="G423" s="122"/>
      <c r="H423" s="102"/>
      <c r="I423" s="18"/>
      <c r="J423" s="3"/>
      <c r="K423" s="18"/>
      <c r="L423" s="52"/>
      <c r="M423" s="3"/>
      <c r="N423" s="2"/>
      <c r="O423" s="2"/>
      <c r="P423" s="13" t="e">
        <f>+VLOOKUP(A423,aranceles!A$1:B$100,2,0)</f>
        <v>#N/A</v>
      </c>
    </row>
    <row r="424" spans="1:16">
      <c r="A424" s="83"/>
      <c r="B424" s="82"/>
      <c r="C424" s="83"/>
      <c r="D424" s="103"/>
      <c r="E424" s="100"/>
      <c r="F424" s="71"/>
      <c r="G424" s="122"/>
      <c r="H424" s="102"/>
      <c r="I424" s="18"/>
      <c r="J424" s="3"/>
      <c r="K424" s="18"/>
      <c r="L424" s="52"/>
      <c r="M424" s="3"/>
      <c r="N424" s="2"/>
      <c r="O424" s="2"/>
      <c r="P424" s="13" t="e">
        <f>+VLOOKUP(A424,aranceles!A$1:B$100,2,0)</f>
        <v>#N/A</v>
      </c>
    </row>
    <row r="425" spans="1:16">
      <c r="A425" s="83"/>
      <c r="B425" s="82"/>
      <c r="C425" s="83"/>
      <c r="D425" s="103"/>
      <c r="E425" s="100"/>
      <c r="F425" s="71"/>
      <c r="G425" s="122"/>
      <c r="H425" s="102"/>
      <c r="I425" s="18"/>
      <c r="J425" s="3"/>
      <c r="K425" s="18"/>
      <c r="L425" s="52"/>
      <c r="M425" s="3"/>
      <c r="N425" s="2"/>
      <c r="O425" s="2"/>
      <c r="P425" s="13" t="e">
        <f>+VLOOKUP(A425,aranceles!A$1:B$100,2,0)</f>
        <v>#N/A</v>
      </c>
    </row>
    <row r="426" spans="1:16">
      <c r="A426" s="83"/>
      <c r="B426" s="82"/>
      <c r="C426" s="83"/>
      <c r="D426" s="103"/>
      <c r="E426" s="100"/>
      <c r="F426" s="71"/>
      <c r="G426" s="122"/>
      <c r="H426" s="102"/>
      <c r="I426" s="18"/>
      <c r="J426" s="3"/>
      <c r="K426" s="18"/>
      <c r="L426" s="52"/>
      <c r="M426" s="3"/>
      <c r="N426" s="2"/>
      <c r="O426" s="2"/>
      <c r="P426" s="13" t="e">
        <f>+VLOOKUP(A426,aranceles!A$1:B$100,2,0)</f>
        <v>#N/A</v>
      </c>
    </row>
    <row r="427" spans="1:16">
      <c r="A427" s="83"/>
      <c r="B427" s="82"/>
      <c r="C427" s="83"/>
      <c r="D427" s="103"/>
      <c r="E427" s="100"/>
      <c r="F427" s="71"/>
      <c r="G427" s="122"/>
      <c r="H427" s="102"/>
      <c r="I427" s="18"/>
      <c r="J427" s="3"/>
      <c r="K427" s="18"/>
      <c r="L427" s="52"/>
      <c r="M427" s="3"/>
      <c r="N427" s="2"/>
      <c r="O427" s="2"/>
      <c r="P427" s="13" t="e">
        <f>+VLOOKUP(A427,aranceles!A$1:B$100,2,0)</f>
        <v>#N/A</v>
      </c>
    </row>
    <row r="428" spans="1:16">
      <c r="A428" s="83"/>
      <c r="B428" s="82"/>
      <c r="C428" s="83"/>
      <c r="D428" s="103"/>
      <c r="E428" s="100"/>
      <c r="F428" s="71"/>
      <c r="G428" s="122"/>
      <c r="H428" s="102"/>
      <c r="I428" s="18"/>
      <c r="J428" s="3"/>
      <c r="K428" s="18"/>
      <c r="L428" s="52"/>
      <c r="M428" s="3"/>
      <c r="N428" s="2"/>
      <c r="O428" s="2"/>
      <c r="P428" s="13" t="e">
        <f>+VLOOKUP(A428,aranceles!A$1:B$100,2,0)</f>
        <v>#N/A</v>
      </c>
    </row>
    <row r="429" spans="1:16">
      <c r="A429" s="83"/>
      <c r="B429" s="82"/>
      <c r="C429" s="83"/>
      <c r="D429" s="103"/>
      <c r="E429" s="100"/>
      <c r="F429" s="71"/>
      <c r="G429" s="122"/>
      <c r="H429" s="102"/>
      <c r="I429" s="18"/>
      <c r="J429" s="3"/>
      <c r="K429" s="18"/>
      <c r="L429" s="52"/>
      <c r="M429" s="3"/>
      <c r="N429" s="2"/>
      <c r="O429" s="2"/>
      <c r="P429" s="13" t="e">
        <f>+VLOOKUP(A429,aranceles!A$1:B$100,2,0)</f>
        <v>#N/A</v>
      </c>
    </row>
    <row r="430" spans="1:16">
      <c r="A430" s="83"/>
      <c r="B430" s="82"/>
      <c r="C430" s="83"/>
      <c r="D430" s="103"/>
      <c r="E430" s="100"/>
      <c r="F430" s="71"/>
      <c r="G430" s="122"/>
      <c r="H430" s="102"/>
      <c r="I430" s="18"/>
      <c r="J430" s="3"/>
      <c r="K430" s="18"/>
      <c r="L430" s="52"/>
      <c r="M430" s="3"/>
      <c r="N430" s="2"/>
      <c r="O430" s="2"/>
      <c r="P430" s="13" t="e">
        <f>+VLOOKUP(A430,aranceles!A$1:B$100,2,0)</f>
        <v>#N/A</v>
      </c>
    </row>
    <row r="431" spans="1:16">
      <c r="A431" s="83"/>
      <c r="B431" s="82"/>
      <c r="C431" s="83"/>
      <c r="D431" s="103"/>
      <c r="E431" s="100"/>
      <c r="F431" s="71"/>
      <c r="G431" s="122"/>
      <c r="H431" s="102"/>
      <c r="I431" s="18"/>
      <c r="J431" s="3"/>
      <c r="K431" s="18"/>
      <c r="L431" s="52"/>
      <c r="M431" s="3"/>
      <c r="N431" s="2"/>
      <c r="O431" s="2"/>
      <c r="P431" s="13" t="e">
        <f>+VLOOKUP(A431,aranceles!A$1:B$100,2,0)</f>
        <v>#N/A</v>
      </c>
    </row>
    <row r="432" spans="1:16">
      <c r="A432" s="83"/>
      <c r="B432" s="82"/>
      <c r="C432" s="83"/>
      <c r="D432" s="103"/>
      <c r="E432" s="100"/>
      <c r="F432" s="71"/>
      <c r="G432" s="122"/>
      <c r="H432" s="102"/>
      <c r="I432" s="18"/>
      <c r="J432" s="3"/>
      <c r="K432" s="18"/>
      <c r="L432" s="52"/>
      <c r="M432" s="3"/>
      <c r="N432" s="2"/>
      <c r="O432" s="2"/>
      <c r="P432" s="13" t="e">
        <f>+VLOOKUP(A432,aranceles!A$1:B$100,2,0)</f>
        <v>#N/A</v>
      </c>
    </row>
    <row r="433" spans="1:16">
      <c r="A433" s="83"/>
      <c r="B433" s="82"/>
      <c r="C433" s="83"/>
      <c r="D433" s="103"/>
      <c r="E433" s="100"/>
      <c r="F433" s="71"/>
      <c r="G433" s="122"/>
      <c r="H433" s="102"/>
      <c r="I433" s="18"/>
      <c r="J433" s="3"/>
      <c r="K433" s="18"/>
      <c r="L433" s="52"/>
      <c r="M433" s="3"/>
      <c r="N433" s="2"/>
      <c r="O433" s="2"/>
      <c r="P433" s="13" t="e">
        <f>+VLOOKUP(A433,aranceles!A$1:B$100,2,0)</f>
        <v>#N/A</v>
      </c>
    </row>
    <row r="434" spans="1:16">
      <c r="A434" s="83"/>
      <c r="B434" s="82"/>
      <c r="C434" s="83"/>
      <c r="D434" s="103"/>
      <c r="E434" s="100"/>
      <c r="F434" s="71"/>
      <c r="G434" s="122"/>
      <c r="H434" s="102"/>
      <c r="I434" s="18"/>
      <c r="J434" s="3"/>
      <c r="K434" s="18"/>
      <c r="L434" s="52"/>
      <c r="M434" s="3"/>
      <c r="N434" s="2"/>
      <c r="O434" s="2"/>
      <c r="P434" s="13" t="e">
        <f>+VLOOKUP(A434,aranceles!A$1:B$100,2,0)</f>
        <v>#N/A</v>
      </c>
    </row>
    <row r="435" spans="1:16">
      <c r="A435" s="83"/>
      <c r="B435" s="82"/>
      <c r="C435" s="83"/>
      <c r="D435" s="103"/>
      <c r="E435" s="100"/>
      <c r="F435" s="71"/>
      <c r="G435" s="122"/>
      <c r="H435" s="102"/>
      <c r="I435" s="18"/>
      <c r="J435" s="3"/>
      <c r="K435" s="18"/>
      <c r="L435" s="52"/>
      <c r="M435" s="3"/>
      <c r="N435" s="2"/>
      <c r="O435" s="2"/>
      <c r="P435" s="13" t="e">
        <f>+VLOOKUP(A435,aranceles!A$1:B$100,2,0)</f>
        <v>#N/A</v>
      </c>
    </row>
    <row r="436" spans="1:16">
      <c r="A436" s="83"/>
      <c r="B436" s="82"/>
      <c r="C436" s="83"/>
      <c r="D436" s="103"/>
      <c r="E436" s="100"/>
      <c r="F436" s="71"/>
      <c r="G436" s="122"/>
      <c r="H436" s="102"/>
      <c r="I436" s="18"/>
      <c r="J436" s="3"/>
      <c r="K436" s="18"/>
      <c r="L436" s="52"/>
      <c r="M436" s="3"/>
      <c r="N436" s="2"/>
      <c r="O436" s="2"/>
      <c r="P436" s="13" t="e">
        <f>+VLOOKUP(A436,aranceles!A$1:B$100,2,0)</f>
        <v>#N/A</v>
      </c>
    </row>
    <row r="437" spans="1:16">
      <c r="A437" s="83"/>
      <c r="B437" s="82"/>
      <c r="C437" s="83"/>
      <c r="D437" s="103"/>
      <c r="E437" s="100"/>
      <c r="F437" s="71"/>
      <c r="G437" s="122"/>
      <c r="H437" s="102"/>
      <c r="I437" s="18"/>
      <c r="J437" s="3"/>
      <c r="K437" s="18"/>
      <c r="L437" s="52"/>
      <c r="M437" s="3"/>
      <c r="N437" s="2"/>
      <c r="O437" s="2"/>
      <c r="P437" s="13" t="e">
        <f>+VLOOKUP(A437,aranceles!A$1:B$100,2,0)</f>
        <v>#N/A</v>
      </c>
    </row>
    <row r="438" spans="1:16">
      <c r="A438" s="83"/>
      <c r="B438" s="82"/>
      <c r="C438" s="83"/>
      <c r="D438" s="103"/>
      <c r="E438" s="100"/>
      <c r="F438" s="71"/>
      <c r="G438" s="122"/>
      <c r="H438" s="102"/>
      <c r="I438" s="18"/>
      <c r="J438" s="3"/>
      <c r="K438" s="18"/>
      <c r="L438" s="52"/>
      <c r="M438" s="3"/>
      <c r="N438" s="2"/>
      <c r="O438" s="2"/>
      <c r="P438" s="13" t="e">
        <f>+VLOOKUP(A438,aranceles!A$1:B$100,2,0)</f>
        <v>#N/A</v>
      </c>
    </row>
    <row r="439" spans="1:16">
      <c r="A439" s="83"/>
      <c r="B439" s="82"/>
      <c r="C439" s="83"/>
      <c r="D439" s="103"/>
      <c r="E439" s="100"/>
      <c r="F439" s="71"/>
      <c r="G439" s="122"/>
      <c r="H439" s="102"/>
      <c r="I439" s="18"/>
      <c r="J439" s="3"/>
      <c r="K439" s="18"/>
      <c r="L439" s="52"/>
      <c r="M439" s="3"/>
      <c r="N439" s="2"/>
      <c r="O439" s="2"/>
      <c r="P439" s="13" t="e">
        <f>+VLOOKUP(A439,aranceles!A$1:B$100,2,0)</f>
        <v>#N/A</v>
      </c>
    </row>
    <row r="440" spans="1:16">
      <c r="A440" s="83"/>
      <c r="B440" s="82"/>
      <c r="C440" s="83"/>
      <c r="D440" s="103"/>
      <c r="E440" s="100"/>
      <c r="F440" s="71"/>
      <c r="G440" s="122"/>
      <c r="H440" s="102"/>
      <c r="I440" s="18"/>
      <c r="J440" s="3"/>
      <c r="K440" s="18"/>
      <c r="L440" s="52"/>
      <c r="M440" s="3"/>
      <c r="N440" s="2"/>
      <c r="O440" s="2"/>
      <c r="P440" s="13" t="e">
        <f>+VLOOKUP(A440,aranceles!A$1:B$100,2,0)</f>
        <v>#N/A</v>
      </c>
    </row>
    <row r="441" spans="1:16">
      <c r="A441" s="83"/>
      <c r="B441" s="82"/>
      <c r="C441" s="83"/>
      <c r="D441" s="103"/>
      <c r="E441" s="100"/>
      <c r="F441" s="71"/>
      <c r="G441" s="122"/>
      <c r="H441" s="102"/>
      <c r="I441" s="18"/>
      <c r="J441" s="3"/>
      <c r="K441" s="18"/>
      <c r="L441" s="52"/>
      <c r="M441" s="3"/>
      <c r="N441" s="2"/>
      <c r="O441" s="2"/>
      <c r="P441" s="13" t="e">
        <f>+VLOOKUP(A441,aranceles!A$1:B$100,2,0)</f>
        <v>#N/A</v>
      </c>
    </row>
    <row r="442" spans="1:16">
      <c r="A442" s="83"/>
      <c r="B442" s="82"/>
      <c r="C442" s="83"/>
      <c r="D442" s="103"/>
      <c r="E442" s="100"/>
      <c r="F442" s="71"/>
      <c r="G442" s="122"/>
      <c r="H442" s="102"/>
      <c r="I442" s="18"/>
      <c r="J442" s="3"/>
      <c r="K442" s="18"/>
      <c r="L442" s="52"/>
      <c r="M442" s="3"/>
      <c r="N442" s="2"/>
      <c r="O442" s="2"/>
      <c r="P442" s="13" t="e">
        <f>+VLOOKUP(A442,aranceles!A$1:B$100,2,0)</f>
        <v>#N/A</v>
      </c>
    </row>
    <row r="443" spans="1:16">
      <c r="A443" s="83"/>
      <c r="B443" s="82"/>
      <c r="C443" s="83"/>
      <c r="D443" s="103"/>
      <c r="E443" s="100"/>
      <c r="F443" s="71"/>
      <c r="G443" s="122"/>
      <c r="H443" s="102"/>
      <c r="I443" s="18"/>
      <c r="J443" s="3"/>
      <c r="K443" s="18"/>
      <c r="L443" s="52"/>
      <c r="M443" s="3"/>
      <c r="N443" s="2"/>
      <c r="O443" s="2"/>
      <c r="P443" s="13" t="e">
        <f>+VLOOKUP(A443,aranceles!A$1:B$100,2,0)</f>
        <v>#N/A</v>
      </c>
    </row>
    <row r="444" spans="1:16">
      <c r="A444" s="83"/>
      <c r="B444" s="82"/>
      <c r="C444" s="83"/>
      <c r="D444" s="103"/>
      <c r="E444" s="100"/>
      <c r="F444" s="71"/>
      <c r="G444" s="122"/>
      <c r="H444" s="102"/>
      <c r="I444" s="18"/>
      <c r="J444" s="3"/>
      <c r="K444" s="18"/>
      <c r="L444" s="52"/>
      <c r="M444" s="3"/>
      <c r="N444" s="2"/>
      <c r="O444" s="2"/>
      <c r="P444" s="13" t="e">
        <f>+VLOOKUP(A444,aranceles!A$1:B$100,2,0)</f>
        <v>#N/A</v>
      </c>
    </row>
    <row r="445" spans="1:16">
      <c r="A445" s="83"/>
      <c r="B445" s="82"/>
      <c r="C445" s="83"/>
      <c r="D445" s="103"/>
      <c r="E445" s="100"/>
      <c r="F445" s="71"/>
      <c r="G445" s="122"/>
      <c r="H445" s="102"/>
      <c r="I445" s="18"/>
      <c r="J445" s="3"/>
      <c r="K445" s="18"/>
      <c r="L445" s="52"/>
      <c r="M445" s="3"/>
      <c r="N445" s="2"/>
      <c r="O445" s="2"/>
      <c r="P445" s="13" t="e">
        <f>+VLOOKUP(A445,aranceles!A$1:B$100,2,0)</f>
        <v>#N/A</v>
      </c>
    </row>
    <row r="446" spans="1:16">
      <c r="A446" s="83"/>
      <c r="B446" s="82"/>
      <c r="C446" s="83"/>
      <c r="D446" s="103"/>
      <c r="E446" s="100"/>
      <c r="F446" s="71"/>
      <c r="G446" s="122"/>
      <c r="H446" s="102"/>
      <c r="I446" s="18"/>
      <c r="J446" s="3"/>
      <c r="K446" s="18"/>
      <c r="L446" s="52"/>
      <c r="M446" s="3"/>
      <c r="N446" s="2"/>
      <c r="O446" s="2"/>
      <c r="P446" s="13" t="e">
        <f>+VLOOKUP(A446,aranceles!A$1:B$100,2,0)</f>
        <v>#N/A</v>
      </c>
    </row>
    <row r="447" spans="1:16">
      <c r="A447" s="83"/>
      <c r="B447" s="82"/>
      <c r="C447" s="83"/>
      <c r="D447" s="103"/>
      <c r="E447" s="100"/>
      <c r="F447" s="71"/>
      <c r="G447" s="122"/>
      <c r="H447" s="102"/>
      <c r="I447" s="18"/>
      <c r="J447" s="3"/>
      <c r="K447" s="18"/>
      <c r="L447" s="52"/>
      <c r="M447" s="3"/>
      <c r="N447" s="2"/>
      <c r="O447" s="2"/>
      <c r="P447" s="13" t="e">
        <f>+VLOOKUP(A447,aranceles!A$1:B$100,2,0)</f>
        <v>#N/A</v>
      </c>
    </row>
    <row r="448" spans="1:16">
      <c r="A448" s="83"/>
      <c r="B448" s="82"/>
      <c r="C448" s="83"/>
      <c r="D448" s="103"/>
      <c r="E448" s="100"/>
      <c r="F448" s="71"/>
      <c r="G448" s="122"/>
      <c r="H448" s="102"/>
      <c r="I448" s="18"/>
      <c r="J448" s="3"/>
      <c r="K448" s="18"/>
      <c r="L448" s="52"/>
      <c r="M448" s="3"/>
      <c r="N448" s="2"/>
      <c r="O448" s="2"/>
      <c r="P448" s="13" t="e">
        <f>+VLOOKUP(A448,aranceles!A$1:B$100,2,0)</f>
        <v>#N/A</v>
      </c>
    </row>
    <row r="449" spans="1:16">
      <c r="A449" s="83"/>
      <c r="B449" s="82"/>
      <c r="C449" s="83"/>
      <c r="D449" s="103"/>
      <c r="E449" s="100"/>
      <c r="F449" s="71"/>
      <c r="G449" s="122"/>
      <c r="H449" s="102"/>
      <c r="I449" s="18"/>
      <c r="J449" s="3"/>
      <c r="K449" s="18"/>
      <c r="L449" s="52"/>
      <c r="M449" s="3"/>
      <c r="N449" s="2"/>
      <c r="O449" s="2"/>
      <c r="P449" s="13" t="e">
        <f>+VLOOKUP(A449,aranceles!A$1:B$100,2,0)</f>
        <v>#N/A</v>
      </c>
    </row>
    <row r="450" spans="1:16">
      <c r="A450" s="83"/>
      <c r="B450" s="82"/>
      <c r="C450" s="83"/>
      <c r="D450" s="103"/>
      <c r="E450" s="100"/>
      <c r="F450" s="71"/>
      <c r="G450" s="122"/>
      <c r="H450" s="102"/>
      <c r="I450" s="18"/>
      <c r="J450" s="3"/>
      <c r="K450" s="18"/>
      <c r="L450" s="52"/>
      <c r="M450" s="3"/>
      <c r="N450" s="2"/>
      <c r="O450" s="2"/>
      <c r="P450" s="13" t="e">
        <f>+VLOOKUP(A450,aranceles!A$1:B$100,2,0)</f>
        <v>#N/A</v>
      </c>
    </row>
    <row r="451" spans="1:16">
      <c r="A451" s="83"/>
      <c r="B451" s="82"/>
      <c r="C451" s="83"/>
      <c r="D451" s="103"/>
      <c r="E451" s="100"/>
      <c r="F451" s="71"/>
      <c r="G451" s="122"/>
      <c r="H451" s="102"/>
      <c r="I451" s="18"/>
      <c r="J451" s="3"/>
      <c r="K451" s="18"/>
      <c r="L451" s="52"/>
      <c r="M451" s="3"/>
      <c r="N451" s="2"/>
      <c r="O451" s="2"/>
      <c r="P451" s="13" t="e">
        <f>+VLOOKUP(A451,aranceles!A$1:B$100,2,0)</f>
        <v>#N/A</v>
      </c>
    </row>
    <row r="452" spans="1:16">
      <c r="A452" s="83"/>
      <c r="B452" s="82"/>
      <c r="C452" s="83"/>
      <c r="D452" s="103"/>
      <c r="E452" s="100"/>
      <c r="F452" s="71"/>
      <c r="G452" s="122"/>
      <c r="H452" s="102"/>
      <c r="I452" s="18"/>
      <c r="J452" s="3"/>
      <c r="K452" s="18"/>
      <c r="L452" s="52"/>
      <c r="M452" s="3"/>
      <c r="N452" s="2"/>
      <c r="O452" s="2"/>
      <c r="P452" s="13" t="e">
        <f>+VLOOKUP(A452,aranceles!A$1:B$100,2,0)</f>
        <v>#N/A</v>
      </c>
    </row>
    <row r="453" spans="1:16">
      <c r="A453" s="83"/>
      <c r="B453" s="82"/>
      <c r="C453" s="83"/>
      <c r="D453" s="103"/>
      <c r="E453" s="100"/>
      <c r="F453" s="71"/>
      <c r="G453" s="122"/>
      <c r="H453" s="102"/>
      <c r="I453" s="18"/>
      <c r="J453" s="3"/>
      <c r="K453" s="18"/>
      <c r="L453" s="52"/>
      <c r="M453" s="3"/>
      <c r="N453" s="2"/>
      <c r="O453" s="2"/>
      <c r="P453" s="13" t="e">
        <f>+VLOOKUP(A453,aranceles!A$1:B$100,2,0)</f>
        <v>#N/A</v>
      </c>
    </row>
    <row r="454" spans="1:16">
      <c r="A454" s="83"/>
      <c r="B454" s="82"/>
      <c r="C454" s="83"/>
      <c r="D454" s="103"/>
      <c r="E454" s="100"/>
      <c r="F454" s="71"/>
      <c r="G454" s="122"/>
      <c r="H454" s="102"/>
      <c r="I454" s="18"/>
      <c r="J454" s="3"/>
      <c r="K454" s="18"/>
      <c r="L454" s="52"/>
      <c r="M454" s="3"/>
      <c r="N454" s="2"/>
      <c r="O454" s="2"/>
      <c r="P454" s="13" t="e">
        <f>+VLOOKUP(A454,aranceles!A$1:B$100,2,0)</f>
        <v>#N/A</v>
      </c>
    </row>
    <row r="455" spans="1:16">
      <c r="A455" s="83"/>
      <c r="B455" s="82"/>
      <c r="C455" s="83"/>
      <c r="D455" s="103"/>
      <c r="E455" s="100"/>
      <c r="F455" s="71"/>
      <c r="G455" s="122"/>
      <c r="H455" s="102"/>
      <c r="I455" s="18"/>
      <c r="J455" s="3"/>
      <c r="K455" s="18"/>
      <c r="L455" s="52"/>
      <c r="M455" s="3"/>
      <c r="N455" s="2"/>
      <c r="O455" s="2"/>
      <c r="P455" s="13" t="e">
        <f>+VLOOKUP(A455,aranceles!A$1:B$100,2,0)</f>
        <v>#N/A</v>
      </c>
    </row>
    <row r="456" spans="1:16">
      <c r="A456" s="83"/>
      <c r="B456" s="82"/>
      <c r="C456" s="83"/>
      <c r="D456" s="103"/>
      <c r="E456" s="100"/>
      <c r="F456" s="71"/>
      <c r="G456" s="122"/>
      <c r="H456" s="102"/>
      <c r="I456" s="18"/>
      <c r="J456" s="3"/>
      <c r="K456" s="18"/>
      <c r="L456" s="52"/>
      <c r="M456" s="3"/>
      <c r="N456" s="2"/>
      <c r="O456" s="2"/>
      <c r="P456" s="13" t="e">
        <f>+VLOOKUP(A456,aranceles!A$1:B$100,2,0)</f>
        <v>#N/A</v>
      </c>
    </row>
    <row r="457" spans="1:16">
      <c r="A457" s="83"/>
      <c r="B457" s="82"/>
      <c r="C457" s="83"/>
      <c r="D457" s="103"/>
      <c r="E457" s="100"/>
      <c r="F457" s="71"/>
      <c r="G457" s="122"/>
      <c r="H457" s="102"/>
      <c r="I457" s="18"/>
      <c r="J457" s="3"/>
      <c r="K457" s="18"/>
      <c r="L457" s="52"/>
      <c r="M457" s="3"/>
      <c r="N457" s="2"/>
      <c r="O457" s="2"/>
      <c r="P457" s="13" t="e">
        <f>+VLOOKUP(A457,aranceles!A$1:B$100,2,0)</f>
        <v>#N/A</v>
      </c>
    </row>
    <row r="458" spans="1:16">
      <c r="A458" s="83"/>
      <c r="B458" s="82"/>
      <c r="C458" s="83"/>
      <c r="D458" s="103"/>
      <c r="E458" s="100"/>
      <c r="F458" s="71"/>
      <c r="G458" s="122"/>
      <c r="H458" s="102"/>
      <c r="I458" s="18"/>
      <c r="J458" s="3"/>
      <c r="K458" s="18"/>
      <c r="L458" s="52"/>
      <c r="M458" s="3"/>
      <c r="N458" s="2"/>
      <c r="O458" s="2"/>
      <c r="P458" s="13" t="e">
        <f>+VLOOKUP(A458,aranceles!A$1:B$100,2,0)</f>
        <v>#N/A</v>
      </c>
    </row>
    <row r="459" spans="1:16">
      <c r="A459" s="83"/>
      <c r="B459" s="82"/>
      <c r="C459" s="83"/>
      <c r="D459" s="103"/>
      <c r="E459" s="100"/>
      <c r="F459" s="71"/>
      <c r="G459" s="122"/>
      <c r="H459" s="102"/>
      <c r="I459" s="18"/>
      <c r="J459" s="3"/>
      <c r="K459" s="18"/>
      <c r="L459" s="52"/>
      <c r="M459" s="3"/>
      <c r="N459" s="2"/>
      <c r="O459" s="2"/>
      <c r="P459" s="13" t="e">
        <f>+VLOOKUP(A459,aranceles!A$1:B$100,2,0)</f>
        <v>#N/A</v>
      </c>
    </row>
    <row r="460" spans="1:16">
      <c r="A460" s="83"/>
      <c r="B460" s="82"/>
      <c r="C460" s="83"/>
      <c r="D460" s="103"/>
      <c r="E460" s="100"/>
      <c r="F460" s="71"/>
      <c r="G460" s="122"/>
      <c r="H460" s="102"/>
      <c r="I460" s="18"/>
      <c r="J460" s="3"/>
      <c r="K460" s="18"/>
      <c r="L460" s="52"/>
      <c r="M460" s="3"/>
      <c r="N460" s="2"/>
      <c r="O460" s="2"/>
      <c r="P460" s="13" t="e">
        <f>+VLOOKUP(A460,aranceles!A$1:B$100,2,0)</f>
        <v>#N/A</v>
      </c>
    </row>
    <row r="461" spans="1:16">
      <c r="A461" s="83"/>
      <c r="B461" s="82"/>
      <c r="C461" s="83"/>
      <c r="D461" s="103"/>
      <c r="E461" s="100"/>
      <c r="F461" s="71"/>
      <c r="G461" s="122"/>
      <c r="H461" s="102"/>
      <c r="I461" s="18"/>
      <c r="J461" s="3"/>
      <c r="K461" s="18"/>
      <c r="L461" s="52"/>
      <c r="M461" s="3"/>
      <c r="N461" s="2"/>
      <c r="O461" s="2"/>
      <c r="P461" s="13" t="e">
        <f>+VLOOKUP(A461,aranceles!A$1:B$100,2,0)</f>
        <v>#N/A</v>
      </c>
    </row>
    <row r="462" spans="1:16">
      <c r="A462" s="83"/>
      <c r="B462" s="82"/>
      <c r="C462" s="83"/>
      <c r="D462" s="103"/>
      <c r="E462" s="100"/>
      <c r="F462" s="71"/>
      <c r="G462" s="122"/>
      <c r="H462" s="102"/>
      <c r="I462" s="18"/>
      <c r="J462" s="3"/>
      <c r="K462" s="18"/>
      <c r="L462" s="52"/>
      <c r="M462" s="3"/>
      <c r="N462" s="2"/>
      <c r="O462" s="2"/>
      <c r="P462" s="13" t="e">
        <f>+VLOOKUP(A462,aranceles!A$1:B$100,2,0)</f>
        <v>#N/A</v>
      </c>
    </row>
    <row r="463" spans="1:16">
      <c r="A463" s="83"/>
      <c r="B463" s="82"/>
      <c r="C463" s="83"/>
      <c r="D463" s="103"/>
      <c r="E463" s="100"/>
      <c r="F463" s="71"/>
      <c r="G463" s="122"/>
      <c r="H463" s="102"/>
      <c r="I463" s="18"/>
      <c r="J463" s="3"/>
      <c r="K463" s="18"/>
      <c r="L463" s="52"/>
      <c r="M463" s="3"/>
      <c r="N463" s="2"/>
      <c r="O463" s="2"/>
      <c r="P463" s="13" t="e">
        <f>+VLOOKUP(A463,aranceles!A$1:B$100,2,0)</f>
        <v>#N/A</v>
      </c>
    </row>
    <row r="464" spans="1:16">
      <c r="A464" s="83"/>
      <c r="B464" s="82"/>
      <c r="C464" s="83"/>
      <c r="D464" s="103"/>
      <c r="E464" s="100"/>
      <c r="F464" s="71"/>
      <c r="G464" s="122"/>
      <c r="H464" s="102"/>
      <c r="I464" s="18"/>
      <c r="J464" s="3"/>
      <c r="K464" s="18"/>
      <c r="L464" s="52"/>
      <c r="M464" s="3"/>
      <c r="N464" s="2"/>
      <c r="O464" s="2"/>
      <c r="P464" s="13" t="e">
        <f>+VLOOKUP(A464,aranceles!A$1:B$100,2,0)</f>
        <v>#N/A</v>
      </c>
    </row>
    <row r="465" spans="1:16">
      <c r="A465" s="83"/>
      <c r="B465" s="82"/>
      <c r="C465" s="83"/>
      <c r="D465" s="103"/>
      <c r="E465" s="100"/>
      <c r="F465" s="71"/>
      <c r="G465" s="122"/>
      <c r="H465" s="102"/>
      <c r="I465" s="18"/>
      <c r="J465" s="3"/>
      <c r="K465" s="18"/>
      <c r="L465" s="52"/>
      <c r="M465" s="3"/>
      <c r="N465" s="2"/>
      <c r="O465" s="2"/>
      <c r="P465" s="13" t="e">
        <f>+VLOOKUP(A465,aranceles!A$1:B$100,2,0)</f>
        <v>#N/A</v>
      </c>
    </row>
    <row r="466" spans="1:16">
      <c r="A466" s="83"/>
      <c r="B466" s="82"/>
      <c r="C466" s="83"/>
      <c r="D466" s="103"/>
      <c r="E466" s="100"/>
      <c r="F466" s="71"/>
      <c r="G466" s="122"/>
      <c r="H466" s="102"/>
      <c r="I466" s="18"/>
      <c r="J466" s="3"/>
      <c r="K466" s="18"/>
      <c r="L466" s="52"/>
      <c r="M466" s="3"/>
      <c r="N466" s="2"/>
      <c r="O466" s="2"/>
      <c r="P466" s="13" t="e">
        <f>+VLOOKUP(A466,aranceles!A$1:B$100,2,0)</f>
        <v>#N/A</v>
      </c>
    </row>
    <row r="467" spans="1:16">
      <c r="A467" s="83"/>
      <c r="B467" s="82"/>
      <c r="C467" s="83"/>
      <c r="D467" s="103"/>
      <c r="E467" s="100"/>
      <c r="F467" s="71"/>
      <c r="G467" s="122"/>
      <c r="H467" s="102"/>
      <c r="I467" s="18"/>
      <c r="J467" s="3"/>
      <c r="K467" s="18"/>
      <c r="L467" s="52"/>
      <c r="M467" s="3"/>
      <c r="N467" s="2"/>
      <c r="O467" s="2"/>
      <c r="P467" s="13" t="e">
        <f>+VLOOKUP(A467,aranceles!A$1:B$100,2,0)</f>
        <v>#N/A</v>
      </c>
    </row>
    <row r="468" spans="1:16">
      <c r="A468" s="83"/>
      <c r="B468" s="82"/>
      <c r="C468" s="83"/>
      <c r="D468" s="103"/>
      <c r="E468" s="100"/>
      <c r="F468" s="71"/>
      <c r="G468" s="122"/>
      <c r="H468" s="102"/>
      <c r="I468" s="18"/>
      <c r="J468" s="3"/>
      <c r="K468" s="18"/>
      <c r="L468" s="52"/>
      <c r="M468" s="3"/>
      <c r="N468" s="2"/>
      <c r="O468" s="2"/>
      <c r="P468" s="13" t="e">
        <f>+VLOOKUP(A468,aranceles!A$1:B$100,2,0)</f>
        <v>#N/A</v>
      </c>
    </row>
    <row r="469" spans="1:16">
      <c r="A469" s="83"/>
      <c r="B469" s="82"/>
      <c r="C469" s="83"/>
      <c r="D469" s="103"/>
      <c r="E469" s="100"/>
      <c r="F469" s="71"/>
      <c r="G469" s="122"/>
      <c r="H469" s="102"/>
      <c r="I469" s="18"/>
      <c r="J469" s="3"/>
      <c r="K469" s="18"/>
      <c r="L469" s="52"/>
      <c r="M469" s="3"/>
      <c r="N469" s="2"/>
      <c r="O469" s="2"/>
      <c r="P469" s="13" t="e">
        <f>+VLOOKUP(A469,aranceles!A$1:B$100,2,0)</f>
        <v>#N/A</v>
      </c>
    </row>
    <row r="470" spans="1:16">
      <c r="A470" s="83"/>
      <c r="B470" s="82"/>
      <c r="C470" s="83"/>
      <c r="D470" s="103"/>
      <c r="E470" s="100"/>
      <c r="F470" s="71"/>
      <c r="G470" s="122"/>
      <c r="H470" s="102"/>
      <c r="I470" s="18"/>
      <c r="J470" s="3"/>
      <c r="K470" s="18"/>
      <c r="L470" s="52"/>
      <c r="M470" s="3"/>
      <c r="N470" s="2"/>
      <c r="O470" s="2"/>
      <c r="P470" s="13" t="e">
        <f>+VLOOKUP(A470,aranceles!A$1:B$100,2,0)</f>
        <v>#N/A</v>
      </c>
    </row>
    <row r="471" spans="1:16">
      <c r="A471" s="83"/>
      <c r="B471" s="82"/>
      <c r="C471" s="83"/>
      <c r="D471" s="103"/>
      <c r="E471" s="100"/>
      <c r="F471" s="71"/>
      <c r="G471" s="122"/>
      <c r="H471" s="102"/>
      <c r="I471" s="18"/>
      <c r="J471" s="3"/>
      <c r="K471" s="18"/>
      <c r="L471" s="52"/>
      <c r="M471" s="3"/>
      <c r="N471" s="2"/>
      <c r="O471" s="2"/>
      <c r="P471" s="13" t="e">
        <f>+VLOOKUP(A471,aranceles!A$1:B$100,2,0)</f>
        <v>#N/A</v>
      </c>
    </row>
    <row r="472" spans="1:16">
      <c r="A472" s="83"/>
      <c r="B472" s="82"/>
      <c r="C472" s="83"/>
      <c r="D472" s="103"/>
      <c r="E472" s="100"/>
      <c r="F472" s="71"/>
      <c r="G472" s="122"/>
      <c r="H472" s="102"/>
      <c r="I472" s="18"/>
      <c r="J472" s="3"/>
      <c r="K472" s="18"/>
      <c r="L472" s="52"/>
      <c r="M472" s="3"/>
      <c r="N472" s="2"/>
      <c r="O472" s="2"/>
      <c r="P472" s="13" t="e">
        <f>+VLOOKUP(A472,aranceles!A$1:B$100,2,0)</f>
        <v>#N/A</v>
      </c>
    </row>
    <row r="473" spans="1:16">
      <c r="A473" s="83"/>
      <c r="B473" s="82"/>
      <c r="C473" s="83"/>
      <c r="D473" s="103"/>
      <c r="E473" s="100"/>
      <c r="F473" s="71"/>
      <c r="G473" s="122"/>
      <c r="H473" s="102"/>
      <c r="I473" s="18"/>
      <c r="J473" s="3"/>
      <c r="K473" s="18"/>
      <c r="L473" s="52"/>
      <c r="M473" s="3"/>
      <c r="N473" s="2"/>
      <c r="O473" s="2"/>
      <c r="P473" s="13" t="e">
        <f>+VLOOKUP(A473,aranceles!A$1:B$100,2,0)</f>
        <v>#N/A</v>
      </c>
    </row>
    <row r="474" spans="1:16">
      <c r="A474" s="83"/>
      <c r="B474" s="82"/>
      <c r="C474" s="83"/>
      <c r="D474" s="103"/>
      <c r="E474" s="100"/>
      <c r="F474" s="71"/>
      <c r="G474" s="122"/>
      <c r="H474" s="102"/>
      <c r="I474" s="18"/>
      <c r="J474" s="3"/>
      <c r="K474" s="18"/>
      <c r="L474" s="52"/>
      <c r="M474" s="3"/>
      <c r="N474" s="2"/>
      <c r="O474" s="2"/>
      <c r="P474" s="13" t="e">
        <f>+VLOOKUP(A474,aranceles!A$1:B$100,2,0)</f>
        <v>#N/A</v>
      </c>
    </row>
    <row r="475" spans="1:16">
      <c r="A475" s="83"/>
      <c r="B475" s="82"/>
      <c r="C475" s="83"/>
      <c r="D475" s="103"/>
      <c r="E475" s="100"/>
      <c r="F475" s="71"/>
      <c r="G475" s="122"/>
      <c r="H475" s="102"/>
      <c r="I475" s="18"/>
      <c r="J475" s="3"/>
      <c r="K475" s="18"/>
      <c r="L475" s="52"/>
      <c r="M475" s="3"/>
      <c r="N475" s="2"/>
      <c r="O475" s="2"/>
      <c r="P475" s="13" t="e">
        <f>+VLOOKUP(A475,aranceles!A$1:B$100,2,0)</f>
        <v>#N/A</v>
      </c>
    </row>
    <row r="476" spans="1:16">
      <c r="A476" s="83"/>
      <c r="B476" s="82"/>
      <c r="C476" s="83"/>
      <c r="D476" s="103"/>
      <c r="E476" s="100"/>
      <c r="F476" s="71"/>
      <c r="G476" s="122"/>
      <c r="H476" s="102"/>
      <c r="I476" s="18"/>
      <c r="J476" s="3"/>
      <c r="K476" s="18"/>
      <c r="L476" s="52"/>
      <c r="M476" s="3"/>
      <c r="N476" s="2"/>
      <c r="O476" s="2"/>
      <c r="P476" s="13" t="e">
        <f>+VLOOKUP(A476,aranceles!A$1:B$100,2,0)</f>
        <v>#N/A</v>
      </c>
    </row>
    <row r="477" spans="1:16">
      <c r="A477" s="83"/>
      <c r="B477" s="82"/>
      <c r="C477" s="83"/>
      <c r="D477" s="103"/>
      <c r="E477" s="100"/>
      <c r="F477" s="71"/>
      <c r="G477" s="122"/>
      <c r="H477" s="102"/>
      <c r="I477" s="18"/>
      <c r="J477" s="3"/>
      <c r="K477" s="18"/>
      <c r="L477" s="52"/>
      <c r="M477" s="3"/>
      <c r="N477" s="2"/>
      <c r="O477" s="2"/>
      <c r="P477" s="13" t="e">
        <f>+VLOOKUP(A477,aranceles!A$1:B$100,2,0)</f>
        <v>#N/A</v>
      </c>
    </row>
    <row r="478" spans="1:16">
      <c r="A478" s="83"/>
      <c r="B478" s="82"/>
      <c r="C478" s="83"/>
      <c r="D478" s="103"/>
      <c r="E478" s="100"/>
      <c r="F478" s="71"/>
      <c r="G478" s="122"/>
      <c r="H478" s="102"/>
      <c r="I478" s="18"/>
      <c r="J478" s="3"/>
      <c r="K478" s="18"/>
      <c r="L478" s="52"/>
      <c r="M478" s="3"/>
      <c r="N478" s="2"/>
      <c r="O478" s="2"/>
      <c r="P478" s="13" t="e">
        <f>+VLOOKUP(A478,aranceles!A$1:B$100,2,0)</f>
        <v>#N/A</v>
      </c>
    </row>
    <row r="479" spans="1:16">
      <c r="A479" s="83"/>
      <c r="B479" s="82"/>
      <c r="C479" s="83"/>
      <c r="D479" s="103"/>
      <c r="E479" s="100"/>
      <c r="F479" s="71"/>
      <c r="G479" s="122"/>
      <c r="H479" s="102"/>
      <c r="I479" s="18"/>
      <c r="J479" s="3"/>
      <c r="K479" s="18"/>
      <c r="L479" s="52"/>
      <c r="M479" s="3"/>
      <c r="N479" s="2"/>
      <c r="O479" s="2"/>
      <c r="P479" s="13" t="e">
        <f>+VLOOKUP(A479,aranceles!A$1:B$100,2,0)</f>
        <v>#N/A</v>
      </c>
    </row>
    <row r="480" spans="1:16">
      <c r="A480" s="83"/>
      <c r="B480" s="82"/>
      <c r="C480" s="83"/>
      <c r="D480" s="103"/>
      <c r="E480" s="100"/>
      <c r="F480" s="71"/>
      <c r="G480" s="122"/>
      <c r="H480" s="102"/>
      <c r="I480" s="18"/>
      <c r="J480" s="3"/>
      <c r="K480" s="18"/>
      <c r="L480" s="52"/>
      <c r="M480" s="3"/>
      <c r="N480" s="2"/>
      <c r="O480" s="2"/>
      <c r="P480" s="13" t="e">
        <f>+VLOOKUP(A480,aranceles!A$1:B$100,2,0)</f>
        <v>#N/A</v>
      </c>
    </row>
    <row r="481" spans="1:16">
      <c r="A481" s="83"/>
      <c r="B481" s="82"/>
      <c r="C481" s="83"/>
      <c r="D481" s="103"/>
      <c r="E481" s="100"/>
      <c r="F481" s="71"/>
      <c r="G481" s="122"/>
      <c r="H481" s="102"/>
      <c r="I481" s="18"/>
      <c r="J481" s="3"/>
      <c r="K481" s="18"/>
      <c r="L481" s="52"/>
      <c r="M481" s="3"/>
      <c r="N481" s="2"/>
      <c r="O481" s="2"/>
      <c r="P481" s="13" t="e">
        <f>+VLOOKUP(A481,aranceles!A$1:B$100,2,0)</f>
        <v>#N/A</v>
      </c>
    </row>
    <row r="482" spans="1:16">
      <c r="A482" s="83"/>
      <c r="B482" s="82"/>
      <c r="C482" s="83"/>
      <c r="D482" s="103"/>
      <c r="E482" s="100"/>
      <c r="F482" s="71"/>
      <c r="G482" s="122"/>
      <c r="H482" s="102"/>
      <c r="I482" s="18"/>
      <c r="J482" s="3"/>
      <c r="K482" s="18"/>
      <c r="L482" s="52"/>
      <c r="M482" s="3"/>
      <c r="N482" s="2"/>
      <c r="O482" s="2"/>
      <c r="P482" s="13" t="e">
        <f>+VLOOKUP(A482,aranceles!A$1:B$100,2,0)</f>
        <v>#N/A</v>
      </c>
    </row>
    <row r="483" spans="1:16">
      <c r="A483" s="83"/>
      <c r="B483" s="82"/>
      <c r="C483" s="83"/>
      <c r="D483" s="103"/>
      <c r="E483" s="100"/>
      <c r="F483" s="71"/>
      <c r="G483" s="122"/>
      <c r="H483" s="102"/>
      <c r="I483" s="18"/>
      <c r="J483" s="3"/>
      <c r="K483" s="18"/>
      <c r="L483" s="52"/>
      <c r="M483" s="3"/>
      <c r="N483" s="2"/>
      <c r="O483" s="2"/>
      <c r="P483" s="13" t="e">
        <f>+VLOOKUP(A483,aranceles!A$1:B$100,2,0)</f>
        <v>#N/A</v>
      </c>
    </row>
    <row r="484" spans="1:16">
      <c r="A484" s="83"/>
      <c r="B484" s="82"/>
      <c r="C484" s="83"/>
      <c r="D484" s="103"/>
      <c r="E484" s="100"/>
      <c r="F484" s="71"/>
      <c r="G484" s="122"/>
      <c r="H484" s="102"/>
      <c r="I484" s="18"/>
      <c r="J484" s="3"/>
      <c r="K484" s="18"/>
      <c r="L484" s="52"/>
      <c r="M484" s="3"/>
      <c r="N484" s="2"/>
      <c r="O484" s="2"/>
      <c r="P484" s="13" t="e">
        <f>+VLOOKUP(A484,aranceles!A$1:B$100,2,0)</f>
        <v>#N/A</v>
      </c>
    </row>
    <row r="485" spans="1:16">
      <c r="A485" s="83"/>
      <c r="B485" s="82"/>
      <c r="C485" s="83"/>
      <c r="D485" s="103"/>
      <c r="E485" s="100"/>
      <c r="F485" s="71"/>
      <c r="G485" s="122"/>
      <c r="H485" s="102"/>
      <c r="I485" s="18"/>
      <c r="J485" s="3"/>
      <c r="K485" s="18"/>
      <c r="L485" s="52"/>
      <c r="M485" s="3"/>
      <c r="N485" s="2"/>
      <c r="O485" s="2"/>
      <c r="P485" s="13" t="e">
        <f>+VLOOKUP(A485,aranceles!A$1:B$100,2,0)</f>
        <v>#N/A</v>
      </c>
    </row>
    <row r="486" spans="1:16">
      <c r="A486" s="83"/>
      <c r="B486" s="82"/>
      <c r="C486" s="83"/>
      <c r="D486" s="103"/>
      <c r="E486" s="100"/>
      <c r="F486" s="71"/>
      <c r="G486" s="122"/>
      <c r="H486" s="102"/>
      <c r="I486" s="18"/>
      <c r="J486" s="3"/>
      <c r="K486" s="18"/>
      <c r="L486" s="52"/>
      <c r="M486" s="3"/>
      <c r="N486" s="2"/>
      <c r="O486" s="2"/>
      <c r="P486" s="13" t="e">
        <f>+VLOOKUP(A486,aranceles!A$1:B$100,2,0)</f>
        <v>#N/A</v>
      </c>
    </row>
    <row r="487" spans="1:16">
      <c r="A487" s="106"/>
      <c r="B487" s="2"/>
      <c r="C487" s="106"/>
      <c r="D487" s="103"/>
      <c r="E487" s="100"/>
      <c r="F487" s="103"/>
      <c r="G487" s="106"/>
      <c r="H487" s="103"/>
      <c r="I487" s="18"/>
      <c r="J487" s="71"/>
      <c r="K487" s="18"/>
      <c r="L487" s="18"/>
      <c r="M487" s="3"/>
      <c r="N487" s="2"/>
      <c r="O487" s="2"/>
      <c r="P487" s="13" t="e">
        <f>+VLOOKUP(A487,aranceles!A$1:B$100,2,0)</f>
        <v>#N/A</v>
      </c>
    </row>
  </sheetData>
  <autoFilter ref="A3:P487"/>
  <sortState ref="A120:I249">
    <sortCondition ref="A120:A249"/>
  </sortState>
  <dataConsolidate function="varp"/>
  <mergeCells count="2">
    <mergeCell ref="A1:O1"/>
    <mergeCell ref="A2:K2"/>
  </mergeCells>
  <pageMargins left="0" right="0" top="0" bottom="0" header="0.31496062992125984" footer="0.31496062992125984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61"/>
  <sheetViews>
    <sheetView workbookViewId="0">
      <selection activeCell="G5" sqref="G5"/>
    </sheetView>
  </sheetViews>
  <sheetFormatPr baseColWidth="10" defaultRowHeight="15"/>
  <cols>
    <col min="2" max="3" width="22" bestFit="1" customWidth="1"/>
    <col min="4" max="4" width="12.7109375" bestFit="1" customWidth="1"/>
    <col min="9" max="9" width="25.140625" bestFit="1" customWidth="1"/>
  </cols>
  <sheetData>
    <row r="1" spans="1:18" ht="15.75" thickBot="1">
      <c r="A1" s="327" t="s">
        <v>2</v>
      </c>
      <c r="B1" s="328"/>
      <c r="C1" s="328"/>
      <c r="D1" s="329"/>
      <c r="E1" s="329"/>
      <c r="F1" s="329"/>
      <c r="G1" s="329"/>
      <c r="H1" s="329"/>
      <c r="I1" s="328"/>
      <c r="J1" s="328"/>
      <c r="K1" s="328"/>
      <c r="L1" s="328"/>
      <c r="M1" s="328"/>
      <c r="N1" s="328"/>
      <c r="O1" s="330"/>
      <c r="P1" s="13"/>
    </row>
    <row r="2" spans="1:18" ht="16.5" thickBot="1">
      <c r="A2" s="331"/>
      <c r="B2" s="332"/>
      <c r="C2" s="332"/>
      <c r="D2" s="329"/>
      <c r="E2" s="329"/>
      <c r="F2" s="329"/>
      <c r="G2" s="329"/>
      <c r="H2" s="329"/>
      <c r="I2" s="332"/>
      <c r="J2" s="332"/>
      <c r="K2" s="332"/>
      <c r="L2" s="51"/>
      <c r="M2" s="221"/>
      <c r="N2" s="221"/>
      <c r="O2" s="222"/>
      <c r="P2" s="13"/>
    </row>
    <row r="3" spans="1:18" ht="15.75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196" t="s">
        <v>1091</v>
      </c>
      <c r="H3" s="97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  <c r="P3" s="13"/>
    </row>
    <row r="4" spans="1:18" ht="16.5" thickBot="1">
      <c r="A4" s="238"/>
      <c r="B4" s="239"/>
      <c r="C4" s="238"/>
      <c r="D4" s="240"/>
      <c r="E4" s="241">
        <f t="shared" ref="E4" si="0">SUM(C4,D4)</f>
        <v>0</v>
      </c>
      <c r="F4" s="242"/>
      <c r="G4" s="243" t="e">
        <f>FLOOR(H4, 1000)</f>
        <v>#DIV/0!</v>
      </c>
      <c r="H4" s="244" t="e">
        <f>E4/L4</f>
        <v>#DIV/0!</v>
      </c>
      <c r="I4" s="239"/>
      <c r="J4" s="245"/>
      <c r="K4" s="244"/>
      <c r="L4" s="246"/>
      <c r="M4" s="247"/>
      <c r="N4" s="248"/>
      <c r="O4" s="248"/>
      <c r="P4" s="2" t="e">
        <f>+VLOOKUP(A4,aranceles!A$1:B$100,2,0)</f>
        <v>#N/A</v>
      </c>
    </row>
    <row r="5" spans="1:18" ht="16.5" thickBot="1">
      <c r="A5" s="262">
        <v>300292</v>
      </c>
      <c r="B5" s="263" t="s">
        <v>837</v>
      </c>
      <c r="C5" s="264">
        <v>967300</v>
      </c>
      <c r="D5" s="264">
        <v>967300</v>
      </c>
      <c r="E5" s="265"/>
      <c r="F5" s="266"/>
      <c r="G5" s="256">
        <f t="shared" ref="G5:G7" si="1">FLOOR(H5, 1000)</f>
        <v>967000</v>
      </c>
      <c r="H5" s="255">
        <f>D5/M5</f>
        <v>967300</v>
      </c>
      <c r="I5" s="263" t="s">
        <v>1092</v>
      </c>
      <c r="J5" s="267">
        <v>1</v>
      </c>
      <c r="K5" s="268"/>
      <c r="L5" s="269"/>
      <c r="M5" s="270">
        <v>1</v>
      </c>
      <c r="N5" s="271"/>
      <c r="O5" s="272"/>
      <c r="P5" s="2" t="e">
        <f>+VLOOKUP(A5,aranceles!A$1:B$100,2,0)</f>
        <v>#N/A</v>
      </c>
    </row>
    <row r="6" spans="1:18" ht="16.5" thickBot="1">
      <c r="A6" s="273">
        <v>300283</v>
      </c>
      <c r="B6" s="274" t="s">
        <v>173</v>
      </c>
      <c r="C6" s="275">
        <v>707000</v>
      </c>
      <c r="D6" s="278">
        <v>707000</v>
      </c>
      <c r="E6" s="276"/>
      <c r="F6" s="277"/>
      <c r="G6" s="256">
        <f t="shared" si="1"/>
        <v>710000</v>
      </c>
      <c r="H6" s="255">
        <f t="shared" ref="H6:H7" si="2">D6/M6</f>
        <v>710124.54801124951</v>
      </c>
      <c r="I6" s="274" t="s">
        <v>169</v>
      </c>
      <c r="J6" s="254">
        <v>0.2</v>
      </c>
      <c r="K6" s="254">
        <v>193</v>
      </c>
      <c r="L6" s="254"/>
      <c r="M6" s="254">
        <v>0.99560000000000004</v>
      </c>
      <c r="N6" s="254"/>
      <c r="O6" s="254"/>
      <c r="P6" s="2" t="e">
        <f>+VLOOKUP(A6,aranceles!A$1:B$100,2,0)</f>
        <v>#N/A</v>
      </c>
    </row>
    <row r="7" spans="1:18" ht="16.5" thickBot="1">
      <c r="A7" s="228">
        <v>300588</v>
      </c>
      <c r="B7" s="229" t="s">
        <v>174</v>
      </c>
      <c r="C7" s="230">
        <v>501000</v>
      </c>
      <c r="D7" s="279">
        <v>500000</v>
      </c>
      <c r="E7" s="231"/>
      <c r="F7" s="232"/>
      <c r="G7" s="256">
        <f t="shared" si="1"/>
        <v>502000</v>
      </c>
      <c r="H7" s="255">
        <f t="shared" si="2"/>
        <v>502209.72278023302</v>
      </c>
      <c r="I7" s="229" t="s">
        <v>169</v>
      </c>
      <c r="J7" s="259">
        <v>0.2</v>
      </c>
      <c r="K7" s="259">
        <v>193</v>
      </c>
      <c r="L7" s="259"/>
      <c r="M7" s="259">
        <v>0.99560000000000004</v>
      </c>
      <c r="N7" s="259"/>
      <c r="O7" s="259"/>
      <c r="P7" s="2" t="e">
        <f>+VLOOKUP(A7,aranceles!A$1:B$100,2,0)</f>
        <v>#N/A</v>
      </c>
    </row>
    <row r="8" spans="1:18">
      <c r="A8" s="253">
        <v>4570</v>
      </c>
      <c r="B8" s="254"/>
      <c r="C8" s="254"/>
      <c r="D8" s="255">
        <v>360000</v>
      </c>
      <c r="E8" s="254"/>
      <c r="F8" s="254"/>
      <c r="G8" s="256">
        <f>FLOOR(H8, 1000)</f>
        <v>361000</v>
      </c>
      <c r="H8" s="255">
        <f>D8/M8</f>
        <v>361881.78528347408</v>
      </c>
      <c r="I8" s="254"/>
      <c r="J8" s="254">
        <v>0.12</v>
      </c>
      <c r="K8" s="254">
        <v>193</v>
      </c>
      <c r="L8" s="254"/>
      <c r="M8" s="254">
        <v>0.99480000000000002</v>
      </c>
      <c r="N8" s="254"/>
      <c r="O8" s="254"/>
      <c r="P8" s="2" t="e">
        <f>+VLOOKUP(A8,aranceles!A$1:B$100,2,0)</f>
        <v>#N/A</v>
      </c>
      <c r="Q8">
        <v>55</v>
      </c>
      <c r="R8">
        <v>0.99368400000000001</v>
      </c>
    </row>
    <row r="9" spans="1:18">
      <c r="A9" s="257">
        <v>4601</v>
      </c>
      <c r="B9" s="1"/>
      <c r="C9" s="1"/>
      <c r="D9" s="88">
        <v>500000</v>
      </c>
      <c r="E9" s="1"/>
      <c r="F9" s="1"/>
      <c r="G9" s="14">
        <f t="shared" ref="G9:G11" si="3">FLOOR(H9, 1000)</f>
        <v>502000</v>
      </c>
      <c r="H9" s="88">
        <f t="shared" ref="H9:H10" si="4">D9/M9</f>
        <v>502613.59067149175</v>
      </c>
      <c r="I9" s="1"/>
      <c r="J9" s="1">
        <v>0.12</v>
      </c>
      <c r="K9" s="1">
        <v>193</v>
      </c>
      <c r="L9" s="1"/>
      <c r="M9" s="1">
        <v>0.99480000000000002</v>
      </c>
      <c r="N9" s="1"/>
      <c r="O9" s="1"/>
      <c r="P9" s="2" t="e">
        <f>+VLOOKUP(A9,aranceles!A$1:B$100,2,0)</f>
        <v>#N/A</v>
      </c>
    </row>
    <row r="10" spans="1:18">
      <c r="A10" s="257">
        <v>5408</v>
      </c>
      <c r="B10" s="1"/>
      <c r="C10" s="1"/>
      <c r="D10" s="88">
        <v>360000</v>
      </c>
      <c r="E10" s="1"/>
      <c r="F10" s="1"/>
      <c r="G10" s="14">
        <f t="shared" si="3"/>
        <v>361000</v>
      </c>
      <c r="H10" s="88">
        <f t="shared" si="4"/>
        <v>361881.78528347408</v>
      </c>
      <c r="I10" s="1"/>
      <c r="J10" s="1">
        <v>0.12</v>
      </c>
      <c r="K10" s="1">
        <v>193</v>
      </c>
      <c r="L10" s="1"/>
      <c r="M10" s="1">
        <v>0.99480000000000002</v>
      </c>
      <c r="N10" s="1"/>
      <c r="O10" s="1"/>
      <c r="P10" s="2" t="e">
        <f>+VLOOKUP(A10,aranceles!A$1:B$100,2,0)</f>
        <v>#N/A</v>
      </c>
    </row>
    <row r="11" spans="1:18" ht="15.75" thickBot="1">
      <c r="A11" s="258">
        <v>700102</v>
      </c>
      <c r="B11" s="259"/>
      <c r="C11" s="259"/>
      <c r="D11" s="260">
        <v>705000</v>
      </c>
      <c r="E11" s="259"/>
      <c r="F11" s="259"/>
      <c r="G11" s="261">
        <f t="shared" si="3"/>
        <v>705000</v>
      </c>
      <c r="H11" s="260">
        <f t="shared" ref="H11" si="5">D11/M11</f>
        <v>705988.38373723207</v>
      </c>
      <c r="I11" s="259"/>
      <c r="J11" s="259">
        <v>0.5</v>
      </c>
      <c r="K11" s="259">
        <v>193</v>
      </c>
      <c r="L11" s="259"/>
      <c r="M11" s="259">
        <v>0.99860000000000004</v>
      </c>
      <c r="N11" s="259"/>
      <c r="O11" s="259"/>
      <c r="P11" s="2" t="e">
        <f>+VLOOKUP(A11,aranceles!A$1:B$100,2,0)</f>
        <v>#N/A</v>
      </c>
    </row>
    <row r="12" spans="1:18">
      <c r="A12" s="252"/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" t="e">
        <f>+VLOOKUP(A12,aranceles!A$1:B$100,2,0)</f>
        <v>#N/A</v>
      </c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 t="e">
        <f>+VLOOKUP(A13,aranceles!A$1:B$100,2,0)</f>
        <v>#N/A</v>
      </c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e">
        <f>+VLOOKUP(A14,aranceles!A$1:B$100,2,0)</f>
        <v>#N/A</v>
      </c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e">
        <f>+VLOOKUP(A15,aranceles!A$1:B$100,2,0)</f>
        <v>#N/A</v>
      </c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 t="e">
        <f>+VLOOKUP(A16,aranceles!A$1:B$100,2,0)</f>
        <v>#N/A</v>
      </c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 t="e">
        <f>+VLOOKUP(A17,aranceles!A$1:B$100,2,0)</f>
        <v>#N/A</v>
      </c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 t="e">
        <f>+VLOOKUP(A18,aranceles!A$1:B$100,2,0)</f>
        <v>#N/A</v>
      </c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 t="e">
        <f>+VLOOKUP(A19,aranceles!A$1:B$100,2,0)</f>
        <v>#N/A</v>
      </c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 t="e">
        <f>+VLOOKUP(A20,aranceles!A$1:B$100,2,0)</f>
        <v>#N/A</v>
      </c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 t="e">
        <f>+VLOOKUP(A21,aranceles!A$1:B$100,2,0)</f>
        <v>#N/A</v>
      </c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 t="e">
        <f>+VLOOKUP(A22,aranceles!A$1:B$100,2,0)</f>
        <v>#N/A</v>
      </c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 t="e">
        <f>+VLOOKUP(A23,aranceles!A$1:B$100,2,0)</f>
        <v>#N/A</v>
      </c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 t="e">
        <f>+VLOOKUP(A24,aranceles!A$1:B$100,2,0)</f>
        <v>#N/A</v>
      </c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 t="e">
        <f>+VLOOKUP(A25,aranceles!A$1:B$100,2,0)</f>
        <v>#N/A</v>
      </c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 t="e">
        <f>+VLOOKUP(A26,aranceles!A$1:B$100,2,0)</f>
        <v>#N/A</v>
      </c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e">
        <f>+VLOOKUP(A27,aranceles!A$1:B$100,2,0)</f>
        <v>#N/A</v>
      </c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 t="e">
        <f>+VLOOKUP(A28,aranceles!A$1:B$100,2,0)</f>
        <v>#N/A</v>
      </c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 t="e">
        <f>+VLOOKUP(A29,aranceles!A$1:B$100,2,0)</f>
        <v>#N/A</v>
      </c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 t="e">
        <f>+VLOOKUP(A30,aranceles!A$1:B$100,2,0)</f>
        <v>#N/A</v>
      </c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 t="e">
        <f>+VLOOKUP(A31,aranceles!A$1:B$100,2,0)</f>
        <v>#N/A</v>
      </c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 t="e">
        <f>+VLOOKUP(A32,aranceles!A$1:B$100,2,0)</f>
        <v>#N/A</v>
      </c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 t="e">
        <f>+VLOOKUP(A33,aranceles!A$1:B$100,2,0)</f>
        <v>#N/A</v>
      </c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 t="e">
        <f>+VLOOKUP(A34,aranceles!A$1:B$100,2,0)</f>
        <v>#N/A</v>
      </c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 t="e">
        <f>+VLOOKUP(A35,aranceles!A$1:B$100,2,0)</f>
        <v>#N/A</v>
      </c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 t="e">
        <f>+VLOOKUP(A36,aranceles!A$1:B$100,2,0)</f>
        <v>#N/A</v>
      </c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 t="e">
        <f>+VLOOKUP(A37,aranceles!A$1:B$100,2,0)</f>
        <v>#N/A</v>
      </c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 t="e">
        <f>+VLOOKUP(A38,aranceles!A$1:B$100,2,0)</f>
        <v>#N/A</v>
      </c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 t="e">
        <f>+VLOOKUP(A39,aranceles!A$1:B$100,2,0)</f>
        <v>#N/A</v>
      </c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 t="e">
        <f>+VLOOKUP(A40,aranceles!A$1:B$100,2,0)</f>
        <v>#N/A</v>
      </c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 t="e">
        <f>+VLOOKUP(A41,aranceles!A$1:B$100,2,0)</f>
        <v>#N/A</v>
      </c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 t="e">
        <f>+VLOOKUP(A42,aranceles!A$1:B$100,2,0)</f>
        <v>#N/A</v>
      </c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 t="e">
        <f>+VLOOKUP(A43,aranceles!A$1:B$100,2,0)</f>
        <v>#N/A</v>
      </c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 t="e">
        <f>+VLOOKUP(A44,aranceles!A$1:B$100,2,0)</f>
        <v>#N/A</v>
      </c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 t="e">
        <f>+VLOOKUP(A45,aranceles!A$1:B$100,2,0)</f>
        <v>#N/A</v>
      </c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 t="e">
        <f>+VLOOKUP(A46,aranceles!A$1:B$100,2,0)</f>
        <v>#N/A</v>
      </c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 t="e">
        <f>+VLOOKUP(A47,aranceles!A$1:B$100,2,0)</f>
        <v>#N/A</v>
      </c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 t="e">
        <f>+VLOOKUP(A48,aranceles!A$1:B$100,2,0)</f>
        <v>#N/A</v>
      </c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 t="e">
        <f>+VLOOKUP(A49,aranceles!A$1:B$100,2,0)</f>
        <v>#N/A</v>
      </c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 t="e">
        <f>+VLOOKUP(A50,aranceles!A$1:B$100,2,0)</f>
        <v>#N/A</v>
      </c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 t="e">
        <f>+VLOOKUP(A51,aranceles!A$1:B$100,2,0)</f>
        <v>#N/A</v>
      </c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 t="e">
        <f>+VLOOKUP(A52,aranceles!A$1:B$100,2,0)</f>
        <v>#N/A</v>
      </c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 t="e">
        <f>+VLOOKUP(A53,aranceles!A$1:B$100,2,0)</f>
        <v>#N/A</v>
      </c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 t="e">
        <f>+VLOOKUP(A54,aranceles!A$1:B$100,2,0)</f>
        <v>#N/A</v>
      </c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 t="e">
        <f>+VLOOKUP(A55,aranceles!A$1:B$100,2,0)</f>
        <v>#N/A</v>
      </c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 t="e">
        <f>+VLOOKUP(A56,aranceles!A$1:B$100,2,0)</f>
        <v>#N/A</v>
      </c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 t="e">
        <f>+VLOOKUP(A57,aranceles!A$1:B$100,2,0)</f>
        <v>#N/A</v>
      </c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e">
        <f>+VLOOKUP(A58,aranceles!A$1:B$100,2,0)</f>
        <v>#N/A</v>
      </c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 t="e">
        <f>+VLOOKUP(A59,aranceles!A$1:B$100,2,0)</f>
        <v>#N/A</v>
      </c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e">
        <f>+VLOOKUP(A60,aranceles!A$1:B$100,2,0)</f>
        <v>#N/A</v>
      </c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 t="e">
        <f>+VLOOKUP(A61,aranceles!A$1:B$100,2,0)</f>
        <v>#N/A</v>
      </c>
    </row>
  </sheetData>
  <mergeCells count="2">
    <mergeCell ref="A1:O1"/>
    <mergeCell ref="A2:K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50"/>
  <sheetViews>
    <sheetView topLeftCell="A29" workbookViewId="0">
      <selection activeCell="I51" sqref="I51"/>
    </sheetView>
  </sheetViews>
  <sheetFormatPr baseColWidth="10" defaultRowHeight="15"/>
  <cols>
    <col min="1" max="16384" width="11.42578125" style="20"/>
  </cols>
  <sheetData>
    <row r="1" spans="1:19" ht="15.75" thickBot="1">
      <c r="A1" s="333">
        <v>2016</v>
      </c>
      <c r="B1" s="334"/>
      <c r="C1" s="334"/>
      <c r="D1" s="334"/>
      <c r="E1" s="335"/>
      <c r="F1" s="333">
        <v>2017</v>
      </c>
      <c r="G1" s="334"/>
      <c r="H1" s="334"/>
      <c r="I1" s="334"/>
      <c r="J1" s="335"/>
      <c r="K1" s="63"/>
      <c r="L1" s="63"/>
      <c r="M1" s="63"/>
    </row>
    <row r="2" spans="1:19" ht="15.75" thickBot="1">
      <c r="A2" s="21" t="s">
        <v>10</v>
      </c>
      <c r="B2" s="336" t="s">
        <v>11</v>
      </c>
      <c r="C2" s="337"/>
      <c r="D2" s="338"/>
      <c r="E2" s="22"/>
      <c r="F2" s="21" t="s">
        <v>10</v>
      </c>
      <c r="G2" s="336" t="s">
        <v>11</v>
      </c>
      <c r="H2" s="337"/>
      <c r="I2" s="338"/>
    </row>
    <row r="3" spans="1:19" ht="15.75" thickBot="1">
      <c r="B3" s="23" t="s">
        <v>8</v>
      </c>
      <c r="C3" s="23" t="s">
        <v>7</v>
      </c>
      <c r="D3" s="24" t="s">
        <v>9</v>
      </c>
      <c r="G3" s="25">
        <v>42</v>
      </c>
      <c r="H3" s="25">
        <v>70</v>
      </c>
      <c r="I3" s="25">
        <v>105</v>
      </c>
      <c r="J3" s="25"/>
      <c r="K3" s="25"/>
      <c r="L3" s="25"/>
      <c r="M3" s="25"/>
    </row>
    <row r="4" spans="1:19" ht="15.75" thickBot="1">
      <c r="A4" s="26">
        <v>42529</v>
      </c>
      <c r="B4" s="27">
        <v>0.33250000000000002</v>
      </c>
      <c r="C4" s="27">
        <v>0.32</v>
      </c>
      <c r="D4" s="27">
        <v>0.3075</v>
      </c>
      <c r="E4" s="28" t="s">
        <v>12</v>
      </c>
      <c r="F4" s="29">
        <v>42739</v>
      </c>
      <c r="G4" s="30">
        <v>0.24</v>
      </c>
      <c r="H4" s="31">
        <v>0.23800000000000002</v>
      </c>
      <c r="I4" s="32">
        <v>0.23499999999999999</v>
      </c>
      <c r="J4" s="22" t="s">
        <v>12</v>
      </c>
      <c r="K4" s="63"/>
      <c r="L4" s="63"/>
      <c r="M4" s="63"/>
    </row>
    <row r="5" spans="1:19" ht="15.75" thickBot="1">
      <c r="G5" s="25">
        <v>35</v>
      </c>
      <c r="H5" s="25">
        <v>63</v>
      </c>
      <c r="I5" s="25">
        <v>98</v>
      </c>
    </row>
    <row r="6" spans="1:19" ht="15.75" thickBot="1">
      <c r="A6" s="26">
        <v>42536</v>
      </c>
      <c r="B6" s="27">
        <v>0.32250000000000001</v>
      </c>
      <c r="C6" s="27">
        <v>0.3125</v>
      </c>
      <c r="D6" s="27">
        <v>0.2999</v>
      </c>
      <c r="E6" s="28" t="s">
        <v>12</v>
      </c>
      <c r="F6" s="29">
        <v>42746</v>
      </c>
      <c r="G6" s="30">
        <v>0.23499999999999999</v>
      </c>
      <c r="H6" s="27">
        <v>0.2336</v>
      </c>
      <c r="I6" s="33">
        <v>0.23</v>
      </c>
      <c r="J6" s="22" t="s">
        <v>12</v>
      </c>
      <c r="K6" s="63"/>
      <c r="L6" s="63"/>
      <c r="M6" s="63"/>
    </row>
    <row r="7" spans="1:19" ht="15.75" thickBot="1">
      <c r="S7" s="34"/>
    </row>
    <row r="8" spans="1:19" ht="15.75" thickBot="1">
      <c r="A8" s="26">
        <v>42543</v>
      </c>
      <c r="B8" s="27">
        <v>0.315</v>
      </c>
      <c r="C8" s="35"/>
      <c r="D8" s="35"/>
      <c r="E8" s="28" t="s">
        <v>12</v>
      </c>
      <c r="F8" s="36">
        <v>42753</v>
      </c>
    </row>
    <row r="9" spans="1:19" ht="15.75" thickBot="1"/>
    <row r="10" spans="1:19" ht="15.75" thickBot="1">
      <c r="A10" s="26">
        <v>42550</v>
      </c>
      <c r="B10" s="27">
        <v>0.3075</v>
      </c>
      <c r="C10" s="27">
        <v>0.3</v>
      </c>
      <c r="D10" s="35"/>
      <c r="E10" s="28" t="s">
        <v>12</v>
      </c>
      <c r="F10" s="36">
        <v>42760</v>
      </c>
    </row>
    <row r="11" spans="1:19" ht="15.75" thickBot="1">
      <c r="G11" s="25">
        <v>42</v>
      </c>
      <c r="H11" s="25">
        <v>77</v>
      </c>
      <c r="I11" s="25">
        <v>105</v>
      </c>
    </row>
    <row r="12" spans="1:19" ht="15.75" thickBot="1">
      <c r="A12" s="26">
        <v>42557</v>
      </c>
      <c r="B12" s="27">
        <v>0.30249999999999999</v>
      </c>
      <c r="C12" s="27">
        <v>0.2949</v>
      </c>
      <c r="D12" s="35"/>
      <c r="E12" s="28" t="s">
        <v>12</v>
      </c>
      <c r="F12" s="37">
        <v>42767</v>
      </c>
      <c r="G12" s="38">
        <v>0.23200000000000001</v>
      </c>
      <c r="H12" s="38">
        <v>0.22989999999999999</v>
      </c>
      <c r="I12" s="39">
        <v>0.2225</v>
      </c>
      <c r="J12" s="22" t="s">
        <v>12</v>
      </c>
      <c r="K12" s="22"/>
      <c r="L12" s="22"/>
      <c r="M12" s="22"/>
      <c r="N12" s="22" t="s">
        <v>16</v>
      </c>
      <c r="O12" s="40">
        <v>0.2475</v>
      </c>
    </row>
    <row r="13" spans="1:19" ht="15.75" thickBot="1">
      <c r="F13" s="41"/>
      <c r="G13" s="25">
        <v>28</v>
      </c>
      <c r="H13" s="25">
        <v>63</v>
      </c>
      <c r="I13" s="25">
        <v>91</v>
      </c>
      <c r="S13" s="34"/>
    </row>
    <row r="14" spans="1:19" ht="15.75" thickBot="1">
      <c r="A14" s="26">
        <v>42564</v>
      </c>
      <c r="B14" s="27">
        <v>0.30249999999999999</v>
      </c>
      <c r="C14" s="27">
        <v>0.29399999999999998</v>
      </c>
      <c r="D14" s="35"/>
      <c r="E14" s="28" t="s">
        <v>12</v>
      </c>
      <c r="F14" s="37">
        <v>42781</v>
      </c>
      <c r="G14" s="38">
        <v>0.22750000000000001</v>
      </c>
      <c r="H14" s="38">
        <v>0.22509999999999999</v>
      </c>
      <c r="I14" s="39">
        <v>0.22</v>
      </c>
      <c r="J14" s="28" t="s">
        <v>12</v>
      </c>
      <c r="K14" s="62"/>
      <c r="L14" s="62"/>
      <c r="M14" s="62"/>
      <c r="N14" s="22" t="s">
        <v>16</v>
      </c>
      <c r="O14" s="40">
        <v>0.2475</v>
      </c>
    </row>
    <row r="15" spans="1:19" ht="15.75" thickBot="1">
      <c r="F15" s="41"/>
      <c r="G15" s="25">
        <v>35</v>
      </c>
      <c r="H15" s="25">
        <v>63</v>
      </c>
      <c r="I15" s="25">
        <v>98</v>
      </c>
    </row>
    <row r="16" spans="1:19" ht="15.75" thickBot="1">
      <c r="A16" s="26">
        <v>42571</v>
      </c>
      <c r="B16" s="27">
        <v>0.30249999999999999</v>
      </c>
      <c r="C16" s="27">
        <v>0.29350000000000004</v>
      </c>
      <c r="D16" s="35"/>
      <c r="E16" s="42" t="s">
        <v>12</v>
      </c>
      <c r="F16" s="43">
        <v>42809</v>
      </c>
      <c r="G16" s="38">
        <v>0.2225</v>
      </c>
      <c r="H16" s="38">
        <v>0.22</v>
      </c>
      <c r="I16" s="38">
        <v>0.2175</v>
      </c>
      <c r="J16" s="44" t="s">
        <v>12</v>
      </c>
      <c r="K16" s="61"/>
      <c r="L16" s="61"/>
      <c r="M16" s="61"/>
      <c r="N16" s="22" t="s">
        <v>16</v>
      </c>
      <c r="O16" s="40">
        <v>0.2475</v>
      </c>
    </row>
    <row r="17" spans="1:19" ht="15.75" thickBot="1">
      <c r="F17" s="41"/>
      <c r="G17" s="45">
        <v>28</v>
      </c>
      <c r="H17" s="45">
        <v>63</v>
      </c>
      <c r="I17" s="45">
        <v>91</v>
      </c>
    </row>
    <row r="18" spans="1:19" ht="15.75" thickBot="1">
      <c r="A18" s="26">
        <v>42578</v>
      </c>
      <c r="B18" s="27">
        <v>0.30249999999999999</v>
      </c>
      <c r="C18" s="27">
        <v>0.29249999999999998</v>
      </c>
      <c r="D18" s="35"/>
      <c r="E18" s="42" t="s">
        <v>12</v>
      </c>
      <c r="F18" s="43">
        <v>42844</v>
      </c>
      <c r="G18" s="38">
        <v>0.24249999999999999</v>
      </c>
      <c r="H18" s="38">
        <v>0.23</v>
      </c>
      <c r="I18" s="38">
        <v>0.22500000000000001</v>
      </c>
      <c r="J18" s="44" t="s">
        <v>12</v>
      </c>
      <c r="K18" s="61"/>
      <c r="L18" s="61"/>
      <c r="M18" s="61"/>
      <c r="N18" s="46" t="s">
        <v>17</v>
      </c>
      <c r="O18" s="47">
        <v>0.2475</v>
      </c>
      <c r="S18" s="34"/>
    </row>
    <row r="19" spans="1:19" ht="15.75" thickBot="1">
      <c r="G19" s="54">
        <v>35</v>
      </c>
      <c r="H19" s="54">
        <v>63</v>
      </c>
      <c r="I19" s="54">
        <v>91</v>
      </c>
      <c r="J19" s="48"/>
      <c r="K19" s="48"/>
      <c r="L19" s="48"/>
      <c r="M19" s="48"/>
      <c r="N19" s="48"/>
      <c r="O19" s="48"/>
    </row>
    <row r="20" spans="1:19" ht="15.75" thickBot="1">
      <c r="A20" s="26">
        <v>42585</v>
      </c>
      <c r="B20" s="49">
        <v>0.3</v>
      </c>
      <c r="C20" s="35"/>
      <c r="D20" s="35"/>
      <c r="E20" s="53" t="s">
        <v>12</v>
      </c>
      <c r="F20" s="55">
        <v>42872</v>
      </c>
      <c r="G20" s="27">
        <v>0.255</v>
      </c>
      <c r="H20" s="27">
        <v>0.2525</v>
      </c>
      <c r="I20" s="27">
        <v>0.24690000000000001</v>
      </c>
      <c r="J20" s="56" t="s">
        <v>12</v>
      </c>
      <c r="K20" s="56"/>
      <c r="L20" s="56"/>
      <c r="M20" s="56"/>
      <c r="N20" s="56" t="s">
        <v>17</v>
      </c>
      <c r="O20" s="35"/>
    </row>
    <row r="21" spans="1:19" ht="15.75" thickBot="1">
      <c r="G21" s="54">
        <v>28</v>
      </c>
      <c r="H21" s="54">
        <v>56</v>
      </c>
      <c r="I21" s="54">
        <v>91</v>
      </c>
    </row>
    <row r="22" spans="1:19" ht="15.75" thickBot="1">
      <c r="A22" s="26">
        <v>42592</v>
      </c>
      <c r="B22" s="27">
        <v>0.29749999999999999</v>
      </c>
      <c r="C22" s="27">
        <v>0.28849999999999998</v>
      </c>
      <c r="D22" s="27">
        <v>0.28199999999999997</v>
      </c>
      <c r="E22" s="53" t="s">
        <v>12</v>
      </c>
      <c r="F22" s="55">
        <v>42907</v>
      </c>
      <c r="G22" s="27">
        <v>0.255</v>
      </c>
      <c r="H22" s="27">
        <v>0.2525</v>
      </c>
      <c r="I22" s="27">
        <v>0.2475</v>
      </c>
      <c r="J22" s="57" t="s">
        <v>12</v>
      </c>
      <c r="K22" s="57"/>
      <c r="L22" s="57"/>
      <c r="M22" s="57"/>
      <c r="N22" s="12" t="s">
        <v>17</v>
      </c>
      <c r="O22" s="57">
        <v>0.255</v>
      </c>
    </row>
    <row r="23" spans="1:19" ht="15.75" thickBot="1">
      <c r="G23" s="54">
        <v>28</v>
      </c>
      <c r="H23" s="54">
        <v>63</v>
      </c>
      <c r="I23" s="54">
        <v>91</v>
      </c>
    </row>
    <row r="24" spans="1:19" ht="15.75" thickBot="1">
      <c r="A24" s="26">
        <v>42599</v>
      </c>
      <c r="B24" s="27">
        <v>0.29249999999999998</v>
      </c>
      <c r="C24" s="27">
        <v>0.28499999999999998</v>
      </c>
      <c r="D24" s="35"/>
      <c r="E24" s="58" t="s">
        <v>12</v>
      </c>
      <c r="F24" s="59">
        <v>42935</v>
      </c>
      <c r="G24" s="35">
        <v>26.51</v>
      </c>
      <c r="H24" s="35">
        <v>26.2</v>
      </c>
      <c r="I24" s="35">
        <v>26</v>
      </c>
      <c r="J24" s="56" t="s">
        <v>12</v>
      </c>
      <c r="K24" s="56"/>
      <c r="L24" s="56"/>
      <c r="M24" s="56"/>
      <c r="N24" s="12" t="s">
        <v>17</v>
      </c>
      <c r="O24" s="35">
        <v>26.25</v>
      </c>
      <c r="S24" s="34"/>
    </row>
    <row r="25" spans="1:19" ht="15.75" thickBot="1">
      <c r="G25" s="6">
        <v>35</v>
      </c>
      <c r="H25" s="6">
        <v>63</v>
      </c>
      <c r="I25" s="6">
        <v>91</v>
      </c>
    </row>
    <row r="26" spans="1:19" ht="15.75" thickBot="1">
      <c r="A26" s="26">
        <v>42606</v>
      </c>
      <c r="B26" s="27">
        <v>0.28749999999999998</v>
      </c>
      <c r="C26" s="27">
        <v>0.27900000000000003</v>
      </c>
      <c r="D26" s="27">
        <v>0.27289999999999998</v>
      </c>
      <c r="E26" s="58" t="s">
        <v>12</v>
      </c>
      <c r="F26" s="59">
        <v>42963</v>
      </c>
      <c r="G26" s="35">
        <v>26.5</v>
      </c>
      <c r="H26" s="35">
        <v>26.5</v>
      </c>
      <c r="I26" s="35">
        <v>26.5</v>
      </c>
      <c r="J26" s="35"/>
      <c r="K26" s="35"/>
      <c r="L26" s="35"/>
      <c r="M26" s="35"/>
      <c r="N26" s="12" t="s">
        <v>17</v>
      </c>
      <c r="O26" s="35">
        <v>26.25</v>
      </c>
    </row>
    <row r="27" spans="1:19" ht="15.75" thickBot="1">
      <c r="G27" s="6">
        <v>28</v>
      </c>
      <c r="H27" s="6">
        <v>56</v>
      </c>
      <c r="I27" s="6">
        <v>91</v>
      </c>
      <c r="J27" s="6">
        <v>154</v>
      </c>
      <c r="K27" s="6">
        <v>210</v>
      </c>
      <c r="L27" s="6">
        <v>274</v>
      </c>
      <c r="M27" s="6"/>
    </row>
    <row r="28" spans="1:19" ht="15.75" thickBot="1">
      <c r="A28" s="26">
        <v>42613</v>
      </c>
      <c r="B28" s="27">
        <v>0.28249999999999997</v>
      </c>
      <c r="C28" s="27">
        <v>0.27400000000000002</v>
      </c>
      <c r="D28" s="27">
        <v>0.26790000000000003</v>
      </c>
      <c r="E28" s="60" t="s">
        <v>12</v>
      </c>
      <c r="F28" s="55">
        <v>42998</v>
      </c>
      <c r="G28" s="35">
        <v>26.5</v>
      </c>
      <c r="H28" s="35">
        <v>26.9</v>
      </c>
      <c r="I28" s="35">
        <v>27.01</v>
      </c>
      <c r="J28" s="35">
        <v>27.3</v>
      </c>
      <c r="K28" s="35">
        <v>27.35</v>
      </c>
      <c r="L28" s="35">
        <v>27.35</v>
      </c>
      <c r="M28" s="35"/>
      <c r="N28" s="17" t="s">
        <v>17</v>
      </c>
      <c r="O28" s="35">
        <v>26.25</v>
      </c>
    </row>
    <row r="29" spans="1:19" ht="15.75" thickBot="1">
      <c r="F29" s="64"/>
      <c r="G29" s="65">
        <v>28</v>
      </c>
      <c r="H29" s="65">
        <v>63</v>
      </c>
      <c r="I29" s="65">
        <v>91</v>
      </c>
      <c r="J29" s="65">
        <v>154</v>
      </c>
      <c r="K29" s="65"/>
      <c r="L29" s="64"/>
      <c r="M29" s="64"/>
      <c r="N29" s="67"/>
      <c r="O29" s="68"/>
    </row>
    <row r="30" spans="1:19" ht="15.75" thickBot="1">
      <c r="A30" s="26">
        <v>42620</v>
      </c>
      <c r="B30" s="35">
        <v>27.75</v>
      </c>
      <c r="C30" s="35">
        <v>26.9</v>
      </c>
      <c r="D30" s="35">
        <v>26.28</v>
      </c>
      <c r="E30" s="66" t="s">
        <v>12</v>
      </c>
      <c r="F30" s="70">
        <v>43026</v>
      </c>
      <c r="G30" s="19">
        <v>26.5</v>
      </c>
      <c r="H30" s="19">
        <v>26.7</v>
      </c>
      <c r="I30" s="19">
        <v>27.5</v>
      </c>
      <c r="J30" s="69">
        <v>27.49</v>
      </c>
      <c r="K30" s="69"/>
      <c r="L30" s="69"/>
      <c r="M30" s="69"/>
      <c r="N30" s="12" t="s">
        <v>17</v>
      </c>
      <c r="O30" s="35">
        <v>26.25</v>
      </c>
    </row>
    <row r="31" spans="1:19" ht="15.75" thickBot="1">
      <c r="G31" s="6">
        <v>35</v>
      </c>
      <c r="H31" s="6">
        <v>63</v>
      </c>
      <c r="I31" s="6">
        <v>98</v>
      </c>
      <c r="J31" s="6">
        <v>154</v>
      </c>
      <c r="K31" s="6">
        <v>218</v>
      </c>
      <c r="L31" s="6">
        <v>273</v>
      </c>
      <c r="M31" s="6"/>
    </row>
    <row r="32" spans="1:19" ht="15.75" thickBot="1">
      <c r="A32" s="26">
        <v>42627</v>
      </c>
      <c r="B32" s="35">
        <v>27.25</v>
      </c>
      <c r="C32" s="35">
        <v>26.4</v>
      </c>
      <c r="D32" s="35"/>
      <c r="E32" s="72" t="s">
        <v>12</v>
      </c>
      <c r="F32" s="55">
        <v>43054</v>
      </c>
      <c r="G32" s="35">
        <v>28.75</v>
      </c>
      <c r="H32" s="35">
        <v>29.1</v>
      </c>
      <c r="I32" s="35">
        <v>29.25</v>
      </c>
      <c r="J32" s="35">
        <v>29.5</v>
      </c>
      <c r="K32" s="35">
        <v>29.6</v>
      </c>
      <c r="L32" s="35">
        <v>29.6</v>
      </c>
      <c r="M32" s="35"/>
      <c r="N32" s="12" t="s">
        <v>17</v>
      </c>
      <c r="O32" s="76">
        <v>28.75</v>
      </c>
    </row>
    <row r="33" spans="1:15" ht="15.75" thickBot="1">
      <c r="G33" s="54">
        <v>28</v>
      </c>
      <c r="H33" s="54">
        <v>63</v>
      </c>
      <c r="I33" s="54">
        <v>91</v>
      </c>
      <c r="J33" s="54">
        <v>147</v>
      </c>
      <c r="K33" s="54">
        <v>210</v>
      </c>
      <c r="L33" s="54">
        <v>273</v>
      </c>
    </row>
    <row r="34" spans="1:15" ht="15.75" thickBot="1">
      <c r="A34" s="26">
        <v>42633</v>
      </c>
      <c r="B34" s="35">
        <v>26.75</v>
      </c>
      <c r="C34" s="35">
        <v>25.9</v>
      </c>
      <c r="D34" s="35">
        <v>25.28</v>
      </c>
      <c r="E34" s="73" t="s">
        <v>12</v>
      </c>
      <c r="F34" s="55">
        <v>43087</v>
      </c>
      <c r="G34" s="74">
        <v>28.75</v>
      </c>
      <c r="H34" s="74">
        <v>28.8</v>
      </c>
      <c r="I34" s="74">
        <v>28.8</v>
      </c>
      <c r="J34" s="74">
        <v>28.75</v>
      </c>
      <c r="K34" s="74">
        <v>28.69</v>
      </c>
      <c r="L34" s="74">
        <v>28.7</v>
      </c>
      <c r="M34" s="35"/>
      <c r="N34" s="12" t="s">
        <v>17</v>
      </c>
      <c r="O34" s="75">
        <v>28.75</v>
      </c>
    </row>
    <row r="35" spans="1:15" ht="15.75" thickBot="1">
      <c r="G35" s="6">
        <v>35</v>
      </c>
      <c r="H35" s="6">
        <v>63</v>
      </c>
      <c r="I35" s="6">
        <v>91</v>
      </c>
      <c r="J35" s="6">
        <v>155</v>
      </c>
      <c r="K35" s="6">
        <v>210</v>
      </c>
      <c r="L35" s="6">
        <v>273</v>
      </c>
    </row>
    <row r="36" spans="1:15" ht="15.75" thickBot="1">
      <c r="A36" s="26">
        <v>42641</v>
      </c>
      <c r="B36" s="35">
        <v>26.75</v>
      </c>
      <c r="C36" s="35">
        <v>25.91</v>
      </c>
      <c r="D36" s="35">
        <v>25.27</v>
      </c>
      <c r="E36" s="73" t="s">
        <v>12</v>
      </c>
      <c r="F36" s="55">
        <v>43117</v>
      </c>
      <c r="G36" s="35">
        <v>27.24</v>
      </c>
      <c r="H36" s="35">
        <v>26.9</v>
      </c>
      <c r="I36" s="35">
        <v>26.59</v>
      </c>
      <c r="J36" s="35">
        <v>25.98</v>
      </c>
      <c r="K36" s="35">
        <v>25.45</v>
      </c>
      <c r="L36" s="35">
        <v>25.39</v>
      </c>
      <c r="M36" s="35"/>
      <c r="N36" s="12" t="s">
        <v>17</v>
      </c>
      <c r="O36" s="12">
        <v>28</v>
      </c>
    </row>
    <row r="37" spans="1:15" ht="15.75" thickBot="1">
      <c r="G37" s="54">
        <v>28</v>
      </c>
      <c r="H37" s="54">
        <v>56</v>
      </c>
      <c r="I37" s="54">
        <v>84</v>
      </c>
      <c r="J37" s="54">
        <v>147</v>
      </c>
      <c r="K37" s="54">
        <v>210</v>
      </c>
      <c r="L37" s="54">
        <v>273</v>
      </c>
    </row>
    <row r="38" spans="1:15" ht="15.75" thickBot="1">
      <c r="A38" s="26">
        <v>42662</v>
      </c>
      <c r="B38" s="35">
        <v>26.5</v>
      </c>
      <c r="C38" s="35">
        <v>25.6</v>
      </c>
      <c r="D38" s="35"/>
      <c r="E38" s="80" t="s">
        <v>12</v>
      </c>
      <c r="F38" s="55">
        <v>43152</v>
      </c>
      <c r="G38" s="35">
        <v>26.75</v>
      </c>
      <c r="H38" s="35">
        <v>26.5</v>
      </c>
      <c r="I38" s="35">
        <v>26.3</v>
      </c>
      <c r="J38" s="35">
        <v>25.5</v>
      </c>
      <c r="K38" s="35">
        <v>25.25</v>
      </c>
      <c r="L38" s="35">
        <v>25</v>
      </c>
      <c r="M38" s="35"/>
      <c r="N38" s="12" t="s">
        <v>17</v>
      </c>
      <c r="O38" s="12">
        <v>27.25</v>
      </c>
    </row>
    <row r="39" spans="1:15" ht="15.75" thickBot="1">
      <c r="G39" s="54">
        <v>28</v>
      </c>
      <c r="H39" s="54">
        <v>56</v>
      </c>
      <c r="I39" s="54">
        <v>92</v>
      </c>
      <c r="J39" s="54">
        <v>147</v>
      </c>
      <c r="K39" s="54">
        <v>210</v>
      </c>
      <c r="L39" s="54">
        <v>273</v>
      </c>
    </row>
    <row r="40" spans="1:15" ht="15.75" thickBot="1">
      <c r="A40" s="50">
        <v>42683</v>
      </c>
      <c r="B40" s="35">
        <v>26.5</v>
      </c>
      <c r="C40" s="35">
        <v>25.75</v>
      </c>
      <c r="D40" s="35"/>
      <c r="E40" s="81" t="s">
        <v>12</v>
      </c>
      <c r="F40" s="55">
        <v>43180</v>
      </c>
      <c r="G40" s="35">
        <v>26.5</v>
      </c>
      <c r="H40" s="35">
        <v>26.3</v>
      </c>
      <c r="I40" s="35">
        <v>25.9</v>
      </c>
      <c r="J40" s="35">
        <v>25.5</v>
      </c>
      <c r="K40" s="35">
        <v>25.25</v>
      </c>
      <c r="L40" s="35">
        <v>24.95</v>
      </c>
      <c r="M40" s="35"/>
      <c r="N40" s="12" t="s">
        <v>17</v>
      </c>
      <c r="O40" s="35">
        <v>27.25</v>
      </c>
    </row>
    <row r="41" spans="1:15" ht="15.75" thickBot="1">
      <c r="G41" s="54">
        <v>28</v>
      </c>
      <c r="H41" s="54">
        <v>64</v>
      </c>
      <c r="I41" s="54">
        <v>91</v>
      </c>
      <c r="J41" s="54">
        <v>119</v>
      </c>
      <c r="K41" s="54">
        <v>154</v>
      </c>
    </row>
    <row r="42" spans="1:15" ht="15.75" thickBot="1">
      <c r="A42" s="50">
        <v>43069</v>
      </c>
      <c r="B42" s="35">
        <v>24.75</v>
      </c>
      <c r="C42" s="35"/>
      <c r="D42" s="35"/>
      <c r="E42" s="116" t="s">
        <v>12</v>
      </c>
      <c r="F42" s="55">
        <v>43208</v>
      </c>
      <c r="G42" s="74">
        <v>26.3</v>
      </c>
      <c r="H42" s="74">
        <v>26</v>
      </c>
      <c r="I42" s="74">
        <v>25.7</v>
      </c>
      <c r="J42" s="74">
        <v>25.7</v>
      </c>
      <c r="K42" s="74">
        <v>25.6</v>
      </c>
      <c r="L42" s="35"/>
      <c r="M42" s="35"/>
      <c r="N42" s="35"/>
      <c r="O42" s="35"/>
    </row>
    <row r="43" spans="1:15">
      <c r="G43" s="54">
        <v>36</v>
      </c>
      <c r="H43" s="54">
        <v>63</v>
      </c>
      <c r="I43" s="54">
        <v>91</v>
      </c>
      <c r="J43" s="54">
        <v>126</v>
      </c>
      <c r="K43" s="54">
        <v>154</v>
      </c>
    </row>
    <row r="44" spans="1:15">
      <c r="F44" s="55">
        <v>43236</v>
      </c>
      <c r="G44" s="74">
        <v>40</v>
      </c>
      <c r="H44" s="74">
        <v>40</v>
      </c>
      <c r="I44" s="74">
        <v>38.5</v>
      </c>
      <c r="J44" s="74">
        <v>38</v>
      </c>
      <c r="K44" s="74">
        <v>38</v>
      </c>
      <c r="L44" s="35"/>
      <c r="M44" s="35"/>
      <c r="N44" s="35"/>
      <c r="O44" s="35"/>
    </row>
    <row r="45" spans="1:15">
      <c r="G45" s="54">
        <v>27</v>
      </c>
      <c r="H45" s="54">
        <v>55</v>
      </c>
      <c r="I45" s="54">
        <v>90</v>
      </c>
      <c r="J45" s="54">
        <v>118</v>
      </c>
      <c r="K45" s="54">
        <v>153</v>
      </c>
    </row>
    <row r="46" spans="1:15">
      <c r="F46" s="55">
        <v>43272</v>
      </c>
      <c r="G46" s="74">
        <v>47</v>
      </c>
      <c r="H46" s="74">
        <v>42.9</v>
      </c>
      <c r="I46" s="74">
        <v>43</v>
      </c>
      <c r="J46" s="74">
        <v>43</v>
      </c>
      <c r="K46" s="74">
        <v>41.99</v>
      </c>
      <c r="L46" s="35"/>
      <c r="M46" s="35"/>
      <c r="N46" s="12" t="s">
        <v>17</v>
      </c>
      <c r="O46" s="117">
        <v>0.4</v>
      </c>
    </row>
    <row r="47" spans="1:15">
      <c r="G47" s="54">
        <v>28</v>
      </c>
      <c r="H47" s="54">
        <v>63</v>
      </c>
      <c r="I47" s="54">
        <v>91</v>
      </c>
      <c r="J47" s="54">
        <v>126</v>
      </c>
    </row>
    <row r="48" spans="1:15">
      <c r="F48" s="55">
        <v>43299</v>
      </c>
      <c r="G48" s="35">
        <v>46.5</v>
      </c>
      <c r="H48" s="35">
        <v>45</v>
      </c>
      <c r="I48" s="35">
        <v>43.75</v>
      </c>
      <c r="J48" s="35">
        <v>42.35</v>
      </c>
      <c r="K48" s="35"/>
      <c r="L48" s="35"/>
      <c r="M48" s="35"/>
      <c r="N48" s="35"/>
      <c r="O48" s="35"/>
    </row>
    <row r="50" spans="6:15">
      <c r="F50" s="59">
        <v>43327</v>
      </c>
      <c r="G50" s="163">
        <v>45.04</v>
      </c>
      <c r="H50" s="163">
        <v>45</v>
      </c>
      <c r="I50" s="163">
        <v>42.75</v>
      </c>
      <c r="J50" s="163"/>
      <c r="K50" s="163"/>
      <c r="L50" s="163"/>
      <c r="M50" s="163"/>
      <c r="N50" s="163"/>
      <c r="O50" s="163"/>
    </row>
  </sheetData>
  <mergeCells count="4">
    <mergeCell ref="A1:E1"/>
    <mergeCell ref="B2:D2"/>
    <mergeCell ref="F1:J1"/>
    <mergeCell ref="G2:I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57"/>
  <sheetViews>
    <sheetView topLeftCell="A22" workbookViewId="0">
      <selection activeCell="D49" sqref="D49"/>
    </sheetView>
  </sheetViews>
  <sheetFormatPr baseColWidth="10" defaultRowHeight="15"/>
  <cols>
    <col min="1" max="1" width="18.7109375" style="11" bestFit="1" customWidth="1"/>
    <col min="2" max="2" width="19.5703125" bestFit="1" customWidth="1"/>
  </cols>
  <sheetData>
    <row r="1" spans="1:2">
      <c r="A1" s="92"/>
      <c r="B1" s="56"/>
    </row>
    <row r="2" spans="1:2">
      <c r="A2" s="14">
        <v>4699</v>
      </c>
      <c r="B2" s="1">
        <v>0.1</v>
      </c>
    </row>
    <row r="3" spans="1:2">
      <c r="A3" s="15">
        <v>13601</v>
      </c>
      <c r="B3" s="1">
        <v>0.1</v>
      </c>
    </row>
    <row r="4" spans="1:2">
      <c r="A4" s="8">
        <v>3704</v>
      </c>
      <c r="B4" s="1">
        <v>0.1</v>
      </c>
    </row>
    <row r="5" spans="1:2">
      <c r="A5" s="7">
        <v>200339</v>
      </c>
      <c r="B5" s="1">
        <v>0.1</v>
      </c>
    </row>
    <row r="6" spans="1:2">
      <c r="A6" s="7">
        <v>9231</v>
      </c>
      <c r="B6" s="1">
        <v>0.1</v>
      </c>
    </row>
    <row r="7" spans="1:2">
      <c r="A7" s="16">
        <v>12361</v>
      </c>
      <c r="B7" s="1" t="s">
        <v>15</v>
      </c>
    </row>
    <row r="8" spans="1:2">
      <c r="A8" s="16">
        <v>300648</v>
      </c>
      <c r="B8" s="1">
        <v>0.1</v>
      </c>
    </row>
    <row r="9" spans="1:2">
      <c r="A9" s="16">
        <v>120084</v>
      </c>
      <c r="B9" s="1">
        <v>0.1</v>
      </c>
    </row>
    <row r="10" spans="1:2">
      <c r="A10" s="16">
        <v>3740</v>
      </c>
      <c r="B10" s="1">
        <v>0.1</v>
      </c>
    </row>
    <row r="11" spans="1:2">
      <c r="A11" s="16">
        <v>23551</v>
      </c>
      <c r="B11" s="1" t="s">
        <v>18</v>
      </c>
    </row>
    <row r="12" spans="1:2">
      <c r="A12" s="16" t="s">
        <v>14</v>
      </c>
      <c r="B12" s="1">
        <v>0.1</v>
      </c>
    </row>
    <row r="13" spans="1:2">
      <c r="A13" s="88" t="s">
        <v>13</v>
      </c>
      <c r="B13" s="2">
        <v>0.25</v>
      </c>
    </row>
    <row r="14" spans="1:2">
      <c r="A14" s="88">
        <v>1575</v>
      </c>
      <c r="B14" s="2">
        <v>0.05</v>
      </c>
    </row>
    <row r="15" spans="1:2">
      <c r="A15" s="88">
        <v>1771</v>
      </c>
      <c r="B15" s="2">
        <v>0.1</v>
      </c>
    </row>
    <row r="16" spans="1:2">
      <c r="A16" s="88">
        <v>2913</v>
      </c>
      <c r="B16" s="2">
        <v>0.1</v>
      </c>
    </row>
    <row r="17" spans="1:2">
      <c r="A17" s="88">
        <v>3967</v>
      </c>
      <c r="B17" s="2">
        <v>0.1</v>
      </c>
    </row>
    <row r="18" spans="1:2">
      <c r="A18" s="88">
        <v>4116</v>
      </c>
      <c r="B18" s="2">
        <v>0.1</v>
      </c>
    </row>
    <row r="19" spans="1:2">
      <c r="A19" s="88">
        <v>4273</v>
      </c>
      <c r="B19" s="2">
        <v>0.1</v>
      </c>
    </row>
    <row r="20" spans="1:2">
      <c r="A20" s="88">
        <v>5296</v>
      </c>
      <c r="B20" s="2">
        <v>0.1</v>
      </c>
    </row>
    <row r="21" spans="1:2">
      <c r="A21" s="88">
        <v>5399</v>
      </c>
      <c r="B21" s="2">
        <v>0.1</v>
      </c>
    </row>
    <row r="22" spans="1:2">
      <c r="A22" s="88">
        <v>6952</v>
      </c>
      <c r="B22" s="2">
        <v>0.1</v>
      </c>
    </row>
    <row r="23" spans="1:2">
      <c r="A23" s="88">
        <v>7696</v>
      </c>
      <c r="B23" s="2">
        <v>0.1</v>
      </c>
    </row>
    <row r="24" spans="1:2">
      <c r="A24" s="88">
        <v>7734</v>
      </c>
      <c r="B24" s="2">
        <v>0.05</v>
      </c>
    </row>
    <row r="25" spans="1:2">
      <c r="A25" s="88">
        <v>14227</v>
      </c>
      <c r="B25" s="2">
        <v>0.1</v>
      </c>
    </row>
    <row r="26" spans="1:2">
      <c r="A26" s="88">
        <v>16080</v>
      </c>
      <c r="B26" s="2">
        <v>0.1</v>
      </c>
    </row>
    <row r="27" spans="1:2">
      <c r="A27" s="88">
        <v>17209</v>
      </c>
      <c r="B27" s="2">
        <v>0.1</v>
      </c>
    </row>
    <row r="28" spans="1:2">
      <c r="A28" s="88">
        <v>20539</v>
      </c>
      <c r="B28" s="2">
        <v>0.1</v>
      </c>
    </row>
    <row r="29" spans="1:2">
      <c r="A29" s="88">
        <v>20702</v>
      </c>
      <c r="B29" s="2">
        <v>0.1</v>
      </c>
    </row>
    <row r="30" spans="1:2">
      <c r="A30" s="88">
        <v>20847</v>
      </c>
      <c r="B30" s="2">
        <v>0.1</v>
      </c>
    </row>
    <row r="31" spans="1:2">
      <c r="A31" s="88">
        <v>21419</v>
      </c>
      <c r="B31" s="2">
        <v>0.1</v>
      </c>
    </row>
    <row r="32" spans="1:2">
      <c r="A32" s="88">
        <v>24043</v>
      </c>
      <c r="B32" s="2">
        <v>0.1</v>
      </c>
    </row>
    <row r="33" spans="1:2">
      <c r="A33" s="88">
        <v>24050</v>
      </c>
      <c r="B33" s="2">
        <v>0.1</v>
      </c>
    </row>
    <row r="34" spans="1:2">
      <c r="A34" s="88">
        <v>27147</v>
      </c>
      <c r="B34" s="2">
        <v>0.1</v>
      </c>
    </row>
    <row r="35" spans="1:2">
      <c r="A35" s="88">
        <v>100086</v>
      </c>
      <c r="B35" s="2">
        <v>0.1</v>
      </c>
    </row>
    <row r="36" spans="1:2">
      <c r="A36" s="88">
        <v>100203</v>
      </c>
      <c r="B36" s="2">
        <v>0.1</v>
      </c>
    </row>
    <row r="37" spans="1:2">
      <c r="A37" s="88">
        <v>100279</v>
      </c>
      <c r="B37" s="2">
        <v>0.1</v>
      </c>
    </row>
    <row r="38" spans="1:2">
      <c r="A38" s="88">
        <v>120150</v>
      </c>
      <c r="B38" s="2">
        <v>0.1</v>
      </c>
    </row>
    <row r="39" spans="1:2">
      <c r="A39" s="88">
        <v>130847</v>
      </c>
      <c r="B39" s="2">
        <v>0.1</v>
      </c>
    </row>
    <row r="40" spans="1:2">
      <c r="A40" s="88">
        <v>170251</v>
      </c>
      <c r="B40" s="2">
        <v>0.1</v>
      </c>
    </row>
    <row r="41" spans="1:2">
      <c r="A41" s="88">
        <v>190078</v>
      </c>
      <c r="B41" s="2">
        <v>0.1</v>
      </c>
    </row>
    <row r="42" spans="1:2">
      <c r="A42" s="88">
        <v>700074</v>
      </c>
      <c r="B42" s="2">
        <v>0.1</v>
      </c>
    </row>
    <row r="43" spans="1:2">
      <c r="A43" s="88">
        <v>700407</v>
      </c>
      <c r="B43" s="2">
        <v>0.1</v>
      </c>
    </row>
    <row r="44" spans="1:2">
      <c r="A44" s="88">
        <v>2000156</v>
      </c>
      <c r="B44" s="2">
        <v>0.1</v>
      </c>
    </row>
    <row r="45" spans="1:2">
      <c r="A45" s="88">
        <v>7101</v>
      </c>
      <c r="B45" s="2">
        <v>0.1</v>
      </c>
    </row>
    <row r="46" spans="1:2">
      <c r="A46" s="88">
        <v>700003</v>
      </c>
      <c r="B46" s="2">
        <v>0.1</v>
      </c>
    </row>
    <row r="47" spans="1:2">
      <c r="A47" s="87">
        <v>5225</v>
      </c>
      <c r="B47" s="2">
        <v>0.25</v>
      </c>
    </row>
    <row r="48" spans="1:2">
      <c r="A48" s="87">
        <v>12820</v>
      </c>
      <c r="B48" s="2">
        <v>0.25</v>
      </c>
    </row>
    <row r="49" spans="1:2">
      <c r="A49" s="87">
        <v>12971</v>
      </c>
      <c r="B49" s="2">
        <v>0.25</v>
      </c>
    </row>
    <row r="50" spans="1:2">
      <c r="A50" s="87">
        <v>17683</v>
      </c>
      <c r="B50" s="2">
        <v>0.25</v>
      </c>
    </row>
    <row r="51" spans="1:2">
      <c r="A51" s="87">
        <v>19615</v>
      </c>
      <c r="B51" s="2">
        <v>0.25</v>
      </c>
    </row>
    <row r="52" spans="1:2">
      <c r="A52" s="87">
        <v>19773</v>
      </c>
      <c r="B52" s="2">
        <v>0.25</v>
      </c>
    </row>
    <row r="53" spans="1:2">
      <c r="A53" s="87">
        <v>20884</v>
      </c>
      <c r="B53" s="2">
        <v>0.25</v>
      </c>
    </row>
    <row r="54" spans="1:2">
      <c r="A54" s="87">
        <v>120147</v>
      </c>
      <c r="B54" s="2">
        <v>0.25</v>
      </c>
    </row>
    <row r="55" spans="1:2">
      <c r="A55" s="87">
        <v>700236</v>
      </c>
      <c r="B55" s="2">
        <v>0.25</v>
      </c>
    </row>
    <row r="56" spans="1:2">
      <c r="A56" s="87">
        <v>2000549</v>
      </c>
      <c r="B56" s="2">
        <v>0.25</v>
      </c>
    </row>
    <row r="57" spans="1:2">
      <c r="A57" s="87">
        <v>2000565</v>
      </c>
      <c r="B57" s="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I21N8 20-11</vt:lpstr>
      <vt:lpstr>Posicion I21N8</vt:lpstr>
      <vt:lpstr>Hoja1</vt:lpstr>
      <vt:lpstr>guada</vt:lpstr>
      <vt:lpstr>Hoja2</vt:lpstr>
      <vt:lpstr>Tasas</vt:lpstr>
      <vt:lpstr>aranceles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2018-11-20T14:39:52Z</dcterms:modified>
</cp:coreProperties>
</file>