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arriquiri\Desktop\"/>
    </mc:Choice>
  </mc:AlternateContent>
  <bookViews>
    <workbookView xWindow="0" yWindow="0" windowWidth="28800" windowHeight="1221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D65" i="1" l="1"/>
  <c r="E65" i="1" s="1"/>
  <c r="D28" i="1"/>
  <c r="E28" i="1" s="1"/>
  <c r="D39" i="1"/>
  <c r="E39" i="1" s="1"/>
  <c r="D2" i="1"/>
  <c r="E2" i="1" s="1"/>
  <c r="D14" i="1"/>
  <c r="E14" i="1" s="1"/>
  <c r="D43" i="1"/>
  <c r="E43" i="1" s="1"/>
  <c r="D117" i="1"/>
  <c r="E117" i="1" s="1"/>
  <c r="D13" i="1"/>
  <c r="E13" i="1" s="1"/>
  <c r="D17" i="1"/>
  <c r="E17" i="1" s="1"/>
  <c r="D70" i="1"/>
  <c r="E70" i="1" s="1"/>
  <c r="D112" i="1"/>
  <c r="E112" i="1" s="1"/>
  <c r="D91" i="1"/>
  <c r="E91" i="1" s="1"/>
  <c r="D5" i="1"/>
  <c r="E5" i="1" s="1"/>
  <c r="D23" i="1"/>
  <c r="E23" i="1" s="1"/>
  <c r="D88" i="1"/>
  <c r="E88" i="1" s="1"/>
  <c r="D34" i="1"/>
  <c r="E34" i="1" s="1"/>
  <c r="D110" i="1"/>
  <c r="E110" i="1" s="1"/>
  <c r="D71" i="1"/>
  <c r="E71" i="1" s="1"/>
  <c r="D47" i="1"/>
  <c r="E47" i="1" s="1"/>
  <c r="D102" i="1"/>
  <c r="E102" i="1" s="1"/>
  <c r="D49" i="1"/>
  <c r="E49" i="1" s="1"/>
  <c r="D40" i="1"/>
  <c r="E40" i="1" s="1"/>
  <c r="D16" i="1"/>
  <c r="E16" i="1" s="1"/>
  <c r="D85" i="1"/>
  <c r="E85" i="1" s="1"/>
  <c r="D44" i="1"/>
  <c r="E44" i="1" s="1"/>
  <c r="D9" i="1"/>
  <c r="E9" i="1" s="1"/>
  <c r="D133" i="1"/>
  <c r="E133" i="1" s="1"/>
  <c r="D78" i="1"/>
  <c r="E78" i="1" s="1"/>
  <c r="D118" i="1"/>
  <c r="E118" i="1" s="1"/>
  <c r="D123" i="1"/>
  <c r="E123" i="1" s="1"/>
  <c r="D67" i="1"/>
  <c r="E67" i="1" s="1"/>
  <c r="D48" i="1"/>
  <c r="E48" i="1" s="1"/>
  <c r="D55" i="1"/>
  <c r="E55" i="1" s="1"/>
  <c r="D145" i="1"/>
  <c r="E145" i="1" s="1"/>
  <c r="D130" i="1"/>
  <c r="E130" i="1" s="1"/>
  <c r="D66" i="1"/>
  <c r="E66" i="1" s="1"/>
  <c r="F66" i="1" s="1"/>
  <c r="D52" i="1"/>
  <c r="E52" i="1" s="1"/>
  <c r="D93" i="1"/>
  <c r="E93" i="1" s="1"/>
  <c r="D95" i="1"/>
  <c r="E95" i="1" s="1"/>
  <c r="D36" i="1"/>
  <c r="E36" i="1" s="1"/>
  <c r="D115" i="1"/>
  <c r="E115" i="1" s="1"/>
  <c r="D86" i="1"/>
  <c r="E86" i="1" s="1"/>
  <c r="D27" i="1"/>
  <c r="E27" i="1" s="1"/>
  <c r="D89" i="1"/>
  <c r="E89" i="1" s="1"/>
  <c r="D72" i="1"/>
  <c r="E72" i="1" s="1"/>
  <c r="D76" i="1"/>
  <c r="E76" i="1" s="1"/>
  <c r="D127" i="1"/>
  <c r="E127" i="1" s="1"/>
  <c r="D103" i="1"/>
  <c r="E103" i="1" s="1"/>
  <c r="D79" i="1"/>
  <c r="E79" i="1" s="1"/>
  <c r="D74" i="1"/>
  <c r="E74" i="1" s="1"/>
  <c r="D54" i="1"/>
  <c r="E54" i="1" s="1"/>
  <c r="D73" i="1"/>
  <c r="E73" i="1" s="1"/>
  <c r="D139" i="1"/>
  <c r="E139" i="1" s="1"/>
  <c r="D7" i="1"/>
  <c r="E7" i="1" s="1"/>
  <c r="D37" i="1"/>
  <c r="E37" i="1" s="1"/>
  <c r="D81" i="1"/>
  <c r="E81" i="1" s="1"/>
  <c r="D3" i="1"/>
  <c r="E3" i="1" s="1"/>
  <c r="D50" i="1"/>
  <c r="E50" i="1" s="1"/>
  <c r="D140" i="1"/>
  <c r="E140" i="1" s="1"/>
  <c r="D111" i="1"/>
  <c r="E111" i="1" s="1"/>
  <c r="D90" i="1"/>
  <c r="E90" i="1" s="1"/>
  <c r="D121" i="1"/>
  <c r="E121" i="1" s="1"/>
  <c r="D124" i="1"/>
  <c r="E124" i="1" s="1"/>
  <c r="D143" i="1"/>
  <c r="E143" i="1" s="1"/>
  <c r="D134" i="1"/>
  <c r="E134" i="1" s="1"/>
  <c r="D46" i="1"/>
  <c r="E46" i="1" s="1"/>
  <c r="D119" i="1"/>
  <c r="E119" i="1" s="1"/>
  <c r="D83" i="1"/>
  <c r="E83" i="1" s="1"/>
  <c r="D56" i="1"/>
  <c r="E56" i="1" s="1"/>
  <c r="D29" i="1"/>
  <c r="E29" i="1" s="1"/>
  <c r="D141" i="1"/>
  <c r="E141" i="1" s="1"/>
  <c r="D96" i="1"/>
  <c r="E96" i="1" s="1"/>
  <c r="D42" i="1"/>
  <c r="E42" i="1" s="1"/>
  <c r="D80" i="1"/>
  <c r="E80" i="1" s="1"/>
  <c r="D58" i="1"/>
  <c r="E58" i="1" s="1"/>
  <c r="D22" i="1"/>
  <c r="E22" i="1" s="1"/>
  <c r="D107" i="1"/>
  <c r="E107" i="1" s="1"/>
  <c r="D84" i="1"/>
  <c r="E84" i="1" s="1"/>
  <c r="D21" i="1"/>
  <c r="E21" i="1" s="1"/>
  <c r="D131" i="1"/>
  <c r="E131" i="1" s="1"/>
  <c r="D26" i="1"/>
  <c r="E26" i="1" s="1"/>
  <c r="D68" i="1"/>
  <c r="E68" i="1" s="1"/>
  <c r="D137" i="1"/>
  <c r="E137" i="1" s="1"/>
  <c r="D135" i="1"/>
  <c r="E135" i="1" s="1"/>
  <c r="D41" i="1"/>
  <c r="E41" i="1" s="1"/>
  <c r="D20" i="1"/>
  <c r="E20" i="1" s="1"/>
  <c r="D92" i="1"/>
  <c r="E92" i="1" s="1"/>
  <c r="D116" i="1"/>
  <c r="E116" i="1" s="1"/>
  <c r="D63" i="1"/>
  <c r="E63" i="1" s="1"/>
  <c r="D77" i="1"/>
  <c r="E77" i="1" s="1"/>
  <c r="D113" i="1"/>
  <c r="E113" i="1" s="1"/>
  <c r="D59" i="1"/>
  <c r="E59" i="1" s="1"/>
  <c r="D11" i="1"/>
  <c r="E11" i="1" s="1"/>
  <c r="D132" i="1"/>
  <c r="E132" i="1" s="1"/>
  <c r="D4" i="1"/>
  <c r="E4" i="1" s="1"/>
  <c r="D122" i="1"/>
  <c r="E122" i="1" s="1"/>
  <c r="D69" i="1"/>
  <c r="E69" i="1" s="1"/>
  <c r="D51" i="1"/>
  <c r="E51" i="1" s="1"/>
  <c r="D10" i="1"/>
  <c r="E10" i="1" s="1"/>
  <c r="D128" i="1"/>
  <c r="E128" i="1" s="1"/>
  <c r="D31" i="1"/>
  <c r="E31" i="1" s="1"/>
  <c r="D94" i="1"/>
  <c r="E94" i="1" s="1"/>
  <c r="D109" i="1"/>
  <c r="E109" i="1" s="1"/>
  <c r="D146" i="1"/>
  <c r="E146" i="1" s="1"/>
  <c r="D82" i="1"/>
  <c r="E82" i="1" s="1"/>
  <c r="D104" i="1"/>
  <c r="E104" i="1" s="1"/>
  <c r="D120" i="1"/>
  <c r="E120" i="1" s="1"/>
  <c r="D12" i="1"/>
  <c r="E12" i="1" s="1"/>
  <c r="D38" i="1"/>
  <c r="E38" i="1" s="1"/>
  <c r="D105" i="1"/>
  <c r="E105" i="1" s="1"/>
  <c r="D126" i="1"/>
  <c r="E126" i="1" s="1"/>
  <c r="D87" i="1"/>
  <c r="E87" i="1" s="1"/>
  <c r="D147" i="1"/>
  <c r="E147" i="1" s="1"/>
  <c r="D100" i="1"/>
  <c r="E100" i="1" s="1"/>
  <c r="D142" i="1"/>
  <c r="E142" i="1" s="1"/>
  <c r="D8" i="1"/>
  <c r="E8" i="1" s="1"/>
  <c r="D136" i="1"/>
  <c r="E136" i="1" s="1"/>
  <c r="D19" i="1"/>
  <c r="E19" i="1" s="1"/>
  <c r="D108" i="1"/>
  <c r="E108" i="1" s="1"/>
  <c r="D25" i="1"/>
  <c r="E25" i="1" s="1"/>
  <c r="D62" i="1"/>
  <c r="E62" i="1" s="1"/>
  <c r="D30" i="1"/>
  <c r="E30" i="1" s="1"/>
  <c r="D57" i="1"/>
  <c r="E57" i="1" s="1"/>
  <c r="D60" i="1"/>
  <c r="E60" i="1" s="1"/>
  <c r="D32" i="1"/>
  <c r="E32" i="1" s="1"/>
  <c r="D35" i="1"/>
  <c r="E35" i="1" s="1"/>
  <c r="D138" i="1"/>
  <c r="E138" i="1" s="1"/>
  <c r="D144" i="1"/>
  <c r="E144" i="1" s="1"/>
  <c r="D64" i="1"/>
  <c r="E64" i="1" s="1"/>
  <c r="D99" i="1"/>
  <c r="E99" i="1" s="1"/>
  <c r="D129" i="1"/>
  <c r="E129" i="1" s="1"/>
  <c r="D45" i="1"/>
  <c r="E45" i="1" s="1"/>
  <c r="D97" i="1"/>
  <c r="E97" i="1" s="1"/>
  <c r="D106" i="1"/>
  <c r="E106" i="1" s="1"/>
  <c r="D101" i="1"/>
  <c r="E101" i="1" s="1"/>
  <c r="D61" i="1"/>
  <c r="E61" i="1" s="1"/>
  <c r="D125" i="1"/>
  <c r="E125" i="1" s="1"/>
  <c r="D114" i="1"/>
  <c r="E114" i="1" s="1"/>
  <c r="D33" i="1"/>
  <c r="E33" i="1" s="1"/>
  <c r="D98" i="1"/>
  <c r="E98" i="1" s="1"/>
  <c r="D15" i="1"/>
  <c r="E15" i="1" s="1"/>
  <c r="D6" i="1"/>
  <c r="E6" i="1" s="1"/>
  <c r="D24" i="1"/>
  <c r="E24" i="1" s="1"/>
  <c r="D75" i="1"/>
  <c r="E75" i="1" s="1"/>
  <c r="D18" i="1"/>
  <c r="E18" i="1" s="1"/>
  <c r="D53" i="1"/>
  <c r="E53" i="1" s="1"/>
  <c r="F141" i="1" l="1"/>
  <c r="G141" i="1" s="1"/>
  <c r="F140" i="1"/>
  <c r="G140" i="1" s="1"/>
  <c r="F127" i="1"/>
  <c r="G127" i="1" s="1"/>
  <c r="F130" i="1"/>
  <c r="G130" i="1" s="1"/>
  <c r="F67" i="1"/>
  <c r="G67" i="1" s="1"/>
  <c r="F47" i="1"/>
  <c r="G47" i="1" s="1"/>
  <c r="F88" i="1"/>
  <c r="G88" i="1" s="1"/>
  <c r="F112" i="1"/>
  <c r="G112" i="1" s="1"/>
  <c r="F117" i="1"/>
  <c r="G117" i="1" s="1"/>
  <c r="F39" i="1"/>
  <c r="G39" i="1" s="1"/>
  <c r="F18" i="1"/>
  <c r="G18" i="1" s="1"/>
  <c r="F15" i="1"/>
  <c r="G15" i="1" s="1"/>
  <c r="F125" i="1"/>
  <c r="G125" i="1" s="1"/>
  <c r="F97" i="1"/>
  <c r="G97" i="1" s="1"/>
  <c r="F64" i="1"/>
  <c r="G64" i="1" s="1"/>
  <c r="F32" i="1"/>
  <c r="G32" i="1" s="1"/>
  <c r="F62" i="1"/>
  <c r="G62" i="1" s="1"/>
  <c r="F136" i="1"/>
  <c r="G136" i="1" s="1"/>
  <c r="F147" i="1"/>
  <c r="G147" i="1" s="1"/>
  <c r="F38" i="1"/>
  <c r="G38" i="1" s="1"/>
  <c r="F82" i="1"/>
  <c r="G82" i="1" s="1"/>
  <c r="F31" i="1"/>
  <c r="G31" i="1" s="1"/>
  <c r="F132" i="1"/>
  <c r="G132" i="1" s="1"/>
  <c r="F77" i="1"/>
  <c r="G77" i="1" s="1"/>
  <c r="F20" i="1"/>
  <c r="G20" i="1" s="1"/>
  <c r="F68" i="1"/>
  <c r="G68" i="1" s="1"/>
  <c r="F84" i="1"/>
  <c r="G84" i="1" s="1"/>
  <c r="F80" i="1"/>
  <c r="G80" i="1" s="1"/>
  <c r="F29" i="1"/>
  <c r="G29" i="1" s="1"/>
  <c r="F46" i="1"/>
  <c r="G46" i="1" s="1"/>
  <c r="F121" i="1"/>
  <c r="G121" i="1" s="1"/>
  <c r="F50" i="1"/>
  <c r="G50" i="1" s="1"/>
  <c r="F7" i="1"/>
  <c r="G7" i="1" s="1"/>
  <c r="F74" i="1"/>
  <c r="G74" i="1" s="1"/>
  <c r="F76" i="1"/>
  <c r="G76" i="1" s="1"/>
  <c r="F86" i="1"/>
  <c r="G86" i="1" s="1"/>
  <c r="F93" i="1"/>
  <c r="G93" i="1" s="1"/>
  <c r="F145" i="1"/>
  <c r="G145" i="1" s="1"/>
  <c r="F123" i="1"/>
  <c r="G123" i="1" s="1"/>
  <c r="F9" i="1"/>
  <c r="G9" i="1" s="1"/>
  <c r="F40" i="1"/>
  <c r="G40" i="1" s="1"/>
  <c r="F71" i="1"/>
  <c r="G71" i="1" s="1"/>
  <c r="F23" i="1"/>
  <c r="G23" i="1" s="1"/>
  <c r="F70" i="1"/>
  <c r="G70" i="1" s="1"/>
  <c r="F43" i="1"/>
  <c r="G43" i="1" s="1"/>
  <c r="F28" i="1"/>
  <c r="G28" i="1" s="1"/>
  <c r="F6" i="1"/>
  <c r="G6" i="1" s="1"/>
  <c r="F106" i="1"/>
  <c r="G106" i="1" s="1"/>
  <c r="F35" i="1"/>
  <c r="G35" i="1" s="1"/>
  <c r="F100" i="1"/>
  <c r="G100" i="1" s="1"/>
  <c r="F104" i="1"/>
  <c r="G104" i="1" s="1"/>
  <c r="F51" i="1"/>
  <c r="G51" i="1" s="1"/>
  <c r="F4" i="1"/>
  <c r="G4" i="1" s="1"/>
  <c r="F113" i="1"/>
  <c r="G113" i="1" s="1"/>
  <c r="F137" i="1"/>
  <c r="G137" i="1" s="1"/>
  <c r="F21" i="1"/>
  <c r="G21" i="1" s="1"/>
  <c r="F124" i="1"/>
  <c r="G124" i="1" s="1"/>
  <c r="F54" i="1"/>
  <c r="G54" i="1" s="1"/>
  <c r="F95" i="1"/>
  <c r="G95" i="1" s="1"/>
  <c r="F16" i="1"/>
  <c r="G16" i="1" s="1"/>
  <c r="F61" i="1"/>
  <c r="G61" i="1" s="1"/>
  <c r="F45" i="1"/>
  <c r="G45" i="1" s="1"/>
  <c r="F144" i="1"/>
  <c r="G144" i="1" s="1"/>
  <c r="F60" i="1"/>
  <c r="G60" i="1" s="1"/>
  <c r="F25" i="1"/>
  <c r="G25" i="1" s="1"/>
  <c r="F8" i="1"/>
  <c r="G8" i="1" s="1"/>
  <c r="F87" i="1"/>
  <c r="G87" i="1" s="1"/>
  <c r="F12" i="1"/>
  <c r="G12" i="1" s="1"/>
  <c r="F146" i="1"/>
  <c r="G146" i="1" s="1"/>
  <c r="F128" i="1"/>
  <c r="G128" i="1" s="1"/>
  <c r="F69" i="1"/>
  <c r="G69" i="1" s="1"/>
  <c r="F11" i="1"/>
  <c r="G11" i="1" s="1"/>
  <c r="G63" i="1"/>
  <c r="F63" i="1"/>
  <c r="F41" i="1"/>
  <c r="G41" i="1" s="1"/>
  <c r="F26" i="1"/>
  <c r="G26" i="1" s="1"/>
  <c r="F107" i="1"/>
  <c r="G107" i="1" s="1"/>
  <c r="F42" i="1"/>
  <c r="G42" i="1" s="1"/>
  <c r="F56" i="1"/>
  <c r="G56" i="1" s="1"/>
  <c r="F134" i="1"/>
  <c r="G134" i="1" s="1"/>
  <c r="F90" i="1"/>
  <c r="G90" i="1" s="1"/>
  <c r="F3" i="1"/>
  <c r="G3" i="1" s="1"/>
  <c r="F139" i="1"/>
  <c r="G139" i="1" s="1"/>
  <c r="F79" i="1"/>
  <c r="G79" i="1" s="1"/>
  <c r="F72" i="1"/>
  <c r="G72" i="1" s="1"/>
  <c r="F115" i="1"/>
  <c r="G115" i="1" s="1"/>
  <c r="F52" i="1"/>
  <c r="G52" i="1" s="1"/>
  <c r="F55" i="1"/>
  <c r="G55" i="1" s="1"/>
  <c r="F118" i="1"/>
  <c r="G118" i="1" s="1"/>
  <c r="G44" i="1"/>
  <c r="F44" i="1"/>
  <c r="F49" i="1"/>
  <c r="G49" i="1" s="1"/>
  <c r="F110" i="1"/>
  <c r="G110" i="1" s="1"/>
  <c r="F5" i="1"/>
  <c r="G5" i="1" s="1"/>
  <c r="F17" i="1"/>
  <c r="G17" i="1" s="1"/>
  <c r="F14" i="1"/>
  <c r="G14" i="1" s="1"/>
  <c r="F65" i="1"/>
  <c r="G65" i="1" s="1"/>
  <c r="F53" i="1"/>
  <c r="G53" i="1" s="1"/>
  <c r="F114" i="1"/>
  <c r="G114" i="1" s="1"/>
  <c r="F99" i="1"/>
  <c r="G99" i="1" s="1"/>
  <c r="F30" i="1"/>
  <c r="G30" i="1" s="1"/>
  <c r="F19" i="1"/>
  <c r="G19" i="1" s="1"/>
  <c r="F105" i="1"/>
  <c r="G105" i="1" s="1"/>
  <c r="F94" i="1"/>
  <c r="G94" i="1" s="1"/>
  <c r="F92" i="1"/>
  <c r="G92" i="1" s="1"/>
  <c r="F58" i="1"/>
  <c r="G58" i="1" s="1"/>
  <c r="G119" i="1"/>
  <c r="F119" i="1"/>
  <c r="F37" i="1"/>
  <c r="G37" i="1" s="1"/>
  <c r="F27" i="1"/>
  <c r="G27" i="1" s="1"/>
  <c r="F133" i="1"/>
  <c r="G133" i="1" s="1"/>
  <c r="F75" i="1"/>
  <c r="G75" i="1" s="1"/>
  <c r="F98" i="1"/>
  <c r="G98" i="1" s="1"/>
  <c r="F24" i="1"/>
  <c r="G24" i="1" s="1"/>
  <c r="F33" i="1"/>
  <c r="G33" i="1" s="1"/>
  <c r="F101" i="1"/>
  <c r="G101" i="1" s="1"/>
  <c r="F129" i="1"/>
  <c r="G129" i="1" s="1"/>
  <c r="F138" i="1"/>
  <c r="G138" i="1" s="1"/>
  <c r="F57" i="1"/>
  <c r="G57" i="1" s="1"/>
  <c r="F108" i="1"/>
  <c r="G108" i="1" s="1"/>
  <c r="F142" i="1"/>
  <c r="G142" i="1" s="1"/>
  <c r="F126" i="1"/>
  <c r="G126" i="1" s="1"/>
  <c r="F120" i="1"/>
  <c r="G120" i="1" s="1"/>
  <c r="G109" i="1"/>
  <c r="F109" i="1"/>
  <c r="F10" i="1"/>
  <c r="G10" i="1" s="1"/>
  <c r="F122" i="1"/>
  <c r="G122" i="1" s="1"/>
  <c r="F59" i="1"/>
  <c r="G59" i="1" s="1"/>
  <c r="F116" i="1"/>
  <c r="G116" i="1" s="1"/>
  <c r="F135" i="1"/>
  <c r="G135" i="1" s="1"/>
  <c r="F131" i="1"/>
  <c r="G131" i="1" s="1"/>
  <c r="F22" i="1"/>
  <c r="G22" i="1" s="1"/>
  <c r="F96" i="1"/>
  <c r="G96" i="1" s="1"/>
  <c r="F83" i="1"/>
  <c r="G83" i="1" s="1"/>
  <c r="F143" i="1"/>
  <c r="G143" i="1" s="1"/>
  <c r="F111" i="1"/>
  <c r="G111" i="1" s="1"/>
  <c r="F81" i="1"/>
  <c r="G81" i="1" s="1"/>
  <c r="F73" i="1"/>
  <c r="G73" i="1" s="1"/>
  <c r="F103" i="1"/>
  <c r="G103" i="1" s="1"/>
  <c r="F89" i="1"/>
  <c r="G89" i="1" s="1"/>
  <c r="G36" i="1"/>
  <c r="F36" i="1"/>
  <c r="G66" i="1"/>
  <c r="F48" i="1"/>
  <c r="G48" i="1" s="1"/>
  <c r="F78" i="1"/>
  <c r="G78" i="1" s="1"/>
  <c r="F85" i="1"/>
  <c r="G85" i="1" s="1"/>
  <c r="F102" i="1"/>
  <c r="G102" i="1" s="1"/>
  <c r="F34" i="1"/>
  <c r="G34" i="1" s="1"/>
  <c r="F91" i="1"/>
  <c r="G91" i="1" s="1"/>
  <c r="F13" i="1"/>
  <c r="G13" i="1" s="1"/>
  <c r="F2" i="1"/>
  <c r="G2" i="1" s="1"/>
  <c r="H2" i="1" l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G148" i="1"/>
</calcChain>
</file>

<file path=xl/sharedStrings.xml><?xml version="1.0" encoding="utf-8"?>
<sst xmlns="http://schemas.openxmlformats.org/spreadsheetml/2006/main" count="1321" uniqueCount="419">
  <si>
    <t>Número</t>
  </si>
  <si>
    <t>Denominación</t>
  </si>
  <si>
    <t>Cantidad VN Disponible</t>
  </si>
  <si>
    <t>Administrador de Cartera</t>
  </si>
  <si>
    <t>Oficial de Cuenta</t>
  </si>
  <si>
    <t>ARRIGAZZI ROGELIO HORACIO</t>
  </si>
  <si>
    <t>CARRIQUIRI, TOMAS</t>
  </si>
  <si>
    <t>SERRA, HUGO</t>
  </si>
  <si>
    <t>ALVAREZ GERMAN</t>
  </si>
  <si>
    <t>POLITI, JUAN IGNACIO</t>
  </si>
  <si>
    <t>BAIBIENE QUINTANA MARTA ELENA</t>
  </si>
  <si>
    <t>ALL BANKERS, EAP</t>
  </si>
  <si>
    <t>BARNETCHE RAUL MARCOS</t>
  </si>
  <si>
    <t>BIANCHINO JUAN CARLOS</t>
  </si>
  <si>
    <t>BOLDRINI JORGE OMAR</t>
  </si>
  <si>
    <t>BARLA, JULIAN</t>
  </si>
  <si>
    <t>BELLOCQ JOAQUIN MIGUEL</t>
  </si>
  <si>
    <t>POLITI, NICOLAS</t>
  </si>
  <si>
    <t>CABRERA MARTA ELDA</t>
  </si>
  <si>
    <t>DE ACHAVAL ERNESTO</t>
  </si>
  <si>
    <t>ALL BANKERS, EAH</t>
  </si>
  <si>
    <t>DE ACHAVAL  ALEJANDRO MARIA</t>
  </si>
  <si>
    <t>DEMYDA STELLA MARIS</t>
  </si>
  <si>
    <t>ELLI VALLEDOR BERNARDO AGUSTIN</t>
  </si>
  <si>
    <t>ESPINA DE LA FUENTE THIAGO</t>
  </si>
  <si>
    <t>POLITI, PEDRO</t>
  </si>
  <si>
    <t>FRYDMAN GABRIEL NORBERTO</t>
  </si>
  <si>
    <t>ALL BANKERS, NDC</t>
  </si>
  <si>
    <t>FUNES REMIGIO BERNARDO</t>
  </si>
  <si>
    <t>FUNES, LILIANA</t>
  </si>
  <si>
    <t>FERRARI SILVIA ELENA</t>
  </si>
  <si>
    <t>ALL BANKERS, INDIVIDUOS</t>
  </si>
  <si>
    <t>FIASCHI MAURO EZEQUIEL</t>
  </si>
  <si>
    <t>POZO, EX-MG</t>
  </si>
  <si>
    <t>FARINA TOMAS</t>
  </si>
  <si>
    <t>MERELLO, TOMAS</t>
  </si>
  <si>
    <t>FIGUEROA MARIA EUGENIA</t>
  </si>
  <si>
    <t>MARONE, ALVARO</t>
  </si>
  <si>
    <t>FAGALDE IGNACIO</t>
  </si>
  <si>
    <t>FIASCHI  MAURO EZEQUIEL</t>
  </si>
  <si>
    <t>FIASCHI LUCIA MARIAM</t>
  </si>
  <si>
    <t>FRANCICA ANTONIO FRANCISCO</t>
  </si>
  <si>
    <t>REOS, CHRISTIAN</t>
  </si>
  <si>
    <t>FERNANDEZ ISABEL  BEATRIZ</t>
  </si>
  <si>
    <t>CASTEGLIONE /, MATA</t>
  </si>
  <si>
    <t>FARA ARTURO EDUARDO</t>
  </si>
  <si>
    <t>GARCIA OCAÑA TULIO BENJAMIN</t>
  </si>
  <si>
    <t>ALL BANKERS, JFP</t>
  </si>
  <si>
    <t>GOTTIG JORGE LUIS</t>
  </si>
  <si>
    <t>GARCIA LEANDRO JULIAN</t>
  </si>
  <si>
    <t>HOSTETTLER MARCOS DANIEL</t>
  </si>
  <si>
    <t>HAUCKE JOAQUIN ALEJANDRO</t>
  </si>
  <si>
    <t>ALL BANKERS, MA</t>
  </si>
  <si>
    <t>HIERRO JUAN FRANCISCO</t>
  </si>
  <si>
    <t>ICICSON FABIAN ALEJANDRO</t>
  </si>
  <si>
    <t>ALL, BANKERS</t>
  </si>
  <si>
    <t>IPPOLITO MONICA SUSANA</t>
  </si>
  <si>
    <t>NOHRA, GASTON</t>
  </si>
  <si>
    <t>JAKIM CARLOS ALBERTO</t>
  </si>
  <si>
    <t>SILVESTRI, ALEJANDRO</t>
  </si>
  <si>
    <t>KTENAS LUCIANO ALEJANDRO</t>
  </si>
  <si>
    <t>KAPLAN EDUARDO HUGO</t>
  </si>
  <si>
    <t>KUPERMAN LUCAS MARTIN</t>
  </si>
  <si>
    <t>LATERZA SUSANA</t>
  </si>
  <si>
    <t>LATERZA, SUSANA</t>
  </si>
  <si>
    <t>LEIVA JORGE ROQUE</t>
  </si>
  <si>
    <t>LISIO JAVIER MARIA EDUARDO</t>
  </si>
  <si>
    <t>LOVRICS ANDRES ARMANDO</t>
  </si>
  <si>
    <t>MORA MARIANO ENRIQUE</t>
  </si>
  <si>
    <t>MESIK ROMAN PABLO</t>
  </si>
  <si>
    <t>NOHRA GASTON FERNANDO</t>
  </si>
  <si>
    <t>NICOLETTI YANINA LAURA</t>
  </si>
  <si>
    <t>INDIVIDUOS, WEB</t>
  </si>
  <si>
    <t>OZDY GONZALO</t>
  </si>
  <si>
    <t>PERTINE BASILIO</t>
  </si>
  <si>
    <t>POLITI NICOLAS</t>
  </si>
  <si>
    <t>ALL BANKERS, PERSONAL</t>
  </si>
  <si>
    <t>POLITI PIA INES</t>
  </si>
  <si>
    <t>POLITI TOMAS</t>
  </si>
  <si>
    <t>POZO GOWLAND FRANCISCO</t>
  </si>
  <si>
    <t>PALOMANES JOSE LUIS DEL CORAZON DE JESUS</t>
  </si>
  <si>
    <t>ROUBAKHINE BEATI MARIA LAURA</t>
  </si>
  <si>
    <t>FECED ABAL, MARIA CANDELARIA</t>
  </si>
  <si>
    <t>SZPIGIEL DANIEL CLAUDIO</t>
  </si>
  <si>
    <t>SPALTRO ANA MARIA</t>
  </si>
  <si>
    <t>TRAVERSO DI LUCIANO NICOLAS LUCIO</t>
  </si>
  <si>
    <t>TARICCO PABLO FRANCISCO</t>
  </si>
  <si>
    <t>TARICCO VICTOR ESTEBAN DOMINGO</t>
  </si>
  <si>
    <t>ULFE MONICA SUSANA</t>
  </si>
  <si>
    <t>VATTUONE FRANCISCO AGUSTIN</t>
  </si>
  <si>
    <t>VILA MARIA CELESTE DEL MILAGRO</t>
  </si>
  <si>
    <t>ARIAS URIBURU, PILAR</t>
  </si>
  <si>
    <t>VAGNENKOS  SEBASTIAN SAMUEL</t>
  </si>
  <si>
    <t>VALLEDOR NORMA GRACIELA</t>
  </si>
  <si>
    <t>VALLETTA DENISA YESICA</t>
  </si>
  <si>
    <t>WIÑAR DELIA SARA</t>
  </si>
  <si>
    <t>GOMEZ SEEBER MARCOS MARIA</t>
  </si>
  <si>
    <t>DAVEREDE, ALFREDO QUINTO</t>
  </si>
  <si>
    <t>DEMATTEI MARIA FLORENCIA</t>
  </si>
  <si>
    <t>ARES JORGE HUGO</t>
  </si>
  <si>
    <t>ACHILLI CATALINA</t>
  </si>
  <si>
    <t>ESPOSITO, CAROLINA</t>
  </si>
  <si>
    <t>ALVAREZ MARIELA VANESA</t>
  </si>
  <si>
    <t>ARTSTEIN REBECA CLAUDIA</t>
  </si>
  <si>
    <t>LERNER, JAVIER</t>
  </si>
  <si>
    <t>ARATA ADRIANA NOEMI</t>
  </si>
  <si>
    <t>ABUCHEDID JORGE RAFAEL</t>
  </si>
  <si>
    <t>ALVAREZ WACHTER CARLOS NAHUEL</t>
  </si>
  <si>
    <t>SBDAR, ARIEL</t>
  </si>
  <si>
    <t>ARCE ARIEL MARIANO ENRIQUE</t>
  </si>
  <si>
    <t>ALVARADO CHAPARRO EUGENIA NATALI</t>
  </si>
  <si>
    <t>ROJIDO, JULIANA</t>
  </si>
  <si>
    <t>ALVAREZ CARLOS AGUSTIN</t>
  </si>
  <si>
    <t>ANTUÑA DANTE OSMAR</t>
  </si>
  <si>
    <t>AMOR RUBEN OSCAR</t>
  </si>
  <si>
    <t>LOCICERO JUAN</t>
  </si>
  <si>
    <t>LUMIERA EMILIO EZEQUIEL</t>
  </si>
  <si>
    <t>LARRALDE MARCOS TOMAS</t>
  </si>
  <si>
    <t>LANDI AGUSTINA</t>
  </si>
  <si>
    <t>VERA CARDOZO PORFIRIA</t>
  </si>
  <si>
    <t>MANZANO FERNANDO ARIEL</t>
  </si>
  <si>
    <t>D´ATTELLIS, AGUSTIN</t>
  </si>
  <si>
    <t>MORALES ANA CECILIA</t>
  </si>
  <si>
    <t>MIRALLES, JULIA</t>
  </si>
  <si>
    <t>MORTOLA LEANDRO ELOY</t>
  </si>
  <si>
    <t>MIGLIORE ANTONIO GUSTAVO</t>
  </si>
  <si>
    <t>RODRIGUEZ ZUBIETA, VALENTIN</t>
  </si>
  <si>
    <t>MORANDI ROBERTO SANTIAGO VALERIO</t>
  </si>
  <si>
    <t>MORENO OMAR CEFERINO</t>
  </si>
  <si>
    <t>MAHDJOUBIAN DIAZ CANO JUAN JOAQUIN</t>
  </si>
  <si>
    <t>MOYANO CRESPO FEDERICO GUILLERMO</t>
  </si>
  <si>
    <t>MOMBELLI GABRIEL</t>
  </si>
  <si>
    <t>MORTOLA ALBERTO ANTONIO</t>
  </si>
  <si>
    <t>MALLIA ALFREDO ANTONIO</t>
  </si>
  <si>
    <t>MARRA MARCELO ALEJANDRO</t>
  </si>
  <si>
    <t>CASTEGLIONE, JORDAN</t>
  </si>
  <si>
    <t>MUÑOZ ROBERTO TEODORO</t>
  </si>
  <si>
    <t>MORAD AGUSTIN MARIA</t>
  </si>
  <si>
    <t>MARTINESE  ADOLFO EDUARDO</t>
  </si>
  <si>
    <t>PADILLA MARIA LUCIA</t>
  </si>
  <si>
    <t>POLONARA MARIA CECILIA</t>
  </si>
  <si>
    <t>PINTO FRANCISCO MANUEL</t>
  </si>
  <si>
    <t>PERINO ROBERTO ENRIQUE</t>
  </si>
  <si>
    <t>ALL BANKERS, EAM</t>
  </si>
  <si>
    <t>PRETEL JUAN ANTONIO LUIS</t>
  </si>
  <si>
    <t>POY GUILLERMO DANIEL</t>
  </si>
  <si>
    <t>PUCACCO LAUTARO</t>
  </si>
  <si>
    <t>RODRIGUEZ NATALIA MELINA</t>
  </si>
  <si>
    <t>RODRIGUEZ ARATA LUCIANO ALBERTO</t>
  </si>
  <si>
    <t>RAMIREZ MIGUEL SEBASTIAN</t>
  </si>
  <si>
    <t>REIG MARIO GABRIEL</t>
  </si>
  <si>
    <t>RODRIGUEZ SILVIA GRACIELA</t>
  </si>
  <si>
    <t>BOSCHAN ALEJANDRO</t>
  </si>
  <si>
    <t>BORDON LUCIANO</t>
  </si>
  <si>
    <t>BERNABO GUIDO</t>
  </si>
  <si>
    <t>BODINO AGUSTINA</t>
  </si>
  <si>
    <t>BERNABO FEDERICO</t>
  </si>
  <si>
    <t>BOUCAU MARIA VICTORIA</t>
  </si>
  <si>
    <t>BUSTOS AGUSTIN FEDERICO</t>
  </si>
  <si>
    <t>BIDEGAIN MARTIN CARLOS</t>
  </si>
  <si>
    <t>BANKS CESAR AUGUSTO</t>
  </si>
  <si>
    <t>BERON ALEJANDRO MATIAS</t>
  </si>
  <si>
    <t>AMESTOY, SEBASTIAN</t>
  </si>
  <si>
    <t>BANKS DIANA GRACIELA</t>
  </si>
  <si>
    <t>CORTI PABLO SEBASTIAN</t>
  </si>
  <si>
    <t>CORTI JUAN CARLOS</t>
  </si>
  <si>
    <t>CARRO DONNA GINO ANGELO</t>
  </si>
  <si>
    <t>MARTINCIC, EZEQUIEL</t>
  </si>
  <si>
    <t>CHICHILNISKY DE DI TELLA TAMARA</t>
  </si>
  <si>
    <t>POLITI, CECILIA</t>
  </si>
  <si>
    <t>COSTILLA PABLO GABRIEL</t>
  </si>
  <si>
    <t>CASTELLINI JORGE PABLO</t>
  </si>
  <si>
    <t>CATUOGNO JUAN LUIS</t>
  </si>
  <si>
    <t>CEBREIRO CATALINA</t>
  </si>
  <si>
    <t>CALA LUIS IGNACIO</t>
  </si>
  <si>
    <t>CANGIANI ALBERTO JORGE</t>
  </si>
  <si>
    <t>DEL CAMPO HUGO ENRIQUE</t>
  </si>
  <si>
    <t>FAGALDE TOMAS</t>
  </si>
  <si>
    <t>GARBERS  JUAN BAUTISTA</t>
  </si>
  <si>
    <t>GILARDI MARTIN MARIA</t>
  </si>
  <si>
    <t>GOTLIB TORCHIA BRIAN</t>
  </si>
  <si>
    <t>GONZALEZ DIEGO FERNANDO</t>
  </si>
  <si>
    <t>GASSMANN DARIO JAVIER</t>
  </si>
  <si>
    <t>GARCIA GUERRA AGUSTIN DIEGO</t>
  </si>
  <si>
    <t>GONZALEZ CAZON  GUILLERMO</t>
  </si>
  <si>
    <t>BALL, PABLO</t>
  </si>
  <si>
    <t>GOTTIG  JORGE LUIS</t>
  </si>
  <si>
    <t>GROMPONE ALEJANDRO GABRIEL</t>
  </si>
  <si>
    <t>GALINDRES, MELISA</t>
  </si>
  <si>
    <t>GOMEZ RUBEN OSVALDO</t>
  </si>
  <si>
    <t>SAN NICOLAS DESARROLLO E INVERSIONES SA</t>
  </si>
  <si>
    <t>SANISKY  MARTIN ARIEL</t>
  </si>
  <si>
    <t>SALVADOR JULIA LAURA</t>
  </si>
  <si>
    <t>SOLARI AMBROSIO ESTEBAN</t>
  </si>
  <si>
    <t>ROSSELLO, GREGORIO</t>
  </si>
  <si>
    <t>Comitente</t>
  </si>
  <si>
    <t>Saldo Disponible</t>
  </si>
  <si>
    <t>Moneda</t>
  </si>
  <si>
    <t>LANZA MARIO</t>
  </si>
  <si>
    <t>Pesos</t>
  </si>
  <si>
    <t>LANZA MARTIN FABIAN</t>
  </si>
  <si>
    <t>LANZA LAURA YANINA</t>
  </si>
  <si>
    <t>VARELA CARLOS ESTEBAN</t>
  </si>
  <si>
    <t>SUFFRITI MARCOS</t>
  </si>
  <si>
    <t>TIRRI ROMULO</t>
  </si>
  <si>
    <t>ANALYTICA, CONSULTORES</t>
  </si>
  <si>
    <t>RUIZ BORY JOSE</t>
  </si>
  <si>
    <t>KABALA MAXIMILIANO JORGE</t>
  </si>
  <si>
    <t>DISCRECIONAL, CORRES</t>
  </si>
  <si>
    <t>STUTZBACH FEDERICO GUSTAVO</t>
  </si>
  <si>
    <t>BENITEZ MARTIN IGNACIO</t>
  </si>
  <si>
    <t>REBAGLIATI, TOMAS</t>
  </si>
  <si>
    <t>MARTINEZ VILLARROEL MARIA ESTHER</t>
  </si>
  <si>
    <t>MERIN DIANA MIRIAM</t>
  </si>
  <si>
    <t>GONZALEZ MORENO MAXIMO</t>
  </si>
  <si>
    <t>SUFFIA RODOLFO DOMINGO</t>
  </si>
  <si>
    <t>LORENZI, LUIS</t>
  </si>
  <si>
    <t>CARDINALE CRISTIAN DANIEL</t>
  </si>
  <si>
    <t>PEREYRA NICEFORO JUAN</t>
  </si>
  <si>
    <t>SANCHEZ NORMA NOEMI</t>
  </si>
  <si>
    <t>ORTIZ  JUAN MARTIN</t>
  </si>
  <si>
    <t>BRITOS LUIS ALBERTO</t>
  </si>
  <si>
    <t>MADARIAGA ANA MARIA</t>
  </si>
  <si>
    <t>BAUSILI FERNANDO ANDRES</t>
  </si>
  <si>
    <t>SCHIAFFINO ALEJANDRO JORGE</t>
  </si>
  <si>
    <t>DEL POZO MARCELO RODOLFO</t>
  </si>
  <si>
    <t>PICO WALTER ALBERTO</t>
  </si>
  <si>
    <t>SANMIQUEL, ENRIQUE JORGE</t>
  </si>
  <si>
    <t>GIAMPAOLI EDUARDO ADOLFO</t>
  </si>
  <si>
    <t>ORIHUELA ORLANDO HORACIO</t>
  </si>
  <si>
    <t>POLITI VICTORIA EUGENIA</t>
  </si>
  <si>
    <t>DUHAMEL RAFAEL ALEJANDRO ALFREDO</t>
  </si>
  <si>
    <t>ALBA, LORENA</t>
  </si>
  <si>
    <t>CARDINALE GASTON LEONEL</t>
  </si>
  <si>
    <t>BLANCO GISELLE DANIELA</t>
  </si>
  <si>
    <t>GIORDANELLI JOSEFINA</t>
  </si>
  <si>
    <t>BIANCHINO CARMEN GRACIELA</t>
  </si>
  <si>
    <t>ZAYAT MANUEL</t>
  </si>
  <si>
    <t>SANTOS BARA DANIEL</t>
  </si>
  <si>
    <t>AYERZA LUZ MARIA</t>
  </si>
  <si>
    <t>BANCHERO GASTON DAMIAN</t>
  </si>
  <si>
    <t>PINOSA DIEGO FEDERICO</t>
  </si>
  <si>
    <t>LAGAMA, FABIAN</t>
  </si>
  <si>
    <t>PODESTA SILVANA RAQUEL</t>
  </si>
  <si>
    <t>SALA GUSTAVO GABRIEL</t>
  </si>
  <si>
    <t>MUNTANER MARIA FERNANDA LETICIA</t>
  </si>
  <si>
    <t>HARMONY, RS</t>
  </si>
  <si>
    <t>FERNANDEZ PABLO MARTIN</t>
  </si>
  <si>
    <t>BUCHOVSKY MAURICIO</t>
  </si>
  <si>
    <t>POLITI, SBDAR</t>
  </si>
  <si>
    <t>CASI DIEGO GERMAN</t>
  </si>
  <si>
    <t>FAGALDE  AGUSTIN</t>
  </si>
  <si>
    <t>GONZALEZ YANINA LORENA</t>
  </si>
  <si>
    <t>D ORAZIO EDUARDO VICENTE</t>
  </si>
  <si>
    <t>CAMPOS ANDUJAR JOSE</t>
  </si>
  <si>
    <t>ARILLA FERNANDO</t>
  </si>
  <si>
    <t>CATTAN ALFREDO FERNANDO</t>
  </si>
  <si>
    <t>FILGUEIRAS NORMA FLORA</t>
  </si>
  <si>
    <t>CUESTAS JAVIER GUSTAVO</t>
  </si>
  <si>
    <t>SCHANZENBACH, MELBA</t>
  </si>
  <si>
    <t>ESSAYAG MATIAS JAVIER</t>
  </si>
  <si>
    <t>BLAQUIER FELIX</t>
  </si>
  <si>
    <t>GUIDALEVICH DANIELA</t>
  </si>
  <si>
    <t>MARTI, JUAN</t>
  </si>
  <si>
    <t>DANILEWICZ DANIEL ALEJANDRO</t>
  </si>
  <si>
    <t>RAMIREZ JAVIER NICOLAS</t>
  </si>
  <si>
    <t>MARANGONI ALDO JUAN</t>
  </si>
  <si>
    <t>BAMBALLI HALAC MARIANO ALBERTO</t>
  </si>
  <si>
    <t>RODRIGUEZ DE LA TORRE PABLO JOSE</t>
  </si>
  <si>
    <t>SOLA MAITE</t>
  </si>
  <si>
    <t>KLOSTER EUGENIO ANDRES</t>
  </si>
  <si>
    <t>NAPOLI DAMIAN EZEQUIEL</t>
  </si>
  <si>
    <t>RICCIARDI, NICOLAS</t>
  </si>
  <si>
    <t>JANUSZEWSKI OLGA MARIELA</t>
  </si>
  <si>
    <t>MATEOS LEANDRO ARIEL</t>
  </si>
  <si>
    <t>BENNATI, PAULA</t>
  </si>
  <si>
    <t>BARBELLA MARIA SUSANA</t>
  </si>
  <si>
    <t>CASAS MARIANO ALBERTO</t>
  </si>
  <si>
    <t>CORREA FEDERICO TOMAS</t>
  </si>
  <si>
    <t>BRITO, EMILIANO</t>
  </si>
  <si>
    <t>SEDYCO SRL</t>
  </si>
  <si>
    <t>BIOCCA EDUARDO SALVADOR</t>
  </si>
  <si>
    <t>FIDES INVESTA S.A.</t>
  </si>
  <si>
    <t>MEDRANO SILVIA BEATRIZ</t>
  </si>
  <si>
    <t>CARRIQUIRI IGNACIO FEDERICO</t>
  </si>
  <si>
    <t>RUIZ GUTIERREZ TOMAS</t>
  </si>
  <si>
    <t>ALTUNA ALFONSO</t>
  </si>
  <si>
    <t>COSTILLA LUCIA DEL PILAR</t>
  </si>
  <si>
    <t>LOPEZ GUZMAN RAFAEL JOSE</t>
  </si>
  <si>
    <t>TROTZ SANTIAGO ESTEBAN</t>
  </si>
  <si>
    <t>CAO JOSE LUIS</t>
  </si>
  <si>
    <t>PIZARRO MIGUENS JAVIER HORACIO</t>
  </si>
  <si>
    <t>GOMEZ SABAINI PATRICIO RAUL</t>
  </si>
  <si>
    <t>FIRST CIRCLE SA</t>
  </si>
  <si>
    <t>FERSZT LILIANA</t>
  </si>
  <si>
    <t>GARCIA BOURG PABLO HERNAN</t>
  </si>
  <si>
    <t>GARCIA BOURG, GUADALUPE</t>
  </si>
  <si>
    <t>SIROCHINSKY JORGE ISAAC</t>
  </si>
  <si>
    <t>FERSZT ANDREA</t>
  </si>
  <si>
    <t>MARTINEZ QUIROGA RAMIRO FERNANDO</t>
  </si>
  <si>
    <t>AIZPEOLEA, MATIAS</t>
  </si>
  <si>
    <t>KARAGOZIAN ALDO</t>
  </si>
  <si>
    <t>RODRIGUEZ  GASTON NESTOR</t>
  </si>
  <si>
    <t>SUNDBLAD ROBERTO</t>
  </si>
  <si>
    <t>SARSO GRACIELA NOEMI</t>
  </si>
  <si>
    <t>BECERRA SALAZAR ANGELA KARINA</t>
  </si>
  <si>
    <t>FARGAS DANIEL ANTONIO</t>
  </si>
  <si>
    <t>MASCHINEN SA</t>
  </si>
  <si>
    <t>NASSIMOFF AARON VICTOR</t>
  </si>
  <si>
    <t>CAFIERO CARLOS MARTIN</t>
  </si>
  <si>
    <t>ALL BANKERS, MARIAS3</t>
  </si>
  <si>
    <t>PAZ MARIANA LILA</t>
  </si>
  <si>
    <t>HUERGO CORNEJO CARLOS  ARTURO</t>
  </si>
  <si>
    <t>BONDOREVSKY FELISA RAQUEL</t>
  </si>
  <si>
    <t>MARCO IGNACIO</t>
  </si>
  <si>
    <t>BAINOTTI RAUL ANDRES</t>
  </si>
  <si>
    <t>NAVEIRAS  NELIDA BEATRIZ</t>
  </si>
  <si>
    <t>COLORANT SAIC</t>
  </si>
  <si>
    <t>BILLONE, ALEJANDRO</t>
  </si>
  <si>
    <t>MARTINS LUCAS</t>
  </si>
  <si>
    <t>GOMEZ PAZ FERNANDO RICARDO</t>
  </si>
  <si>
    <t>PACIFICO ALEJANDRO MARCELO</t>
  </si>
  <si>
    <t>CARRIQUE GUILLERMO JORGE</t>
  </si>
  <si>
    <t>ZOCCARATO MARÍA EUGENIA</t>
  </si>
  <si>
    <t>BRAVO JUAN CARLOS</t>
  </si>
  <si>
    <t>BERTOLINI JUAN PABLO</t>
  </si>
  <si>
    <t>SUFFRITI CLARA</t>
  </si>
  <si>
    <t>AMARAL THOMAS MARIA</t>
  </si>
  <si>
    <t>CASAIS ONAIDIA JAVIER</t>
  </si>
  <si>
    <t>LAGANA JUAN PABLO</t>
  </si>
  <si>
    <t>DOÑO JORGE ERNESTO</t>
  </si>
  <si>
    <t>PURLAN SA</t>
  </si>
  <si>
    <t>BONOMI LUCIANO EMANUEL</t>
  </si>
  <si>
    <t>BASUALDO, GONZALO</t>
  </si>
  <si>
    <t>CABRERA RODRIGO EZEQUIEL</t>
  </si>
  <si>
    <t>ABBOTT ERNESTO DEMIAN</t>
  </si>
  <si>
    <t>FLIS DANIELA MARIA</t>
  </si>
  <si>
    <t>TIBURZI LUCIANO RENE</t>
  </si>
  <si>
    <t>AUBRY CRISTHIAN HERNAN</t>
  </si>
  <si>
    <t>GHELFI GUSTAVO ENRIQUE</t>
  </si>
  <si>
    <t>CASTILLO CARLOS ALBERTO</t>
  </si>
  <si>
    <t>PIQUERAS NICOLAS MARTIN</t>
  </si>
  <si>
    <t>DEL POZO RODOLFO</t>
  </si>
  <si>
    <t>GARCIA CALVO  MARIANO JORGE</t>
  </si>
  <si>
    <t>MC LOUGHLIN TOMAS MARIA</t>
  </si>
  <si>
    <t>POMPA ESTRADA YOANDRIS</t>
  </si>
  <si>
    <t>NOUGUES JUAN MARTIN</t>
  </si>
  <si>
    <t>FAGALDE AGUSTIN</t>
  </si>
  <si>
    <t>MEALLA FABIAN IGNACIO</t>
  </si>
  <si>
    <t>ARES SIRERA CARLOS EDUARDO</t>
  </si>
  <si>
    <t>ORTEGA MICAELA SOLEDAD</t>
  </si>
  <si>
    <t>EPSTEIN ABEL GUSTAVO</t>
  </si>
  <si>
    <t>SUFFRITI ANGELES</t>
  </si>
  <si>
    <t>GOMEZ ALCORTA CARLOS ALBERTO</t>
  </si>
  <si>
    <t>DAVEREDE ALFREDO QUINTO</t>
  </si>
  <si>
    <t>ALVAREZ RICARDO HUGO</t>
  </si>
  <si>
    <t>MAGNIFICO HUGO OSVALDO</t>
  </si>
  <si>
    <t>PELUFFO MARTIN VICENTE</t>
  </si>
  <si>
    <t>GRUNHUT ENRIQUE</t>
  </si>
  <si>
    <t>POZO GOWLAND HECTOR MARIA</t>
  </si>
  <si>
    <t>RUDA CARLOS JAVIER</t>
  </si>
  <si>
    <t>LESENDE JONAS GASTON</t>
  </si>
  <si>
    <t>BERRI CRISTIAN EZEQUIEL</t>
  </si>
  <si>
    <t>MC LEAN CELINA MARÍA</t>
  </si>
  <si>
    <t>ABUCHEDID JORGE ANTONIO</t>
  </si>
  <si>
    <t>LORENZATTO DANTE MANUEL</t>
  </si>
  <si>
    <t>VALLE MIGUEL  ALBERTO</t>
  </si>
  <si>
    <t>MARAZ ESTRELLA ALICIA</t>
  </si>
  <si>
    <t>AYERZA ESTELA  MARIA</t>
  </si>
  <si>
    <t>MIGUENS PIRAN JAVIER MARIA</t>
  </si>
  <si>
    <t>PEREZ COLMAN GUSTAVO LUIS</t>
  </si>
  <si>
    <t>CORRES, MARIANA</t>
  </si>
  <si>
    <t>BONDOREVSKY EVA LEONOR</t>
  </si>
  <si>
    <t>CASTRO LEANDRO DAMIAN</t>
  </si>
  <si>
    <t>BRIZUELA PABLO MIGUEL</t>
  </si>
  <si>
    <t>SIRKA MARIA</t>
  </si>
  <si>
    <t>HEFEZ DANIEL LEANDRO</t>
  </si>
  <si>
    <t>CALVO MARIA INES</t>
  </si>
  <si>
    <t>NET INFORMATICA SRL</t>
  </si>
  <si>
    <t>MAZZITELLI ELENA NORMA</t>
  </si>
  <si>
    <t>MEALLA AGUSTIN MARIA</t>
  </si>
  <si>
    <t>AMOEDO  FERNANDO CARLOS</t>
  </si>
  <si>
    <t>LAINZ, ENRIQUE</t>
  </si>
  <si>
    <t>MONTALDO NALDI CANDIDA</t>
  </si>
  <si>
    <t>GOUARNALUSSE DARIO GASTON</t>
  </si>
  <si>
    <t>RUBIO MARIA CONSTANZA</t>
  </si>
  <si>
    <t>ROJO, LUIS</t>
  </si>
  <si>
    <t>VALLE ENRIQUE  DANIEL</t>
  </si>
  <si>
    <t>OGANDO BENJAMIN</t>
  </si>
  <si>
    <t>CAO  ISABEL</t>
  </si>
  <si>
    <t>DE PAZ PABLO CESAR</t>
  </si>
  <si>
    <t>VASQUEZ MANSILLA, RAMON</t>
  </si>
  <si>
    <t>SOSENSKI ETELVINA</t>
  </si>
  <si>
    <t>GUNTIN DAMIAN ALEJANDRO</t>
  </si>
  <si>
    <t>SA MARTINEZ EDGAR</t>
  </si>
  <si>
    <t>SALTO CARLOS CESAR</t>
  </si>
  <si>
    <t>TOMEO LUCIANO FERNANDO</t>
  </si>
  <si>
    <t>MIOTTO PABLO  FERNANDO</t>
  </si>
  <si>
    <t>BERNINI IGNACIO MARIA</t>
  </si>
  <si>
    <t>SANFILIPPO, LAURA</t>
  </si>
  <si>
    <t>REBOLLO GUELAR LUANA</t>
  </si>
  <si>
    <t>CAO ISABEL</t>
  </si>
  <si>
    <t>ERQUICIA FEDERICO</t>
  </si>
  <si>
    <t>URETA SAENZ PEÑA MARTIN</t>
  </si>
  <si>
    <t>MOYANO CRESPO MARTIN PEDRO</t>
  </si>
  <si>
    <t>SEBA JOSE ANTONIO - 1</t>
  </si>
  <si>
    <t>FERRARI LAMONEGA ROBERTO MARTIN</t>
  </si>
  <si>
    <t>CUMMINGS JOEL FRANCIS</t>
  </si>
  <si>
    <t>FREZZA WALTER</t>
  </si>
  <si>
    <t>ZUKAUSKAS RICARDO JOSE</t>
  </si>
  <si>
    <t>VIASSOLO ANA MARIA DEL CARMEN</t>
  </si>
  <si>
    <t>VIASSOLO ANA MARIA</t>
  </si>
  <si>
    <t>DE LA VEGA PAULO</t>
  </si>
  <si>
    <t>Saldo</t>
  </si>
  <si>
    <t>Disponible</t>
  </si>
  <si>
    <t>Lebacs</t>
  </si>
  <si>
    <t>Total</t>
  </si>
  <si>
    <t>Comisión</t>
  </si>
  <si>
    <t>Plazo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</si>
</sst>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00000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1" fillId="0" borderId="1" xfId="0" applyNumberFormat="1" applyFont="1" applyBorder="1" applyAlignment="1" applyProtection="1">
      <alignment horizontal="center"/>
      <protection locked="0"/>
    </xf>
    <xf numFmtId="0" fontId="1" fillId="0" borderId="1" xfId="0" applyNumberFormat="1" applyFont="1" applyBorder="1" applyAlignment="1" applyProtection="1">
      <alignment horizontal="center"/>
      <protection locked="0"/>
    </xf>
    <xf numFmtId="3" fontId="0" fillId="0" borderId="1" xfId="0" applyNumberFormat="1" applyBorder="1" applyProtection="1">
      <protection locked="0"/>
    </xf>
    <xf numFmtId="0" fontId="0" fillId="0" borderId="1" xfId="0" applyNumberFormat="1" applyBorder="1" applyAlignment="1" applyProtection="1">
      <alignment horizontal="left"/>
      <protection locked="0"/>
    </xf>
    <xf numFmtId="0" fontId="0" fillId="0" borderId="0" xfId="0" applyNumberFormat="1" applyAlignment="1" applyProtection="1">
      <alignment horizontal="left"/>
      <protection locked="0"/>
    </xf>
    <xf numFmtId="1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168" fontId="1" fillId="0" borderId="1" xfId="0" applyNumberFormat="1" applyFon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right"/>
      <protection locked="0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tabSelected="1" workbookViewId="0">
      <selection activeCell="H27" sqref="H27"/>
    </sheetView>
  </sheetViews>
  <sheetFormatPr baseColWidth="10" defaultRowHeight="15" x14ac:dyDescent="0.25"/>
  <cols>
    <col min="1" max="1" width="9.140625" bestFit="1" customWidth="1"/>
    <col min="2" max="2" width="42.7109375" bestFit="1" customWidth="1"/>
    <col min="3" max="3" width="22.28515625" bestFit="1" customWidth="1"/>
    <col min="6" max="8" width="20.140625" customWidth="1"/>
    <col min="9" max="9" width="23.5703125" bestFit="1" customWidth="1"/>
    <col min="10" max="10" width="30.5703125" bestFit="1" customWidth="1"/>
    <col min="11" max="11" width="25.28515625" bestFit="1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1" t="s">
        <v>413</v>
      </c>
      <c r="E1" s="1" t="s">
        <v>414</v>
      </c>
      <c r="F1" s="8">
        <v>0.98007599999999995</v>
      </c>
      <c r="G1" s="8" t="s">
        <v>415</v>
      </c>
      <c r="H1" s="8" t="s">
        <v>416</v>
      </c>
      <c r="I1" s="2" t="s">
        <v>3</v>
      </c>
      <c r="J1" s="2" t="s">
        <v>417</v>
      </c>
      <c r="K1" s="1" t="s">
        <v>418</v>
      </c>
    </row>
    <row r="2" spans="1:11" x14ac:dyDescent="0.25">
      <c r="A2" s="3">
        <v>2728</v>
      </c>
      <c r="B2" s="4" t="s">
        <v>13</v>
      </c>
      <c r="C2" s="3">
        <v>3945000</v>
      </c>
      <c r="D2" s="3">
        <f>+VLOOKUP(A2,Hoja2!$A$1:$C$339,3,FALSE)</f>
        <v>882.99</v>
      </c>
      <c r="E2" s="3">
        <f>+D2+C2</f>
        <v>3945882.99</v>
      </c>
      <c r="F2" s="3">
        <f>+E2/(1+J2/100)/$F$1</f>
        <v>4020068.8828767552</v>
      </c>
      <c r="G2" s="3">
        <f>+ROUND(F2,-3)</f>
        <v>4020000</v>
      </c>
      <c r="H2" s="3">
        <f>+G2</f>
        <v>4020000</v>
      </c>
      <c r="I2" s="4" t="s">
        <v>6</v>
      </c>
      <c r="J2" s="9">
        <v>0.15</v>
      </c>
      <c r="K2" s="3">
        <v>28</v>
      </c>
    </row>
    <row r="3" spans="1:11" x14ac:dyDescent="0.25">
      <c r="A3" s="3">
        <v>22072</v>
      </c>
      <c r="B3" s="4" t="s">
        <v>88</v>
      </c>
      <c r="C3" s="3">
        <v>2725000</v>
      </c>
      <c r="D3" s="3">
        <f>+VLOOKUP(A3,Hoja2!$A$1:$C$339,3,FALSE)</f>
        <v>-220.45</v>
      </c>
      <c r="E3" s="3">
        <f>+D3+C3</f>
        <v>2724779.55</v>
      </c>
      <c r="F3" s="3">
        <f t="shared" ref="F3:F64" si="0">+E3/(1+J3/100)/$F$1</f>
        <v>2774622.4458750882</v>
      </c>
      <c r="G3" s="3">
        <f>+ROUND(F3,-3)</f>
        <v>2775000</v>
      </c>
      <c r="H3" s="3">
        <f>+G3+H2</f>
        <v>6795000</v>
      </c>
      <c r="I3" s="4" t="s">
        <v>6</v>
      </c>
      <c r="J3" s="9">
        <v>0.2</v>
      </c>
      <c r="K3" s="3">
        <v>28</v>
      </c>
    </row>
    <row r="4" spans="1:11" x14ac:dyDescent="0.25">
      <c r="A4" s="3">
        <v>130841</v>
      </c>
      <c r="B4" s="4" t="s">
        <v>136</v>
      </c>
      <c r="C4" s="3">
        <v>2373000</v>
      </c>
      <c r="D4" s="3">
        <f>+VLOOKUP(A4,Hoja2!$A$1:$C$339,3,FALSE)</f>
        <v>-400572</v>
      </c>
      <c r="E4" s="3">
        <f>+D4+C4</f>
        <v>1972428</v>
      </c>
      <c r="F4" s="3">
        <f t="shared" si="0"/>
        <v>2010515.0441981466</v>
      </c>
      <c r="G4" s="3">
        <f>+ROUND(F4,-3)</f>
        <v>2011000</v>
      </c>
      <c r="H4" s="3">
        <f t="shared" ref="H4:H65" si="1">+G4+H3</f>
        <v>8806000</v>
      </c>
      <c r="I4" s="4" t="s">
        <v>6</v>
      </c>
      <c r="J4" s="9">
        <v>0.1</v>
      </c>
      <c r="K4" s="3">
        <v>28</v>
      </c>
    </row>
    <row r="5" spans="1:11" x14ac:dyDescent="0.25">
      <c r="A5" s="3">
        <v>6391</v>
      </c>
      <c r="B5" s="4" t="s">
        <v>26</v>
      </c>
      <c r="C5" s="3">
        <v>1769000</v>
      </c>
      <c r="D5" s="3">
        <f>+VLOOKUP(A5,Hoja2!$A$1:$C$339,3,FALSE)</f>
        <v>-357.52</v>
      </c>
      <c r="E5" s="3">
        <f>+D5+C5</f>
        <v>1768642.48</v>
      </c>
      <c r="F5" s="3">
        <f t="shared" si="0"/>
        <v>1802794.4816479585</v>
      </c>
      <c r="G5" s="3">
        <f>+ROUND(F5,-3)</f>
        <v>1803000</v>
      </c>
      <c r="H5" s="3">
        <f t="shared" si="1"/>
        <v>10609000</v>
      </c>
      <c r="I5" s="4" t="s">
        <v>6</v>
      </c>
      <c r="J5" s="9">
        <v>0.1</v>
      </c>
      <c r="K5" s="3">
        <v>28</v>
      </c>
    </row>
    <row r="6" spans="1:11" x14ac:dyDescent="0.25">
      <c r="A6" s="3">
        <v>2000274</v>
      </c>
      <c r="B6" s="4" t="s">
        <v>190</v>
      </c>
      <c r="C6" s="3">
        <v>1387000</v>
      </c>
      <c r="D6" s="3">
        <f>+VLOOKUP(A6,Hoja2!$A$1:$C$339,3,FALSE)</f>
        <v>2897.4</v>
      </c>
      <c r="E6" s="3">
        <f>+D6+C6</f>
        <v>1389897.4</v>
      </c>
      <c r="F6" s="3">
        <f t="shared" si="0"/>
        <v>1415322.0298146417</v>
      </c>
      <c r="G6" s="3">
        <f>+ROUND(F6,-3)</f>
        <v>1415000</v>
      </c>
      <c r="H6" s="3">
        <f t="shared" si="1"/>
        <v>12024000</v>
      </c>
      <c r="I6" s="4" t="s">
        <v>6</v>
      </c>
      <c r="J6" s="9">
        <v>0.2</v>
      </c>
      <c r="K6" s="3">
        <v>28</v>
      </c>
    </row>
    <row r="7" spans="1:11" x14ac:dyDescent="0.25">
      <c r="A7" s="3">
        <v>21513</v>
      </c>
      <c r="B7" s="4" t="s">
        <v>85</v>
      </c>
      <c r="C7" s="3">
        <v>1386450</v>
      </c>
      <c r="D7" s="3">
        <f>+VLOOKUP(A7,Hoja2!$A$1:$C$339,3,FALSE)</f>
        <v>934.94</v>
      </c>
      <c r="E7" s="3">
        <f>+D7+C7</f>
        <v>1387384.94</v>
      </c>
      <c r="F7" s="3">
        <f t="shared" si="0"/>
        <v>1412763.6107636902</v>
      </c>
      <c r="G7" s="3">
        <f>+ROUND(F7,-3)</f>
        <v>1413000</v>
      </c>
      <c r="H7" s="3">
        <f t="shared" si="1"/>
        <v>13437000</v>
      </c>
      <c r="I7" s="4" t="s">
        <v>6</v>
      </c>
      <c r="J7" s="9">
        <v>0.2</v>
      </c>
      <c r="K7" s="3">
        <v>28</v>
      </c>
    </row>
    <row r="8" spans="1:11" x14ac:dyDescent="0.25">
      <c r="A8" s="3">
        <v>200475</v>
      </c>
      <c r="B8" s="4" t="s">
        <v>159</v>
      </c>
      <c r="C8" s="3">
        <v>1331500</v>
      </c>
      <c r="D8" s="3">
        <f>+VLOOKUP(A8,Hoja2!$A$1:$C$339,3,FALSE)</f>
        <v>556.95000000000005</v>
      </c>
      <c r="E8" s="3">
        <f>+D8+C8</f>
        <v>1332056.95</v>
      </c>
      <c r="F8" s="3">
        <f t="shared" si="0"/>
        <v>1357100.732202583</v>
      </c>
      <c r="G8" s="3">
        <f>+ROUND(F8,-3)</f>
        <v>1357000</v>
      </c>
      <c r="H8" s="3">
        <f t="shared" si="1"/>
        <v>14794000</v>
      </c>
      <c r="I8" s="4" t="s">
        <v>6</v>
      </c>
      <c r="J8" s="9">
        <v>0.15</v>
      </c>
      <c r="K8" s="3">
        <v>28</v>
      </c>
    </row>
    <row r="9" spans="1:11" x14ac:dyDescent="0.25">
      <c r="A9" s="3">
        <v>7995</v>
      </c>
      <c r="B9" s="4" t="s">
        <v>49</v>
      </c>
      <c r="C9" s="3">
        <v>1193000</v>
      </c>
      <c r="D9" s="3">
        <f>+VLOOKUP(A9,Hoja2!$A$1:$C$339,3,FALSE)</f>
        <v>-75.819999999999993</v>
      </c>
      <c r="E9" s="3">
        <f>+D9+C9</f>
        <v>1192924.18</v>
      </c>
      <c r="F9" s="3">
        <f t="shared" si="0"/>
        <v>1214745.686877727</v>
      </c>
      <c r="G9" s="3">
        <f>+ROUND(F9,-3)</f>
        <v>1215000</v>
      </c>
      <c r="H9" s="3">
        <f t="shared" si="1"/>
        <v>16009000</v>
      </c>
      <c r="I9" s="4" t="s">
        <v>6</v>
      </c>
      <c r="J9" s="9">
        <v>0.2</v>
      </c>
      <c r="K9" s="3">
        <v>28</v>
      </c>
    </row>
    <row r="10" spans="1:11" x14ac:dyDescent="0.25">
      <c r="A10" s="3">
        <v>170207</v>
      </c>
      <c r="B10" s="4" t="s">
        <v>141</v>
      </c>
      <c r="C10" s="3">
        <v>1132000</v>
      </c>
      <c r="D10" s="3">
        <f>+VLOOKUP(A10,Hoja2!$A$1:$C$339,3,FALSE)</f>
        <v>-102.34</v>
      </c>
      <c r="E10" s="3">
        <f>+D10+C10</f>
        <v>1131897.6599999999</v>
      </c>
      <c r="F10" s="3">
        <f t="shared" si="0"/>
        <v>1152602.8422627763</v>
      </c>
      <c r="G10" s="3">
        <f>+ROUND(F10,-3)</f>
        <v>1153000</v>
      </c>
      <c r="H10" s="3">
        <f t="shared" si="1"/>
        <v>17162000</v>
      </c>
      <c r="I10" s="4" t="s">
        <v>6</v>
      </c>
      <c r="J10" s="9">
        <v>0.2</v>
      </c>
      <c r="K10" s="3">
        <v>28</v>
      </c>
    </row>
    <row r="11" spans="1:11" x14ac:dyDescent="0.25">
      <c r="A11" s="3">
        <v>130809</v>
      </c>
      <c r="B11" s="4" t="s">
        <v>133</v>
      </c>
      <c r="C11" s="3">
        <v>1109000</v>
      </c>
      <c r="D11" s="3">
        <f>+VLOOKUP(A11,Hoja2!$A$1:$C$339,3,FALSE)</f>
        <v>568.46</v>
      </c>
      <c r="E11" s="3">
        <f>+D11+C11</f>
        <v>1109568.46</v>
      </c>
      <c r="F11" s="3">
        <f t="shared" si="0"/>
        <v>1129865.1864702431</v>
      </c>
      <c r="G11" s="3">
        <f>+ROUND(F11,-3)</f>
        <v>1130000</v>
      </c>
      <c r="H11" s="3">
        <f t="shared" si="1"/>
        <v>18292000</v>
      </c>
      <c r="I11" s="4" t="s">
        <v>6</v>
      </c>
      <c r="J11" s="9">
        <v>0.2</v>
      </c>
      <c r="K11" s="3">
        <v>28</v>
      </c>
    </row>
    <row r="12" spans="1:11" x14ac:dyDescent="0.25">
      <c r="A12" s="3">
        <v>190180</v>
      </c>
      <c r="B12" s="4" t="s">
        <v>151</v>
      </c>
      <c r="C12" s="3">
        <v>1041000</v>
      </c>
      <c r="D12" s="3">
        <f>+VLOOKUP(A12,Hoja2!$A$1:$C$339,3,FALSE)</f>
        <v>315.55</v>
      </c>
      <c r="E12" s="3">
        <f>+D12+C12</f>
        <v>1041315.55</v>
      </c>
      <c r="F12" s="3">
        <f t="shared" si="0"/>
        <v>1060363.7634717138</v>
      </c>
      <c r="G12" s="3">
        <f>+ROUND(F12,-3)</f>
        <v>1060000</v>
      </c>
      <c r="H12" s="3">
        <f t="shared" si="1"/>
        <v>19352000</v>
      </c>
      <c r="I12" s="4" t="s">
        <v>6</v>
      </c>
      <c r="J12" s="9">
        <v>0.2</v>
      </c>
      <c r="K12" s="3">
        <v>28</v>
      </c>
    </row>
    <row r="13" spans="1:11" x14ac:dyDescent="0.25">
      <c r="A13" s="3">
        <v>4481</v>
      </c>
      <c r="B13" s="4" t="s">
        <v>19</v>
      </c>
      <c r="C13" s="3">
        <v>1011350</v>
      </c>
      <c r="D13" s="3">
        <f>+VLOOKUP(A13,Hoja2!$A$1:$C$339,3,FALSE)</f>
        <v>101.31</v>
      </c>
      <c r="E13" s="3">
        <f>+D13+C13</f>
        <v>1011451.31</v>
      </c>
      <c r="F13" s="3">
        <f t="shared" si="0"/>
        <v>1029953.2333306606</v>
      </c>
      <c r="G13" s="3">
        <f>+ROUND(F13,-3)</f>
        <v>1030000</v>
      </c>
      <c r="H13" s="3">
        <f t="shared" si="1"/>
        <v>20382000</v>
      </c>
      <c r="I13" s="4" t="s">
        <v>6</v>
      </c>
      <c r="J13" s="9">
        <v>0.2</v>
      </c>
      <c r="K13" s="3">
        <v>28</v>
      </c>
    </row>
    <row r="14" spans="1:11" x14ac:dyDescent="0.25">
      <c r="A14" s="3">
        <v>2767</v>
      </c>
      <c r="B14" s="4" t="s">
        <v>14</v>
      </c>
      <c r="C14" s="3">
        <v>1005000</v>
      </c>
      <c r="D14" s="3">
        <f>+VLOOKUP(A14,Hoja2!$A$1:$C$339,3,FALSE)</f>
        <v>1784.31</v>
      </c>
      <c r="E14" s="3">
        <f>+D14+C14</f>
        <v>1006784.31</v>
      </c>
      <c r="F14" s="3">
        <f t="shared" si="0"/>
        <v>1025200.8624627498</v>
      </c>
      <c r="G14" s="3">
        <f>+ROUND(F14,-3)</f>
        <v>1025000</v>
      </c>
      <c r="H14" s="3">
        <f t="shared" si="1"/>
        <v>21407000</v>
      </c>
      <c r="I14" s="4" t="s">
        <v>6</v>
      </c>
      <c r="J14" s="9">
        <v>0.2</v>
      </c>
      <c r="K14" s="3">
        <v>28</v>
      </c>
    </row>
    <row r="15" spans="1:11" x14ac:dyDescent="0.25">
      <c r="A15" s="3">
        <v>700490</v>
      </c>
      <c r="B15" s="4" t="s">
        <v>189</v>
      </c>
      <c r="C15" s="3">
        <v>956000</v>
      </c>
      <c r="D15" s="3">
        <f>+VLOOKUP(A15,Hoja2!$A$1:$C$339,3,FALSE)</f>
        <v>273.89</v>
      </c>
      <c r="E15" s="3">
        <f>+D15+C15</f>
        <v>956273.89</v>
      </c>
      <c r="F15" s="3">
        <f t="shared" si="0"/>
        <v>973766.48308971827</v>
      </c>
      <c r="G15" s="3">
        <f>+ROUND(F15,-3)</f>
        <v>974000</v>
      </c>
      <c r="H15" s="3">
        <f t="shared" si="1"/>
        <v>22381000</v>
      </c>
      <c r="I15" s="4" t="s">
        <v>6</v>
      </c>
      <c r="J15" s="9">
        <v>0.2</v>
      </c>
      <c r="K15" s="3">
        <v>28</v>
      </c>
    </row>
    <row r="16" spans="1:11" x14ac:dyDescent="0.25">
      <c r="A16" s="3">
        <v>6988</v>
      </c>
      <c r="B16" s="4" t="s">
        <v>45</v>
      </c>
      <c r="C16" s="3">
        <v>904000</v>
      </c>
      <c r="D16" s="3">
        <f>+VLOOKUP(A16,Hoja2!$A$1:$C$339,3,FALSE)</f>
        <v>2472.4</v>
      </c>
      <c r="E16" s="3">
        <f>+D16+C16</f>
        <v>906472.4</v>
      </c>
      <c r="F16" s="3">
        <f t="shared" si="0"/>
        <v>923054.00178383663</v>
      </c>
      <c r="G16" s="3">
        <f>+ROUND(F16,-3)</f>
        <v>923000</v>
      </c>
      <c r="H16" s="3">
        <f t="shared" si="1"/>
        <v>23304000</v>
      </c>
      <c r="I16" s="4" t="s">
        <v>6</v>
      </c>
      <c r="J16" s="9">
        <v>0.2</v>
      </c>
      <c r="K16" s="3">
        <v>28</v>
      </c>
    </row>
    <row r="17" spans="1:11" x14ac:dyDescent="0.25">
      <c r="A17" s="3">
        <v>4781</v>
      </c>
      <c r="B17" s="4" t="s">
        <v>21</v>
      </c>
      <c r="C17" s="3">
        <v>906000</v>
      </c>
      <c r="D17" s="3">
        <f>+VLOOKUP(A17,Hoja2!$A$1:$C$339,3,FALSE)</f>
        <v>-2246.79</v>
      </c>
      <c r="E17" s="3">
        <f>+D17+C17</f>
        <v>903753.21</v>
      </c>
      <c r="F17" s="3">
        <f t="shared" si="0"/>
        <v>920285.07113452989</v>
      </c>
      <c r="G17" s="3">
        <f>+ROUND(F17,-3)</f>
        <v>920000</v>
      </c>
      <c r="H17" s="3">
        <f t="shared" si="1"/>
        <v>24224000</v>
      </c>
      <c r="I17" s="4" t="s">
        <v>6</v>
      </c>
      <c r="J17" s="9">
        <v>0.2</v>
      </c>
      <c r="K17" s="3">
        <v>28</v>
      </c>
    </row>
    <row r="18" spans="1:11" x14ac:dyDescent="0.25">
      <c r="A18" s="3">
        <v>2000566</v>
      </c>
      <c r="B18" s="4" t="s">
        <v>193</v>
      </c>
      <c r="C18" s="3">
        <v>831165</v>
      </c>
      <c r="D18" s="3">
        <f>+VLOOKUP(A18,Hoja2!$A$1:$C$339,3,FALSE)</f>
        <v>-77.97</v>
      </c>
      <c r="E18" s="3">
        <f>+D18+C18</f>
        <v>831087.03</v>
      </c>
      <c r="F18" s="3">
        <f t="shared" si="0"/>
        <v>846289.64861163287</v>
      </c>
      <c r="G18" s="3">
        <f>+ROUND(F18,-3)</f>
        <v>846000</v>
      </c>
      <c r="H18" s="3">
        <f t="shared" si="1"/>
        <v>25070000</v>
      </c>
      <c r="I18" s="4" t="s">
        <v>6</v>
      </c>
      <c r="J18" s="9">
        <v>0.2</v>
      </c>
      <c r="K18" s="3">
        <v>28</v>
      </c>
    </row>
    <row r="19" spans="1:11" x14ac:dyDescent="0.25">
      <c r="A19" s="3">
        <v>200554</v>
      </c>
      <c r="B19" s="4" t="s">
        <v>161</v>
      </c>
      <c r="C19" s="3">
        <v>803200</v>
      </c>
      <c r="D19" s="3">
        <f>+VLOOKUP(A19,Hoja2!$A$1:$C$339,3,FALSE)</f>
        <v>-16.170000000000002</v>
      </c>
      <c r="E19" s="3">
        <f>+D19+C19</f>
        <v>803183.83</v>
      </c>
      <c r="F19" s="3">
        <f t="shared" si="0"/>
        <v>817876.03069830779</v>
      </c>
      <c r="G19" s="3">
        <f>+ROUND(F19,-3)</f>
        <v>818000</v>
      </c>
      <c r="H19" s="3">
        <f t="shared" si="1"/>
        <v>25888000</v>
      </c>
      <c r="I19" s="4" t="s">
        <v>6</v>
      </c>
      <c r="J19" s="9">
        <v>0.2</v>
      </c>
      <c r="K19" s="3">
        <v>28</v>
      </c>
    </row>
    <row r="20" spans="1:11" x14ac:dyDescent="0.25">
      <c r="A20" s="3">
        <v>130480</v>
      </c>
      <c r="B20" s="4" t="s">
        <v>125</v>
      </c>
      <c r="C20" s="3">
        <v>764200</v>
      </c>
      <c r="D20" s="3">
        <f>+VLOOKUP(A20,Hoja2!$A$1:$C$339,3,FALSE)</f>
        <v>414.44</v>
      </c>
      <c r="E20" s="3">
        <f>+D20+C20</f>
        <v>764614.44</v>
      </c>
      <c r="F20" s="3">
        <f t="shared" si="0"/>
        <v>778601.11202912207</v>
      </c>
      <c r="G20" s="3">
        <f>+ROUND(F20,-3)</f>
        <v>779000</v>
      </c>
      <c r="H20" s="3">
        <f t="shared" si="1"/>
        <v>26667000</v>
      </c>
      <c r="I20" s="4" t="s">
        <v>6</v>
      </c>
      <c r="J20" s="9">
        <v>0.2</v>
      </c>
      <c r="K20" s="3">
        <v>28</v>
      </c>
    </row>
    <row r="21" spans="1:11" x14ac:dyDescent="0.25">
      <c r="A21" s="3">
        <v>120085</v>
      </c>
      <c r="B21" s="4" t="s">
        <v>116</v>
      </c>
      <c r="C21" s="3">
        <v>758895</v>
      </c>
      <c r="D21" s="3">
        <f>+VLOOKUP(A21,Hoja2!$A$1:$C$339,3,FALSE)</f>
        <v>-190.4</v>
      </c>
      <c r="E21" s="3">
        <f>+D21+C21</f>
        <v>758704.6</v>
      </c>
      <c r="F21" s="3">
        <f t="shared" si="0"/>
        <v>772583.16657165182</v>
      </c>
      <c r="G21" s="3">
        <f>+ROUND(F21,-3)</f>
        <v>773000</v>
      </c>
      <c r="H21" s="3">
        <f t="shared" si="1"/>
        <v>27440000</v>
      </c>
      <c r="I21" s="4" t="s">
        <v>6</v>
      </c>
      <c r="J21" s="9">
        <v>0.2</v>
      </c>
      <c r="K21" s="3">
        <v>28</v>
      </c>
    </row>
    <row r="22" spans="1:11" x14ac:dyDescent="0.25">
      <c r="A22" s="3">
        <v>100314</v>
      </c>
      <c r="B22" s="4" t="s">
        <v>113</v>
      </c>
      <c r="C22" s="3">
        <v>726900</v>
      </c>
      <c r="D22" s="3">
        <f>+VLOOKUP(A22,Hoja2!$A$1:$C$339,3,FALSE)</f>
        <v>-508.83</v>
      </c>
      <c r="E22" s="3">
        <f>+D22+C22</f>
        <v>726391.17</v>
      </c>
      <c r="F22" s="3">
        <f t="shared" si="0"/>
        <v>739678.64474300947</v>
      </c>
      <c r="G22" s="3">
        <f>+ROUND(F22,-3)</f>
        <v>740000</v>
      </c>
      <c r="H22" s="3">
        <f t="shared" si="1"/>
        <v>28180000</v>
      </c>
      <c r="I22" s="4" t="s">
        <v>6</v>
      </c>
      <c r="J22" s="9">
        <v>0.2</v>
      </c>
      <c r="K22" s="3">
        <v>28</v>
      </c>
    </row>
    <row r="23" spans="1:11" x14ac:dyDescent="0.25">
      <c r="A23" s="3">
        <v>6395</v>
      </c>
      <c r="B23" s="4" t="s">
        <v>28</v>
      </c>
      <c r="C23" s="3">
        <v>692000</v>
      </c>
      <c r="D23" s="3">
        <f>+VLOOKUP(A23,Hoja2!$A$1:$C$339,3,FALSE)</f>
        <v>-387.89</v>
      </c>
      <c r="E23" s="3">
        <f>+D23+C23</f>
        <v>691612.11</v>
      </c>
      <c r="F23" s="3">
        <f t="shared" si="0"/>
        <v>704263.3904988867</v>
      </c>
      <c r="G23" s="3">
        <f>+ROUND(F23,-3)</f>
        <v>704000</v>
      </c>
      <c r="H23" s="3">
        <f t="shared" si="1"/>
        <v>28884000</v>
      </c>
      <c r="I23" s="4" t="s">
        <v>6</v>
      </c>
      <c r="J23" s="9">
        <v>0.2</v>
      </c>
      <c r="K23" s="3">
        <v>28</v>
      </c>
    </row>
    <row r="24" spans="1:11" x14ac:dyDescent="0.25">
      <c r="A24" s="3">
        <v>2000444</v>
      </c>
      <c r="B24" s="4" t="s">
        <v>191</v>
      </c>
      <c r="C24" s="3">
        <v>676000</v>
      </c>
      <c r="D24" s="3">
        <f>+VLOOKUP(A24,Hoja2!$A$1:$C$339,3,FALSE)</f>
        <v>-0.12</v>
      </c>
      <c r="E24" s="3">
        <f>+D24+C24</f>
        <v>675999.88</v>
      </c>
      <c r="F24" s="3">
        <f t="shared" si="0"/>
        <v>689053.25244629546</v>
      </c>
      <c r="G24" s="3">
        <f>+ROUND(F24,-3)</f>
        <v>689000</v>
      </c>
      <c r="H24" s="3">
        <f t="shared" si="1"/>
        <v>29573000</v>
      </c>
      <c r="I24" s="4" t="s">
        <v>6</v>
      </c>
      <c r="J24" s="9">
        <v>0.1</v>
      </c>
      <c r="K24" s="3">
        <v>28</v>
      </c>
    </row>
    <row r="25" spans="1:11" x14ac:dyDescent="0.25">
      <c r="A25" s="3">
        <v>300477</v>
      </c>
      <c r="B25" s="4" t="s">
        <v>164</v>
      </c>
      <c r="C25" s="3">
        <v>617550</v>
      </c>
      <c r="D25" s="3">
        <f>+VLOOKUP(A25,Hoja2!$A$1:$C$339,3,FALSE)</f>
        <v>0</v>
      </c>
      <c r="E25" s="3">
        <f>+D25+C25</f>
        <v>617550</v>
      </c>
      <c r="F25" s="3">
        <f t="shared" si="0"/>
        <v>628846.50299513619</v>
      </c>
      <c r="G25" s="3">
        <f>+ROUND(F25,-3)</f>
        <v>629000</v>
      </c>
      <c r="H25" s="3">
        <f t="shared" si="1"/>
        <v>30202000</v>
      </c>
      <c r="I25" s="4" t="s">
        <v>6</v>
      </c>
      <c r="J25" s="9">
        <v>0.2</v>
      </c>
      <c r="K25" s="3">
        <v>28</v>
      </c>
    </row>
    <row r="26" spans="1:11" x14ac:dyDescent="0.25">
      <c r="A26" s="3">
        <v>120218</v>
      </c>
      <c r="B26" s="4" t="s">
        <v>118</v>
      </c>
      <c r="C26" s="3">
        <v>611000</v>
      </c>
      <c r="D26" s="3">
        <f>+VLOOKUP(A26,Hoja2!$A$1:$C$339,3,FALSE)</f>
        <v>196.47</v>
      </c>
      <c r="E26" s="3">
        <f>+D26+C26</f>
        <v>611196.47</v>
      </c>
      <c r="F26" s="3">
        <f t="shared" si="0"/>
        <v>622376.75136016787</v>
      </c>
      <c r="G26" s="3">
        <f>+ROUND(F26,-3)</f>
        <v>622000</v>
      </c>
      <c r="H26" s="3">
        <f t="shared" si="1"/>
        <v>30824000</v>
      </c>
      <c r="I26" s="4" t="s">
        <v>6</v>
      </c>
      <c r="J26" s="9">
        <v>0.2</v>
      </c>
      <c r="K26" s="3">
        <v>28</v>
      </c>
    </row>
    <row r="27" spans="1:11" x14ac:dyDescent="0.25">
      <c r="A27" s="3">
        <v>14357</v>
      </c>
      <c r="B27" s="4" t="s">
        <v>71</v>
      </c>
      <c r="C27" s="3">
        <v>570980</v>
      </c>
      <c r="D27" s="3">
        <f>+VLOOKUP(A27,Hoja2!$A$1:$C$339,3,FALSE)</f>
        <v>34.53</v>
      </c>
      <c r="E27" s="3">
        <f>+D27+C27</f>
        <v>571014.53</v>
      </c>
      <c r="F27" s="3">
        <f t="shared" si="0"/>
        <v>581459.78519943531</v>
      </c>
      <c r="G27" s="3">
        <f>+ROUND(F27,-3)</f>
        <v>581000</v>
      </c>
      <c r="H27" s="3">
        <f>+G27+H26</f>
        <v>31405000</v>
      </c>
      <c r="I27" s="4" t="s">
        <v>6</v>
      </c>
      <c r="J27" s="9">
        <v>0.2</v>
      </c>
      <c r="K27" s="3">
        <v>28</v>
      </c>
    </row>
    <row r="28" spans="1:11" x14ac:dyDescent="0.25">
      <c r="A28" s="3">
        <v>2288</v>
      </c>
      <c r="B28" s="4" t="s">
        <v>10</v>
      </c>
      <c r="C28" s="3">
        <v>549000</v>
      </c>
      <c r="D28" s="3">
        <f>+VLOOKUP(A28,Hoja2!$A$1:$C$339,3,FALSE)</f>
        <v>-19.28</v>
      </c>
      <c r="E28" s="3">
        <f>+D28+C28</f>
        <v>548980.72</v>
      </c>
      <c r="F28" s="3">
        <f t="shared" si="0"/>
        <v>559022.92281394545</v>
      </c>
      <c r="G28" s="3">
        <f>+ROUND(F28,-3)</f>
        <v>559000</v>
      </c>
      <c r="H28" s="3">
        <f t="shared" si="1"/>
        <v>31964000</v>
      </c>
      <c r="I28" s="4" t="s">
        <v>6</v>
      </c>
      <c r="J28" s="9">
        <v>0.2</v>
      </c>
      <c r="K28" s="3">
        <v>28</v>
      </c>
    </row>
    <row r="29" spans="1:11" x14ac:dyDescent="0.25">
      <c r="A29" s="3">
        <v>100232</v>
      </c>
      <c r="B29" s="4" t="s">
        <v>105</v>
      </c>
      <c r="C29" s="3">
        <v>519000</v>
      </c>
      <c r="D29" s="3">
        <f>+VLOOKUP(A29,Hoja2!$A$1:$C$339,3,FALSE)</f>
        <v>2.99</v>
      </c>
      <c r="E29" s="3">
        <f>+D29+C29</f>
        <v>519002.99</v>
      </c>
      <c r="F29" s="3">
        <f t="shared" si="0"/>
        <v>528496.82666265022</v>
      </c>
      <c r="G29" s="3">
        <f>+ROUND(F29,-3)</f>
        <v>528000</v>
      </c>
      <c r="H29" s="3">
        <f t="shared" si="1"/>
        <v>32492000</v>
      </c>
      <c r="I29" s="4" t="s">
        <v>6</v>
      </c>
      <c r="J29" s="9">
        <v>0.2</v>
      </c>
      <c r="K29" s="3">
        <v>28</v>
      </c>
    </row>
    <row r="30" spans="1:11" x14ac:dyDescent="0.25">
      <c r="A30" s="3">
        <v>300583</v>
      </c>
      <c r="B30" s="4" t="s">
        <v>166</v>
      </c>
      <c r="C30" s="3">
        <v>495000</v>
      </c>
      <c r="D30" s="3">
        <f>+VLOOKUP(A30,Hoja2!$A$1:$C$339,3,FALSE)</f>
        <v>-245.73</v>
      </c>
      <c r="E30" s="3">
        <f>+D30+C30</f>
        <v>494754.27</v>
      </c>
      <c r="F30" s="3">
        <f t="shared" si="0"/>
        <v>503804.53814494604</v>
      </c>
      <c r="G30" s="3">
        <f>+ROUND(F30,-3)</f>
        <v>504000</v>
      </c>
      <c r="H30" s="3">
        <f t="shared" si="1"/>
        <v>32996000</v>
      </c>
      <c r="I30" s="4" t="s">
        <v>6</v>
      </c>
      <c r="J30" s="9">
        <v>0.2</v>
      </c>
      <c r="K30" s="3">
        <v>28</v>
      </c>
    </row>
    <row r="31" spans="1:11" x14ac:dyDescent="0.25">
      <c r="A31" s="3">
        <v>170268</v>
      </c>
      <c r="B31" s="4" t="s">
        <v>144</v>
      </c>
      <c r="C31" s="3">
        <v>489000</v>
      </c>
      <c r="D31" s="3">
        <f>+VLOOKUP(A31,Hoja2!$A$1:$C$339,3,FALSE)</f>
        <v>-118.13</v>
      </c>
      <c r="E31" s="3">
        <f>+D31+C31</f>
        <v>488881.87</v>
      </c>
      <c r="F31" s="3">
        <f t="shared" si="0"/>
        <v>497824.71755683393</v>
      </c>
      <c r="G31" s="3">
        <f>+ROUND(F31,-3)</f>
        <v>498000</v>
      </c>
      <c r="H31" s="3">
        <f t="shared" si="1"/>
        <v>33494000</v>
      </c>
      <c r="I31" s="4" t="s">
        <v>6</v>
      </c>
      <c r="J31" s="9">
        <v>0.2</v>
      </c>
      <c r="K31" s="3">
        <v>28</v>
      </c>
    </row>
    <row r="32" spans="1:11" x14ac:dyDescent="0.25">
      <c r="A32" s="3">
        <v>300859</v>
      </c>
      <c r="B32" s="4" t="s">
        <v>171</v>
      </c>
      <c r="C32" s="3">
        <v>452000</v>
      </c>
      <c r="D32" s="3">
        <f>+VLOOKUP(A32,Hoja2!$A$1:$C$339,3,FALSE)</f>
        <v>0</v>
      </c>
      <c r="E32" s="3">
        <f>+D32+C32</f>
        <v>452000</v>
      </c>
      <c r="F32" s="3">
        <f t="shared" si="0"/>
        <v>460268.18776423216</v>
      </c>
      <c r="G32" s="3">
        <f>+ROUND(F32,-3)</f>
        <v>460000</v>
      </c>
      <c r="H32" s="3">
        <f t="shared" si="1"/>
        <v>33954000</v>
      </c>
      <c r="I32" s="4" t="s">
        <v>6</v>
      </c>
      <c r="J32" s="9">
        <v>0.2</v>
      </c>
      <c r="K32" s="3">
        <v>28</v>
      </c>
    </row>
    <row r="33" spans="1:11" x14ac:dyDescent="0.25">
      <c r="A33" s="3">
        <v>700321</v>
      </c>
      <c r="B33" s="4" t="s">
        <v>186</v>
      </c>
      <c r="C33" s="3">
        <v>451000</v>
      </c>
      <c r="D33" s="3">
        <f>+VLOOKUP(A33,Hoja2!$A$1:$C$339,3,FALSE)</f>
        <v>165.12</v>
      </c>
      <c r="E33" s="3">
        <f>+D33+C33</f>
        <v>451165.12</v>
      </c>
      <c r="F33" s="3">
        <f t="shared" si="0"/>
        <v>459418.03576290334</v>
      </c>
      <c r="G33" s="3">
        <f>+ROUND(F33,-3)</f>
        <v>459000</v>
      </c>
      <c r="H33" s="3">
        <f t="shared" si="1"/>
        <v>34413000</v>
      </c>
      <c r="I33" s="4" t="s">
        <v>6</v>
      </c>
      <c r="J33" s="9">
        <v>0.2</v>
      </c>
      <c r="K33" s="3">
        <v>28</v>
      </c>
    </row>
    <row r="34" spans="1:11" x14ac:dyDescent="0.25">
      <c r="A34" s="3">
        <v>6785</v>
      </c>
      <c r="B34" s="4" t="s">
        <v>32</v>
      </c>
      <c r="C34" s="3">
        <v>422000</v>
      </c>
      <c r="D34" s="3">
        <f>+VLOOKUP(A34,Hoja2!$A$1:$C$339,3,FALSE)</f>
        <v>-126.44</v>
      </c>
      <c r="E34" s="3">
        <f>+D34+C34</f>
        <v>421873.56</v>
      </c>
      <c r="F34" s="3">
        <f t="shared" si="0"/>
        <v>429590.66134257754</v>
      </c>
      <c r="G34" s="3">
        <f>+ROUND(F34,-3)</f>
        <v>430000</v>
      </c>
      <c r="H34" s="3">
        <f t="shared" si="1"/>
        <v>34843000</v>
      </c>
      <c r="I34" s="4" t="s">
        <v>6</v>
      </c>
      <c r="J34" s="9">
        <v>0.2</v>
      </c>
      <c r="K34" s="3">
        <v>28</v>
      </c>
    </row>
    <row r="35" spans="1:11" x14ac:dyDescent="0.25">
      <c r="A35" s="3">
        <v>300919</v>
      </c>
      <c r="B35" s="4" t="s">
        <v>172</v>
      </c>
      <c r="C35" s="3">
        <v>411000</v>
      </c>
      <c r="D35" s="3">
        <f>+VLOOKUP(A35,Hoja2!$A$1:$C$339,3,FALSE)</f>
        <v>-421.22</v>
      </c>
      <c r="E35" s="3">
        <f>+D35+C35</f>
        <v>410578.78</v>
      </c>
      <c r="F35" s="3">
        <f t="shared" si="0"/>
        <v>418089.272135065</v>
      </c>
      <c r="G35" s="3">
        <f>+ROUND(F35,-3)</f>
        <v>418000</v>
      </c>
      <c r="H35" s="3">
        <f t="shared" si="1"/>
        <v>35261000</v>
      </c>
      <c r="I35" s="4" t="s">
        <v>6</v>
      </c>
      <c r="J35" s="9">
        <v>0.2</v>
      </c>
      <c r="K35" s="3">
        <v>28</v>
      </c>
    </row>
    <row r="36" spans="1:11" x14ac:dyDescent="0.25">
      <c r="A36" s="3">
        <v>13679</v>
      </c>
      <c r="B36" s="4" t="s">
        <v>68</v>
      </c>
      <c r="C36" s="3">
        <v>384000</v>
      </c>
      <c r="D36" s="3">
        <f>+VLOOKUP(A36,Hoja2!$A$1:$C$339,3,FALSE)</f>
        <v>24432.560000000001</v>
      </c>
      <c r="E36" s="3">
        <f>+D36+C36</f>
        <v>408432.56</v>
      </c>
      <c r="F36" s="3">
        <f t="shared" si="0"/>
        <v>415903.79251129646</v>
      </c>
      <c r="G36" s="3">
        <f>+ROUND(F36,-3)</f>
        <v>416000</v>
      </c>
      <c r="H36" s="3">
        <f t="shared" si="1"/>
        <v>35677000</v>
      </c>
      <c r="I36" s="4" t="s">
        <v>6</v>
      </c>
      <c r="J36" s="9">
        <v>0.2</v>
      </c>
      <c r="K36" s="3">
        <v>28</v>
      </c>
    </row>
    <row r="37" spans="1:11" x14ac:dyDescent="0.25">
      <c r="A37" s="3">
        <v>21524</v>
      </c>
      <c r="B37" s="4" t="s">
        <v>86</v>
      </c>
      <c r="C37" s="3">
        <v>360000</v>
      </c>
      <c r="D37" s="3">
        <f>+VLOOKUP(A37,Hoja2!$A$1:$C$339,3,FALSE)</f>
        <v>365.69</v>
      </c>
      <c r="E37" s="3">
        <f>+D37+C37</f>
        <v>360365.69</v>
      </c>
      <c r="F37" s="3">
        <f t="shared" si="0"/>
        <v>366957.66165643156</v>
      </c>
      <c r="G37" s="3">
        <f>+ROUND(F37,-3)</f>
        <v>367000</v>
      </c>
      <c r="H37" s="3">
        <f t="shared" si="1"/>
        <v>36044000</v>
      </c>
      <c r="I37" s="4" t="s">
        <v>6</v>
      </c>
      <c r="J37" s="9">
        <v>0.2</v>
      </c>
      <c r="K37" s="3">
        <v>28</v>
      </c>
    </row>
    <row r="38" spans="1:11" x14ac:dyDescent="0.25">
      <c r="A38" s="3">
        <v>200066</v>
      </c>
      <c r="B38" s="4" t="s">
        <v>152</v>
      </c>
      <c r="C38" s="3">
        <v>352900</v>
      </c>
      <c r="D38" s="3">
        <f>+VLOOKUP(A38,Hoja2!$A$1:$C$339,3,FALSE)</f>
        <v>-322.05</v>
      </c>
      <c r="E38" s="3">
        <f>+D38+C38</f>
        <v>352577.95</v>
      </c>
      <c r="F38" s="3">
        <f t="shared" si="0"/>
        <v>359027.46480559307</v>
      </c>
      <c r="G38" s="3">
        <f>+ROUND(F38,-3)</f>
        <v>359000</v>
      </c>
      <c r="H38" s="3">
        <f t="shared" si="1"/>
        <v>36403000</v>
      </c>
      <c r="I38" s="4" t="s">
        <v>6</v>
      </c>
      <c r="J38" s="9">
        <v>0.2</v>
      </c>
      <c r="K38" s="3">
        <v>28</v>
      </c>
    </row>
    <row r="39" spans="1:11" x14ac:dyDescent="0.25">
      <c r="A39" s="3">
        <v>2687</v>
      </c>
      <c r="B39" s="4" t="s">
        <v>12</v>
      </c>
      <c r="C39" s="3">
        <v>346000</v>
      </c>
      <c r="D39" s="3">
        <f>+VLOOKUP(A39,Hoja2!$A$1:$C$339,3,FALSE)</f>
        <v>-38.700000000000003</v>
      </c>
      <c r="E39" s="3">
        <f>+D39+C39</f>
        <v>345961.3</v>
      </c>
      <c r="F39" s="3">
        <f t="shared" si="0"/>
        <v>352289.78006096865</v>
      </c>
      <c r="G39" s="3">
        <f>+ROUND(F39,-3)</f>
        <v>352000</v>
      </c>
      <c r="H39" s="3">
        <f t="shared" si="1"/>
        <v>36755000</v>
      </c>
      <c r="I39" s="4" t="s">
        <v>6</v>
      </c>
      <c r="J39" s="9">
        <v>0.2</v>
      </c>
      <c r="K39" s="3">
        <v>28</v>
      </c>
    </row>
    <row r="40" spans="1:11" x14ac:dyDescent="0.25">
      <c r="A40" s="3">
        <v>6980</v>
      </c>
      <c r="B40" s="4" t="s">
        <v>43</v>
      </c>
      <c r="C40" s="3">
        <v>346000</v>
      </c>
      <c r="D40" s="3">
        <f>+VLOOKUP(A40,Hoja2!$A$1:$C$339,3,FALSE)</f>
        <v>-137.05000000000001</v>
      </c>
      <c r="E40" s="3">
        <f>+D40+C40</f>
        <v>345862.95</v>
      </c>
      <c r="F40" s="3">
        <f t="shared" si="0"/>
        <v>352189.63099843194</v>
      </c>
      <c r="G40" s="3">
        <f>+ROUND(F40,-3)</f>
        <v>352000</v>
      </c>
      <c r="H40" s="3">
        <f t="shared" si="1"/>
        <v>37107000</v>
      </c>
      <c r="I40" s="4" t="s">
        <v>6</v>
      </c>
      <c r="J40" s="9">
        <v>0.2</v>
      </c>
      <c r="K40" s="3">
        <v>28</v>
      </c>
    </row>
    <row r="41" spans="1:11" x14ac:dyDescent="0.25">
      <c r="A41" s="3">
        <v>130411</v>
      </c>
      <c r="B41" s="4" t="s">
        <v>124</v>
      </c>
      <c r="C41" s="3">
        <v>344000</v>
      </c>
      <c r="D41" s="3">
        <f>+VLOOKUP(A41,Hoja2!$A$1:$C$339,3,FALSE)</f>
        <v>-197.76</v>
      </c>
      <c r="E41" s="3">
        <f>+D41+C41</f>
        <v>343802.24</v>
      </c>
      <c r="F41" s="3">
        <f t="shared" si="0"/>
        <v>350091.22556213185</v>
      </c>
      <c r="G41" s="3">
        <f>+ROUND(F41,-3)</f>
        <v>350000</v>
      </c>
      <c r="H41" s="3">
        <f t="shared" si="1"/>
        <v>37457000</v>
      </c>
      <c r="I41" s="4" t="s">
        <v>6</v>
      </c>
      <c r="J41" s="9">
        <v>0.2</v>
      </c>
      <c r="K41" s="3">
        <v>28</v>
      </c>
    </row>
    <row r="42" spans="1:11" x14ac:dyDescent="0.25">
      <c r="A42" s="3">
        <v>100261</v>
      </c>
      <c r="B42" s="4" t="s">
        <v>109</v>
      </c>
      <c r="C42" s="3">
        <v>328000</v>
      </c>
      <c r="D42" s="3">
        <f>+VLOOKUP(A42,Hoja2!$A$1:$C$339,3,FALSE)</f>
        <v>648.19000000000005</v>
      </c>
      <c r="E42" s="3">
        <f>+D42+C42</f>
        <v>328648.19</v>
      </c>
      <c r="F42" s="3">
        <f t="shared" si="0"/>
        <v>334659.97084799787</v>
      </c>
      <c r="G42" s="3">
        <f>+ROUND(F42,-3)</f>
        <v>335000</v>
      </c>
      <c r="H42" s="3">
        <f t="shared" si="1"/>
        <v>37792000</v>
      </c>
      <c r="I42" s="4" t="s">
        <v>6</v>
      </c>
      <c r="J42" s="9">
        <v>0.2</v>
      </c>
      <c r="K42" s="3">
        <v>28</v>
      </c>
    </row>
    <row r="43" spans="1:11" x14ac:dyDescent="0.25">
      <c r="A43" s="3">
        <v>2833</v>
      </c>
      <c r="B43" s="4" t="s">
        <v>16</v>
      </c>
      <c r="C43" s="3">
        <v>286000</v>
      </c>
      <c r="D43" s="3">
        <f>+VLOOKUP(A43,Hoja2!$A$1:$C$339,3,FALSE)</f>
        <v>34625.26</v>
      </c>
      <c r="E43" s="3">
        <f>+D43+C43</f>
        <v>320625.26</v>
      </c>
      <c r="F43" s="3">
        <f t="shared" si="0"/>
        <v>326490.28179565433</v>
      </c>
      <c r="G43" s="3">
        <f>+ROUND(F43,-3)</f>
        <v>326000</v>
      </c>
      <c r="H43" s="3">
        <f t="shared" si="1"/>
        <v>38118000</v>
      </c>
      <c r="I43" s="4" t="s">
        <v>6</v>
      </c>
      <c r="J43" s="9">
        <v>0.2</v>
      </c>
      <c r="K43" s="3">
        <v>28</v>
      </c>
    </row>
    <row r="44" spans="1:11" x14ac:dyDescent="0.25">
      <c r="A44" s="3">
        <v>7955</v>
      </c>
      <c r="B44" s="4" t="s">
        <v>48</v>
      </c>
      <c r="C44" s="3">
        <v>312000</v>
      </c>
      <c r="D44" s="3">
        <f>+VLOOKUP(A44,Hoja2!$A$1:$C$339,3,FALSE)</f>
        <v>-353.2</v>
      </c>
      <c r="E44" s="3">
        <f>+D44+C44</f>
        <v>311646.8</v>
      </c>
      <c r="F44" s="3">
        <f t="shared" si="0"/>
        <v>317347.58375779225</v>
      </c>
      <c r="G44" s="3">
        <f>+ROUND(F44,-3)</f>
        <v>317000</v>
      </c>
      <c r="H44" s="3">
        <f>+G44+H43</f>
        <v>38435000</v>
      </c>
      <c r="I44" s="4" t="s">
        <v>6</v>
      </c>
      <c r="J44" s="9">
        <v>0.2</v>
      </c>
      <c r="K44" s="3">
        <v>28</v>
      </c>
    </row>
    <row r="45" spans="1:11" x14ac:dyDescent="0.25">
      <c r="A45" s="3">
        <v>700057</v>
      </c>
      <c r="B45" s="4" t="s">
        <v>178</v>
      </c>
      <c r="C45" s="3">
        <v>311000</v>
      </c>
      <c r="D45" s="3">
        <f>+VLOOKUP(A45,Hoja2!$A$1:$C$339,3,FALSE)</f>
        <v>30.53</v>
      </c>
      <c r="E45" s="3">
        <f>+D45+C45</f>
        <v>311030.53000000003</v>
      </c>
      <c r="F45" s="3">
        <f t="shared" si="0"/>
        <v>316720.04066913418</v>
      </c>
      <c r="G45" s="3">
        <f>+ROUND(F45,-3)</f>
        <v>317000</v>
      </c>
      <c r="H45" s="3">
        <f t="shared" si="1"/>
        <v>38752000</v>
      </c>
      <c r="I45" s="4" t="s">
        <v>6</v>
      </c>
      <c r="J45" s="9">
        <v>0.2</v>
      </c>
      <c r="K45" s="3">
        <v>28</v>
      </c>
    </row>
    <row r="46" spans="1:11" x14ac:dyDescent="0.25">
      <c r="A46" s="3">
        <v>100025</v>
      </c>
      <c r="B46" s="4" t="s">
        <v>99</v>
      </c>
      <c r="C46" s="3">
        <v>304000</v>
      </c>
      <c r="D46" s="3">
        <f>+VLOOKUP(A46,Hoja2!$A$1:$C$339,3,FALSE)</f>
        <v>97.68</v>
      </c>
      <c r="E46" s="3">
        <f>+D46+C46</f>
        <v>304097.68</v>
      </c>
      <c r="F46" s="3">
        <f t="shared" si="0"/>
        <v>309660.37185156497</v>
      </c>
      <c r="G46" s="3">
        <f>+ROUND(F46,-3)</f>
        <v>310000</v>
      </c>
      <c r="H46" s="3">
        <f t="shared" si="1"/>
        <v>39062000</v>
      </c>
      <c r="I46" s="4" t="s">
        <v>6</v>
      </c>
      <c r="J46" s="9">
        <v>0.2</v>
      </c>
      <c r="K46" s="3">
        <v>28</v>
      </c>
    </row>
    <row r="47" spans="1:11" x14ac:dyDescent="0.25">
      <c r="A47" s="3">
        <v>6968</v>
      </c>
      <c r="B47" s="4" t="s">
        <v>39</v>
      </c>
      <c r="C47" s="3">
        <v>297000</v>
      </c>
      <c r="D47" s="3">
        <f>+VLOOKUP(A47,Hoja2!$A$1:$C$339,3,FALSE)</f>
        <v>70.56</v>
      </c>
      <c r="E47" s="3">
        <f>+D47+C47</f>
        <v>297070.56</v>
      </c>
      <c r="F47" s="3">
        <f t="shared" si="0"/>
        <v>302504.70860465837</v>
      </c>
      <c r="G47" s="3">
        <f>+ROUND(F47,-3)</f>
        <v>303000</v>
      </c>
      <c r="H47" s="3">
        <f t="shared" si="1"/>
        <v>39365000</v>
      </c>
      <c r="I47" s="4" t="s">
        <v>6</v>
      </c>
      <c r="J47" s="9">
        <v>0.2</v>
      </c>
      <c r="K47" s="3">
        <v>28</v>
      </c>
    </row>
    <row r="48" spans="1:11" x14ac:dyDescent="0.25">
      <c r="A48" s="3">
        <v>10049</v>
      </c>
      <c r="B48" s="4" t="s">
        <v>58</v>
      </c>
      <c r="C48" s="3">
        <v>282000</v>
      </c>
      <c r="D48" s="3">
        <f>+VLOOKUP(A48,Hoja2!$A$1:$C$339,3,FALSE)</f>
        <v>-249.99</v>
      </c>
      <c r="E48" s="3">
        <f>+D48+C48</f>
        <v>281750.01</v>
      </c>
      <c r="F48" s="3">
        <f t="shared" si="0"/>
        <v>286903.90819746524</v>
      </c>
      <c r="G48" s="3">
        <f>+ROUND(F48,-3)</f>
        <v>287000</v>
      </c>
      <c r="H48" s="3">
        <f t="shared" si="1"/>
        <v>39652000</v>
      </c>
      <c r="I48" s="4" t="s">
        <v>6</v>
      </c>
      <c r="J48" s="9">
        <v>0.2</v>
      </c>
      <c r="K48" s="3">
        <v>28</v>
      </c>
    </row>
    <row r="49" spans="1:11" x14ac:dyDescent="0.25">
      <c r="A49" s="3">
        <v>6976</v>
      </c>
      <c r="B49" s="4" t="s">
        <v>41</v>
      </c>
      <c r="C49" s="3">
        <v>277000</v>
      </c>
      <c r="D49" s="3">
        <f>+VLOOKUP(A49,Hoja2!$A$1:$C$339,3,FALSE)</f>
        <v>-532.25</v>
      </c>
      <c r="E49" s="3">
        <f>+D49+C49</f>
        <v>276467.75</v>
      </c>
      <c r="F49" s="3">
        <f t="shared" si="0"/>
        <v>281525.02271627169</v>
      </c>
      <c r="G49" s="3">
        <f>+ROUND(F49,-3)</f>
        <v>282000</v>
      </c>
      <c r="H49" s="3">
        <f t="shared" si="1"/>
        <v>39934000</v>
      </c>
      <c r="I49" s="4" t="s">
        <v>6</v>
      </c>
      <c r="J49" s="9">
        <v>0.2</v>
      </c>
      <c r="K49" s="3">
        <v>28</v>
      </c>
    </row>
    <row r="50" spans="1:11" x14ac:dyDescent="0.25">
      <c r="A50" s="3">
        <v>23532</v>
      </c>
      <c r="B50" s="4" t="s">
        <v>89</v>
      </c>
      <c r="C50" s="3">
        <v>272000</v>
      </c>
      <c r="D50" s="3">
        <f>+VLOOKUP(A50,Hoja2!$A$1:$C$339,3,FALSE)</f>
        <v>408.29</v>
      </c>
      <c r="E50" s="3">
        <f>+D50+C50</f>
        <v>272408.28999999998</v>
      </c>
      <c r="F50" s="3">
        <f t="shared" si="0"/>
        <v>277391.30524392345</v>
      </c>
      <c r="G50" s="3">
        <f>+ROUND(F50,-3)</f>
        <v>277000</v>
      </c>
      <c r="H50" s="3">
        <f t="shared" si="1"/>
        <v>40211000</v>
      </c>
      <c r="I50" s="4" t="s">
        <v>6</v>
      </c>
      <c r="J50" s="9">
        <v>0.2</v>
      </c>
      <c r="K50" s="3">
        <v>28</v>
      </c>
    </row>
    <row r="51" spans="1:11" x14ac:dyDescent="0.25">
      <c r="A51" s="3">
        <v>170081</v>
      </c>
      <c r="B51" s="4" t="s">
        <v>140</v>
      </c>
      <c r="C51" s="3">
        <v>272000</v>
      </c>
      <c r="D51" s="3">
        <f>+VLOOKUP(A51,Hoja2!$A$1:$C$339,3,FALSE)</f>
        <v>408.29</v>
      </c>
      <c r="E51" s="3">
        <f>+D51+C51</f>
        <v>272408.28999999998</v>
      </c>
      <c r="F51" s="3">
        <f t="shared" si="0"/>
        <v>277391.30524392345</v>
      </c>
      <c r="G51" s="3">
        <f>+ROUND(F51,-3)</f>
        <v>277000</v>
      </c>
      <c r="H51" s="3">
        <f t="shared" si="1"/>
        <v>40488000</v>
      </c>
      <c r="I51" s="4" t="s">
        <v>6</v>
      </c>
      <c r="J51" s="9">
        <v>0.2</v>
      </c>
      <c r="K51" s="3">
        <v>28</v>
      </c>
    </row>
    <row r="52" spans="1:11" x14ac:dyDescent="0.25">
      <c r="A52" s="3">
        <v>12704</v>
      </c>
      <c r="B52" s="4" t="s">
        <v>65</v>
      </c>
      <c r="C52" s="3">
        <v>266000</v>
      </c>
      <c r="D52" s="3">
        <f>+VLOOKUP(A52,Hoja2!$A$1:$C$339,3,FALSE)</f>
        <v>-187.21</v>
      </c>
      <c r="E52" s="3">
        <f>+D52+C52</f>
        <v>265812.78999999998</v>
      </c>
      <c r="F52" s="3">
        <f t="shared" si="0"/>
        <v>270675.15738463361</v>
      </c>
      <c r="G52" s="3">
        <f>+ROUND(F52,-3)</f>
        <v>271000</v>
      </c>
      <c r="H52" s="3">
        <f t="shared" si="1"/>
        <v>40759000</v>
      </c>
      <c r="I52" s="4" t="s">
        <v>6</v>
      </c>
      <c r="J52" s="9">
        <v>0.2</v>
      </c>
      <c r="K52" s="3">
        <v>28</v>
      </c>
    </row>
    <row r="53" spans="1:11" x14ac:dyDescent="0.25">
      <c r="A53" s="3">
        <v>1726</v>
      </c>
      <c r="B53" s="4" t="s">
        <v>5</v>
      </c>
      <c r="C53" s="3">
        <v>249000</v>
      </c>
      <c r="D53" s="3">
        <f>+VLOOKUP(A53,Hoja2!$A$1:$C$339,3,FALSE)</f>
        <v>320.69</v>
      </c>
      <c r="E53" s="3">
        <f>+D53+C53</f>
        <v>249320.69</v>
      </c>
      <c r="F53" s="3">
        <f t="shared" si="0"/>
        <v>253881.37645669896</v>
      </c>
      <c r="G53" s="3">
        <f>+ROUND(F53,-3)</f>
        <v>254000</v>
      </c>
      <c r="H53" s="3">
        <f t="shared" si="1"/>
        <v>41013000</v>
      </c>
      <c r="I53" s="4" t="s">
        <v>6</v>
      </c>
      <c r="J53" s="9">
        <v>0.2</v>
      </c>
      <c r="K53" s="3">
        <v>28</v>
      </c>
    </row>
    <row r="54" spans="1:11" x14ac:dyDescent="0.25">
      <c r="A54" s="3">
        <v>19818</v>
      </c>
      <c r="B54" s="4" t="s">
        <v>81</v>
      </c>
      <c r="C54" s="3">
        <v>245000</v>
      </c>
      <c r="D54" s="3">
        <f>+VLOOKUP(A54,Hoja2!$A$1:$C$339,3,FALSE)</f>
        <v>207.9</v>
      </c>
      <c r="E54" s="3">
        <f>+D54+C54</f>
        <v>245207.9</v>
      </c>
      <c r="F54" s="3">
        <f t="shared" si="0"/>
        <v>249693.35344794925</v>
      </c>
      <c r="G54" s="3">
        <f>+ROUND(F54,-3)</f>
        <v>250000</v>
      </c>
      <c r="H54" s="3">
        <f t="shared" si="1"/>
        <v>41263000</v>
      </c>
      <c r="I54" s="4" t="s">
        <v>6</v>
      </c>
      <c r="J54" s="9">
        <v>0.2</v>
      </c>
      <c r="K54" s="3">
        <v>28</v>
      </c>
    </row>
    <row r="55" spans="1:11" x14ac:dyDescent="0.25">
      <c r="A55" s="3">
        <v>11093</v>
      </c>
      <c r="B55" s="4" t="s">
        <v>60</v>
      </c>
      <c r="C55" s="3">
        <v>241000</v>
      </c>
      <c r="D55" s="3">
        <f>+VLOOKUP(A55,Hoja2!$A$1:$C$339,3,FALSE)</f>
        <v>2540.83</v>
      </c>
      <c r="E55" s="3">
        <f>+D55+C55</f>
        <v>243540.83</v>
      </c>
      <c r="F55" s="3">
        <f t="shared" si="0"/>
        <v>247995.78865198439</v>
      </c>
      <c r="G55" s="3">
        <f>+ROUND(F55,-3)</f>
        <v>248000</v>
      </c>
      <c r="H55" s="3">
        <f t="shared" si="1"/>
        <v>41511000</v>
      </c>
      <c r="I55" s="4" t="s">
        <v>6</v>
      </c>
      <c r="J55" s="9">
        <v>0.2</v>
      </c>
      <c r="K55" s="3">
        <v>28</v>
      </c>
    </row>
    <row r="56" spans="1:11" x14ac:dyDescent="0.25">
      <c r="A56" s="3">
        <v>100164</v>
      </c>
      <c r="B56" s="4" t="s">
        <v>103</v>
      </c>
      <c r="C56" s="3">
        <v>241150</v>
      </c>
      <c r="D56" s="3">
        <f>+VLOOKUP(A56,Hoja2!$A$1:$C$339,3,FALSE)</f>
        <v>1781.86</v>
      </c>
      <c r="E56" s="3">
        <f>+D56+C56</f>
        <v>242931.86</v>
      </c>
      <c r="F56" s="3">
        <f t="shared" si="0"/>
        <v>247375.67909821717</v>
      </c>
      <c r="G56" s="3">
        <f>+ROUND(F56,-3)</f>
        <v>247000</v>
      </c>
      <c r="H56" s="3">
        <f t="shared" si="1"/>
        <v>41758000</v>
      </c>
      <c r="I56" s="4" t="s">
        <v>6</v>
      </c>
      <c r="J56" s="9">
        <v>0.2</v>
      </c>
      <c r="K56" s="3">
        <v>28</v>
      </c>
    </row>
    <row r="57" spans="1:11" x14ac:dyDescent="0.25">
      <c r="A57" s="3">
        <v>300653</v>
      </c>
      <c r="B57" s="4" t="s">
        <v>168</v>
      </c>
      <c r="C57" s="3">
        <v>222000</v>
      </c>
      <c r="D57" s="3">
        <f>+VLOOKUP(A57,Hoja2!$A$1:$C$339,3,FALSE)</f>
        <v>-245</v>
      </c>
      <c r="E57" s="3">
        <f>+D57+C57</f>
        <v>221755</v>
      </c>
      <c r="F57" s="3">
        <f t="shared" si="0"/>
        <v>225811.44242844536</v>
      </c>
      <c r="G57" s="3">
        <f>+ROUND(F57,-3)</f>
        <v>226000</v>
      </c>
      <c r="H57" s="3">
        <f t="shared" si="1"/>
        <v>41984000</v>
      </c>
      <c r="I57" s="4" t="s">
        <v>6</v>
      </c>
      <c r="J57" s="9">
        <v>0.2</v>
      </c>
      <c r="K57" s="3">
        <v>28</v>
      </c>
    </row>
    <row r="58" spans="1:11" x14ac:dyDescent="0.25">
      <c r="A58" s="3">
        <v>100298</v>
      </c>
      <c r="B58" s="4" t="s">
        <v>112</v>
      </c>
      <c r="C58" s="3">
        <v>205000</v>
      </c>
      <c r="D58" s="3">
        <f>+VLOOKUP(A58,Hoja2!$A$1:$C$339,3,FALSE)</f>
        <v>8.26</v>
      </c>
      <c r="E58" s="3">
        <f>+D58+C58</f>
        <v>205008.26</v>
      </c>
      <c r="F58" s="3">
        <f t="shared" si="0"/>
        <v>208758.36351083746</v>
      </c>
      <c r="G58" s="3">
        <f>+ROUND(F58,-3)</f>
        <v>209000</v>
      </c>
      <c r="H58" s="3">
        <f t="shared" si="1"/>
        <v>42193000</v>
      </c>
      <c r="I58" s="4" t="s">
        <v>6</v>
      </c>
      <c r="J58" s="9">
        <v>0.2</v>
      </c>
      <c r="K58" s="3">
        <v>28</v>
      </c>
    </row>
    <row r="59" spans="1:11" x14ac:dyDescent="0.25">
      <c r="A59" s="3">
        <v>130773</v>
      </c>
      <c r="B59" s="4" t="s">
        <v>132</v>
      </c>
      <c r="C59" s="3">
        <v>204000</v>
      </c>
      <c r="D59" s="3">
        <f>+VLOOKUP(A59,Hoja2!$A$1:$C$339,3,FALSE)</f>
        <v>-478.27</v>
      </c>
      <c r="E59" s="3">
        <f>+D59+C59</f>
        <v>203521.73</v>
      </c>
      <c r="F59" s="3">
        <f t="shared" si="0"/>
        <v>207244.64123394107</v>
      </c>
      <c r="G59" s="3">
        <f>+ROUND(F59,-3)</f>
        <v>207000</v>
      </c>
      <c r="H59" s="3">
        <f t="shared" si="1"/>
        <v>42400000</v>
      </c>
      <c r="I59" s="4" t="s">
        <v>6</v>
      </c>
      <c r="J59" s="9">
        <v>0.2</v>
      </c>
      <c r="K59" s="3">
        <v>28</v>
      </c>
    </row>
    <row r="60" spans="1:11" x14ac:dyDescent="0.25">
      <c r="A60" s="3">
        <v>300842</v>
      </c>
      <c r="B60" s="4" t="s">
        <v>170</v>
      </c>
      <c r="C60" s="3">
        <v>196320</v>
      </c>
      <c r="D60" s="3">
        <f>+VLOOKUP(A60,Hoja2!$A$1:$C$339,3,FALSE)</f>
        <v>75.23</v>
      </c>
      <c r="E60" s="3">
        <f>+D60+C60</f>
        <v>196395.23</v>
      </c>
      <c r="F60" s="3">
        <f t="shared" si="0"/>
        <v>199987.78008327336</v>
      </c>
      <c r="G60" s="3">
        <f>+ROUND(F60,-3)</f>
        <v>200000</v>
      </c>
      <c r="H60" s="3">
        <f t="shared" si="1"/>
        <v>42600000</v>
      </c>
      <c r="I60" s="4" t="s">
        <v>6</v>
      </c>
      <c r="J60" s="9">
        <v>0.2</v>
      </c>
      <c r="K60" s="3">
        <v>28</v>
      </c>
    </row>
    <row r="61" spans="1:11" x14ac:dyDescent="0.25">
      <c r="A61" s="3">
        <v>700211</v>
      </c>
      <c r="B61" s="4" t="s">
        <v>182</v>
      </c>
      <c r="C61" s="3">
        <v>190000</v>
      </c>
      <c r="D61" s="3">
        <f>+VLOOKUP(A61,Hoja2!$A$1:$C$339,3,FALSE)</f>
        <v>0</v>
      </c>
      <c r="E61" s="3">
        <f>+D61+C61</f>
        <v>190000</v>
      </c>
      <c r="F61" s="3">
        <f t="shared" si="0"/>
        <v>193475.56565310643</v>
      </c>
      <c r="G61" s="3">
        <f>+ROUND(F61,-3)</f>
        <v>193000</v>
      </c>
      <c r="H61" s="3">
        <f t="shared" si="1"/>
        <v>42793000</v>
      </c>
      <c r="I61" s="4" t="s">
        <v>6</v>
      </c>
      <c r="J61" s="9">
        <v>0.2</v>
      </c>
      <c r="K61" s="3">
        <v>28</v>
      </c>
    </row>
    <row r="62" spans="1:11" x14ac:dyDescent="0.25">
      <c r="A62" s="3">
        <v>300512</v>
      </c>
      <c r="B62" s="4" t="s">
        <v>165</v>
      </c>
      <c r="C62" s="3">
        <v>180000</v>
      </c>
      <c r="D62" s="3">
        <f>+VLOOKUP(A62,Hoja2!$A$1:$C$339,3,FALSE)</f>
        <v>1461.18</v>
      </c>
      <c r="E62" s="3">
        <f>+D62+C62</f>
        <v>181461.18</v>
      </c>
      <c r="F62" s="3">
        <f t="shared" si="0"/>
        <v>184780.54970831666</v>
      </c>
      <c r="G62" s="3">
        <f>+ROUND(F62,-3)</f>
        <v>185000</v>
      </c>
      <c r="H62" s="3">
        <f t="shared" si="1"/>
        <v>42978000</v>
      </c>
      <c r="I62" s="4" t="s">
        <v>6</v>
      </c>
      <c r="J62" s="9">
        <v>0.2</v>
      </c>
      <c r="K62" s="3">
        <v>28</v>
      </c>
    </row>
    <row r="63" spans="1:11" x14ac:dyDescent="0.25">
      <c r="A63" s="3">
        <v>130712</v>
      </c>
      <c r="B63" s="4" t="s">
        <v>129</v>
      </c>
      <c r="C63" s="3">
        <v>132000</v>
      </c>
      <c r="D63" s="3">
        <f>+VLOOKUP(A63,Hoja2!$A$1:$C$339,3,FALSE)</f>
        <v>40667.730000000003</v>
      </c>
      <c r="E63" s="3">
        <f>+D63+C63</f>
        <v>172667.73</v>
      </c>
      <c r="F63" s="3">
        <f t="shared" si="0"/>
        <v>175826.24595677821</v>
      </c>
      <c r="G63" s="3">
        <f>+ROUND(F63,-3)</f>
        <v>176000</v>
      </c>
      <c r="H63" s="3">
        <f t="shared" si="1"/>
        <v>43154000</v>
      </c>
      <c r="I63" s="4" t="s">
        <v>6</v>
      </c>
      <c r="J63" s="9">
        <v>0.2</v>
      </c>
      <c r="K63" s="3">
        <v>28</v>
      </c>
    </row>
    <row r="64" spans="1:11" x14ac:dyDescent="0.25">
      <c r="A64" s="3">
        <v>300959</v>
      </c>
      <c r="B64" s="4" t="s">
        <v>175</v>
      </c>
      <c r="C64" s="3">
        <v>170000</v>
      </c>
      <c r="D64" s="3">
        <f>+VLOOKUP(A64,Hoja2!$A$1:$C$339,3,FALSE)</f>
        <v>-250.56</v>
      </c>
      <c r="E64" s="3">
        <f>+D64+C64</f>
        <v>169749.44</v>
      </c>
      <c r="F64" s="3">
        <f t="shared" si="0"/>
        <v>172854.57328051608</v>
      </c>
      <c r="G64" s="3">
        <f>+ROUND(F64,-3)</f>
        <v>173000</v>
      </c>
      <c r="H64" s="3">
        <f t="shared" si="1"/>
        <v>43327000</v>
      </c>
      <c r="I64" s="4" t="s">
        <v>6</v>
      </c>
      <c r="J64" s="9">
        <v>0.2</v>
      </c>
      <c r="K64" s="3">
        <v>28</v>
      </c>
    </row>
    <row r="65" spans="1:11" x14ac:dyDescent="0.25">
      <c r="A65" s="3">
        <v>1993</v>
      </c>
      <c r="B65" s="4" t="s">
        <v>8</v>
      </c>
      <c r="C65" s="3">
        <v>168000</v>
      </c>
      <c r="D65" s="3">
        <f>+VLOOKUP(A65,Hoja2!$A$1:$C$339,3,FALSE)</f>
        <v>155.27000000000001</v>
      </c>
      <c r="E65" s="3">
        <f>+D65+C65</f>
        <v>168155.27</v>
      </c>
      <c r="F65" s="3">
        <f t="shared" ref="F65:F128" si="2">+E65/(1+J65/100)/$F$1</f>
        <v>171231.24200421493</v>
      </c>
      <c r="G65" s="3">
        <f>+ROUND(F65,-3)</f>
        <v>171000</v>
      </c>
      <c r="H65" s="3">
        <f t="shared" si="1"/>
        <v>43498000</v>
      </c>
      <c r="I65" s="4" t="s">
        <v>6</v>
      </c>
      <c r="J65" s="9">
        <v>0.2</v>
      </c>
      <c r="K65" s="3">
        <v>28</v>
      </c>
    </row>
    <row r="66" spans="1:11" x14ac:dyDescent="0.25">
      <c r="A66" s="3">
        <v>12204</v>
      </c>
      <c r="B66" s="4" t="s">
        <v>63</v>
      </c>
      <c r="C66" s="3">
        <v>159000</v>
      </c>
      <c r="D66" s="3">
        <f>+VLOOKUP(A66,Hoja2!$A$1:$C$339,3,FALSE)</f>
        <v>-2061.65</v>
      </c>
      <c r="E66" s="3">
        <f>+D66+C66</f>
        <v>156938.35</v>
      </c>
      <c r="F66" s="3">
        <f>+E66/(1+J66/100)/0.940588</f>
        <v>166518.28409505461</v>
      </c>
      <c r="G66" s="3">
        <f>+ROUND(F66,-3)</f>
        <v>167000</v>
      </c>
      <c r="H66" s="3">
        <f t="shared" ref="H66:H129" si="3">+G66+H65</f>
        <v>43665000</v>
      </c>
      <c r="I66" s="4" t="s">
        <v>6</v>
      </c>
      <c r="J66" s="9">
        <v>0.2</v>
      </c>
      <c r="K66" s="3">
        <v>87</v>
      </c>
    </row>
    <row r="67" spans="1:11" x14ac:dyDescent="0.25">
      <c r="A67" s="3">
        <v>9271</v>
      </c>
      <c r="B67" s="4" t="s">
        <v>56</v>
      </c>
      <c r="C67" s="3">
        <v>156000</v>
      </c>
      <c r="D67" s="3">
        <f>+VLOOKUP(A67,Hoja2!$A$1:$C$339,3,FALSE)</f>
        <v>-325.79000000000002</v>
      </c>
      <c r="E67" s="3">
        <f>+D67+C67</f>
        <v>155674.21</v>
      </c>
      <c r="F67" s="3">
        <f t="shared" si="2"/>
        <v>158521.87282816041</v>
      </c>
      <c r="G67" s="3">
        <f>+ROUND(F67,-3)</f>
        <v>159000</v>
      </c>
      <c r="H67" s="3">
        <f t="shared" si="3"/>
        <v>43824000</v>
      </c>
      <c r="I67" s="4" t="s">
        <v>6</v>
      </c>
      <c r="J67" s="9">
        <v>0.2</v>
      </c>
      <c r="K67" s="3">
        <v>28</v>
      </c>
    </row>
    <row r="68" spans="1:11" x14ac:dyDescent="0.25">
      <c r="A68" s="3">
        <v>130169</v>
      </c>
      <c r="B68" s="4" t="s">
        <v>119</v>
      </c>
      <c r="C68" s="3">
        <v>154000</v>
      </c>
      <c r="D68" s="3">
        <f>+VLOOKUP(A68,Hoja2!$A$1:$C$339,3,FALSE)</f>
        <v>442.86</v>
      </c>
      <c r="E68" s="3">
        <f>+D68+C68</f>
        <v>154442.85999999999</v>
      </c>
      <c r="F68" s="3">
        <f t="shared" si="2"/>
        <v>157267.99841886066</v>
      </c>
      <c r="G68" s="3">
        <f>+ROUND(F68,-3)</f>
        <v>157000</v>
      </c>
      <c r="H68" s="3">
        <f t="shared" si="3"/>
        <v>43981000</v>
      </c>
      <c r="I68" s="4" t="s">
        <v>6</v>
      </c>
      <c r="J68" s="9">
        <v>0.2</v>
      </c>
      <c r="K68" s="3">
        <v>28</v>
      </c>
    </row>
    <row r="69" spans="1:11" x14ac:dyDescent="0.25">
      <c r="A69" s="3">
        <v>130869</v>
      </c>
      <c r="B69" s="4" t="s">
        <v>138</v>
      </c>
      <c r="C69" s="3">
        <v>152500</v>
      </c>
      <c r="D69" s="3">
        <f>+VLOOKUP(A69,Hoja2!$A$1:$C$339,3,FALSE)</f>
        <v>121.62</v>
      </c>
      <c r="E69" s="3">
        <f>+D69+C69</f>
        <v>152621.62</v>
      </c>
      <c r="F69" s="3">
        <f t="shared" si="2"/>
        <v>155413.44347575505</v>
      </c>
      <c r="G69" s="3">
        <f>+ROUND(F69,-3)</f>
        <v>155000</v>
      </c>
      <c r="H69" s="3">
        <f t="shared" si="3"/>
        <v>44136000</v>
      </c>
      <c r="I69" s="4" t="s">
        <v>6</v>
      </c>
      <c r="J69" s="9">
        <v>0.2</v>
      </c>
      <c r="K69" s="3">
        <v>28</v>
      </c>
    </row>
    <row r="70" spans="1:11" x14ac:dyDescent="0.25">
      <c r="A70" s="3">
        <v>4903</v>
      </c>
      <c r="B70" s="4" t="s">
        <v>22</v>
      </c>
      <c r="C70" s="3">
        <v>150750</v>
      </c>
      <c r="D70" s="3">
        <f>+VLOOKUP(A70,Hoja2!$A$1:$C$339,3,FALSE)</f>
        <v>77.010000000000005</v>
      </c>
      <c r="E70" s="3">
        <f>+D70+C70</f>
        <v>150827.01</v>
      </c>
      <c r="F70" s="3">
        <f t="shared" si="2"/>
        <v>153586.00566061444</v>
      </c>
      <c r="G70" s="3">
        <f>+ROUND(F70,-3)</f>
        <v>154000</v>
      </c>
      <c r="H70" s="3">
        <f t="shared" si="3"/>
        <v>44290000</v>
      </c>
      <c r="I70" s="4" t="s">
        <v>6</v>
      </c>
      <c r="J70" s="9">
        <v>0.2</v>
      </c>
      <c r="K70" s="3">
        <v>28</v>
      </c>
    </row>
    <row r="71" spans="1:11" x14ac:dyDescent="0.25">
      <c r="A71" s="3">
        <v>6869</v>
      </c>
      <c r="B71" s="4" t="s">
        <v>38</v>
      </c>
      <c r="C71" s="3">
        <v>134320</v>
      </c>
      <c r="D71" s="3">
        <f>+VLOOKUP(A71,Hoja2!$A$1:$C$339,3,FALSE)</f>
        <v>16956.97</v>
      </c>
      <c r="E71" s="3">
        <f>+D71+C71</f>
        <v>151276.97</v>
      </c>
      <c r="F71" s="3">
        <f t="shared" si="2"/>
        <v>154044.19653177902</v>
      </c>
      <c r="G71" s="3">
        <f>+ROUND(F71,-3)</f>
        <v>154000</v>
      </c>
      <c r="H71" s="3">
        <f t="shared" si="3"/>
        <v>44444000</v>
      </c>
      <c r="I71" s="4" t="s">
        <v>6</v>
      </c>
      <c r="J71" s="9">
        <v>0.2</v>
      </c>
      <c r="K71" s="3">
        <v>28</v>
      </c>
    </row>
    <row r="72" spans="1:11" x14ac:dyDescent="0.25">
      <c r="A72" s="3">
        <v>17038</v>
      </c>
      <c r="B72" s="4" t="s">
        <v>74</v>
      </c>
      <c r="C72" s="3">
        <v>151000</v>
      </c>
      <c r="D72" s="3">
        <f>+VLOOKUP(A72,Hoja2!$A$1:$C$339,3,FALSE)</f>
        <v>99.39</v>
      </c>
      <c r="E72" s="3">
        <f>+D72+C72</f>
        <v>151099.39000000001</v>
      </c>
      <c r="F72" s="3">
        <f t="shared" si="2"/>
        <v>153863.36815836493</v>
      </c>
      <c r="G72" s="3">
        <f>+ROUND(F72,-3)</f>
        <v>154000</v>
      </c>
      <c r="H72" s="3">
        <f t="shared" si="3"/>
        <v>44598000</v>
      </c>
      <c r="I72" s="4" t="s">
        <v>6</v>
      </c>
      <c r="J72" s="9">
        <v>0.2</v>
      </c>
      <c r="K72" s="3">
        <v>28</v>
      </c>
    </row>
    <row r="73" spans="1:11" x14ac:dyDescent="0.25">
      <c r="A73" s="3">
        <v>20629</v>
      </c>
      <c r="B73" s="4" t="s">
        <v>83</v>
      </c>
      <c r="C73" s="3">
        <v>116000</v>
      </c>
      <c r="D73" s="3">
        <f>+VLOOKUP(A73,Hoja2!$A$1:$C$339,3,FALSE)</f>
        <v>34532.28</v>
      </c>
      <c r="E73" s="3">
        <f>+D73+C73</f>
        <v>150532.28</v>
      </c>
      <c r="F73" s="3">
        <f t="shared" si="2"/>
        <v>153285.88432658842</v>
      </c>
      <c r="G73" s="3">
        <f>+ROUND(F73,-3)</f>
        <v>153000</v>
      </c>
      <c r="H73" s="3">
        <f t="shared" si="3"/>
        <v>44751000</v>
      </c>
      <c r="I73" s="4" t="s">
        <v>6</v>
      </c>
      <c r="J73" s="9">
        <v>0.2</v>
      </c>
      <c r="K73" s="3">
        <v>28</v>
      </c>
    </row>
    <row r="74" spans="1:11" x14ac:dyDescent="0.25">
      <c r="A74" s="3">
        <v>17949</v>
      </c>
      <c r="B74" s="4" t="s">
        <v>80</v>
      </c>
      <c r="C74" s="3">
        <v>149000</v>
      </c>
      <c r="D74" s="3">
        <f>+VLOOKUP(A74,Hoja2!$A$1:$C$339,3,FALSE)</f>
        <v>118.2</v>
      </c>
      <c r="E74" s="3">
        <f>+D74+C74</f>
        <v>149118.20000000001</v>
      </c>
      <c r="F74" s="3">
        <f t="shared" si="2"/>
        <v>151845.93733775296</v>
      </c>
      <c r="G74" s="3">
        <f>+ROUND(F74,-3)</f>
        <v>152000</v>
      </c>
      <c r="H74" s="3">
        <f t="shared" si="3"/>
        <v>44903000</v>
      </c>
      <c r="I74" s="4" t="s">
        <v>6</v>
      </c>
      <c r="J74" s="9">
        <v>0.2</v>
      </c>
      <c r="K74" s="3">
        <v>28</v>
      </c>
    </row>
    <row r="75" spans="1:11" x14ac:dyDescent="0.25">
      <c r="A75" s="3">
        <v>2000536</v>
      </c>
      <c r="B75" s="4" t="s">
        <v>192</v>
      </c>
      <c r="C75" s="3">
        <v>147000</v>
      </c>
      <c r="D75" s="3">
        <f>+VLOOKUP(A75,Hoja2!$A$1:$C$339,3,FALSE)</f>
        <v>211.89</v>
      </c>
      <c r="E75" s="3">
        <f>+D75+C75</f>
        <v>147211.89000000001</v>
      </c>
      <c r="F75" s="3">
        <f t="shared" si="2"/>
        <v>149904.75625585727</v>
      </c>
      <c r="G75" s="3">
        <f>+ROUND(F75,-3)</f>
        <v>150000</v>
      </c>
      <c r="H75" s="3">
        <f t="shared" si="3"/>
        <v>45053000</v>
      </c>
      <c r="I75" s="4" t="s">
        <v>6</v>
      </c>
      <c r="J75" s="9">
        <v>0.2</v>
      </c>
      <c r="K75" s="3">
        <v>28</v>
      </c>
    </row>
    <row r="76" spans="1:11" x14ac:dyDescent="0.25">
      <c r="A76" s="3">
        <v>17645</v>
      </c>
      <c r="B76" s="4" t="s">
        <v>75</v>
      </c>
      <c r="C76" s="3">
        <v>146000</v>
      </c>
      <c r="D76" s="3">
        <f>+VLOOKUP(A76,Hoja2!$A$1:$C$339,3,FALSE)</f>
        <v>-285.85000000000002</v>
      </c>
      <c r="E76" s="3">
        <f>+D76+C76</f>
        <v>145714.15</v>
      </c>
      <c r="F76" s="3">
        <f t="shared" si="2"/>
        <v>148379.61892058735</v>
      </c>
      <c r="G76" s="3">
        <f>+ROUND(F76,-3)</f>
        <v>148000</v>
      </c>
      <c r="H76" s="3">
        <f t="shared" si="3"/>
        <v>45201000</v>
      </c>
      <c r="I76" s="4" t="s">
        <v>6</v>
      </c>
      <c r="J76" s="9">
        <v>0.2</v>
      </c>
      <c r="K76" s="3">
        <v>28</v>
      </c>
    </row>
    <row r="77" spans="1:11" x14ac:dyDescent="0.25">
      <c r="A77" s="3">
        <v>130742</v>
      </c>
      <c r="B77" s="4" t="s">
        <v>130</v>
      </c>
      <c r="C77" s="3">
        <v>143125</v>
      </c>
      <c r="D77" s="3">
        <f>+VLOOKUP(A77,Hoja2!$A$1:$C$339,3,FALSE)</f>
        <v>-1857.95</v>
      </c>
      <c r="E77" s="3">
        <f>+D77+C77</f>
        <v>141267.04999999999</v>
      </c>
      <c r="F77" s="3">
        <f t="shared" si="2"/>
        <v>143851.17056260878</v>
      </c>
      <c r="G77" s="3">
        <f>+ROUND(F77,-3)</f>
        <v>144000</v>
      </c>
      <c r="H77" s="3">
        <f t="shared" si="3"/>
        <v>45345000</v>
      </c>
      <c r="I77" s="4" t="s">
        <v>6</v>
      </c>
      <c r="J77" s="9">
        <v>0.2</v>
      </c>
      <c r="K77" s="3">
        <v>28</v>
      </c>
    </row>
    <row r="78" spans="1:11" x14ac:dyDescent="0.25">
      <c r="A78" s="3">
        <v>8223</v>
      </c>
      <c r="B78" s="4" t="s">
        <v>51</v>
      </c>
      <c r="C78" s="3">
        <v>137000</v>
      </c>
      <c r="D78" s="3">
        <f>+VLOOKUP(A78,Hoja2!$A$1:$C$339,3,FALSE)</f>
        <v>2270.3000000000002</v>
      </c>
      <c r="E78" s="3">
        <f>+D78+C78</f>
        <v>139270.29999999999</v>
      </c>
      <c r="F78" s="3">
        <f t="shared" si="2"/>
        <v>141817.89511146225</v>
      </c>
      <c r="G78" s="3">
        <f>+ROUND(F78,-3)</f>
        <v>142000</v>
      </c>
      <c r="H78" s="3">
        <f t="shared" si="3"/>
        <v>45487000</v>
      </c>
      <c r="I78" s="4" t="s">
        <v>6</v>
      </c>
      <c r="J78" s="9">
        <v>0.2</v>
      </c>
      <c r="K78" s="3">
        <v>28</v>
      </c>
    </row>
    <row r="79" spans="1:11" x14ac:dyDescent="0.25">
      <c r="A79" s="3">
        <v>17932</v>
      </c>
      <c r="B79" s="4" t="s">
        <v>79</v>
      </c>
      <c r="C79" s="3">
        <v>134750</v>
      </c>
      <c r="D79" s="3">
        <f>+VLOOKUP(A79,Hoja2!$A$1:$C$339,3,FALSE)</f>
        <v>24.34</v>
      </c>
      <c r="E79" s="3">
        <f>+D79+C79</f>
        <v>134774.34</v>
      </c>
      <c r="F79" s="3">
        <f t="shared" si="2"/>
        <v>137239.69298433731</v>
      </c>
      <c r="G79" s="3">
        <f>+ROUND(F79,-3)</f>
        <v>137000</v>
      </c>
      <c r="H79" s="3">
        <f t="shared" si="3"/>
        <v>45624000</v>
      </c>
      <c r="I79" s="4" t="s">
        <v>6</v>
      </c>
      <c r="J79" s="9">
        <v>0.2</v>
      </c>
      <c r="K79" s="3">
        <v>28</v>
      </c>
    </row>
    <row r="80" spans="1:11" x14ac:dyDescent="0.25">
      <c r="A80" s="3">
        <v>100265</v>
      </c>
      <c r="B80" s="4" t="s">
        <v>110</v>
      </c>
      <c r="C80" s="3">
        <v>132000</v>
      </c>
      <c r="D80" s="3">
        <f>+VLOOKUP(A80,Hoja2!$A$1:$C$339,3,FALSE)</f>
        <v>199.14</v>
      </c>
      <c r="E80" s="3">
        <f>+D80+C80</f>
        <v>132199.14000000001</v>
      </c>
      <c r="F80" s="3">
        <f t="shared" si="2"/>
        <v>134617.38626502219</v>
      </c>
      <c r="G80" s="3">
        <f>+ROUND(F80,-3)</f>
        <v>135000</v>
      </c>
      <c r="H80" s="3">
        <f t="shared" si="3"/>
        <v>45759000</v>
      </c>
      <c r="I80" s="4" t="s">
        <v>6</v>
      </c>
      <c r="J80" s="9">
        <v>0.2</v>
      </c>
      <c r="K80" s="3">
        <v>28</v>
      </c>
    </row>
    <row r="81" spans="1:11" x14ac:dyDescent="0.25">
      <c r="A81" s="3">
        <v>21540</v>
      </c>
      <c r="B81" s="4" t="s">
        <v>87</v>
      </c>
      <c r="C81" s="3">
        <v>127000</v>
      </c>
      <c r="D81" s="3">
        <f>+VLOOKUP(A81,Hoja2!$A$1:$C$339,3,FALSE)</f>
        <v>276.54000000000002</v>
      </c>
      <c r="E81" s="3">
        <f>+D81+C81</f>
        <v>127276.54</v>
      </c>
      <c r="F81" s="3">
        <f t="shared" si="2"/>
        <v>129604.73984668541</v>
      </c>
      <c r="G81" s="3">
        <f>+ROUND(F81,-3)</f>
        <v>130000</v>
      </c>
      <c r="H81" s="3">
        <f t="shared" si="3"/>
        <v>45889000</v>
      </c>
      <c r="I81" s="4" t="s">
        <v>6</v>
      </c>
      <c r="J81" s="9">
        <v>0.2</v>
      </c>
      <c r="K81" s="3">
        <v>28</v>
      </c>
    </row>
    <row r="82" spans="1:11" x14ac:dyDescent="0.25">
      <c r="A82" s="3">
        <v>190089</v>
      </c>
      <c r="B82" s="4" t="s">
        <v>148</v>
      </c>
      <c r="C82" s="3">
        <v>120700</v>
      </c>
      <c r="D82" s="3">
        <f>+VLOOKUP(A82,Hoja2!$A$1:$C$339,3,FALSE)</f>
        <v>1308.47</v>
      </c>
      <c r="E82" s="3">
        <f>+D82+C82</f>
        <v>122008.47</v>
      </c>
      <c r="F82" s="3">
        <f t="shared" si="2"/>
        <v>124240.30393536876</v>
      </c>
      <c r="G82" s="3">
        <f>+ROUND(F82,-3)</f>
        <v>124000</v>
      </c>
      <c r="H82" s="3">
        <f t="shared" si="3"/>
        <v>46013000</v>
      </c>
      <c r="I82" s="4" t="s">
        <v>6</v>
      </c>
      <c r="J82" s="9">
        <v>0.2</v>
      </c>
      <c r="K82" s="3">
        <v>28</v>
      </c>
    </row>
    <row r="83" spans="1:11" x14ac:dyDescent="0.25">
      <c r="A83" s="3">
        <v>100067</v>
      </c>
      <c r="B83" s="4" t="s">
        <v>102</v>
      </c>
      <c r="C83" s="3">
        <v>15000</v>
      </c>
      <c r="D83" s="3">
        <f>+VLOOKUP(A83,Hoja2!$A$1:$C$339,3,FALSE)</f>
        <v>105461.95</v>
      </c>
      <c r="E83" s="3">
        <f>+D83+C83</f>
        <v>120461.95</v>
      </c>
      <c r="F83" s="3">
        <f t="shared" si="2"/>
        <v>122665.49429434855</v>
      </c>
      <c r="G83" s="3">
        <f>+ROUND(F83,-3)</f>
        <v>123000</v>
      </c>
      <c r="H83" s="3">
        <f t="shared" si="3"/>
        <v>46136000</v>
      </c>
      <c r="I83" s="4" t="s">
        <v>6</v>
      </c>
      <c r="J83" s="9">
        <v>0.2</v>
      </c>
      <c r="K83" s="3">
        <v>28</v>
      </c>
    </row>
    <row r="84" spans="1:11" x14ac:dyDescent="0.25">
      <c r="A84" s="3">
        <v>120046</v>
      </c>
      <c r="B84" s="4" t="s">
        <v>115</v>
      </c>
      <c r="C84" s="3">
        <v>119000</v>
      </c>
      <c r="D84" s="3">
        <f>+VLOOKUP(A84,Hoja2!$A$1:$C$339,3,FALSE)</f>
        <v>348.73</v>
      </c>
      <c r="E84" s="3">
        <f>+D84+C84</f>
        <v>119348.73</v>
      </c>
      <c r="F84" s="3">
        <f t="shared" si="2"/>
        <v>121531.91077226249</v>
      </c>
      <c r="G84" s="3">
        <f>+ROUND(F84,-3)</f>
        <v>122000</v>
      </c>
      <c r="H84" s="3">
        <f t="shared" si="3"/>
        <v>46258000</v>
      </c>
      <c r="I84" s="4" t="s">
        <v>6</v>
      </c>
      <c r="J84" s="9">
        <v>0.2</v>
      </c>
      <c r="K84" s="3">
        <v>28</v>
      </c>
    </row>
    <row r="85" spans="1:11" x14ac:dyDescent="0.25">
      <c r="A85" s="3">
        <v>7781</v>
      </c>
      <c r="B85" s="4" t="s">
        <v>46</v>
      </c>
      <c r="C85" s="3">
        <v>118000</v>
      </c>
      <c r="D85" s="3">
        <f>+VLOOKUP(A85,Hoja2!$A$1:$C$339,3,FALSE)</f>
        <v>-265.55</v>
      </c>
      <c r="E85" s="3">
        <f>+D85+C85</f>
        <v>117734.45</v>
      </c>
      <c r="F85" s="3">
        <f t="shared" si="2"/>
        <v>119888.10163477567</v>
      </c>
      <c r="G85" s="3">
        <f>+ROUND(F85,-3)</f>
        <v>120000</v>
      </c>
      <c r="H85" s="3">
        <f t="shared" si="3"/>
        <v>46378000</v>
      </c>
      <c r="I85" s="4" t="s">
        <v>6</v>
      </c>
      <c r="J85" s="9">
        <v>0.2</v>
      </c>
      <c r="K85" s="3">
        <v>28</v>
      </c>
    </row>
    <row r="86" spans="1:11" x14ac:dyDescent="0.25">
      <c r="A86" s="3">
        <v>14162</v>
      </c>
      <c r="B86" s="4" t="s">
        <v>70</v>
      </c>
      <c r="C86" s="3">
        <v>120000</v>
      </c>
      <c r="D86" s="3">
        <f>+VLOOKUP(A86,Hoja2!$A$1:$C$339,3,FALSE)</f>
        <v>-2957.43</v>
      </c>
      <c r="E86" s="3">
        <f>+D86+C86</f>
        <v>117042.57</v>
      </c>
      <c r="F86" s="3">
        <f t="shared" si="2"/>
        <v>119183.56545391215</v>
      </c>
      <c r="G86" s="3">
        <f>+ROUND(F86,-3)</f>
        <v>119000</v>
      </c>
      <c r="H86" s="3">
        <f t="shared" si="3"/>
        <v>46497000</v>
      </c>
      <c r="I86" s="4" t="s">
        <v>6</v>
      </c>
      <c r="J86" s="9">
        <v>0.2</v>
      </c>
      <c r="K86" s="3">
        <v>28</v>
      </c>
    </row>
    <row r="87" spans="1:11" x14ac:dyDescent="0.25">
      <c r="A87" s="3">
        <v>200222</v>
      </c>
      <c r="B87" s="4" t="s">
        <v>155</v>
      </c>
      <c r="C87" s="3">
        <v>104000</v>
      </c>
      <c r="D87" s="3">
        <f>+VLOOKUP(A87,Hoja2!$A$1:$C$339,3,FALSE)</f>
        <v>338.92</v>
      </c>
      <c r="E87" s="3">
        <f>+D87+C87</f>
        <v>104338.92</v>
      </c>
      <c r="F87" s="3">
        <f t="shared" si="2"/>
        <v>106247.53456123274</v>
      </c>
      <c r="G87" s="3">
        <f>+ROUND(F87,-3)</f>
        <v>106000</v>
      </c>
      <c r="H87" s="3">
        <f t="shared" si="3"/>
        <v>46603000</v>
      </c>
      <c r="I87" s="4" t="s">
        <v>6</v>
      </c>
      <c r="J87" s="9">
        <v>0.2</v>
      </c>
      <c r="K87" s="3">
        <v>28</v>
      </c>
    </row>
    <row r="88" spans="1:11" x14ac:dyDescent="0.25">
      <c r="A88" s="3">
        <v>6428</v>
      </c>
      <c r="B88" s="4" t="s">
        <v>30</v>
      </c>
      <c r="C88" s="3">
        <v>101000</v>
      </c>
      <c r="D88" s="3">
        <f>+VLOOKUP(A88,Hoja2!$A$1:$C$339,3,FALSE)</f>
        <v>209.63</v>
      </c>
      <c r="E88" s="3">
        <f>+D88+C88</f>
        <v>101209.63</v>
      </c>
      <c r="F88" s="3">
        <f t="shared" si="2"/>
        <v>103061.00217785059</v>
      </c>
      <c r="G88" s="3">
        <f>+ROUND(F88,-3)</f>
        <v>103000</v>
      </c>
      <c r="H88" s="3">
        <f t="shared" si="3"/>
        <v>46706000</v>
      </c>
      <c r="I88" s="4" t="s">
        <v>6</v>
      </c>
      <c r="J88" s="9">
        <v>0.2</v>
      </c>
      <c r="K88" s="3">
        <v>28</v>
      </c>
    </row>
    <row r="89" spans="1:11" x14ac:dyDescent="0.25">
      <c r="A89" s="3">
        <v>16230</v>
      </c>
      <c r="B89" s="4" t="s">
        <v>73</v>
      </c>
      <c r="C89" s="3">
        <v>98000</v>
      </c>
      <c r="D89" s="3">
        <f>+VLOOKUP(A89,Hoja2!$A$1:$C$339,3,FALSE)</f>
        <v>-322.64999999999998</v>
      </c>
      <c r="E89" s="3">
        <f>+D89+C89</f>
        <v>97677.35</v>
      </c>
      <c r="F89" s="3">
        <f t="shared" si="2"/>
        <v>99464.108119718207</v>
      </c>
      <c r="G89" s="3">
        <f>+ROUND(F89,-3)</f>
        <v>99000</v>
      </c>
      <c r="H89" s="3">
        <f t="shared" si="3"/>
        <v>46805000</v>
      </c>
      <c r="I89" s="4" t="s">
        <v>6</v>
      </c>
      <c r="J89" s="9">
        <v>0.2</v>
      </c>
      <c r="K89" s="3">
        <v>28</v>
      </c>
    </row>
    <row r="90" spans="1:11" x14ac:dyDescent="0.25">
      <c r="A90" s="3">
        <v>23633</v>
      </c>
      <c r="B90" s="4" t="s">
        <v>93</v>
      </c>
      <c r="C90" s="3">
        <v>96000</v>
      </c>
      <c r="D90" s="3">
        <f>+VLOOKUP(A90,Hoja2!$A$1:$C$339,3,FALSE)</f>
        <v>405.99</v>
      </c>
      <c r="E90" s="3">
        <f>+D90+C90</f>
        <v>96405.99</v>
      </c>
      <c r="F90" s="3">
        <f t="shared" si="2"/>
        <v>98169.491829461695</v>
      </c>
      <c r="G90" s="3">
        <f>+ROUND(F90,-3)</f>
        <v>98000</v>
      </c>
      <c r="H90" s="3">
        <f t="shared" si="3"/>
        <v>46903000</v>
      </c>
      <c r="I90" s="4" t="s">
        <v>6</v>
      </c>
      <c r="J90" s="9">
        <v>0.2</v>
      </c>
      <c r="K90" s="3">
        <v>28</v>
      </c>
    </row>
    <row r="91" spans="1:11" x14ac:dyDescent="0.25">
      <c r="A91" s="3">
        <v>5404</v>
      </c>
      <c r="B91" s="4" t="s">
        <v>24</v>
      </c>
      <c r="C91" s="3">
        <v>94000</v>
      </c>
      <c r="D91" s="3">
        <f>+VLOOKUP(A91,Hoja2!$A$1:$C$339,3,FALSE)</f>
        <v>402.7</v>
      </c>
      <c r="E91" s="3">
        <f>+D91+C91</f>
        <v>94402.7</v>
      </c>
      <c r="F91" s="3">
        <f t="shared" si="2"/>
        <v>96129.556745686888</v>
      </c>
      <c r="G91" s="3">
        <f>+ROUND(F91,-3)</f>
        <v>96000</v>
      </c>
      <c r="H91" s="3">
        <f t="shared" si="3"/>
        <v>46999000</v>
      </c>
      <c r="I91" s="4" t="s">
        <v>6</v>
      </c>
      <c r="J91" s="9">
        <v>0.2</v>
      </c>
      <c r="K91" s="3">
        <v>28</v>
      </c>
    </row>
    <row r="92" spans="1:11" x14ac:dyDescent="0.25">
      <c r="A92" s="3">
        <v>130517</v>
      </c>
      <c r="B92" s="4" t="s">
        <v>127</v>
      </c>
      <c r="C92" s="3">
        <v>86000</v>
      </c>
      <c r="D92" s="3">
        <f>+VLOOKUP(A92,Hoja2!$A$1:$C$339,3,FALSE)</f>
        <v>8578.16</v>
      </c>
      <c r="E92" s="3">
        <f>+D92+C92</f>
        <v>94578.16</v>
      </c>
      <c r="F92" s="3">
        <f t="shared" si="2"/>
        <v>96308.226339105298</v>
      </c>
      <c r="G92" s="3">
        <f>+ROUND(F92,-3)</f>
        <v>96000</v>
      </c>
      <c r="H92" s="3">
        <f t="shared" si="3"/>
        <v>47095000</v>
      </c>
      <c r="I92" s="4" t="s">
        <v>6</v>
      </c>
      <c r="J92" s="9">
        <v>0.2</v>
      </c>
      <c r="K92" s="3">
        <v>28</v>
      </c>
    </row>
    <row r="93" spans="1:11" x14ac:dyDescent="0.25">
      <c r="A93" s="3">
        <v>12789</v>
      </c>
      <c r="B93" s="4" t="s">
        <v>66</v>
      </c>
      <c r="C93" s="3">
        <v>89000</v>
      </c>
      <c r="D93" s="3">
        <f>+VLOOKUP(A93,Hoja2!$A$1:$C$339,3,FALSE)</f>
        <v>-347.73</v>
      </c>
      <c r="E93" s="3">
        <f>+D93+C93</f>
        <v>88652.27</v>
      </c>
      <c r="F93" s="3">
        <f t="shared" si="2"/>
        <v>90273.937287799577</v>
      </c>
      <c r="G93" s="3">
        <f>+ROUND(F93,-3)</f>
        <v>90000</v>
      </c>
      <c r="H93" s="3">
        <f t="shared" si="3"/>
        <v>47185000</v>
      </c>
      <c r="I93" s="4" t="s">
        <v>6</v>
      </c>
      <c r="J93" s="9">
        <v>0.2</v>
      </c>
      <c r="K93" s="3">
        <v>28</v>
      </c>
    </row>
    <row r="94" spans="1:11" x14ac:dyDescent="0.25">
      <c r="A94" s="3">
        <v>170285</v>
      </c>
      <c r="B94" s="4" t="s">
        <v>145</v>
      </c>
      <c r="C94" s="3">
        <v>84000</v>
      </c>
      <c r="D94" s="3">
        <f>+VLOOKUP(A94,Hoja2!$A$1:$C$339,3,FALSE)</f>
        <v>222.46</v>
      </c>
      <c r="E94" s="3">
        <f>+D94+C94</f>
        <v>84222.46</v>
      </c>
      <c r="F94" s="3">
        <f t="shared" si="2"/>
        <v>85763.095206295431</v>
      </c>
      <c r="G94" s="3">
        <f>+ROUND(F94,-3)</f>
        <v>86000</v>
      </c>
      <c r="H94" s="3">
        <f t="shared" si="3"/>
        <v>47271000</v>
      </c>
      <c r="I94" s="4" t="s">
        <v>6</v>
      </c>
      <c r="J94" s="9">
        <v>0.2</v>
      </c>
      <c r="K94" s="3">
        <v>28</v>
      </c>
    </row>
    <row r="95" spans="1:11" x14ac:dyDescent="0.25">
      <c r="A95" s="3">
        <v>12919</v>
      </c>
      <c r="B95" s="4" t="s">
        <v>67</v>
      </c>
      <c r="C95" s="3">
        <v>83000</v>
      </c>
      <c r="D95" s="3">
        <f>+VLOOKUP(A95,Hoja2!$A$1:$C$339,3,FALSE)</f>
        <v>421.83</v>
      </c>
      <c r="E95" s="3">
        <f>+D95+C95</f>
        <v>83421.83</v>
      </c>
      <c r="F95" s="3">
        <f t="shared" si="2"/>
        <v>84947.819721406762</v>
      </c>
      <c r="G95" s="3">
        <f>+ROUND(F95,-3)</f>
        <v>85000</v>
      </c>
      <c r="H95" s="3">
        <f t="shared" si="3"/>
        <v>47356000</v>
      </c>
      <c r="I95" s="4" t="s">
        <v>6</v>
      </c>
      <c r="J95" s="9">
        <v>0.2</v>
      </c>
      <c r="K95" s="3">
        <v>28</v>
      </c>
    </row>
    <row r="96" spans="1:11" x14ac:dyDescent="0.25">
      <c r="A96" s="3">
        <v>100255</v>
      </c>
      <c r="B96" s="4" t="s">
        <v>107</v>
      </c>
      <c r="C96" s="3">
        <v>79000</v>
      </c>
      <c r="D96" s="3">
        <f>+VLOOKUP(A96,Hoja2!$A$1:$C$339,3,FALSE)</f>
        <v>999.7</v>
      </c>
      <c r="E96" s="3">
        <f>+D96+C96</f>
        <v>79999.7</v>
      </c>
      <c r="F96" s="3">
        <f t="shared" si="2"/>
        <v>81463.090576730625</v>
      </c>
      <c r="G96" s="3">
        <f>+ROUND(F96,-3)</f>
        <v>81000</v>
      </c>
      <c r="H96" s="3">
        <f t="shared" si="3"/>
        <v>47437000</v>
      </c>
      <c r="I96" s="4" t="s">
        <v>6</v>
      </c>
      <c r="J96" s="9">
        <v>0.2</v>
      </c>
      <c r="K96" s="3">
        <v>28</v>
      </c>
    </row>
    <row r="97" spans="1:11" x14ac:dyDescent="0.25">
      <c r="A97" s="3">
        <v>700153</v>
      </c>
      <c r="B97" s="4" t="s">
        <v>179</v>
      </c>
      <c r="C97" s="3">
        <v>77000</v>
      </c>
      <c r="D97" s="3">
        <f>+VLOOKUP(A97,Hoja2!$A$1:$C$339,3,FALSE)</f>
        <v>-1.05</v>
      </c>
      <c r="E97" s="3">
        <f>+D97+C97</f>
        <v>76998.95</v>
      </c>
      <c r="F97" s="3">
        <f t="shared" si="2"/>
        <v>78407.449504975055</v>
      </c>
      <c r="G97" s="3">
        <f>+ROUND(F97,-3)</f>
        <v>78000</v>
      </c>
      <c r="H97" s="3">
        <f t="shared" si="3"/>
        <v>47515000</v>
      </c>
      <c r="I97" s="4" t="s">
        <v>6</v>
      </c>
      <c r="J97" s="9">
        <v>0.2</v>
      </c>
      <c r="K97" s="3">
        <v>28</v>
      </c>
    </row>
    <row r="98" spans="1:11" x14ac:dyDescent="0.25">
      <c r="A98" s="3">
        <v>700408</v>
      </c>
      <c r="B98" s="4" t="s">
        <v>187</v>
      </c>
      <c r="C98" s="3">
        <v>74000</v>
      </c>
      <c r="D98" s="3">
        <f>+VLOOKUP(A98,Hoja2!$A$1:$C$339,3,FALSE)</f>
        <v>423.52</v>
      </c>
      <c r="E98" s="3">
        <f>+D98+C98</f>
        <v>74423.520000000004</v>
      </c>
      <c r="F98" s="3">
        <f t="shared" si="2"/>
        <v>75784.908578396222</v>
      </c>
      <c r="G98" s="3">
        <f>+ROUND(F98,-3)</f>
        <v>76000</v>
      </c>
      <c r="H98" s="3">
        <f t="shared" si="3"/>
        <v>47591000</v>
      </c>
      <c r="I98" s="4" t="s">
        <v>6</v>
      </c>
      <c r="J98" s="9">
        <v>0.2</v>
      </c>
      <c r="K98" s="3">
        <v>28</v>
      </c>
    </row>
    <row r="99" spans="1:11" x14ac:dyDescent="0.25">
      <c r="A99" s="3">
        <v>400086</v>
      </c>
      <c r="B99" s="4" t="s">
        <v>176</v>
      </c>
      <c r="C99" s="3">
        <v>48000</v>
      </c>
      <c r="D99" s="3">
        <f>+VLOOKUP(A99,Hoja2!$A$1:$C$339,3,FALSE)</f>
        <v>20074.5</v>
      </c>
      <c r="E99" s="3">
        <f>+D99+C99</f>
        <v>68074.5</v>
      </c>
      <c r="F99" s="3">
        <f t="shared" si="2"/>
        <v>69319.749442381028</v>
      </c>
      <c r="G99" s="3">
        <f>+ROUND(F99,-3)</f>
        <v>69000</v>
      </c>
      <c r="H99" s="3">
        <f t="shared" si="3"/>
        <v>47660000</v>
      </c>
      <c r="I99" s="4" t="s">
        <v>6</v>
      </c>
      <c r="J99" s="9">
        <v>0.2</v>
      </c>
      <c r="K99" s="3">
        <v>28</v>
      </c>
    </row>
    <row r="100" spans="1:11" x14ac:dyDescent="0.25">
      <c r="A100" s="3">
        <v>200414</v>
      </c>
      <c r="B100" s="4" t="s">
        <v>157</v>
      </c>
      <c r="C100" s="3">
        <v>61000</v>
      </c>
      <c r="D100" s="3">
        <f>+VLOOKUP(A100,Hoja2!$A$1:$C$339,3,FALSE)</f>
        <v>780.29</v>
      </c>
      <c r="E100" s="3">
        <f>+D100+C100</f>
        <v>61780.29</v>
      </c>
      <c r="F100" s="3">
        <f t="shared" si="2"/>
        <v>62910.402915594503</v>
      </c>
      <c r="G100" s="3">
        <f>+ROUND(F100,-3)</f>
        <v>63000</v>
      </c>
      <c r="H100" s="3">
        <f t="shared" si="3"/>
        <v>47723000</v>
      </c>
      <c r="I100" s="4" t="s">
        <v>6</v>
      </c>
      <c r="J100" s="9">
        <v>0.2</v>
      </c>
      <c r="K100" s="3">
        <v>28</v>
      </c>
    </row>
    <row r="101" spans="1:11" x14ac:dyDescent="0.25">
      <c r="A101" s="3">
        <v>700188</v>
      </c>
      <c r="B101" s="4" t="s">
        <v>181</v>
      </c>
      <c r="C101" s="3">
        <v>60000</v>
      </c>
      <c r="D101" s="3">
        <f>+VLOOKUP(A101,Hoja2!$A$1:$C$339,3,FALSE)</f>
        <v>624.54999999999995</v>
      </c>
      <c r="E101" s="3">
        <f>+D101+C101</f>
        <v>60624.55</v>
      </c>
      <c r="F101" s="3">
        <f t="shared" si="2"/>
        <v>61733.521598500178</v>
      </c>
      <c r="G101" s="3">
        <f>+ROUND(F101,-3)</f>
        <v>62000</v>
      </c>
      <c r="H101" s="3">
        <f t="shared" si="3"/>
        <v>47785000</v>
      </c>
      <c r="I101" s="4" t="s">
        <v>6</v>
      </c>
      <c r="J101" s="9">
        <v>0.2</v>
      </c>
      <c r="K101" s="3">
        <v>28</v>
      </c>
    </row>
    <row r="102" spans="1:11" x14ac:dyDescent="0.25">
      <c r="A102" s="3">
        <v>6969</v>
      </c>
      <c r="B102" s="4" t="s">
        <v>40</v>
      </c>
      <c r="C102" s="3">
        <v>60000</v>
      </c>
      <c r="D102" s="3">
        <f>+VLOOKUP(A102,Hoja2!$A$1:$C$339,3,FALSE)</f>
        <v>-267.87</v>
      </c>
      <c r="E102" s="3">
        <f>+D102+C102</f>
        <v>59732.13</v>
      </c>
      <c r="F102" s="3">
        <f t="shared" si="2"/>
        <v>60824.777049552038</v>
      </c>
      <c r="G102" s="3">
        <f>+ROUND(F102,-3)</f>
        <v>61000</v>
      </c>
      <c r="H102" s="3">
        <f t="shared" si="3"/>
        <v>47846000</v>
      </c>
      <c r="I102" s="4" t="s">
        <v>6</v>
      </c>
      <c r="J102" s="9">
        <v>0.2</v>
      </c>
      <c r="K102" s="3">
        <v>28</v>
      </c>
    </row>
    <row r="103" spans="1:11" x14ac:dyDescent="0.25">
      <c r="A103" s="3">
        <v>17709</v>
      </c>
      <c r="B103" s="4" t="s">
        <v>78</v>
      </c>
      <c r="C103" s="3">
        <v>57000</v>
      </c>
      <c r="D103" s="3">
        <f>+VLOOKUP(A103,Hoja2!$A$1:$C$339,3,FALSE)</f>
        <v>917.75</v>
      </c>
      <c r="E103" s="3">
        <f>+D103+C103</f>
        <v>57917.75</v>
      </c>
      <c r="F103" s="3">
        <f t="shared" si="2"/>
        <v>58977.207592658975</v>
      </c>
      <c r="G103" s="3">
        <f>+ROUND(F103,-3)</f>
        <v>59000</v>
      </c>
      <c r="H103" s="3">
        <f t="shared" si="3"/>
        <v>47905000</v>
      </c>
      <c r="I103" s="4" t="s">
        <v>6</v>
      </c>
      <c r="J103" s="9">
        <v>0.2</v>
      </c>
      <c r="K103" s="3">
        <v>28</v>
      </c>
    </row>
    <row r="104" spans="1:11" x14ac:dyDescent="0.25">
      <c r="A104" s="3">
        <v>190128</v>
      </c>
      <c r="B104" s="4" t="s">
        <v>149</v>
      </c>
      <c r="C104" s="3">
        <v>55300</v>
      </c>
      <c r="D104" s="3">
        <f>+VLOOKUP(A104,Hoja2!$A$1:$C$339,3,FALSE)</f>
        <v>270.75</v>
      </c>
      <c r="E104" s="3">
        <f>+D104+C104</f>
        <v>55570.75</v>
      </c>
      <c r="F104" s="3">
        <f t="shared" si="2"/>
        <v>56587.275210617707</v>
      </c>
      <c r="G104" s="3">
        <f>+ROUND(F104,-3)</f>
        <v>57000</v>
      </c>
      <c r="H104" s="3">
        <f t="shared" si="3"/>
        <v>47962000</v>
      </c>
      <c r="I104" s="4" t="s">
        <v>6</v>
      </c>
      <c r="J104" s="9">
        <v>0.2</v>
      </c>
      <c r="K104" s="3">
        <v>28</v>
      </c>
    </row>
    <row r="105" spans="1:11" x14ac:dyDescent="0.25">
      <c r="A105" s="3">
        <v>200075</v>
      </c>
      <c r="B105" s="4" t="s">
        <v>153</v>
      </c>
      <c r="C105" s="3">
        <v>52000</v>
      </c>
      <c r="D105" s="3">
        <f>+VLOOKUP(A105,Hoja2!$A$1:$C$339,3,FALSE)</f>
        <v>664.49</v>
      </c>
      <c r="E105" s="3">
        <f>+D105+C105</f>
        <v>52664.49</v>
      </c>
      <c r="F105" s="3">
        <f t="shared" si="2"/>
        <v>53627.852592538773</v>
      </c>
      <c r="G105" s="3">
        <f>+ROUND(F105,-3)</f>
        <v>54000</v>
      </c>
      <c r="H105" s="3">
        <f t="shared" si="3"/>
        <v>48016000</v>
      </c>
      <c r="I105" s="4" t="s">
        <v>6</v>
      </c>
      <c r="J105" s="9">
        <v>0.2</v>
      </c>
      <c r="K105" s="3">
        <v>28</v>
      </c>
    </row>
    <row r="106" spans="1:11" x14ac:dyDescent="0.25">
      <c r="A106" s="3">
        <v>700181</v>
      </c>
      <c r="B106" s="4" t="s">
        <v>180</v>
      </c>
      <c r="C106" s="3">
        <v>53000</v>
      </c>
      <c r="D106" s="3">
        <f>+VLOOKUP(A106,Hoja2!$A$1:$C$339,3,FALSE)</f>
        <v>0</v>
      </c>
      <c r="E106" s="3">
        <f>+D106+C106</f>
        <v>53000</v>
      </c>
      <c r="F106" s="3">
        <f t="shared" si="2"/>
        <v>53969.499892708634</v>
      </c>
      <c r="G106" s="3">
        <f>+ROUND(F106,-3)</f>
        <v>54000</v>
      </c>
      <c r="H106" s="3">
        <f t="shared" si="3"/>
        <v>48070000</v>
      </c>
      <c r="I106" s="4" t="s">
        <v>6</v>
      </c>
      <c r="J106" s="9">
        <v>0.2</v>
      </c>
      <c r="K106" s="3">
        <v>28</v>
      </c>
    </row>
    <row r="107" spans="1:11" x14ac:dyDescent="0.25">
      <c r="A107" s="3">
        <v>100317</v>
      </c>
      <c r="B107" s="4" t="s">
        <v>114</v>
      </c>
      <c r="C107" s="3">
        <v>51000</v>
      </c>
      <c r="D107" s="3">
        <f>+VLOOKUP(A107,Hoja2!$A$1:$C$339,3,FALSE)</f>
        <v>-116.79</v>
      </c>
      <c r="E107" s="3">
        <f>+D107+C107</f>
        <v>50883.21</v>
      </c>
      <c r="F107" s="3">
        <f t="shared" si="2"/>
        <v>51813.988615767383</v>
      </c>
      <c r="G107" s="3">
        <f>+ROUND(F107,-3)</f>
        <v>52000</v>
      </c>
      <c r="H107" s="3">
        <f t="shared" si="3"/>
        <v>48122000</v>
      </c>
      <c r="I107" s="4" t="s">
        <v>6</v>
      </c>
      <c r="J107" s="9">
        <v>0.2</v>
      </c>
      <c r="K107" s="3">
        <v>28</v>
      </c>
    </row>
    <row r="108" spans="1:11" x14ac:dyDescent="0.25">
      <c r="A108" s="3">
        <v>200555</v>
      </c>
      <c r="B108" s="4" t="s">
        <v>163</v>
      </c>
      <c r="C108" s="3">
        <v>50650</v>
      </c>
      <c r="D108" s="3">
        <f>+VLOOKUP(A108,Hoja2!$A$1:$C$339,3,FALSE)</f>
        <v>2.7</v>
      </c>
      <c r="E108" s="3">
        <f>+D108+C108</f>
        <v>50652.7</v>
      </c>
      <c r="F108" s="3">
        <f t="shared" si="2"/>
        <v>51579.262022932126</v>
      </c>
      <c r="G108" s="3">
        <f>+ROUND(F108,-3)</f>
        <v>52000</v>
      </c>
      <c r="H108" s="3">
        <f t="shared" si="3"/>
        <v>48174000</v>
      </c>
      <c r="I108" s="4" t="s">
        <v>6</v>
      </c>
      <c r="J108" s="9">
        <v>0.2</v>
      </c>
      <c r="K108" s="3">
        <v>28</v>
      </c>
    </row>
    <row r="109" spans="1:11" x14ac:dyDescent="0.25">
      <c r="A109" s="3">
        <v>170300</v>
      </c>
      <c r="B109" s="4" t="s">
        <v>146</v>
      </c>
      <c r="C109" s="3">
        <v>49600</v>
      </c>
      <c r="D109" s="3">
        <f>+VLOOKUP(A109,Hoja2!$A$1:$C$339,3,FALSE)</f>
        <v>213.57</v>
      </c>
      <c r="E109" s="3">
        <f>+D109+C109</f>
        <v>49813.57</v>
      </c>
      <c r="F109" s="3">
        <f t="shared" si="2"/>
        <v>50724.782278687439</v>
      </c>
      <c r="G109" s="3">
        <f>+ROUND(F109,-3)</f>
        <v>51000</v>
      </c>
      <c r="H109" s="3">
        <f t="shared" si="3"/>
        <v>48225000</v>
      </c>
      <c r="I109" s="4" t="s">
        <v>6</v>
      </c>
      <c r="J109" s="9">
        <v>0.2</v>
      </c>
      <c r="K109" s="3">
        <v>28</v>
      </c>
    </row>
    <row r="110" spans="1:11" x14ac:dyDescent="0.25">
      <c r="A110" s="3">
        <v>6803</v>
      </c>
      <c r="B110" s="4" t="s">
        <v>36</v>
      </c>
      <c r="C110" s="3">
        <v>49000</v>
      </c>
      <c r="D110" s="3">
        <f>+VLOOKUP(A110,Hoja2!$A$1:$C$339,3,FALSE)</f>
        <v>132.91999999999999</v>
      </c>
      <c r="E110" s="3">
        <f>+D110+C110</f>
        <v>49132.92</v>
      </c>
      <c r="F110" s="3">
        <f t="shared" si="2"/>
        <v>50031.681522046449</v>
      </c>
      <c r="G110" s="3">
        <f>+ROUND(F110,-3)</f>
        <v>50000</v>
      </c>
      <c r="H110" s="3">
        <f t="shared" si="3"/>
        <v>48275000</v>
      </c>
      <c r="I110" s="4" t="s">
        <v>6</v>
      </c>
      <c r="J110" s="9">
        <v>0.2</v>
      </c>
      <c r="K110" s="3">
        <v>28</v>
      </c>
    </row>
    <row r="111" spans="1:11" x14ac:dyDescent="0.25">
      <c r="A111" s="3">
        <v>23629</v>
      </c>
      <c r="B111" s="4" t="s">
        <v>92</v>
      </c>
      <c r="C111" s="3">
        <v>47000</v>
      </c>
      <c r="D111" s="3">
        <f>+VLOOKUP(A111,Hoja2!$A$1:$C$339,3,FALSE)</f>
        <v>679.01</v>
      </c>
      <c r="E111" s="3">
        <f>+D111+C111</f>
        <v>47679.01</v>
      </c>
      <c r="F111" s="3">
        <f t="shared" si="2"/>
        <v>48551.17594489536</v>
      </c>
      <c r="G111" s="3">
        <f>+ROUND(F111,-3)</f>
        <v>49000</v>
      </c>
      <c r="H111" s="3">
        <f t="shared" si="3"/>
        <v>48324000</v>
      </c>
      <c r="I111" s="4" t="s">
        <v>6</v>
      </c>
      <c r="J111" s="9">
        <v>0.2</v>
      </c>
      <c r="K111" s="3">
        <v>28</v>
      </c>
    </row>
    <row r="112" spans="1:11" x14ac:dyDescent="0.25">
      <c r="A112" s="3">
        <v>5318</v>
      </c>
      <c r="B112" s="4" t="s">
        <v>23</v>
      </c>
      <c r="C112" s="3">
        <v>46000</v>
      </c>
      <c r="D112" s="3">
        <f>+VLOOKUP(A112,Hoja2!$A$1:$C$339,3,FALSE)</f>
        <v>399.87</v>
      </c>
      <c r="E112" s="3">
        <f>+D112+C112</f>
        <v>46399.87</v>
      </c>
      <c r="F112" s="3">
        <f t="shared" si="2"/>
        <v>47248.637339371606</v>
      </c>
      <c r="G112" s="3">
        <f>+ROUND(F112,-3)</f>
        <v>47000</v>
      </c>
      <c r="H112" s="3">
        <f t="shared" si="3"/>
        <v>48371000</v>
      </c>
      <c r="I112" s="4" t="s">
        <v>6</v>
      </c>
      <c r="J112" s="9">
        <v>0.2</v>
      </c>
      <c r="K112" s="3">
        <v>28</v>
      </c>
    </row>
    <row r="113" spans="1:11" x14ac:dyDescent="0.25">
      <c r="A113" s="3">
        <v>130763</v>
      </c>
      <c r="B113" s="4" t="s">
        <v>131</v>
      </c>
      <c r="C113" s="3">
        <v>40000</v>
      </c>
      <c r="D113" s="3">
        <f>+VLOOKUP(A113,Hoja2!$A$1:$C$339,3,FALSE)</f>
        <v>-284.82</v>
      </c>
      <c r="E113" s="3">
        <f>+D113+C113</f>
        <v>39715.18</v>
      </c>
      <c r="F113" s="3">
        <f t="shared" si="2"/>
        <v>40441.667976394419</v>
      </c>
      <c r="G113" s="3">
        <f>+ROUND(F113,-3)</f>
        <v>40000</v>
      </c>
      <c r="H113" s="3">
        <f t="shared" si="3"/>
        <v>48411000</v>
      </c>
      <c r="I113" s="4" t="s">
        <v>6</v>
      </c>
      <c r="J113" s="9">
        <v>0.2</v>
      </c>
      <c r="K113" s="3">
        <v>28</v>
      </c>
    </row>
    <row r="114" spans="1:11" x14ac:dyDescent="0.25">
      <c r="A114" s="3">
        <v>700262</v>
      </c>
      <c r="B114" s="4" t="s">
        <v>184</v>
      </c>
      <c r="C114" s="3">
        <v>35500</v>
      </c>
      <c r="D114" s="3">
        <f>+VLOOKUP(A114,Hoja2!$A$1:$C$339,3,FALSE)</f>
        <v>119.77</v>
      </c>
      <c r="E114" s="3">
        <f>+D114+C114</f>
        <v>35619.769999999997</v>
      </c>
      <c r="F114" s="3">
        <f t="shared" si="2"/>
        <v>36271.342890439737</v>
      </c>
      <c r="G114" s="3">
        <f>+ROUND(F114,-3)</f>
        <v>36000</v>
      </c>
      <c r="H114" s="3">
        <f t="shared" si="3"/>
        <v>48447000</v>
      </c>
      <c r="I114" s="4" t="s">
        <v>6</v>
      </c>
      <c r="J114" s="9">
        <v>0.2</v>
      </c>
      <c r="K114" s="3">
        <v>28</v>
      </c>
    </row>
    <row r="115" spans="1:11" x14ac:dyDescent="0.25">
      <c r="A115" s="3">
        <v>13730</v>
      </c>
      <c r="B115" s="4" t="s">
        <v>69</v>
      </c>
      <c r="C115" s="3">
        <v>34000</v>
      </c>
      <c r="D115" s="3">
        <f>+VLOOKUP(A115,Hoja2!$A$1:$C$339,3,FALSE)</f>
        <v>416.09</v>
      </c>
      <c r="E115" s="3">
        <f>+D115+C115</f>
        <v>34416.089999999997</v>
      </c>
      <c r="F115" s="3">
        <f t="shared" si="2"/>
        <v>35045.644633253782</v>
      </c>
      <c r="G115" s="3">
        <f>+ROUND(F115,-3)</f>
        <v>35000</v>
      </c>
      <c r="H115" s="3">
        <f t="shared" si="3"/>
        <v>48482000</v>
      </c>
      <c r="I115" s="4" t="s">
        <v>6</v>
      </c>
      <c r="J115" s="9">
        <v>0.2</v>
      </c>
      <c r="K115" s="3">
        <v>28</v>
      </c>
    </row>
    <row r="116" spans="1:11" x14ac:dyDescent="0.25">
      <c r="A116" s="3">
        <v>130625</v>
      </c>
      <c r="B116" s="4" t="s">
        <v>128</v>
      </c>
      <c r="C116" s="3">
        <v>47000</v>
      </c>
      <c r="D116" s="3">
        <f>+VLOOKUP(A116,Hoja2!$A$1:$C$339,3,FALSE)</f>
        <v>-13571.08</v>
      </c>
      <c r="E116" s="3">
        <f>+D116+C116</f>
        <v>33428.92</v>
      </c>
      <c r="F116" s="3">
        <f t="shared" si="2"/>
        <v>34040.416874591807</v>
      </c>
      <c r="G116" s="3">
        <f>+ROUND(F116,-3)</f>
        <v>34000</v>
      </c>
      <c r="H116" s="3">
        <f t="shared" si="3"/>
        <v>48516000</v>
      </c>
      <c r="I116" s="4" t="s">
        <v>6</v>
      </c>
      <c r="J116" s="9">
        <v>0.2</v>
      </c>
      <c r="K116" s="3">
        <v>28</v>
      </c>
    </row>
    <row r="117" spans="1:11" x14ac:dyDescent="0.25">
      <c r="A117" s="3">
        <v>3614</v>
      </c>
      <c r="B117" s="4" t="s">
        <v>18</v>
      </c>
      <c r="C117" s="3">
        <v>32000</v>
      </c>
      <c r="D117" s="3">
        <f>+VLOOKUP(A117,Hoja2!$A$1:$C$339,3,FALSE)</f>
        <v>-343.07</v>
      </c>
      <c r="E117" s="3">
        <f>+D117+C117</f>
        <v>31656.93</v>
      </c>
      <c r="F117" s="3">
        <f t="shared" si="2"/>
        <v>32236.012834688394</v>
      </c>
      <c r="G117" s="3">
        <f>+ROUND(F117,-3)</f>
        <v>32000</v>
      </c>
      <c r="H117" s="3">
        <f t="shared" si="3"/>
        <v>48548000</v>
      </c>
      <c r="I117" s="4" t="s">
        <v>6</v>
      </c>
      <c r="J117" s="9">
        <v>0.2</v>
      </c>
      <c r="K117" s="3">
        <v>28</v>
      </c>
    </row>
    <row r="118" spans="1:11" x14ac:dyDescent="0.25">
      <c r="A118" s="3">
        <v>8256</v>
      </c>
      <c r="B118" s="4" t="s">
        <v>53</v>
      </c>
      <c r="C118" s="3">
        <v>31000</v>
      </c>
      <c r="D118" s="3">
        <f>+VLOOKUP(A118,Hoja2!$A$1:$C$339,3,FALSE)</f>
        <v>428.5</v>
      </c>
      <c r="E118" s="3">
        <f>+D118+C118</f>
        <v>31428.5</v>
      </c>
      <c r="F118" s="3">
        <f t="shared" si="2"/>
        <v>32003.404290150818</v>
      </c>
      <c r="G118" s="3">
        <f>+ROUND(F118,-3)</f>
        <v>32000</v>
      </c>
      <c r="H118" s="3">
        <f t="shared" si="3"/>
        <v>48580000</v>
      </c>
      <c r="I118" s="4" t="s">
        <v>6</v>
      </c>
      <c r="J118" s="9">
        <v>0.2</v>
      </c>
      <c r="K118" s="3">
        <v>28</v>
      </c>
    </row>
    <row r="119" spans="1:11" x14ac:dyDescent="0.25">
      <c r="A119" s="3">
        <v>100045</v>
      </c>
      <c r="B119" s="4" t="s">
        <v>100</v>
      </c>
      <c r="C119" s="3">
        <v>32000</v>
      </c>
      <c r="D119" s="3">
        <f>+VLOOKUP(A119,Hoja2!$A$1:$C$339,3,FALSE)</f>
        <v>-162.41999999999999</v>
      </c>
      <c r="E119" s="3">
        <f>+D119+C119</f>
        <v>31837.58</v>
      </c>
      <c r="F119" s="3">
        <f t="shared" si="2"/>
        <v>32419.967365926466</v>
      </c>
      <c r="G119" s="3">
        <f>+ROUND(F119,-3)</f>
        <v>32000</v>
      </c>
      <c r="H119" s="3">
        <f t="shared" si="3"/>
        <v>48612000</v>
      </c>
      <c r="I119" s="4" t="s">
        <v>6</v>
      </c>
      <c r="J119" s="9">
        <v>0.2</v>
      </c>
      <c r="K119" s="3">
        <v>28</v>
      </c>
    </row>
    <row r="120" spans="1:11" x14ac:dyDescent="0.25">
      <c r="A120" s="3">
        <v>190167</v>
      </c>
      <c r="B120" s="4" t="s">
        <v>150</v>
      </c>
      <c r="C120" s="3">
        <v>32000</v>
      </c>
      <c r="D120" s="3">
        <f>+VLOOKUP(A120,Hoja2!$A$1:$C$339,3,FALSE)</f>
        <v>-497.83</v>
      </c>
      <c r="E120" s="3">
        <f>+D120+C120</f>
        <v>31502.17</v>
      </c>
      <c r="F120" s="3">
        <f t="shared" si="2"/>
        <v>32078.42189500168</v>
      </c>
      <c r="G120" s="3">
        <f>+ROUND(F120,-3)</f>
        <v>32000</v>
      </c>
      <c r="H120" s="3">
        <f t="shared" si="3"/>
        <v>48644000</v>
      </c>
      <c r="I120" s="4" t="s">
        <v>6</v>
      </c>
      <c r="J120" s="9">
        <v>0.2</v>
      </c>
      <c r="K120" s="3">
        <v>28</v>
      </c>
    </row>
    <row r="121" spans="1:11" x14ac:dyDescent="0.25">
      <c r="A121" s="3">
        <v>23641</v>
      </c>
      <c r="B121" s="4" t="s">
        <v>94</v>
      </c>
      <c r="C121" s="3">
        <v>31000</v>
      </c>
      <c r="D121" s="3">
        <f>+VLOOKUP(A121,Hoja2!$A$1:$C$339,3,FALSE)</f>
        <v>-479.75</v>
      </c>
      <c r="E121" s="3">
        <f>+D121+C121</f>
        <v>30520.25</v>
      </c>
      <c r="F121" s="3">
        <f t="shared" si="2"/>
        <v>31078.540171706427</v>
      </c>
      <c r="G121" s="3">
        <f>+ROUND(F121,-3)</f>
        <v>31000</v>
      </c>
      <c r="H121" s="3">
        <f t="shared" si="3"/>
        <v>48675000</v>
      </c>
      <c r="I121" s="4" t="s">
        <v>6</v>
      </c>
      <c r="J121" s="9">
        <v>0.2</v>
      </c>
      <c r="K121" s="3">
        <v>28</v>
      </c>
    </row>
    <row r="122" spans="1:11" x14ac:dyDescent="0.25">
      <c r="A122" s="3">
        <v>130868</v>
      </c>
      <c r="B122" s="4" t="s">
        <v>137</v>
      </c>
      <c r="C122" s="3">
        <v>30450</v>
      </c>
      <c r="D122" s="3">
        <f>+VLOOKUP(A122,Hoja2!$A$1:$C$339,3,FALSE)</f>
        <v>387.02</v>
      </c>
      <c r="E122" s="3">
        <f>+D122+C122</f>
        <v>30837.02</v>
      </c>
      <c r="F122" s="3">
        <f t="shared" si="2"/>
        <v>31401.104671348188</v>
      </c>
      <c r="G122" s="3">
        <f>+ROUND(F122,-3)</f>
        <v>31000</v>
      </c>
      <c r="H122" s="3">
        <f t="shared" si="3"/>
        <v>48706000</v>
      </c>
      <c r="I122" s="4" t="s">
        <v>6</v>
      </c>
      <c r="J122" s="9">
        <v>0.2</v>
      </c>
      <c r="K122" s="3">
        <v>28</v>
      </c>
    </row>
    <row r="123" spans="1:11" x14ac:dyDescent="0.25">
      <c r="A123" s="3">
        <v>9235</v>
      </c>
      <c r="B123" s="4" t="s">
        <v>54</v>
      </c>
      <c r="C123" s="3">
        <v>27000</v>
      </c>
      <c r="D123" s="3">
        <f>+VLOOKUP(A123,Hoja2!$A$1:$C$339,3,FALSE)</f>
        <v>1019.41</v>
      </c>
      <c r="E123" s="3">
        <f>+D123+C123</f>
        <v>28019.41</v>
      </c>
      <c r="F123" s="3">
        <f t="shared" si="2"/>
        <v>28531.953679033195</v>
      </c>
      <c r="G123" s="3">
        <f>+ROUND(F123,-3)</f>
        <v>29000</v>
      </c>
      <c r="H123" s="3">
        <f t="shared" si="3"/>
        <v>48735000</v>
      </c>
      <c r="I123" s="4" t="s">
        <v>6</v>
      </c>
      <c r="J123" s="9">
        <v>0.2</v>
      </c>
      <c r="K123" s="3">
        <v>28</v>
      </c>
    </row>
    <row r="124" spans="1:11" x14ac:dyDescent="0.25">
      <c r="A124" s="3">
        <v>24108</v>
      </c>
      <c r="B124" s="4" t="s">
        <v>95</v>
      </c>
      <c r="C124" s="3">
        <v>27000</v>
      </c>
      <c r="D124" s="3">
        <f>+VLOOKUP(A124,Hoja2!$A$1:$C$339,3,FALSE)</f>
        <v>277.02</v>
      </c>
      <c r="E124" s="3">
        <f>+D124+C124</f>
        <v>27277.02</v>
      </c>
      <c r="F124" s="3">
        <f t="shared" si="2"/>
        <v>27775.98354647946</v>
      </c>
      <c r="G124" s="3">
        <f>+ROUND(F124,-3)</f>
        <v>28000</v>
      </c>
      <c r="H124" s="3">
        <f t="shared" si="3"/>
        <v>48763000</v>
      </c>
      <c r="I124" s="4" t="s">
        <v>6</v>
      </c>
      <c r="J124" s="9">
        <v>0.2</v>
      </c>
      <c r="K124" s="3">
        <v>28</v>
      </c>
    </row>
    <row r="125" spans="1:11" x14ac:dyDescent="0.25">
      <c r="A125" s="3">
        <v>700235</v>
      </c>
      <c r="B125" s="4" t="s">
        <v>183</v>
      </c>
      <c r="C125" s="3">
        <v>26000</v>
      </c>
      <c r="D125" s="3">
        <f>+VLOOKUP(A125,Hoja2!$A$1:$C$339,3,FALSE)</f>
        <v>24.11</v>
      </c>
      <c r="E125" s="3">
        <f>+D125+C125</f>
        <v>26024.11</v>
      </c>
      <c r="F125" s="3">
        <f t="shared" si="2"/>
        <v>26500.154751940336</v>
      </c>
      <c r="G125" s="3">
        <f>+ROUND(F125,-3)</f>
        <v>27000</v>
      </c>
      <c r="H125" s="3">
        <f t="shared" si="3"/>
        <v>48790000</v>
      </c>
      <c r="I125" s="4" t="s">
        <v>6</v>
      </c>
      <c r="J125" s="9">
        <v>0.2</v>
      </c>
      <c r="K125" s="3">
        <v>28</v>
      </c>
    </row>
    <row r="126" spans="1:11" x14ac:dyDescent="0.25">
      <c r="A126" s="3">
        <v>200154</v>
      </c>
      <c r="B126" s="4" t="s">
        <v>154</v>
      </c>
      <c r="C126" s="3">
        <v>22000</v>
      </c>
      <c r="D126" s="3">
        <f>+VLOOKUP(A126,Hoja2!$A$1:$C$339,3,FALSE)</f>
        <v>1236.3499999999999</v>
      </c>
      <c r="E126" s="3">
        <f>+D126+C126</f>
        <v>23236.35</v>
      </c>
      <c r="F126" s="3">
        <f t="shared" si="2"/>
        <v>23661.399789281892</v>
      </c>
      <c r="G126" s="3">
        <f>+ROUND(F126,-3)</f>
        <v>24000</v>
      </c>
      <c r="H126" s="3">
        <f t="shared" si="3"/>
        <v>48814000</v>
      </c>
      <c r="I126" s="4" t="s">
        <v>6</v>
      </c>
      <c r="J126" s="9">
        <v>0.2</v>
      </c>
      <c r="K126" s="3">
        <v>28</v>
      </c>
    </row>
    <row r="127" spans="1:11" x14ac:dyDescent="0.25">
      <c r="A127" s="3">
        <v>17663</v>
      </c>
      <c r="B127" s="4" t="s">
        <v>77</v>
      </c>
      <c r="C127" s="3">
        <v>22000</v>
      </c>
      <c r="D127" s="3">
        <f>+VLOOKUP(A127,Hoja2!$A$1:$C$339,3,FALSE)</f>
        <v>413.47</v>
      </c>
      <c r="E127" s="3">
        <f>+D127+C127</f>
        <v>22413.47</v>
      </c>
      <c r="F127" s="3">
        <f t="shared" si="2"/>
        <v>22823.467297362797</v>
      </c>
      <c r="G127" s="3">
        <f>+ROUND(F127,-3)</f>
        <v>23000</v>
      </c>
      <c r="H127" s="3">
        <f t="shared" si="3"/>
        <v>48837000</v>
      </c>
      <c r="I127" s="4" t="s">
        <v>6</v>
      </c>
      <c r="J127" s="9">
        <v>0.2</v>
      </c>
      <c r="K127" s="3">
        <v>28</v>
      </c>
    </row>
    <row r="128" spans="1:11" x14ac:dyDescent="0.25">
      <c r="A128" s="3">
        <v>170250</v>
      </c>
      <c r="B128" s="4" t="s">
        <v>142</v>
      </c>
      <c r="C128" s="3">
        <v>23000</v>
      </c>
      <c r="D128" s="3">
        <f>+VLOOKUP(A128,Hoja2!$A$1:$C$339,3,FALSE)</f>
        <v>-80.61</v>
      </c>
      <c r="E128" s="3">
        <f>+D128+C128</f>
        <v>22919.39</v>
      </c>
      <c r="F128" s="3">
        <f t="shared" si="2"/>
        <v>23338.641814074479</v>
      </c>
      <c r="G128" s="3">
        <f>+ROUND(F128,-3)</f>
        <v>23000</v>
      </c>
      <c r="H128" s="3">
        <f t="shared" si="3"/>
        <v>48860000</v>
      </c>
      <c r="I128" s="4" t="s">
        <v>6</v>
      </c>
      <c r="J128" s="9">
        <v>0.2</v>
      </c>
      <c r="K128" s="3">
        <v>28</v>
      </c>
    </row>
    <row r="129" spans="1:11" x14ac:dyDescent="0.25">
      <c r="A129" s="3">
        <v>600002</v>
      </c>
      <c r="B129" s="4" t="s">
        <v>177</v>
      </c>
      <c r="C129" s="3">
        <v>22000</v>
      </c>
      <c r="D129" s="3">
        <f>+VLOOKUP(A129,Hoja2!$A$1:$C$339,3,FALSE)</f>
        <v>232.86</v>
      </c>
      <c r="E129" s="3">
        <f>+D129+C129</f>
        <v>22232.86</v>
      </c>
      <c r="F129" s="3">
        <f t="shared" ref="F129:F147" si="4">+E129/(1+J129/100)/$F$1</f>
        <v>22639.553497822759</v>
      </c>
      <c r="G129" s="3">
        <f>+ROUND(F129,-3)</f>
        <v>23000</v>
      </c>
      <c r="H129" s="3">
        <f t="shared" si="3"/>
        <v>48883000</v>
      </c>
      <c r="I129" s="4" t="s">
        <v>6</v>
      </c>
      <c r="J129" s="9">
        <v>0.2</v>
      </c>
      <c r="K129" s="3">
        <v>28</v>
      </c>
    </row>
    <row r="130" spans="1:11" x14ac:dyDescent="0.25">
      <c r="A130" s="3">
        <v>11261</v>
      </c>
      <c r="B130" s="4" t="s">
        <v>62</v>
      </c>
      <c r="C130" s="3">
        <v>21000</v>
      </c>
      <c r="D130" s="3">
        <f>+VLOOKUP(A130,Hoja2!$A$1:$C$339,3,FALSE)</f>
        <v>505.92</v>
      </c>
      <c r="E130" s="3">
        <f>+D130+C130</f>
        <v>21505.919999999998</v>
      </c>
      <c r="F130" s="3">
        <f t="shared" si="4"/>
        <v>21899.315983633973</v>
      </c>
      <c r="G130" s="3">
        <f>+ROUND(F130,-3)</f>
        <v>22000</v>
      </c>
      <c r="H130" s="3">
        <f t="shared" ref="H130:H147" si="5">+G130+H129</f>
        <v>48905000</v>
      </c>
      <c r="I130" s="4" t="s">
        <v>6</v>
      </c>
      <c r="J130" s="9">
        <v>0.2</v>
      </c>
      <c r="K130" s="3">
        <v>28</v>
      </c>
    </row>
    <row r="131" spans="1:11" x14ac:dyDescent="0.25">
      <c r="A131" s="3">
        <v>120175</v>
      </c>
      <c r="B131" s="4" t="s">
        <v>117</v>
      </c>
      <c r="C131" s="3">
        <v>35900</v>
      </c>
      <c r="D131" s="3">
        <f>+VLOOKUP(A131,Hoja2!$A$1:$C$339,3,FALSE)</f>
        <v>-13858.68</v>
      </c>
      <c r="E131" s="3">
        <f>+D131+C131</f>
        <v>22041.32</v>
      </c>
      <c r="F131" s="3">
        <f t="shared" si="4"/>
        <v>22444.509761795412</v>
      </c>
      <c r="G131" s="3">
        <f>+ROUND(F131,-3)</f>
        <v>22000</v>
      </c>
      <c r="H131" s="3">
        <f t="shared" si="5"/>
        <v>48927000</v>
      </c>
      <c r="I131" s="4" t="s">
        <v>6</v>
      </c>
      <c r="J131" s="9">
        <v>0.2</v>
      </c>
      <c r="K131" s="3">
        <v>28</v>
      </c>
    </row>
    <row r="132" spans="1:11" x14ac:dyDescent="0.25">
      <c r="A132" s="3">
        <v>130822</v>
      </c>
      <c r="B132" s="4" t="s">
        <v>134</v>
      </c>
      <c r="C132" s="3">
        <v>22000</v>
      </c>
      <c r="D132" s="3">
        <f>+VLOOKUP(A132,Hoja2!$A$1:$C$339,3,FALSE)</f>
        <v>-447.02</v>
      </c>
      <c r="E132" s="3">
        <f>+D132+C132</f>
        <v>21552.98</v>
      </c>
      <c r="F132" s="3">
        <f t="shared" si="4"/>
        <v>21947.236826368895</v>
      </c>
      <c r="G132" s="3">
        <f>+ROUND(F132,-3)</f>
        <v>22000</v>
      </c>
      <c r="H132" s="3">
        <f t="shared" si="5"/>
        <v>48949000</v>
      </c>
      <c r="I132" s="4" t="s">
        <v>6</v>
      </c>
      <c r="J132" s="9">
        <v>0.2</v>
      </c>
      <c r="K132" s="3">
        <v>28</v>
      </c>
    </row>
    <row r="133" spans="1:11" x14ac:dyDescent="0.25">
      <c r="A133" s="3">
        <v>8187</v>
      </c>
      <c r="B133" s="4" t="s">
        <v>50</v>
      </c>
      <c r="C133" s="3">
        <v>20000</v>
      </c>
      <c r="D133" s="3">
        <f>+VLOOKUP(A133,Hoja2!$A$1:$C$339,3,FALSE)</f>
        <v>404.94</v>
      </c>
      <c r="E133" s="3">
        <f>+D133+C133</f>
        <v>20404.939999999999</v>
      </c>
      <c r="F133" s="3">
        <f t="shared" si="4"/>
        <v>20778.196361145772</v>
      </c>
      <c r="G133" s="3">
        <f>+ROUND(F133,-3)</f>
        <v>21000</v>
      </c>
      <c r="H133" s="3">
        <f t="shared" si="5"/>
        <v>48970000</v>
      </c>
      <c r="I133" s="4" t="s">
        <v>6</v>
      </c>
      <c r="J133" s="9">
        <v>0.2</v>
      </c>
      <c r="K133" s="3">
        <v>28</v>
      </c>
    </row>
    <row r="134" spans="1:11" x14ac:dyDescent="0.25">
      <c r="A134" s="3">
        <v>90415</v>
      </c>
      <c r="B134" s="4" t="s">
        <v>98</v>
      </c>
      <c r="C134" s="3">
        <v>20250</v>
      </c>
      <c r="D134" s="3">
        <f>+VLOOKUP(A134,Hoja2!$A$1:$C$339,3,FALSE)</f>
        <v>19.36</v>
      </c>
      <c r="E134" s="3">
        <f>+D134+C134</f>
        <v>20269.36</v>
      </c>
      <c r="F134" s="3">
        <f t="shared" si="4"/>
        <v>20640.136270665524</v>
      </c>
      <c r="G134" s="3">
        <f>+ROUND(F134,-3)</f>
        <v>21000</v>
      </c>
      <c r="H134" s="3">
        <f t="shared" si="5"/>
        <v>48991000</v>
      </c>
      <c r="I134" s="4" t="s">
        <v>6</v>
      </c>
      <c r="J134" s="9">
        <v>0.2</v>
      </c>
      <c r="K134" s="3">
        <v>28</v>
      </c>
    </row>
    <row r="135" spans="1:11" x14ac:dyDescent="0.25">
      <c r="A135" s="3">
        <v>130380</v>
      </c>
      <c r="B135" s="4" t="s">
        <v>122</v>
      </c>
      <c r="C135" s="3">
        <v>20000</v>
      </c>
      <c r="D135" s="3">
        <f>+VLOOKUP(A135,Hoja2!$A$1:$C$339,3,FALSE)</f>
        <v>432.77</v>
      </c>
      <c r="E135" s="3">
        <f>+D135+C135</f>
        <v>20432.77</v>
      </c>
      <c r="F135" s="3">
        <f t="shared" si="4"/>
        <v>20806.535440051703</v>
      </c>
      <c r="G135" s="3">
        <f>+ROUND(F135,-3)</f>
        <v>21000</v>
      </c>
      <c r="H135" s="3">
        <f t="shared" si="5"/>
        <v>49012000</v>
      </c>
      <c r="I135" s="4" t="s">
        <v>6</v>
      </c>
      <c r="J135" s="9">
        <v>0.2</v>
      </c>
      <c r="K135" s="3">
        <v>28</v>
      </c>
    </row>
    <row r="136" spans="1:11" x14ac:dyDescent="0.25">
      <c r="A136" s="3">
        <v>200533</v>
      </c>
      <c r="B136" s="4" t="s">
        <v>160</v>
      </c>
      <c r="C136" s="3">
        <v>21000</v>
      </c>
      <c r="D136" s="3">
        <f>+VLOOKUP(A136,Hoja2!$A$1:$C$339,3,FALSE)</f>
        <v>-25.12</v>
      </c>
      <c r="E136" s="3">
        <f>+D136+C136</f>
        <v>20974.880000000001</v>
      </c>
      <c r="F136" s="3">
        <f t="shared" si="4"/>
        <v>21358.56196055805</v>
      </c>
      <c r="G136" s="3">
        <f>+ROUND(F136,-3)</f>
        <v>21000</v>
      </c>
      <c r="H136" s="3">
        <f t="shared" si="5"/>
        <v>49033000</v>
      </c>
      <c r="I136" s="4" t="s">
        <v>6</v>
      </c>
      <c r="J136" s="9">
        <v>0.2</v>
      </c>
      <c r="K136" s="3">
        <v>28</v>
      </c>
    </row>
    <row r="137" spans="1:11" x14ac:dyDescent="0.25">
      <c r="A137" s="3">
        <v>130206</v>
      </c>
      <c r="B137" s="4" t="s">
        <v>120</v>
      </c>
      <c r="C137" s="3">
        <v>20000</v>
      </c>
      <c r="D137" s="3">
        <f>+VLOOKUP(A137,Hoja2!$A$1:$C$339,3,FALSE)</f>
        <v>119.35</v>
      </c>
      <c r="E137" s="3">
        <f>+D137+C137</f>
        <v>20119.349999999999</v>
      </c>
      <c r="F137" s="3">
        <f t="shared" si="4"/>
        <v>20487.38222012014</v>
      </c>
      <c r="G137" s="3">
        <f>+ROUND(F137,-3)</f>
        <v>20000</v>
      </c>
      <c r="H137" s="3">
        <f t="shared" si="5"/>
        <v>49053000</v>
      </c>
      <c r="I137" s="4" t="s">
        <v>6</v>
      </c>
      <c r="J137" s="9">
        <v>0.2</v>
      </c>
      <c r="K137" s="3">
        <v>28</v>
      </c>
    </row>
    <row r="138" spans="1:11" x14ac:dyDescent="0.25">
      <c r="A138" s="3">
        <v>300939</v>
      </c>
      <c r="B138" s="4" t="s">
        <v>173</v>
      </c>
      <c r="C138" s="3">
        <v>19000</v>
      </c>
      <c r="D138" s="3">
        <f>+VLOOKUP(A138,Hoja2!$A$1:$C$339,3,FALSE)</f>
        <v>-72.069999999999993</v>
      </c>
      <c r="E138" s="3">
        <f>+D138+C138</f>
        <v>18927.93</v>
      </c>
      <c r="F138" s="3">
        <f t="shared" si="4"/>
        <v>19274.168228381066</v>
      </c>
      <c r="G138" s="3">
        <f>+ROUND(F138,-3)</f>
        <v>19000</v>
      </c>
      <c r="H138" s="3">
        <f t="shared" si="5"/>
        <v>49072000</v>
      </c>
      <c r="I138" s="4" t="s">
        <v>6</v>
      </c>
      <c r="J138" s="9">
        <v>0.2</v>
      </c>
      <c r="K138" s="3">
        <v>28</v>
      </c>
    </row>
    <row r="139" spans="1:11" x14ac:dyDescent="0.25">
      <c r="A139" s="3">
        <v>20860</v>
      </c>
      <c r="B139" s="4" t="s">
        <v>84</v>
      </c>
      <c r="C139" s="3">
        <v>17000</v>
      </c>
      <c r="D139" s="3">
        <f>+VLOOKUP(A139,Hoja2!$A$1:$C$339,3,FALSE)</f>
        <v>426</v>
      </c>
      <c r="E139" s="3">
        <f>+D139+C139</f>
        <v>17426</v>
      </c>
      <c r="F139" s="3">
        <f t="shared" si="4"/>
        <v>17744.764247742274</v>
      </c>
      <c r="G139" s="3">
        <f>+ROUND(F139,-3)</f>
        <v>18000</v>
      </c>
      <c r="H139" s="3">
        <f t="shared" si="5"/>
        <v>49090000</v>
      </c>
      <c r="I139" s="4" t="s">
        <v>6</v>
      </c>
      <c r="J139" s="9">
        <v>0.2</v>
      </c>
      <c r="K139" s="3">
        <v>28</v>
      </c>
    </row>
    <row r="140" spans="1:11" x14ac:dyDescent="0.25">
      <c r="A140" s="3">
        <v>23549</v>
      </c>
      <c r="B140" s="4" t="s">
        <v>90</v>
      </c>
      <c r="C140" s="3">
        <v>17500</v>
      </c>
      <c r="D140" s="3">
        <f>+VLOOKUP(A140,Hoja2!$A$1:$C$339,3,FALSE)</f>
        <v>7.01</v>
      </c>
      <c r="E140" s="3">
        <f>+D140+C140</f>
        <v>17507.009999999998</v>
      </c>
      <c r="F140" s="3">
        <f t="shared" si="4"/>
        <v>17827.256119182057</v>
      </c>
      <c r="G140" s="3">
        <f>+ROUND(F140,-3)</f>
        <v>18000</v>
      </c>
      <c r="H140" s="3">
        <f t="shared" si="5"/>
        <v>49108000</v>
      </c>
      <c r="I140" s="4" t="s">
        <v>6</v>
      </c>
      <c r="J140" s="9">
        <v>0.2</v>
      </c>
      <c r="K140" s="3">
        <v>28</v>
      </c>
    </row>
    <row r="141" spans="1:11" x14ac:dyDescent="0.25">
      <c r="A141" s="3">
        <v>100248</v>
      </c>
      <c r="B141" s="4" t="s">
        <v>106</v>
      </c>
      <c r="C141" s="3">
        <v>16000</v>
      </c>
      <c r="D141" s="3">
        <f>+VLOOKUP(A141,Hoja2!$A$1:$C$339,3,FALSE)</f>
        <v>1345.2</v>
      </c>
      <c r="E141" s="3">
        <f>+D141+C141</f>
        <v>17345.2</v>
      </c>
      <c r="F141" s="3">
        <f t="shared" si="4"/>
        <v>17662.486217717171</v>
      </c>
      <c r="G141" s="3">
        <f>+ROUND(F141,-3)</f>
        <v>18000</v>
      </c>
      <c r="H141" s="3">
        <f t="shared" si="5"/>
        <v>49126000</v>
      </c>
      <c r="I141" s="4" t="s">
        <v>6</v>
      </c>
      <c r="J141" s="9">
        <v>0.2</v>
      </c>
      <c r="K141" s="3">
        <v>28</v>
      </c>
    </row>
    <row r="142" spans="1:11" x14ac:dyDescent="0.25">
      <c r="A142" s="3">
        <v>200468</v>
      </c>
      <c r="B142" s="4" t="s">
        <v>158</v>
      </c>
      <c r="C142" s="3">
        <v>14000</v>
      </c>
      <c r="D142" s="3">
        <f>+VLOOKUP(A142,Hoja2!$A$1:$C$339,3,FALSE)</f>
        <v>11.79</v>
      </c>
      <c r="E142" s="3">
        <f>+D142+C142</f>
        <v>14011.79</v>
      </c>
      <c r="F142" s="3">
        <f t="shared" si="4"/>
        <v>14268.099979276527</v>
      </c>
      <c r="G142" s="3">
        <f>+ROUND(F142,-3)</f>
        <v>14000</v>
      </c>
      <c r="H142" s="3">
        <f t="shared" si="5"/>
        <v>49140000</v>
      </c>
      <c r="I142" s="4" t="s">
        <v>6</v>
      </c>
      <c r="J142" s="9">
        <v>0.2</v>
      </c>
      <c r="K142" s="3">
        <v>28</v>
      </c>
    </row>
    <row r="143" spans="1:11" x14ac:dyDescent="0.25">
      <c r="A143" s="3">
        <v>90229</v>
      </c>
      <c r="B143" s="4" t="s">
        <v>96</v>
      </c>
      <c r="C143" s="3">
        <v>10050</v>
      </c>
      <c r="D143" s="3">
        <f>+VLOOKUP(A143,Hoja2!$A$1:$C$339,3,FALSE)</f>
        <v>17.22</v>
      </c>
      <c r="E143" s="3">
        <f>+D143+C143</f>
        <v>10067.219999999999</v>
      </c>
      <c r="F143" s="3">
        <f t="shared" si="4"/>
        <v>10251.3741266014</v>
      </c>
      <c r="G143" s="3">
        <f>+ROUND(F143,-3)</f>
        <v>10000</v>
      </c>
      <c r="H143" s="3">
        <f t="shared" si="5"/>
        <v>49150000</v>
      </c>
      <c r="I143" s="4" t="s">
        <v>6</v>
      </c>
      <c r="J143" s="9">
        <v>0.2</v>
      </c>
      <c r="K143" s="3">
        <v>28</v>
      </c>
    </row>
    <row r="144" spans="1:11" x14ac:dyDescent="0.25">
      <c r="A144" s="3">
        <v>300946</v>
      </c>
      <c r="B144" s="4" t="s">
        <v>174</v>
      </c>
      <c r="C144" s="3">
        <v>10230</v>
      </c>
      <c r="D144" s="3">
        <f>+VLOOKUP(A144,Hoja2!$A$1:$C$339,3,FALSE)</f>
        <v>27.37</v>
      </c>
      <c r="E144" s="3">
        <f>+D144+C144</f>
        <v>10257.370000000001</v>
      </c>
      <c r="F144" s="3">
        <f t="shared" si="4"/>
        <v>10445.002436122128</v>
      </c>
      <c r="G144" s="3">
        <f>+ROUND(F144,-3)</f>
        <v>10000</v>
      </c>
      <c r="H144" s="3">
        <f t="shared" si="5"/>
        <v>49160000</v>
      </c>
      <c r="I144" s="4" t="s">
        <v>6</v>
      </c>
      <c r="J144" s="9">
        <v>0.2</v>
      </c>
      <c r="K144" s="3">
        <v>28</v>
      </c>
    </row>
    <row r="145" spans="1:11" x14ac:dyDescent="0.25">
      <c r="A145" s="3">
        <v>11218</v>
      </c>
      <c r="B145" s="4" t="s">
        <v>61</v>
      </c>
      <c r="C145" s="3">
        <v>7000</v>
      </c>
      <c r="D145" s="3">
        <f>+VLOOKUP(A145,Hoja2!$A$1:$C$339,3,FALSE)</f>
        <v>-562.57000000000005</v>
      </c>
      <c r="E145" s="3">
        <f>+D145+C145</f>
        <v>6437.43</v>
      </c>
      <c r="F145" s="3">
        <f t="shared" si="4"/>
        <v>6555.1863715909312</v>
      </c>
      <c r="G145" s="3">
        <f>+ROUND(F145,-3)</f>
        <v>7000</v>
      </c>
      <c r="H145" s="3">
        <f t="shared" si="5"/>
        <v>49167000</v>
      </c>
      <c r="I145" s="4" t="s">
        <v>6</v>
      </c>
      <c r="J145" s="9">
        <v>0.2</v>
      </c>
      <c r="K145" s="3">
        <v>28</v>
      </c>
    </row>
    <row r="146" spans="1:11" x14ac:dyDescent="0.25">
      <c r="A146" s="3">
        <v>190059</v>
      </c>
      <c r="B146" s="4" t="s">
        <v>147</v>
      </c>
      <c r="C146" s="3">
        <v>7000</v>
      </c>
      <c r="D146" s="3">
        <f>+VLOOKUP(A146,Hoja2!$A$1:$C$339,3,FALSE)</f>
        <v>162.05000000000001</v>
      </c>
      <c r="E146" s="3">
        <f>+D146+C146</f>
        <v>7162.05</v>
      </c>
      <c r="F146" s="3">
        <f t="shared" si="4"/>
        <v>7293.0614472938469</v>
      </c>
      <c r="G146" s="3">
        <f>+ROUND(F146,-3)</f>
        <v>7000</v>
      </c>
      <c r="H146" s="3">
        <f t="shared" si="5"/>
        <v>49174000</v>
      </c>
      <c r="I146" s="4" t="s">
        <v>6</v>
      </c>
      <c r="J146" s="9">
        <v>0.2</v>
      </c>
      <c r="K146" s="3">
        <v>28</v>
      </c>
    </row>
    <row r="147" spans="1:11" x14ac:dyDescent="0.25">
      <c r="A147" s="3">
        <v>200276</v>
      </c>
      <c r="B147" s="4" t="s">
        <v>156</v>
      </c>
      <c r="C147" s="3">
        <v>4000</v>
      </c>
      <c r="D147" s="3">
        <f>+VLOOKUP(A147,Hoja2!$A$1:$C$339,3,FALSE)</f>
        <v>121.92</v>
      </c>
      <c r="E147" s="3">
        <f>+D147+C147</f>
        <v>4121.92</v>
      </c>
      <c r="F147" s="3">
        <f t="shared" si="4"/>
        <v>4197.3200188255396</v>
      </c>
      <c r="G147" s="3">
        <f>+ROUND(F147,-3)</f>
        <v>4000</v>
      </c>
      <c r="H147" s="3">
        <f t="shared" si="5"/>
        <v>49178000</v>
      </c>
      <c r="I147" s="4" t="s">
        <v>6</v>
      </c>
      <c r="J147" s="9">
        <v>0.2</v>
      </c>
      <c r="K147" s="3">
        <v>28</v>
      </c>
    </row>
    <row r="148" spans="1:11" x14ac:dyDescent="0.25">
      <c r="G148" s="10">
        <f>SUM(G2:G147)</f>
        <v>49178000</v>
      </c>
    </row>
  </sheetData>
  <sortState ref="A2:K147">
    <sortCondition descending="1" ref="G2:G1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9"/>
  <sheetViews>
    <sheetView topLeftCell="A302" workbookViewId="0">
      <selection activeCell="C339" sqref="C339"/>
    </sheetView>
  </sheetViews>
  <sheetFormatPr baseColWidth="10" defaultRowHeight="15" x14ac:dyDescent="0.25"/>
  <cols>
    <col min="2" max="2" width="42.7109375" bestFit="1" customWidth="1"/>
    <col min="3" max="3" width="26.7109375" customWidth="1"/>
  </cols>
  <sheetData>
    <row r="1" spans="1:5" x14ac:dyDescent="0.25">
      <c r="A1" s="5" t="s">
        <v>195</v>
      </c>
      <c r="B1" s="5" t="s">
        <v>195</v>
      </c>
      <c r="C1" s="5" t="s">
        <v>196</v>
      </c>
      <c r="D1" s="5" t="s">
        <v>197</v>
      </c>
      <c r="E1" s="5" t="s">
        <v>4</v>
      </c>
    </row>
    <row r="2" spans="1:5" x14ac:dyDescent="0.25">
      <c r="A2" s="6">
        <v>12202</v>
      </c>
      <c r="B2" s="5" t="s">
        <v>198</v>
      </c>
      <c r="C2" s="7">
        <v>0</v>
      </c>
      <c r="D2" s="5" t="s">
        <v>199</v>
      </c>
      <c r="E2" s="5" t="s">
        <v>64</v>
      </c>
    </row>
    <row r="3" spans="1:5" x14ac:dyDescent="0.25">
      <c r="A3" s="6">
        <v>130841</v>
      </c>
      <c r="B3" s="5" t="s">
        <v>136</v>
      </c>
      <c r="C3" s="7">
        <v>-400572</v>
      </c>
      <c r="D3" s="5" t="s">
        <v>199</v>
      </c>
      <c r="E3" s="5" t="s">
        <v>76</v>
      </c>
    </row>
    <row r="4" spans="1:5" x14ac:dyDescent="0.25">
      <c r="A4" s="6">
        <v>12824</v>
      </c>
      <c r="B4" s="5" t="s">
        <v>200</v>
      </c>
      <c r="C4" s="7">
        <v>0</v>
      </c>
      <c r="D4" s="5" t="s">
        <v>199</v>
      </c>
      <c r="E4" s="5" t="s">
        <v>64</v>
      </c>
    </row>
    <row r="5" spans="1:5" x14ac:dyDescent="0.25">
      <c r="A5" s="6">
        <v>12782</v>
      </c>
      <c r="B5" s="5" t="s">
        <v>201</v>
      </c>
      <c r="C5" s="7">
        <v>0</v>
      </c>
      <c r="D5" s="5" t="s">
        <v>199</v>
      </c>
      <c r="E5" s="5" t="s">
        <v>64</v>
      </c>
    </row>
    <row r="6" spans="1:5" x14ac:dyDescent="0.25">
      <c r="A6" s="6">
        <v>300859</v>
      </c>
      <c r="B6" s="5" t="s">
        <v>171</v>
      </c>
      <c r="C6" s="7">
        <v>0</v>
      </c>
      <c r="D6" s="5" t="s">
        <v>199</v>
      </c>
      <c r="E6" s="5" t="s">
        <v>121</v>
      </c>
    </row>
    <row r="7" spans="1:5" x14ac:dyDescent="0.25">
      <c r="A7" s="6">
        <v>23029</v>
      </c>
      <c r="B7" s="5" t="s">
        <v>202</v>
      </c>
      <c r="C7" s="7">
        <v>-65681.3</v>
      </c>
      <c r="D7" s="5" t="s">
        <v>199</v>
      </c>
      <c r="E7" s="5" t="s">
        <v>31</v>
      </c>
    </row>
    <row r="8" spans="1:5" x14ac:dyDescent="0.25">
      <c r="A8" s="6">
        <v>2000461</v>
      </c>
      <c r="B8" s="5" t="s">
        <v>203</v>
      </c>
      <c r="C8" s="7">
        <v>0</v>
      </c>
      <c r="D8" s="5" t="s">
        <v>199</v>
      </c>
      <c r="E8" s="5" t="s">
        <v>6</v>
      </c>
    </row>
    <row r="9" spans="1:5" x14ac:dyDescent="0.25">
      <c r="A9" s="6">
        <v>21438</v>
      </c>
      <c r="B9" s="5" t="s">
        <v>204</v>
      </c>
      <c r="C9" s="7">
        <v>0</v>
      </c>
      <c r="D9" s="5" t="s">
        <v>199</v>
      </c>
      <c r="E9" s="5" t="s">
        <v>205</v>
      </c>
    </row>
    <row r="10" spans="1:5" x14ac:dyDescent="0.25">
      <c r="A10" s="6">
        <v>120175</v>
      </c>
      <c r="B10" s="5" t="s">
        <v>117</v>
      </c>
      <c r="C10" s="7">
        <v>-13858.68</v>
      </c>
      <c r="D10" s="5" t="s">
        <v>199</v>
      </c>
      <c r="E10" s="5" t="s">
        <v>6</v>
      </c>
    </row>
    <row r="11" spans="1:5" x14ac:dyDescent="0.25">
      <c r="A11" s="6">
        <v>130625</v>
      </c>
      <c r="B11" s="5" t="s">
        <v>128</v>
      </c>
      <c r="C11" s="7">
        <v>-13571.08</v>
      </c>
      <c r="D11" s="5" t="s">
        <v>199</v>
      </c>
      <c r="E11" s="5" t="s">
        <v>57</v>
      </c>
    </row>
    <row r="12" spans="1:5" x14ac:dyDescent="0.25">
      <c r="A12" s="6">
        <v>190085</v>
      </c>
      <c r="B12" s="5" t="s">
        <v>206</v>
      </c>
      <c r="C12" s="7">
        <v>-12808.06</v>
      </c>
      <c r="D12" s="5" t="s">
        <v>199</v>
      </c>
      <c r="E12" s="5" t="s">
        <v>6</v>
      </c>
    </row>
    <row r="13" spans="1:5" x14ac:dyDescent="0.25">
      <c r="A13" s="6">
        <v>11099</v>
      </c>
      <c r="B13" s="5" t="s">
        <v>207</v>
      </c>
      <c r="C13" s="7">
        <v>-10215.049999999999</v>
      </c>
      <c r="D13" s="5" t="s">
        <v>199</v>
      </c>
      <c r="E13" s="5" t="s">
        <v>208</v>
      </c>
    </row>
    <row r="14" spans="1:5" x14ac:dyDescent="0.25">
      <c r="A14" s="6">
        <v>20658</v>
      </c>
      <c r="B14" s="5" t="s">
        <v>209</v>
      </c>
      <c r="C14" s="7">
        <v>-7918.24</v>
      </c>
      <c r="D14" s="5" t="s">
        <v>199</v>
      </c>
      <c r="E14" s="5" t="s">
        <v>29</v>
      </c>
    </row>
    <row r="15" spans="1:5" x14ac:dyDescent="0.25">
      <c r="A15" s="6">
        <v>2958</v>
      </c>
      <c r="B15" s="5" t="s">
        <v>210</v>
      </c>
      <c r="C15" s="7">
        <v>-6381.79</v>
      </c>
      <c r="D15" s="5" t="s">
        <v>199</v>
      </c>
      <c r="E15" s="5" t="s">
        <v>211</v>
      </c>
    </row>
    <row r="16" spans="1:5" x14ac:dyDescent="0.25">
      <c r="A16" s="6">
        <v>130084</v>
      </c>
      <c r="B16" s="5" t="s">
        <v>212</v>
      </c>
      <c r="C16" s="7">
        <v>-6307.37</v>
      </c>
      <c r="D16" s="5" t="s">
        <v>199</v>
      </c>
      <c r="E16" s="5" t="s">
        <v>31</v>
      </c>
    </row>
    <row r="17" spans="1:5" x14ac:dyDescent="0.25">
      <c r="A17" s="6">
        <v>13758</v>
      </c>
      <c r="B17" s="5" t="s">
        <v>213</v>
      </c>
      <c r="C17" s="7">
        <v>-5680.76</v>
      </c>
      <c r="D17" s="5" t="s">
        <v>199</v>
      </c>
      <c r="E17" s="5" t="s">
        <v>27</v>
      </c>
    </row>
    <row r="18" spans="1:5" x14ac:dyDescent="0.25">
      <c r="A18" s="6">
        <v>7146</v>
      </c>
      <c r="B18" s="5" t="s">
        <v>214</v>
      </c>
      <c r="C18" s="7">
        <v>-3143.8</v>
      </c>
      <c r="D18" s="5" t="s">
        <v>199</v>
      </c>
      <c r="E18" s="5" t="s">
        <v>47</v>
      </c>
    </row>
    <row r="19" spans="1:5" x14ac:dyDescent="0.25">
      <c r="A19" s="6">
        <v>14162</v>
      </c>
      <c r="B19" s="5" t="s">
        <v>70</v>
      </c>
      <c r="C19" s="7">
        <v>-2957.43</v>
      </c>
      <c r="D19" s="5" t="s">
        <v>199</v>
      </c>
      <c r="E19" s="5" t="s">
        <v>57</v>
      </c>
    </row>
    <row r="20" spans="1:5" x14ac:dyDescent="0.25">
      <c r="A20" s="6">
        <v>20755</v>
      </c>
      <c r="B20" s="5" t="s">
        <v>215</v>
      </c>
      <c r="C20" s="7">
        <v>-2831.92</v>
      </c>
      <c r="D20" s="5" t="s">
        <v>199</v>
      </c>
      <c r="E20" s="5" t="s">
        <v>216</v>
      </c>
    </row>
    <row r="21" spans="1:5" x14ac:dyDescent="0.25">
      <c r="A21" s="6">
        <v>3107</v>
      </c>
      <c r="B21" s="5" t="s">
        <v>217</v>
      </c>
      <c r="C21" s="7">
        <v>-2338.6999999999998</v>
      </c>
      <c r="D21" s="5" t="s">
        <v>199</v>
      </c>
      <c r="E21" s="5" t="s">
        <v>20</v>
      </c>
    </row>
    <row r="22" spans="1:5" x14ac:dyDescent="0.25">
      <c r="A22" s="6">
        <v>4781</v>
      </c>
      <c r="B22" s="5" t="s">
        <v>21</v>
      </c>
      <c r="C22" s="7">
        <v>-2246.79</v>
      </c>
      <c r="D22" s="5" t="s">
        <v>199</v>
      </c>
      <c r="E22" s="5" t="s">
        <v>20</v>
      </c>
    </row>
    <row r="23" spans="1:5" x14ac:dyDescent="0.25">
      <c r="A23" s="6">
        <v>12204</v>
      </c>
      <c r="B23" s="5" t="s">
        <v>63</v>
      </c>
      <c r="C23" s="7">
        <v>-2061.65</v>
      </c>
      <c r="D23" s="5" t="s">
        <v>199</v>
      </c>
      <c r="E23" s="5" t="s">
        <v>64</v>
      </c>
    </row>
    <row r="24" spans="1:5" x14ac:dyDescent="0.25">
      <c r="A24" s="6">
        <v>17193</v>
      </c>
      <c r="B24" s="5" t="s">
        <v>218</v>
      </c>
      <c r="C24" s="7">
        <v>-2051.9499999999998</v>
      </c>
      <c r="D24" s="5" t="s">
        <v>199</v>
      </c>
      <c r="E24" s="5" t="s">
        <v>47</v>
      </c>
    </row>
    <row r="25" spans="1:5" x14ac:dyDescent="0.25">
      <c r="A25" s="6">
        <v>2000129</v>
      </c>
      <c r="B25" s="5" t="s">
        <v>219</v>
      </c>
      <c r="C25" s="7">
        <v>-1985.74</v>
      </c>
      <c r="D25" s="5" t="s">
        <v>199</v>
      </c>
      <c r="E25" s="5" t="s">
        <v>31</v>
      </c>
    </row>
    <row r="26" spans="1:5" x14ac:dyDescent="0.25">
      <c r="A26" s="6">
        <v>130742</v>
      </c>
      <c r="B26" s="5" t="s">
        <v>130</v>
      </c>
      <c r="C26" s="7">
        <v>-1857.95</v>
      </c>
      <c r="D26" s="5" t="s">
        <v>199</v>
      </c>
      <c r="E26" s="5" t="s">
        <v>6</v>
      </c>
    </row>
    <row r="27" spans="1:5" x14ac:dyDescent="0.25">
      <c r="A27" s="6">
        <v>16326</v>
      </c>
      <c r="B27" s="5" t="s">
        <v>220</v>
      </c>
      <c r="C27" s="7">
        <v>-1834.24</v>
      </c>
      <c r="D27" s="5" t="s">
        <v>199</v>
      </c>
      <c r="E27" s="5" t="s">
        <v>31</v>
      </c>
    </row>
    <row r="28" spans="1:5" x14ac:dyDescent="0.25">
      <c r="A28" s="6">
        <v>2664</v>
      </c>
      <c r="B28" s="5" t="s">
        <v>221</v>
      </c>
      <c r="C28" s="7">
        <v>-1775.06</v>
      </c>
      <c r="D28" s="5" t="s">
        <v>199</v>
      </c>
      <c r="E28" s="5" t="s">
        <v>29</v>
      </c>
    </row>
    <row r="29" spans="1:5" x14ac:dyDescent="0.25">
      <c r="A29" s="6">
        <v>13276</v>
      </c>
      <c r="B29" s="5" t="s">
        <v>222</v>
      </c>
      <c r="C29" s="7">
        <v>-1642.77</v>
      </c>
      <c r="D29" s="5" t="s">
        <v>199</v>
      </c>
      <c r="E29" s="5" t="s">
        <v>47</v>
      </c>
    </row>
    <row r="30" spans="1:5" x14ac:dyDescent="0.25">
      <c r="A30" s="6">
        <v>200299</v>
      </c>
      <c r="B30" s="5" t="s">
        <v>223</v>
      </c>
      <c r="C30" s="7">
        <v>-1590.26</v>
      </c>
      <c r="D30" s="5" t="s">
        <v>199</v>
      </c>
      <c r="E30" s="5" t="s">
        <v>194</v>
      </c>
    </row>
    <row r="31" spans="1:5" x14ac:dyDescent="0.25">
      <c r="A31" s="6">
        <v>20589</v>
      </c>
      <c r="B31" s="5" t="s">
        <v>224</v>
      </c>
      <c r="C31" s="7">
        <v>-981.85</v>
      </c>
      <c r="D31" s="5" t="s">
        <v>199</v>
      </c>
      <c r="E31" s="5" t="s">
        <v>29</v>
      </c>
    </row>
    <row r="32" spans="1:5" x14ac:dyDescent="0.25">
      <c r="A32" s="6">
        <v>4062</v>
      </c>
      <c r="B32" s="5" t="s">
        <v>225</v>
      </c>
      <c r="C32" s="7">
        <v>-957.11</v>
      </c>
      <c r="D32" s="5" t="s">
        <v>199</v>
      </c>
      <c r="E32" s="5" t="s">
        <v>47</v>
      </c>
    </row>
    <row r="33" spans="1:5" x14ac:dyDescent="0.25">
      <c r="A33" s="6">
        <v>17921</v>
      </c>
      <c r="B33" s="5" t="s">
        <v>226</v>
      </c>
      <c r="C33" s="7">
        <v>-905.89</v>
      </c>
      <c r="D33" s="5" t="s">
        <v>199</v>
      </c>
      <c r="E33" s="5" t="s">
        <v>227</v>
      </c>
    </row>
    <row r="34" spans="1:5" x14ac:dyDescent="0.25">
      <c r="A34" s="6">
        <v>7193</v>
      </c>
      <c r="B34" s="5" t="s">
        <v>228</v>
      </c>
      <c r="C34" s="7">
        <v>-886.03</v>
      </c>
      <c r="D34" s="5" t="s">
        <v>199</v>
      </c>
      <c r="E34" s="5" t="s">
        <v>7</v>
      </c>
    </row>
    <row r="35" spans="1:5" x14ac:dyDescent="0.25">
      <c r="A35" s="6">
        <v>16226</v>
      </c>
      <c r="B35" s="5" t="s">
        <v>229</v>
      </c>
      <c r="C35" s="7">
        <v>-741.5</v>
      </c>
      <c r="D35" s="5" t="s">
        <v>199</v>
      </c>
      <c r="E35" s="5" t="s">
        <v>31</v>
      </c>
    </row>
    <row r="36" spans="1:5" x14ac:dyDescent="0.25">
      <c r="A36" s="6">
        <v>17474</v>
      </c>
      <c r="B36" s="5" t="s">
        <v>230</v>
      </c>
      <c r="C36" s="7">
        <v>-680.31</v>
      </c>
      <c r="D36" s="5" t="s">
        <v>199</v>
      </c>
      <c r="E36" s="5" t="s">
        <v>47</v>
      </c>
    </row>
    <row r="37" spans="1:5" x14ac:dyDescent="0.25">
      <c r="A37" s="6">
        <v>4824</v>
      </c>
      <c r="B37" s="5" t="s">
        <v>231</v>
      </c>
      <c r="C37" s="7">
        <v>-583.77</v>
      </c>
      <c r="D37" s="5" t="s">
        <v>199</v>
      </c>
      <c r="E37" s="5" t="s">
        <v>232</v>
      </c>
    </row>
    <row r="38" spans="1:5" x14ac:dyDescent="0.25">
      <c r="A38" s="6">
        <v>11218</v>
      </c>
      <c r="B38" s="5" t="s">
        <v>61</v>
      </c>
      <c r="C38" s="7">
        <v>-562.57000000000005</v>
      </c>
      <c r="D38" s="5" t="s">
        <v>199</v>
      </c>
      <c r="E38" s="5" t="s">
        <v>31</v>
      </c>
    </row>
    <row r="39" spans="1:5" x14ac:dyDescent="0.25">
      <c r="A39" s="6">
        <v>300985</v>
      </c>
      <c r="B39" s="5" t="s">
        <v>233</v>
      </c>
      <c r="C39" s="7">
        <v>-543.9</v>
      </c>
      <c r="D39" s="5" t="s">
        <v>199</v>
      </c>
      <c r="E39" s="5" t="s">
        <v>20</v>
      </c>
    </row>
    <row r="40" spans="1:5" x14ac:dyDescent="0.25">
      <c r="A40" s="6">
        <v>6976</v>
      </c>
      <c r="B40" s="5" t="s">
        <v>41</v>
      </c>
      <c r="C40" s="7">
        <v>-532.25</v>
      </c>
      <c r="D40" s="5" t="s">
        <v>199</v>
      </c>
      <c r="E40" s="5" t="s">
        <v>42</v>
      </c>
    </row>
    <row r="41" spans="1:5" x14ac:dyDescent="0.25">
      <c r="A41" s="6">
        <v>200291</v>
      </c>
      <c r="B41" s="5" t="s">
        <v>234</v>
      </c>
      <c r="C41" s="7">
        <v>-509.27</v>
      </c>
      <c r="D41" s="5" t="s">
        <v>199</v>
      </c>
      <c r="E41" s="5" t="s">
        <v>47</v>
      </c>
    </row>
    <row r="42" spans="1:5" x14ac:dyDescent="0.25">
      <c r="A42" s="6">
        <v>100314</v>
      </c>
      <c r="B42" s="5" t="s">
        <v>113</v>
      </c>
      <c r="C42" s="7">
        <v>-508.83</v>
      </c>
      <c r="D42" s="5" t="s">
        <v>199</v>
      </c>
      <c r="E42" s="5" t="s">
        <v>31</v>
      </c>
    </row>
    <row r="43" spans="1:5" x14ac:dyDescent="0.25">
      <c r="A43" s="6">
        <v>190167</v>
      </c>
      <c r="B43" s="5" t="s">
        <v>150</v>
      </c>
      <c r="C43" s="7">
        <v>-497.83</v>
      </c>
      <c r="D43" s="5" t="s">
        <v>199</v>
      </c>
      <c r="E43" s="5" t="s">
        <v>31</v>
      </c>
    </row>
    <row r="44" spans="1:5" x14ac:dyDescent="0.25">
      <c r="A44" s="6">
        <v>23641</v>
      </c>
      <c r="B44" s="5" t="s">
        <v>94</v>
      </c>
      <c r="C44" s="7">
        <v>-479.75</v>
      </c>
      <c r="D44" s="5" t="s">
        <v>199</v>
      </c>
      <c r="E44" s="5" t="s">
        <v>31</v>
      </c>
    </row>
    <row r="45" spans="1:5" x14ac:dyDescent="0.25">
      <c r="A45" s="6">
        <v>7686</v>
      </c>
      <c r="B45" s="5" t="s">
        <v>235</v>
      </c>
      <c r="C45" s="7">
        <v>-479.32</v>
      </c>
      <c r="D45" s="5" t="s">
        <v>199</v>
      </c>
      <c r="E45" s="5" t="s">
        <v>7</v>
      </c>
    </row>
    <row r="46" spans="1:5" x14ac:dyDescent="0.25">
      <c r="A46" s="6">
        <v>130773</v>
      </c>
      <c r="B46" s="5" t="s">
        <v>132</v>
      </c>
      <c r="C46" s="7">
        <v>-478.27</v>
      </c>
      <c r="D46" s="5" t="s">
        <v>199</v>
      </c>
      <c r="E46" s="5" t="s">
        <v>31</v>
      </c>
    </row>
    <row r="47" spans="1:5" x14ac:dyDescent="0.25">
      <c r="A47" s="6">
        <v>130822</v>
      </c>
      <c r="B47" s="5" t="s">
        <v>134</v>
      </c>
      <c r="C47" s="7">
        <v>-447.02</v>
      </c>
      <c r="D47" s="5" t="s">
        <v>199</v>
      </c>
      <c r="E47" s="5" t="s">
        <v>135</v>
      </c>
    </row>
    <row r="48" spans="1:5" x14ac:dyDescent="0.25">
      <c r="A48" s="6">
        <v>300919</v>
      </c>
      <c r="B48" s="5" t="s">
        <v>172</v>
      </c>
      <c r="C48" s="7">
        <v>-421.22</v>
      </c>
      <c r="D48" s="5" t="s">
        <v>199</v>
      </c>
      <c r="E48" s="5" t="s">
        <v>27</v>
      </c>
    </row>
    <row r="49" spans="1:5" x14ac:dyDescent="0.25">
      <c r="A49" s="6">
        <v>2760</v>
      </c>
      <c r="B49" s="5" t="s">
        <v>236</v>
      </c>
      <c r="C49" s="7">
        <v>-408.94</v>
      </c>
      <c r="D49" s="5" t="s">
        <v>199</v>
      </c>
      <c r="E49" s="5" t="s">
        <v>7</v>
      </c>
    </row>
    <row r="50" spans="1:5" x14ac:dyDescent="0.25">
      <c r="A50" s="6">
        <v>6395</v>
      </c>
      <c r="B50" s="5" t="s">
        <v>28</v>
      </c>
      <c r="C50" s="7">
        <v>-387.89</v>
      </c>
      <c r="D50" s="5" t="s">
        <v>199</v>
      </c>
      <c r="E50" s="5" t="s">
        <v>29</v>
      </c>
    </row>
    <row r="51" spans="1:5" x14ac:dyDescent="0.25">
      <c r="A51" s="6">
        <v>27021</v>
      </c>
      <c r="B51" s="5" t="s">
        <v>237</v>
      </c>
      <c r="C51" s="7">
        <v>-373.61</v>
      </c>
      <c r="D51" s="5" t="s">
        <v>199</v>
      </c>
      <c r="E51" s="5" t="s">
        <v>47</v>
      </c>
    </row>
    <row r="52" spans="1:5" x14ac:dyDescent="0.25">
      <c r="A52" s="6">
        <v>2000258</v>
      </c>
      <c r="B52" s="5" t="s">
        <v>238</v>
      </c>
      <c r="C52" s="7">
        <v>-365.89</v>
      </c>
      <c r="D52" s="5" t="s">
        <v>199</v>
      </c>
      <c r="E52" s="5" t="s">
        <v>31</v>
      </c>
    </row>
    <row r="53" spans="1:5" x14ac:dyDescent="0.25">
      <c r="A53" s="6">
        <v>1601</v>
      </c>
      <c r="B53" s="5" t="s">
        <v>239</v>
      </c>
      <c r="C53" s="7">
        <v>-360.75</v>
      </c>
      <c r="D53" s="5" t="s">
        <v>199</v>
      </c>
      <c r="E53" s="5" t="s">
        <v>31</v>
      </c>
    </row>
    <row r="54" spans="1:5" x14ac:dyDescent="0.25">
      <c r="A54" s="6">
        <v>6391</v>
      </c>
      <c r="B54" s="5" t="s">
        <v>26</v>
      </c>
      <c r="C54" s="7">
        <v>-357.52</v>
      </c>
      <c r="D54" s="5" t="s">
        <v>199</v>
      </c>
      <c r="E54" s="5" t="s">
        <v>27</v>
      </c>
    </row>
    <row r="55" spans="1:5" x14ac:dyDescent="0.25">
      <c r="A55" s="6">
        <v>200089</v>
      </c>
      <c r="B55" s="5" t="s">
        <v>240</v>
      </c>
      <c r="C55" s="7">
        <v>-356.07</v>
      </c>
      <c r="D55" s="5" t="s">
        <v>199</v>
      </c>
      <c r="E55" s="5" t="s">
        <v>31</v>
      </c>
    </row>
    <row r="56" spans="1:5" x14ac:dyDescent="0.25">
      <c r="A56" s="6">
        <v>7955</v>
      </c>
      <c r="B56" s="5" t="s">
        <v>48</v>
      </c>
      <c r="C56" s="7">
        <v>-353.2</v>
      </c>
      <c r="D56" s="5" t="s">
        <v>199</v>
      </c>
      <c r="E56" s="5" t="s">
        <v>47</v>
      </c>
    </row>
    <row r="57" spans="1:5" x14ac:dyDescent="0.25">
      <c r="A57" s="6">
        <v>12789</v>
      </c>
      <c r="B57" s="5" t="s">
        <v>66</v>
      </c>
      <c r="C57" s="7">
        <v>-347.73</v>
      </c>
      <c r="D57" s="5" t="s">
        <v>199</v>
      </c>
      <c r="E57" s="5" t="s">
        <v>47</v>
      </c>
    </row>
    <row r="58" spans="1:5" x14ac:dyDescent="0.25">
      <c r="A58" s="6">
        <v>3614</v>
      </c>
      <c r="B58" s="5" t="s">
        <v>18</v>
      </c>
      <c r="C58" s="7">
        <v>-343.07</v>
      </c>
      <c r="D58" s="5" t="s">
        <v>199</v>
      </c>
      <c r="E58" s="5" t="s">
        <v>11</v>
      </c>
    </row>
    <row r="59" spans="1:5" x14ac:dyDescent="0.25">
      <c r="A59" s="6">
        <v>9271</v>
      </c>
      <c r="B59" s="5" t="s">
        <v>56</v>
      </c>
      <c r="C59" s="7">
        <v>-325.79000000000002</v>
      </c>
      <c r="D59" s="5" t="s">
        <v>199</v>
      </c>
      <c r="E59" s="5" t="s">
        <v>57</v>
      </c>
    </row>
    <row r="60" spans="1:5" x14ac:dyDescent="0.25">
      <c r="A60" s="6">
        <v>16230</v>
      </c>
      <c r="B60" s="5" t="s">
        <v>73</v>
      </c>
      <c r="C60" s="7">
        <v>-322.64999999999998</v>
      </c>
      <c r="D60" s="5" t="s">
        <v>199</v>
      </c>
      <c r="E60" s="5" t="s">
        <v>31</v>
      </c>
    </row>
    <row r="61" spans="1:5" x14ac:dyDescent="0.25">
      <c r="A61" s="6">
        <v>200066</v>
      </c>
      <c r="B61" s="5" t="s">
        <v>152</v>
      </c>
      <c r="C61" s="7">
        <v>-322.05</v>
      </c>
      <c r="D61" s="5" t="s">
        <v>199</v>
      </c>
      <c r="E61" s="5" t="s">
        <v>143</v>
      </c>
    </row>
    <row r="62" spans="1:5" x14ac:dyDescent="0.25">
      <c r="A62" s="6">
        <v>17649</v>
      </c>
      <c r="B62" s="5" t="s">
        <v>241</v>
      </c>
      <c r="C62" s="7">
        <v>-304.48</v>
      </c>
      <c r="D62" s="5" t="s">
        <v>199</v>
      </c>
      <c r="E62" s="5" t="s">
        <v>242</v>
      </c>
    </row>
    <row r="63" spans="1:5" x14ac:dyDescent="0.25">
      <c r="A63" s="6">
        <v>17645</v>
      </c>
      <c r="B63" s="5" t="s">
        <v>75</v>
      </c>
      <c r="C63" s="7">
        <v>-285.85000000000002</v>
      </c>
      <c r="D63" s="5" t="s">
        <v>199</v>
      </c>
      <c r="E63" s="5" t="s">
        <v>76</v>
      </c>
    </row>
    <row r="64" spans="1:5" x14ac:dyDescent="0.25">
      <c r="A64" s="6">
        <v>130763</v>
      </c>
      <c r="B64" s="5" t="s">
        <v>131</v>
      </c>
      <c r="C64" s="7">
        <v>-284.82</v>
      </c>
      <c r="D64" s="5" t="s">
        <v>199</v>
      </c>
      <c r="E64" s="5" t="s">
        <v>47</v>
      </c>
    </row>
    <row r="65" spans="1:5" x14ac:dyDescent="0.25">
      <c r="A65" s="6">
        <v>6969</v>
      </c>
      <c r="B65" s="5" t="s">
        <v>40</v>
      </c>
      <c r="C65" s="7">
        <v>-267.87</v>
      </c>
      <c r="D65" s="5" t="s">
        <v>199</v>
      </c>
      <c r="E65" s="5" t="s">
        <v>31</v>
      </c>
    </row>
    <row r="66" spans="1:5" x14ac:dyDescent="0.25">
      <c r="A66" s="6">
        <v>7781</v>
      </c>
      <c r="B66" s="5" t="s">
        <v>46</v>
      </c>
      <c r="C66" s="7">
        <v>-265.55</v>
      </c>
      <c r="D66" s="5" t="s">
        <v>199</v>
      </c>
      <c r="E66" s="5" t="s">
        <v>47</v>
      </c>
    </row>
    <row r="67" spans="1:5" x14ac:dyDescent="0.25">
      <c r="A67" s="6">
        <v>300959</v>
      </c>
      <c r="B67" s="5" t="s">
        <v>175</v>
      </c>
      <c r="C67" s="7">
        <v>-250.56</v>
      </c>
      <c r="D67" s="5" t="s">
        <v>199</v>
      </c>
      <c r="E67" s="5" t="s">
        <v>31</v>
      </c>
    </row>
    <row r="68" spans="1:5" x14ac:dyDescent="0.25">
      <c r="A68" s="6">
        <v>17872</v>
      </c>
      <c r="B68" s="5" t="s">
        <v>243</v>
      </c>
      <c r="C68" s="7">
        <v>-250.11</v>
      </c>
      <c r="D68" s="5" t="s">
        <v>199</v>
      </c>
      <c r="E68" s="5" t="s">
        <v>7</v>
      </c>
    </row>
    <row r="69" spans="1:5" x14ac:dyDescent="0.25">
      <c r="A69" s="6">
        <v>10049</v>
      </c>
      <c r="B69" s="5" t="s">
        <v>58</v>
      </c>
      <c r="C69" s="7">
        <v>-249.99</v>
      </c>
      <c r="D69" s="5" t="s">
        <v>199</v>
      </c>
      <c r="E69" s="5" t="s">
        <v>59</v>
      </c>
    </row>
    <row r="70" spans="1:5" x14ac:dyDescent="0.25">
      <c r="A70" s="6">
        <v>300583</v>
      </c>
      <c r="B70" s="5" t="s">
        <v>166</v>
      </c>
      <c r="C70" s="7">
        <v>-245.73</v>
      </c>
      <c r="D70" s="5" t="s">
        <v>199</v>
      </c>
      <c r="E70" s="5" t="s">
        <v>167</v>
      </c>
    </row>
    <row r="71" spans="1:5" x14ac:dyDescent="0.25">
      <c r="A71" s="6">
        <v>300653</v>
      </c>
      <c r="B71" s="5" t="s">
        <v>168</v>
      </c>
      <c r="C71" s="7">
        <v>-245</v>
      </c>
      <c r="D71" s="5" t="s">
        <v>199</v>
      </c>
      <c r="E71" s="5" t="s">
        <v>169</v>
      </c>
    </row>
    <row r="72" spans="1:5" x14ac:dyDescent="0.25">
      <c r="A72" s="6">
        <v>2000148</v>
      </c>
      <c r="B72" s="5" t="s">
        <v>244</v>
      </c>
      <c r="C72" s="7">
        <v>-242.77</v>
      </c>
      <c r="D72" s="5" t="s">
        <v>199</v>
      </c>
      <c r="E72" s="5" t="s">
        <v>162</v>
      </c>
    </row>
    <row r="73" spans="1:5" x14ac:dyDescent="0.25">
      <c r="A73" s="6">
        <v>130655</v>
      </c>
      <c r="B73" s="5" t="s">
        <v>245</v>
      </c>
      <c r="C73" s="7">
        <v>-238.68</v>
      </c>
      <c r="D73" s="5" t="s">
        <v>199</v>
      </c>
      <c r="E73" s="5" t="s">
        <v>246</v>
      </c>
    </row>
    <row r="74" spans="1:5" x14ac:dyDescent="0.25">
      <c r="A74" s="6">
        <v>6536</v>
      </c>
      <c r="B74" s="5" t="s">
        <v>247</v>
      </c>
      <c r="C74" s="7">
        <v>-238.4</v>
      </c>
      <c r="D74" s="5" t="s">
        <v>199</v>
      </c>
      <c r="E74" s="5" t="s">
        <v>31</v>
      </c>
    </row>
    <row r="75" spans="1:5" x14ac:dyDescent="0.25">
      <c r="A75" s="6">
        <v>200099</v>
      </c>
      <c r="B75" s="5" t="s">
        <v>248</v>
      </c>
      <c r="C75" s="7">
        <v>-232.16</v>
      </c>
      <c r="D75" s="5" t="s">
        <v>199</v>
      </c>
      <c r="E75" s="5" t="s">
        <v>249</v>
      </c>
    </row>
    <row r="76" spans="1:5" x14ac:dyDescent="0.25">
      <c r="A76" s="6">
        <v>22072</v>
      </c>
      <c r="B76" s="5" t="s">
        <v>88</v>
      </c>
      <c r="C76" s="7">
        <v>-220.45</v>
      </c>
      <c r="D76" s="5" t="s">
        <v>199</v>
      </c>
      <c r="E76" s="5" t="s">
        <v>33</v>
      </c>
    </row>
    <row r="77" spans="1:5" x14ac:dyDescent="0.25">
      <c r="A77" s="6">
        <v>300418</v>
      </c>
      <c r="B77" s="5" t="s">
        <v>250</v>
      </c>
      <c r="C77" s="7">
        <v>-212.23</v>
      </c>
      <c r="D77" s="5" t="s">
        <v>199</v>
      </c>
      <c r="E77" s="5" t="s">
        <v>135</v>
      </c>
    </row>
    <row r="78" spans="1:5" x14ac:dyDescent="0.25">
      <c r="A78" s="6">
        <v>6798</v>
      </c>
      <c r="B78" s="5" t="s">
        <v>251</v>
      </c>
      <c r="C78" s="7">
        <v>-198.79</v>
      </c>
      <c r="D78" s="5" t="s">
        <v>199</v>
      </c>
      <c r="E78" s="5" t="s">
        <v>6</v>
      </c>
    </row>
    <row r="79" spans="1:5" x14ac:dyDescent="0.25">
      <c r="A79" s="6">
        <v>130411</v>
      </c>
      <c r="B79" s="5" t="s">
        <v>124</v>
      </c>
      <c r="C79" s="7">
        <v>-197.76</v>
      </c>
      <c r="D79" s="5" t="s">
        <v>199</v>
      </c>
      <c r="E79" s="5" t="s">
        <v>31</v>
      </c>
    </row>
    <row r="80" spans="1:5" x14ac:dyDescent="0.25">
      <c r="A80" s="6">
        <v>7834</v>
      </c>
      <c r="B80" s="5" t="s">
        <v>252</v>
      </c>
      <c r="C80" s="7">
        <v>-192.57</v>
      </c>
      <c r="D80" s="5" t="s">
        <v>199</v>
      </c>
      <c r="E80" s="5" t="s">
        <v>31</v>
      </c>
    </row>
    <row r="81" spans="1:5" x14ac:dyDescent="0.25">
      <c r="A81" s="6">
        <v>120085</v>
      </c>
      <c r="B81" s="5" t="s">
        <v>116</v>
      </c>
      <c r="C81" s="7">
        <v>-190.4</v>
      </c>
      <c r="D81" s="5" t="s">
        <v>199</v>
      </c>
      <c r="E81" s="5" t="s">
        <v>57</v>
      </c>
    </row>
    <row r="82" spans="1:5" x14ac:dyDescent="0.25">
      <c r="A82" s="6">
        <v>12704</v>
      </c>
      <c r="B82" s="5" t="s">
        <v>65</v>
      </c>
      <c r="C82" s="7">
        <v>-187.21</v>
      </c>
      <c r="D82" s="5" t="s">
        <v>199</v>
      </c>
      <c r="E82" s="5" t="s">
        <v>47</v>
      </c>
    </row>
    <row r="83" spans="1:5" x14ac:dyDescent="0.25">
      <c r="A83" s="6">
        <v>100045</v>
      </c>
      <c r="B83" s="5" t="s">
        <v>100</v>
      </c>
      <c r="C83" s="7">
        <v>-162.41999999999999</v>
      </c>
      <c r="D83" s="5" t="s">
        <v>199</v>
      </c>
      <c r="E83" s="5" t="s">
        <v>101</v>
      </c>
    </row>
    <row r="84" spans="1:5" x14ac:dyDescent="0.25">
      <c r="A84" s="6">
        <v>4667</v>
      </c>
      <c r="B84" s="5" t="s">
        <v>253</v>
      </c>
      <c r="C84" s="7">
        <v>-147.25</v>
      </c>
      <c r="D84" s="5" t="s">
        <v>199</v>
      </c>
      <c r="E84" s="5" t="s">
        <v>27</v>
      </c>
    </row>
    <row r="85" spans="1:5" x14ac:dyDescent="0.25">
      <c r="A85" s="6">
        <v>3741</v>
      </c>
      <c r="B85" s="5" t="s">
        <v>254</v>
      </c>
      <c r="C85" s="7">
        <v>-142.5</v>
      </c>
      <c r="D85" s="5" t="s">
        <v>199</v>
      </c>
      <c r="E85" s="5" t="s">
        <v>7</v>
      </c>
    </row>
    <row r="86" spans="1:5" x14ac:dyDescent="0.25">
      <c r="A86" s="6">
        <v>10952</v>
      </c>
      <c r="B86" s="5" t="s">
        <v>255</v>
      </c>
      <c r="C86" s="7">
        <v>-138.66</v>
      </c>
      <c r="D86" s="5" t="s">
        <v>199</v>
      </c>
      <c r="E86" s="5" t="s">
        <v>211</v>
      </c>
    </row>
    <row r="87" spans="1:5" x14ac:dyDescent="0.25">
      <c r="A87" s="6">
        <v>6980</v>
      </c>
      <c r="B87" s="5" t="s">
        <v>43</v>
      </c>
      <c r="C87" s="7">
        <v>-137.05000000000001</v>
      </c>
      <c r="D87" s="5" t="s">
        <v>199</v>
      </c>
      <c r="E87" s="5" t="s">
        <v>44</v>
      </c>
    </row>
    <row r="88" spans="1:5" x14ac:dyDescent="0.25">
      <c r="A88" s="6">
        <v>300250</v>
      </c>
      <c r="B88" s="5" t="s">
        <v>256</v>
      </c>
      <c r="C88" s="7">
        <v>-126.6</v>
      </c>
      <c r="D88" s="5" t="s">
        <v>199</v>
      </c>
      <c r="E88" s="5" t="s">
        <v>7</v>
      </c>
    </row>
    <row r="89" spans="1:5" x14ac:dyDescent="0.25">
      <c r="A89" s="6">
        <v>6785</v>
      </c>
      <c r="B89" s="5" t="s">
        <v>32</v>
      </c>
      <c r="C89" s="7">
        <v>-126.44</v>
      </c>
      <c r="D89" s="5" t="s">
        <v>199</v>
      </c>
      <c r="E89" s="5" t="s">
        <v>33</v>
      </c>
    </row>
    <row r="90" spans="1:5" x14ac:dyDescent="0.25">
      <c r="A90" s="6">
        <v>6602</v>
      </c>
      <c r="B90" s="5" t="s">
        <v>257</v>
      </c>
      <c r="C90" s="7">
        <v>-123.3</v>
      </c>
      <c r="D90" s="5" t="s">
        <v>199</v>
      </c>
      <c r="E90" s="5" t="s">
        <v>135</v>
      </c>
    </row>
    <row r="91" spans="1:5" x14ac:dyDescent="0.25">
      <c r="A91" s="6">
        <v>300466</v>
      </c>
      <c r="B91" s="5" t="s">
        <v>258</v>
      </c>
      <c r="C91" s="7">
        <v>-119.61</v>
      </c>
      <c r="D91" s="5" t="s">
        <v>199</v>
      </c>
      <c r="E91" s="5" t="s">
        <v>259</v>
      </c>
    </row>
    <row r="92" spans="1:5" x14ac:dyDescent="0.25">
      <c r="A92" s="6">
        <v>170268</v>
      </c>
      <c r="B92" s="5" t="s">
        <v>144</v>
      </c>
      <c r="C92" s="7">
        <v>-118.13</v>
      </c>
      <c r="D92" s="5" t="s">
        <v>199</v>
      </c>
      <c r="E92" s="5" t="s">
        <v>82</v>
      </c>
    </row>
    <row r="93" spans="1:5" x14ac:dyDescent="0.25">
      <c r="A93" s="6">
        <v>100317</v>
      </c>
      <c r="B93" s="5" t="s">
        <v>114</v>
      </c>
      <c r="C93" s="7">
        <v>-116.79</v>
      </c>
      <c r="D93" s="5" t="s">
        <v>199</v>
      </c>
      <c r="E93" s="5" t="s">
        <v>31</v>
      </c>
    </row>
    <row r="94" spans="1:5" x14ac:dyDescent="0.25">
      <c r="A94" s="6">
        <v>5422</v>
      </c>
      <c r="B94" s="5" t="s">
        <v>260</v>
      </c>
      <c r="C94" s="7">
        <v>-113.02</v>
      </c>
      <c r="D94" s="5" t="s">
        <v>199</v>
      </c>
      <c r="E94" s="5" t="s">
        <v>9</v>
      </c>
    </row>
    <row r="95" spans="1:5" x14ac:dyDescent="0.25">
      <c r="A95" s="6">
        <v>200517</v>
      </c>
      <c r="B95" s="5" t="s">
        <v>261</v>
      </c>
      <c r="C95" s="7">
        <v>-109.79</v>
      </c>
      <c r="D95" s="5" t="s">
        <v>199</v>
      </c>
      <c r="E95" s="5" t="s">
        <v>31</v>
      </c>
    </row>
    <row r="96" spans="1:5" x14ac:dyDescent="0.25">
      <c r="A96" s="6">
        <v>700442</v>
      </c>
      <c r="B96" s="5" t="s">
        <v>262</v>
      </c>
      <c r="C96" s="7">
        <v>-107.04</v>
      </c>
      <c r="D96" s="5" t="s">
        <v>199</v>
      </c>
      <c r="E96" s="5" t="s">
        <v>263</v>
      </c>
    </row>
    <row r="97" spans="1:5" x14ac:dyDescent="0.25">
      <c r="A97" s="6">
        <v>170207</v>
      </c>
      <c r="B97" s="5" t="s">
        <v>141</v>
      </c>
      <c r="C97" s="7">
        <v>-102.34</v>
      </c>
      <c r="D97" s="5" t="s">
        <v>199</v>
      </c>
      <c r="E97" s="5" t="s">
        <v>135</v>
      </c>
    </row>
    <row r="98" spans="1:5" x14ac:dyDescent="0.25">
      <c r="A98" s="6">
        <v>400051</v>
      </c>
      <c r="B98" s="5" t="s">
        <v>264</v>
      </c>
      <c r="C98" s="7">
        <v>-98.05</v>
      </c>
      <c r="D98" s="5" t="s">
        <v>199</v>
      </c>
      <c r="E98" s="5" t="s">
        <v>72</v>
      </c>
    </row>
    <row r="99" spans="1:5" x14ac:dyDescent="0.25">
      <c r="A99" s="6">
        <v>19913</v>
      </c>
      <c r="B99" s="5" t="s">
        <v>265</v>
      </c>
      <c r="C99" s="7">
        <v>-94.38</v>
      </c>
      <c r="D99" s="5" t="s">
        <v>199</v>
      </c>
      <c r="E99" s="5" t="s">
        <v>31</v>
      </c>
    </row>
    <row r="100" spans="1:5" x14ac:dyDescent="0.25">
      <c r="A100" s="6">
        <v>14075</v>
      </c>
      <c r="B100" s="5" t="s">
        <v>266</v>
      </c>
      <c r="C100" s="7">
        <v>-93.44</v>
      </c>
      <c r="D100" s="5" t="s">
        <v>199</v>
      </c>
      <c r="E100" s="5" t="s">
        <v>55</v>
      </c>
    </row>
    <row r="101" spans="1:5" x14ac:dyDescent="0.25">
      <c r="A101" s="6">
        <v>200380</v>
      </c>
      <c r="B101" s="5" t="s">
        <v>267</v>
      </c>
      <c r="C101" s="7">
        <v>-84.67</v>
      </c>
      <c r="D101" s="5" t="s">
        <v>199</v>
      </c>
      <c r="E101" s="5" t="s">
        <v>135</v>
      </c>
    </row>
    <row r="102" spans="1:5" x14ac:dyDescent="0.25">
      <c r="A102" s="6">
        <v>170250</v>
      </c>
      <c r="B102" s="5" t="s">
        <v>142</v>
      </c>
      <c r="C102" s="7">
        <v>-80.61</v>
      </c>
      <c r="D102" s="5" t="s">
        <v>199</v>
      </c>
      <c r="E102" s="5" t="s">
        <v>143</v>
      </c>
    </row>
    <row r="103" spans="1:5" x14ac:dyDescent="0.25">
      <c r="A103" s="6">
        <v>190052</v>
      </c>
      <c r="B103" s="5" t="s">
        <v>268</v>
      </c>
      <c r="C103" s="7">
        <v>-80.2</v>
      </c>
      <c r="D103" s="5" t="s">
        <v>199</v>
      </c>
      <c r="E103" s="5" t="s">
        <v>194</v>
      </c>
    </row>
    <row r="104" spans="1:5" x14ac:dyDescent="0.25">
      <c r="A104" s="6">
        <v>2000566</v>
      </c>
      <c r="B104" s="5" t="s">
        <v>193</v>
      </c>
      <c r="C104" s="7">
        <v>-77.97</v>
      </c>
      <c r="D104" s="5" t="s">
        <v>199</v>
      </c>
      <c r="E104" s="5" t="s">
        <v>194</v>
      </c>
    </row>
    <row r="105" spans="1:5" x14ac:dyDescent="0.25">
      <c r="A105" s="6">
        <v>7995</v>
      </c>
      <c r="B105" s="5" t="s">
        <v>49</v>
      </c>
      <c r="C105" s="7">
        <v>-75.819999999999993</v>
      </c>
      <c r="D105" s="5" t="s">
        <v>199</v>
      </c>
      <c r="E105" s="5" t="s">
        <v>47</v>
      </c>
    </row>
    <row r="106" spans="1:5" x14ac:dyDescent="0.25">
      <c r="A106" s="6">
        <v>300939</v>
      </c>
      <c r="B106" s="5" t="s">
        <v>173</v>
      </c>
      <c r="C106" s="7">
        <v>-72.069999999999993</v>
      </c>
      <c r="D106" s="5" t="s">
        <v>199</v>
      </c>
      <c r="E106" s="5" t="s">
        <v>6</v>
      </c>
    </row>
    <row r="107" spans="1:5" x14ac:dyDescent="0.25">
      <c r="A107" s="6">
        <v>2000582</v>
      </c>
      <c r="B107" s="5" t="s">
        <v>269</v>
      </c>
      <c r="C107" s="7">
        <v>-71.95</v>
      </c>
      <c r="D107" s="5" t="s">
        <v>199</v>
      </c>
      <c r="E107" s="5" t="s">
        <v>9</v>
      </c>
    </row>
    <row r="108" spans="1:5" x14ac:dyDescent="0.25">
      <c r="A108" s="6">
        <v>11110</v>
      </c>
      <c r="B108" s="5" t="s">
        <v>270</v>
      </c>
      <c r="C108" s="7">
        <v>-58.6</v>
      </c>
      <c r="D108" s="5" t="s">
        <v>199</v>
      </c>
      <c r="E108" s="5" t="s">
        <v>7</v>
      </c>
    </row>
    <row r="109" spans="1:5" x14ac:dyDescent="0.25">
      <c r="A109" s="6">
        <v>14364</v>
      </c>
      <c r="B109" s="5" t="s">
        <v>271</v>
      </c>
      <c r="C109" s="7">
        <v>-45.8</v>
      </c>
      <c r="D109" s="5" t="s">
        <v>199</v>
      </c>
      <c r="E109" s="5" t="s">
        <v>272</v>
      </c>
    </row>
    <row r="110" spans="1:5" x14ac:dyDescent="0.25">
      <c r="A110" s="6">
        <v>2687</v>
      </c>
      <c r="B110" s="5" t="s">
        <v>12</v>
      </c>
      <c r="C110" s="7">
        <v>-38.700000000000003</v>
      </c>
      <c r="D110" s="5" t="s">
        <v>199</v>
      </c>
      <c r="E110" s="5" t="s">
        <v>11</v>
      </c>
    </row>
    <row r="111" spans="1:5" x14ac:dyDescent="0.25">
      <c r="A111" s="6">
        <v>170003</v>
      </c>
      <c r="B111" s="5" t="s">
        <v>139</v>
      </c>
      <c r="C111" s="7">
        <v>-29.36</v>
      </c>
      <c r="D111" s="5" t="s">
        <v>199</v>
      </c>
      <c r="E111" s="5" t="s">
        <v>6</v>
      </c>
    </row>
    <row r="112" spans="1:5" x14ac:dyDescent="0.25">
      <c r="A112" s="6">
        <v>200533</v>
      </c>
      <c r="B112" s="5" t="s">
        <v>160</v>
      </c>
      <c r="C112" s="7">
        <v>-25.12</v>
      </c>
      <c r="D112" s="5" t="s">
        <v>199</v>
      </c>
      <c r="E112" s="5" t="s">
        <v>6</v>
      </c>
    </row>
    <row r="113" spans="1:5" x14ac:dyDescent="0.25">
      <c r="A113" s="6">
        <v>10104</v>
      </c>
      <c r="B113" s="5" t="s">
        <v>273</v>
      </c>
      <c r="C113" s="7">
        <v>-21.54</v>
      </c>
      <c r="D113" s="5" t="s">
        <v>199</v>
      </c>
      <c r="E113" s="5" t="s">
        <v>31</v>
      </c>
    </row>
    <row r="114" spans="1:5" x14ac:dyDescent="0.25">
      <c r="A114" s="6">
        <v>2288</v>
      </c>
      <c r="B114" s="5" t="s">
        <v>10</v>
      </c>
      <c r="C114" s="7">
        <v>-19.28</v>
      </c>
      <c r="D114" s="5" t="s">
        <v>199</v>
      </c>
      <c r="E114" s="5" t="s">
        <v>11</v>
      </c>
    </row>
    <row r="115" spans="1:5" x14ac:dyDescent="0.25">
      <c r="A115" s="6">
        <v>200554</v>
      </c>
      <c r="B115" s="5" t="s">
        <v>161</v>
      </c>
      <c r="C115" s="7">
        <v>-16.170000000000002</v>
      </c>
      <c r="D115" s="5" t="s">
        <v>199</v>
      </c>
      <c r="E115" s="5" t="s">
        <v>162</v>
      </c>
    </row>
    <row r="116" spans="1:5" x14ac:dyDescent="0.25">
      <c r="A116" s="6">
        <v>130692</v>
      </c>
      <c r="B116" s="5" t="s">
        <v>274</v>
      </c>
      <c r="C116" s="7">
        <v>-13.61</v>
      </c>
      <c r="D116" s="5" t="s">
        <v>199</v>
      </c>
      <c r="E116" s="5" t="s">
        <v>275</v>
      </c>
    </row>
    <row r="117" spans="1:5" x14ac:dyDescent="0.25">
      <c r="A117" s="6">
        <v>700153</v>
      </c>
      <c r="B117" s="5" t="s">
        <v>179</v>
      </c>
      <c r="C117" s="7">
        <v>-1.05</v>
      </c>
      <c r="D117" s="5" t="s">
        <v>199</v>
      </c>
      <c r="E117" s="5" t="s">
        <v>6</v>
      </c>
    </row>
    <row r="118" spans="1:5" x14ac:dyDescent="0.25">
      <c r="A118" s="6">
        <v>2000444</v>
      </c>
      <c r="B118" s="5" t="s">
        <v>191</v>
      </c>
      <c r="C118" s="7">
        <v>-0.12</v>
      </c>
      <c r="D118" s="5" t="s">
        <v>199</v>
      </c>
      <c r="E118" s="5" t="s">
        <v>31</v>
      </c>
    </row>
    <row r="119" spans="1:5" x14ac:dyDescent="0.25">
      <c r="A119" s="6">
        <v>2866</v>
      </c>
      <c r="B119" s="5" t="s">
        <v>276</v>
      </c>
      <c r="C119" s="7">
        <v>0</v>
      </c>
      <c r="D119" s="5" t="s">
        <v>199</v>
      </c>
      <c r="E119" s="5" t="s">
        <v>7</v>
      </c>
    </row>
    <row r="120" spans="1:5" x14ac:dyDescent="0.25">
      <c r="A120" s="6">
        <v>300132</v>
      </c>
      <c r="B120" s="5" t="s">
        <v>277</v>
      </c>
      <c r="C120" s="7">
        <v>0</v>
      </c>
      <c r="D120" s="5" t="s">
        <v>199</v>
      </c>
      <c r="E120" s="5" t="s">
        <v>31</v>
      </c>
    </row>
    <row r="121" spans="1:5" x14ac:dyDescent="0.25">
      <c r="A121" s="6">
        <v>300991</v>
      </c>
      <c r="B121" s="5" t="s">
        <v>278</v>
      </c>
      <c r="C121" s="7">
        <v>0</v>
      </c>
      <c r="D121" s="5" t="s">
        <v>199</v>
      </c>
      <c r="E121" s="5" t="s">
        <v>279</v>
      </c>
    </row>
    <row r="122" spans="1:5" x14ac:dyDescent="0.25">
      <c r="A122" s="6">
        <v>2000270</v>
      </c>
      <c r="B122" s="5" t="s">
        <v>280</v>
      </c>
      <c r="C122" s="7">
        <v>0</v>
      </c>
      <c r="D122" s="5" t="s">
        <v>199</v>
      </c>
      <c r="E122" s="5" t="s">
        <v>7</v>
      </c>
    </row>
    <row r="123" spans="1:5" x14ac:dyDescent="0.25">
      <c r="A123" s="6">
        <v>2484</v>
      </c>
      <c r="B123" s="5" t="s">
        <v>281</v>
      </c>
      <c r="C123" s="7">
        <v>0</v>
      </c>
      <c r="D123" s="5" t="s">
        <v>199</v>
      </c>
      <c r="E123" s="5" t="s">
        <v>20</v>
      </c>
    </row>
    <row r="124" spans="1:5" x14ac:dyDescent="0.25">
      <c r="A124" s="6">
        <v>6513</v>
      </c>
      <c r="B124" s="5" t="s">
        <v>282</v>
      </c>
      <c r="C124" s="7">
        <v>0</v>
      </c>
      <c r="D124" s="5" t="s">
        <v>199</v>
      </c>
      <c r="E124" s="5" t="s">
        <v>47</v>
      </c>
    </row>
    <row r="125" spans="1:5" x14ac:dyDescent="0.25">
      <c r="A125" s="6">
        <v>130836</v>
      </c>
      <c r="B125" s="5" t="s">
        <v>283</v>
      </c>
      <c r="C125" s="7">
        <v>0</v>
      </c>
      <c r="D125" s="5" t="s">
        <v>199</v>
      </c>
      <c r="E125" s="5" t="s">
        <v>31</v>
      </c>
    </row>
    <row r="126" spans="1:5" x14ac:dyDescent="0.25">
      <c r="A126" s="6">
        <v>300824</v>
      </c>
      <c r="B126" s="5" t="s">
        <v>284</v>
      </c>
      <c r="C126" s="7">
        <v>0</v>
      </c>
      <c r="D126" s="5" t="s">
        <v>199</v>
      </c>
      <c r="E126" s="5" t="s">
        <v>76</v>
      </c>
    </row>
    <row r="127" spans="1:5" x14ac:dyDescent="0.25">
      <c r="A127" s="6">
        <v>19805</v>
      </c>
      <c r="B127" s="5" t="s">
        <v>285</v>
      </c>
      <c r="C127" s="7">
        <v>0</v>
      </c>
      <c r="D127" s="5" t="s">
        <v>199</v>
      </c>
      <c r="E127" s="5" t="s">
        <v>6</v>
      </c>
    </row>
    <row r="128" spans="1:5" x14ac:dyDescent="0.25">
      <c r="A128" s="6">
        <v>1986</v>
      </c>
      <c r="B128" s="5" t="s">
        <v>286</v>
      </c>
      <c r="C128" s="7">
        <v>0</v>
      </c>
      <c r="D128" s="5" t="s">
        <v>199</v>
      </c>
      <c r="E128" s="5" t="s">
        <v>6</v>
      </c>
    </row>
    <row r="129" spans="1:5" x14ac:dyDescent="0.25">
      <c r="A129" s="6">
        <v>300927</v>
      </c>
      <c r="B129" s="5" t="s">
        <v>287</v>
      </c>
      <c r="C129" s="7">
        <v>0</v>
      </c>
      <c r="D129" s="5" t="s">
        <v>199</v>
      </c>
      <c r="E129" s="5" t="s">
        <v>31</v>
      </c>
    </row>
    <row r="130" spans="1:5" x14ac:dyDescent="0.25">
      <c r="A130" s="6">
        <v>120033</v>
      </c>
      <c r="B130" s="5" t="s">
        <v>288</v>
      </c>
      <c r="C130" s="7">
        <v>0</v>
      </c>
      <c r="D130" s="5" t="s">
        <v>199</v>
      </c>
      <c r="E130" s="5" t="s">
        <v>6</v>
      </c>
    </row>
    <row r="131" spans="1:5" x14ac:dyDescent="0.25">
      <c r="A131" s="6">
        <v>21547</v>
      </c>
      <c r="B131" s="5" t="s">
        <v>289</v>
      </c>
      <c r="C131" s="7">
        <v>0</v>
      </c>
      <c r="D131" s="5" t="s">
        <v>199</v>
      </c>
      <c r="E131" s="5" t="s">
        <v>194</v>
      </c>
    </row>
    <row r="132" spans="1:5" x14ac:dyDescent="0.25">
      <c r="A132" s="6">
        <v>3096</v>
      </c>
      <c r="B132" s="5" t="s">
        <v>290</v>
      </c>
      <c r="C132" s="7">
        <v>0</v>
      </c>
      <c r="D132" s="5" t="s">
        <v>199</v>
      </c>
      <c r="E132" s="5" t="s">
        <v>11</v>
      </c>
    </row>
    <row r="133" spans="1:5" x14ac:dyDescent="0.25">
      <c r="A133" s="6">
        <v>170303</v>
      </c>
      <c r="B133" s="5" t="s">
        <v>291</v>
      </c>
      <c r="C133" s="7">
        <v>0</v>
      </c>
      <c r="D133" s="5" t="s">
        <v>199</v>
      </c>
      <c r="E133" s="5" t="s">
        <v>31</v>
      </c>
    </row>
    <row r="134" spans="1:5" x14ac:dyDescent="0.25">
      <c r="A134" s="6">
        <v>700360</v>
      </c>
      <c r="B134" s="5" t="s">
        <v>292</v>
      </c>
      <c r="C134" s="7">
        <v>0</v>
      </c>
      <c r="D134" s="5" t="s">
        <v>199</v>
      </c>
      <c r="E134" s="5" t="s">
        <v>194</v>
      </c>
    </row>
    <row r="135" spans="1:5" x14ac:dyDescent="0.25">
      <c r="A135" s="6">
        <v>6944</v>
      </c>
      <c r="B135" s="5" t="s">
        <v>293</v>
      </c>
      <c r="C135" s="7">
        <v>0</v>
      </c>
      <c r="D135" s="5" t="s">
        <v>199</v>
      </c>
      <c r="E135" s="5" t="s">
        <v>6</v>
      </c>
    </row>
    <row r="136" spans="1:5" x14ac:dyDescent="0.25">
      <c r="A136" s="6">
        <v>6962</v>
      </c>
      <c r="B136" s="5" t="s">
        <v>294</v>
      </c>
      <c r="C136" s="7">
        <v>0</v>
      </c>
      <c r="D136" s="5" t="s">
        <v>199</v>
      </c>
      <c r="E136" s="5" t="s">
        <v>31</v>
      </c>
    </row>
    <row r="137" spans="1:5" x14ac:dyDescent="0.25">
      <c r="A137" s="6">
        <v>700444</v>
      </c>
      <c r="B137" s="5" t="s">
        <v>295</v>
      </c>
      <c r="C137" s="7">
        <v>0</v>
      </c>
      <c r="D137" s="5" t="s">
        <v>199</v>
      </c>
      <c r="E137" s="5" t="s">
        <v>296</v>
      </c>
    </row>
    <row r="138" spans="1:5" x14ac:dyDescent="0.25">
      <c r="A138" s="6">
        <v>2000567</v>
      </c>
      <c r="B138" s="5" t="s">
        <v>297</v>
      </c>
      <c r="C138" s="7">
        <v>0</v>
      </c>
      <c r="D138" s="5" t="s">
        <v>199</v>
      </c>
      <c r="E138" s="5" t="s">
        <v>31</v>
      </c>
    </row>
    <row r="139" spans="1:5" x14ac:dyDescent="0.25">
      <c r="A139" s="6">
        <v>6964</v>
      </c>
      <c r="B139" s="5" t="s">
        <v>298</v>
      </c>
      <c r="C139" s="7">
        <v>0</v>
      </c>
      <c r="D139" s="5" t="s">
        <v>199</v>
      </c>
      <c r="E139" s="5" t="s">
        <v>31</v>
      </c>
    </row>
    <row r="140" spans="1:5" x14ac:dyDescent="0.25">
      <c r="A140" s="6">
        <v>130439</v>
      </c>
      <c r="B140" s="5" t="s">
        <v>299</v>
      </c>
      <c r="C140" s="7">
        <v>0</v>
      </c>
      <c r="D140" s="5" t="s">
        <v>199</v>
      </c>
      <c r="E140" s="5" t="s">
        <v>300</v>
      </c>
    </row>
    <row r="141" spans="1:5" x14ac:dyDescent="0.25">
      <c r="A141" s="6">
        <v>11245</v>
      </c>
      <c r="B141" s="5" t="s">
        <v>301</v>
      </c>
      <c r="C141" s="7">
        <v>0</v>
      </c>
      <c r="D141" s="5" t="s">
        <v>199</v>
      </c>
      <c r="E141" s="5" t="s">
        <v>194</v>
      </c>
    </row>
    <row r="142" spans="1:5" x14ac:dyDescent="0.25">
      <c r="A142" s="6">
        <v>190146</v>
      </c>
      <c r="B142" s="5" t="s">
        <v>302</v>
      </c>
      <c r="C142" s="7">
        <v>0</v>
      </c>
      <c r="D142" s="5" t="s">
        <v>199</v>
      </c>
      <c r="E142" s="5" t="s">
        <v>47</v>
      </c>
    </row>
    <row r="143" spans="1:5" x14ac:dyDescent="0.25">
      <c r="A143" s="6">
        <v>2000576</v>
      </c>
      <c r="B143" s="5" t="s">
        <v>303</v>
      </c>
      <c r="C143" s="7">
        <v>0</v>
      </c>
      <c r="D143" s="5" t="s">
        <v>199</v>
      </c>
      <c r="E143" s="5" t="s">
        <v>31</v>
      </c>
    </row>
    <row r="144" spans="1:5" x14ac:dyDescent="0.25">
      <c r="A144" s="6">
        <v>2000579</v>
      </c>
      <c r="B144" s="5" t="s">
        <v>304</v>
      </c>
      <c r="C144" s="7">
        <v>0</v>
      </c>
      <c r="D144" s="5" t="s">
        <v>199</v>
      </c>
      <c r="E144" s="5" t="s">
        <v>31</v>
      </c>
    </row>
    <row r="145" spans="1:5" x14ac:dyDescent="0.25">
      <c r="A145" s="6">
        <v>200476</v>
      </c>
      <c r="B145" s="5" t="s">
        <v>305</v>
      </c>
      <c r="C145" s="7">
        <v>0</v>
      </c>
      <c r="D145" s="5" t="s">
        <v>199</v>
      </c>
      <c r="E145" s="5" t="s">
        <v>31</v>
      </c>
    </row>
    <row r="146" spans="1:5" x14ac:dyDescent="0.25">
      <c r="A146" s="6">
        <v>6965</v>
      </c>
      <c r="B146" s="5" t="s">
        <v>306</v>
      </c>
      <c r="C146" s="7">
        <v>0</v>
      </c>
      <c r="D146" s="5" t="s">
        <v>199</v>
      </c>
      <c r="E146" s="5" t="s">
        <v>31</v>
      </c>
    </row>
    <row r="147" spans="1:5" x14ac:dyDescent="0.25">
      <c r="A147" s="6">
        <v>130829</v>
      </c>
      <c r="B147" s="5" t="s">
        <v>307</v>
      </c>
      <c r="C147" s="7">
        <v>0</v>
      </c>
      <c r="D147" s="5" t="s">
        <v>199</v>
      </c>
      <c r="E147" s="5" t="s">
        <v>7</v>
      </c>
    </row>
    <row r="148" spans="1:5" x14ac:dyDescent="0.25">
      <c r="A148" s="6">
        <v>14356</v>
      </c>
      <c r="B148" s="5" t="s">
        <v>308</v>
      </c>
      <c r="C148" s="7">
        <v>0</v>
      </c>
      <c r="D148" s="5" t="s">
        <v>199</v>
      </c>
      <c r="E148" s="5" t="s">
        <v>31</v>
      </c>
    </row>
    <row r="149" spans="1:5" x14ac:dyDescent="0.25">
      <c r="A149" s="6">
        <v>3897</v>
      </c>
      <c r="B149" s="5" t="s">
        <v>309</v>
      </c>
      <c r="C149" s="7">
        <v>0.15</v>
      </c>
      <c r="D149" s="5" t="s">
        <v>199</v>
      </c>
      <c r="E149" s="5" t="s">
        <v>310</v>
      </c>
    </row>
    <row r="150" spans="1:5" x14ac:dyDescent="0.25">
      <c r="A150" s="6">
        <v>17803</v>
      </c>
      <c r="B150" s="5" t="s">
        <v>311</v>
      </c>
      <c r="C150" s="7">
        <v>0.42</v>
      </c>
      <c r="D150" s="5" t="s">
        <v>199</v>
      </c>
      <c r="E150" s="5" t="s">
        <v>135</v>
      </c>
    </row>
    <row r="151" spans="1:5" x14ac:dyDescent="0.25">
      <c r="A151" s="6">
        <v>8283</v>
      </c>
      <c r="B151" s="5" t="s">
        <v>312</v>
      </c>
      <c r="C151" s="7">
        <v>0.62</v>
      </c>
      <c r="D151" s="5" t="s">
        <v>199</v>
      </c>
      <c r="E151" s="5" t="s">
        <v>194</v>
      </c>
    </row>
    <row r="152" spans="1:5" x14ac:dyDescent="0.25">
      <c r="A152" s="6">
        <v>2814</v>
      </c>
      <c r="B152" s="5" t="s">
        <v>313</v>
      </c>
      <c r="C152" s="7">
        <v>0.65</v>
      </c>
      <c r="D152" s="5" t="s">
        <v>199</v>
      </c>
      <c r="E152" s="5" t="s">
        <v>135</v>
      </c>
    </row>
    <row r="153" spans="1:5" x14ac:dyDescent="0.25">
      <c r="A153" s="6">
        <v>130537</v>
      </c>
      <c r="B153" s="5" t="s">
        <v>314</v>
      </c>
      <c r="C153" s="7">
        <v>0.69</v>
      </c>
      <c r="D153" s="5" t="s">
        <v>199</v>
      </c>
      <c r="E153" s="5" t="s">
        <v>6</v>
      </c>
    </row>
    <row r="154" spans="1:5" x14ac:dyDescent="0.25">
      <c r="A154" s="6">
        <v>200512</v>
      </c>
      <c r="B154" s="5" t="s">
        <v>315</v>
      </c>
      <c r="C154" s="7">
        <v>0.96</v>
      </c>
      <c r="D154" s="5" t="s">
        <v>199</v>
      </c>
      <c r="E154" s="5" t="s">
        <v>76</v>
      </c>
    </row>
    <row r="155" spans="1:5" x14ac:dyDescent="0.25">
      <c r="A155" s="6">
        <v>14287</v>
      </c>
      <c r="B155" s="5" t="s">
        <v>316</v>
      </c>
      <c r="C155" s="7">
        <v>2.19</v>
      </c>
      <c r="D155" s="5" t="s">
        <v>199</v>
      </c>
      <c r="E155" s="5" t="s">
        <v>31</v>
      </c>
    </row>
    <row r="156" spans="1:5" x14ac:dyDescent="0.25">
      <c r="A156" s="6">
        <v>200555</v>
      </c>
      <c r="B156" s="5" t="s">
        <v>163</v>
      </c>
      <c r="C156" s="7">
        <v>2.7</v>
      </c>
      <c r="D156" s="5" t="s">
        <v>199</v>
      </c>
      <c r="E156" s="5" t="s">
        <v>6</v>
      </c>
    </row>
    <row r="157" spans="1:5" x14ac:dyDescent="0.25">
      <c r="A157" s="6">
        <v>100232</v>
      </c>
      <c r="B157" s="5" t="s">
        <v>105</v>
      </c>
      <c r="C157" s="7">
        <v>2.99</v>
      </c>
      <c r="D157" s="5" t="s">
        <v>199</v>
      </c>
      <c r="E157" s="5" t="s">
        <v>7</v>
      </c>
    </row>
    <row r="158" spans="1:5" x14ac:dyDescent="0.25">
      <c r="A158" s="6">
        <v>300525</v>
      </c>
      <c r="B158" s="5" t="s">
        <v>317</v>
      </c>
      <c r="C158" s="7">
        <v>5.32</v>
      </c>
      <c r="D158" s="5" t="s">
        <v>199</v>
      </c>
      <c r="E158" s="5" t="s">
        <v>318</v>
      </c>
    </row>
    <row r="159" spans="1:5" x14ac:dyDescent="0.25">
      <c r="A159" s="6">
        <v>23549</v>
      </c>
      <c r="B159" s="5" t="s">
        <v>90</v>
      </c>
      <c r="C159" s="7">
        <v>7.01</v>
      </c>
      <c r="D159" s="5" t="s">
        <v>199</v>
      </c>
      <c r="E159" s="5" t="s">
        <v>91</v>
      </c>
    </row>
    <row r="160" spans="1:5" x14ac:dyDescent="0.25">
      <c r="A160" s="6">
        <v>100298</v>
      </c>
      <c r="B160" s="5" t="s">
        <v>112</v>
      </c>
      <c r="C160" s="7">
        <v>8.26</v>
      </c>
      <c r="D160" s="5" t="s">
        <v>199</v>
      </c>
      <c r="E160" s="5" t="s">
        <v>31</v>
      </c>
    </row>
    <row r="161" spans="1:5" x14ac:dyDescent="0.25">
      <c r="A161" s="6">
        <v>130830</v>
      </c>
      <c r="B161" s="5" t="s">
        <v>319</v>
      </c>
      <c r="C161" s="7">
        <v>10.98</v>
      </c>
      <c r="D161" s="5" t="s">
        <v>199</v>
      </c>
      <c r="E161" s="5" t="s">
        <v>31</v>
      </c>
    </row>
    <row r="162" spans="1:5" x14ac:dyDescent="0.25">
      <c r="A162" s="6">
        <v>200468</v>
      </c>
      <c r="B162" s="5" t="s">
        <v>158</v>
      </c>
      <c r="C162" s="7">
        <v>11.79</v>
      </c>
      <c r="D162" s="5" t="s">
        <v>199</v>
      </c>
      <c r="E162" s="5" t="s">
        <v>57</v>
      </c>
    </row>
    <row r="163" spans="1:5" x14ac:dyDescent="0.25">
      <c r="A163" s="6">
        <v>700055</v>
      </c>
      <c r="B163" s="5" t="s">
        <v>320</v>
      </c>
      <c r="C163" s="7">
        <v>12.69</v>
      </c>
      <c r="D163" s="5" t="s">
        <v>199</v>
      </c>
      <c r="E163" s="5" t="s">
        <v>29</v>
      </c>
    </row>
    <row r="164" spans="1:5" x14ac:dyDescent="0.25">
      <c r="A164" s="6">
        <v>90229</v>
      </c>
      <c r="B164" s="5" t="s">
        <v>96</v>
      </c>
      <c r="C164" s="7">
        <v>17.22</v>
      </c>
      <c r="D164" s="5" t="s">
        <v>199</v>
      </c>
      <c r="E164" s="5" t="s">
        <v>97</v>
      </c>
    </row>
    <row r="165" spans="1:5" x14ac:dyDescent="0.25">
      <c r="A165" s="6">
        <v>90415</v>
      </c>
      <c r="B165" s="5" t="s">
        <v>98</v>
      </c>
      <c r="C165" s="7">
        <v>19.36</v>
      </c>
      <c r="D165" s="5" t="s">
        <v>199</v>
      </c>
      <c r="E165" s="5" t="s">
        <v>97</v>
      </c>
    </row>
    <row r="166" spans="1:5" x14ac:dyDescent="0.25">
      <c r="A166" s="6">
        <v>170302</v>
      </c>
      <c r="B166" s="5" t="s">
        <v>321</v>
      </c>
      <c r="C166" s="7">
        <v>20.58</v>
      </c>
      <c r="D166" s="5" t="s">
        <v>199</v>
      </c>
      <c r="E166" s="5" t="s">
        <v>275</v>
      </c>
    </row>
    <row r="167" spans="1:5" x14ac:dyDescent="0.25">
      <c r="A167" s="6">
        <v>700235</v>
      </c>
      <c r="B167" s="5" t="s">
        <v>183</v>
      </c>
      <c r="C167" s="7">
        <v>24.11</v>
      </c>
      <c r="D167" s="5" t="s">
        <v>199</v>
      </c>
      <c r="E167" s="5" t="s">
        <v>6</v>
      </c>
    </row>
    <row r="168" spans="1:5" x14ac:dyDescent="0.25">
      <c r="A168" s="6">
        <v>17932</v>
      </c>
      <c r="B168" s="5" t="s">
        <v>79</v>
      </c>
      <c r="C168" s="7">
        <v>24.34</v>
      </c>
      <c r="D168" s="5" t="s">
        <v>199</v>
      </c>
      <c r="E168" s="5" t="s">
        <v>6</v>
      </c>
    </row>
    <row r="169" spans="1:5" x14ac:dyDescent="0.25">
      <c r="A169" s="6">
        <v>300408</v>
      </c>
      <c r="B169" s="5" t="s">
        <v>322</v>
      </c>
      <c r="C169" s="7">
        <v>24.63</v>
      </c>
      <c r="D169" s="5" t="s">
        <v>199</v>
      </c>
      <c r="E169" s="5" t="s">
        <v>6</v>
      </c>
    </row>
    <row r="170" spans="1:5" x14ac:dyDescent="0.25">
      <c r="A170" s="6">
        <v>300946</v>
      </c>
      <c r="B170" s="5" t="s">
        <v>174</v>
      </c>
      <c r="C170" s="7">
        <v>27.37</v>
      </c>
      <c r="D170" s="5" t="s">
        <v>199</v>
      </c>
      <c r="E170" s="5" t="s">
        <v>111</v>
      </c>
    </row>
    <row r="171" spans="1:5" x14ac:dyDescent="0.25">
      <c r="A171" s="6">
        <v>700057</v>
      </c>
      <c r="B171" s="5" t="s">
        <v>178</v>
      </c>
      <c r="C171" s="7">
        <v>30.53</v>
      </c>
      <c r="D171" s="5" t="s">
        <v>199</v>
      </c>
      <c r="E171" s="5" t="s">
        <v>17</v>
      </c>
    </row>
    <row r="172" spans="1:5" x14ac:dyDescent="0.25">
      <c r="A172" s="6">
        <v>14357</v>
      </c>
      <c r="B172" s="5" t="s">
        <v>71</v>
      </c>
      <c r="C172" s="7">
        <v>34.53</v>
      </c>
      <c r="D172" s="5" t="s">
        <v>199</v>
      </c>
      <c r="E172" s="5" t="s">
        <v>72</v>
      </c>
    </row>
    <row r="173" spans="1:5" x14ac:dyDescent="0.25">
      <c r="A173" s="6">
        <v>27058</v>
      </c>
      <c r="B173" s="5" t="s">
        <v>323</v>
      </c>
      <c r="C173" s="7">
        <v>38.47</v>
      </c>
      <c r="D173" s="5" t="s">
        <v>199</v>
      </c>
      <c r="E173" s="5" t="s">
        <v>31</v>
      </c>
    </row>
    <row r="174" spans="1:5" x14ac:dyDescent="0.25">
      <c r="A174" s="6">
        <v>200549</v>
      </c>
      <c r="B174" s="5" t="s">
        <v>324</v>
      </c>
      <c r="C174" s="7">
        <v>41.04</v>
      </c>
      <c r="D174" s="5" t="s">
        <v>199</v>
      </c>
      <c r="E174" s="5" t="s">
        <v>31</v>
      </c>
    </row>
    <row r="175" spans="1:5" x14ac:dyDescent="0.25">
      <c r="A175" s="6">
        <v>200242</v>
      </c>
      <c r="B175" s="5" t="s">
        <v>325</v>
      </c>
      <c r="C175" s="7">
        <v>43.48</v>
      </c>
      <c r="D175" s="5" t="s">
        <v>199</v>
      </c>
      <c r="E175" s="5" t="s">
        <v>6</v>
      </c>
    </row>
    <row r="176" spans="1:5" x14ac:dyDescent="0.25">
      <c r="A176" s="6">
        <v>2000406</v>
      </c>
      <c r="B176" s="5" t="s">
        <v>326</v>
      </c>
      <c r="C176" s="7">
        <v>47.12</v>
      </c>
      <c r="D176" s="5" t="s">
        <v>199</v>
      </c>
      <c r="E176" s="5" t="s">
        <v>6</v>
      </c>
    </row>
    <row r="177" spans="1:5" x14ac:dyDescent="0.25">
      <c r="A177" s="6">
        <v>1987</v>
      </c>
      <c r="B177" s="5" t="s">
        <v>327</v>
      </c>
      <c r="C177" s="7">
        <v>47.51</v>
      </c>
      <c r="D177" s="5" t="s">
        <v>199</v>
      </c>
      <c r="E177" s="5" t="s">
        <v>6</v>
      </c>
    </row>
    <row r="178" spans="1:5" x14ac:dyDescent="0.25">
      <c r="A178" s="6">
        <v>300568</v>
      </c>
      <c r="B178" s="5" t="s">
        <v>328</v>
      </c>
      <c r="C178" s="7">
        <v>58.19</v>
      </c>
      <c r="D178" s="5" t="s">
        <v>199</v>
      </c>
      <c r="E178" s="5" t="s">
        <v>47</v>
      </c>
    </row>
    <row r="179" spans="1:5" x14ac:dyDescent="0.25">
      <c r="A179" s="6">
        <v>12831</v>
      </c>
      <c r="B179" s="5" t="s">
        <v>329</v>
      </c>
      <c r="C179" s="7">
        <v>58.91</v>
      </c>
      <c r="D179" s="5" t="s">
        <v>199</v>
      </c>
      <c r="E179" s="5" t="s">
        <v>211</v>
      </c>
    </row>
    <row r="180" spans="1:5" x14ac:dyDescent="0.25">
      <c r="A180" s="6">
        <v>6968</v>
      </c>
      <c r="B180" s="5" t="s">
        <v>39</v>
      </c>
      <c r="C180" s="7">
        <v>70.56</v>
      </c>
      <c r="D180" s="5" t="s">
        <v>199</v>
      </c>
      <c r="E180" s="5" t="s">
        <v>31</v>
      </c>
    </row>
    <row r="181" spans="1:5" x14ac:dyDescent="0.25">
      <c r="A181" s="6">
        <v>300842</v>
      </c>
      <c r="B181" s="5" t="s">
        <v>170</v>
      </c>
      <c r="C181" s="7">
        <v>75.23</v>
      </c>
      <c r="D181" s="5" t="s">
        <v>199</v>
      </c>
      <c r="E181" s="5" t="s">
        <v>31</v>
      </c>
    </row>
    <row r="182" spans="1:5" x14ac:dyDescent="0.25">
      <c r="A182" s="6">
        <v>400083</v>
      </c>
      <c r="B182" s="5" t="s">
        <v>330</v>
      </c>
      <c r="C182" s="7">
        <v>75.95</v>
      </c>
      <c r="D182" s="5" t="s">
        <v>199</v>
      </c>
      <c r="E182" s="5" t="s">
        <v>31</v>
      </c>
    </row>
    <row r="183" spans="1:5" x14ac:dyDescent="0.25">
      <c r="A183" s="6">
        <v>4903</v>
      </c>
      <c r="B183" s="5" t="s">
        <v>22</v>
      </c>
      <c r="C183" s="7">
        <v>77.010000000000005</v>
      </c>
      <c r="D183" s="5" t="s">
        <v>199</v>
      </c>
      <c r="E183" s="5" t="s">
        <v>6</v>
      </c>
    </row>
    <row r="184" spans="1:5" x14ac:dyDescent="0.25">
      <c r="A184" s="6">
        <v>170042</v>
      </c>
      <c r="B184" s="5" t="s">
        <v>331</v>
      </c>
      <c r="C184" s="7">
        <v>81.7</v>
      </c>
      <c r="D184" s="5" t="s">
        <v>199</v>
      </c>
      <c r="E184" s="5" t="s">
        <v>318</v>
      </c>
    </row>
    <row r="185" spans="1:5" x14ac:dyDescent="0.25">
      <c r="A185" s="6">
        <v>200551</v>
      </c>
      <c r="B185" s="5" t="s">
        <v>332</v>
      </c>
      <c r="C185" s="7">
        <v>85.85</v>
      </c>
      <c r="D185" s="5" t="s">
        <v>199</v>
      </c>
      <c r="E185" s="5" t="s">
        <v>333</v>
      </c>
    </row>
    <row r="186" spans="1:5" x14ac:dyDescent="0.25">
      <c r="A186" s="6">
        <v>100025</v>
      </c>
      <c r="B186" s="5" t="s">
        <v>99</v>
      </c>
      <c r="C186" s="7">
        <v>97.68</v>
      </c>
      <c r="D186" s="5" t="s">
        <v>199</v>
      </c>
      <c r="E186" s="5" t="s">
        <v>27</v>
      </c>
    </row>
    <row r="187" spans="1:5" x14ac:dyDescent="0.25">
      <c r="A187" s="6">
        <v>17038</v>
      </c>
      <c r="B187" s="5" t="s">
        <v>74</v>
      </c>
      <c r="C187" s="7">
        <v>99.39</v>
      </c>
      <c r="D187" s="5" t="s">
        <v>199</v>
      </c>
      <c r="E187" s="5" t="s">
        <v>11</v>
      </c>
    </row>
    <row r="188" spans="1:5" x14ac:dyDescent="0.25">
      <c r="A188" s="6">
        <v>301007</v>
      </c>
      <c r="B188" s="5" t="s">
        <v>334</v>
      </c>
      <c r="C188" s="7">
        <v>100.62</v>
      </c>
      <c r="D188" s="5" t="s">
        <v>199</v>
      </c>
      <c r="E188" s="5" t="s">
        <v>6</v>
      </c>
    </row>
    <row r="189" spans="1:5" x14ac:dyDescent="0.25">
      <c r="A189" s="6">
        <v>4481</v>
      </c>
      <c r="B189" s="5" t="s">
        <v>19</v>
      </c>
      <c r="C189" s="7">
        <v>101.31</v>
      </c>
      <c r="D189" s="5" t="s">
        <v>199</v>
      </c>
      <c r="E189" s="5" t="s">
        <v>20</v>
      </c>
    </row>
    <row r="190" spans="1:5" x14ac:dyDescent="0.25">
      <c r="A190" s="6">
        <v>17949</v>
      </c>
      <c r="B190" s="5" t="s">
        <v>80</v>
      </c>
      <c r="C190" s="7">
        <v>118.2</v>
      </c>
      <c r="D190" s="5" t="s">
        <v>199</v>
      </c>
      <c r="E190" s="5" t="s">
        <v>31</v>
      </c>
    </row>
    <row r="191" spans="1:5" x14ac:dyDescent="0.25">
      <c r="A191" s="6">
        <v>130206</v>
      </c>
      <c r="B191" s="5" t="s">
        <v>120</v>
      </c>
      <c r="C191" s="7">
        <v>119.35</v>
      </c>
      <c r="D191" s="5" t="s">
        <v>199</v>
      </c>
      <c r="E191" s="5" t="s">
        <v>121</v>
      </c>
    </row>
    <row r="192" spans="1:5" x14ac:dyDescent="0.25">
      <c r="A192" s="6">
        <v>700262</v>
      </c>
      <c r="B192" s="5" t="s">
        <v>184</v>
      </c>
      <c r="C192" s="7">
        <v>119.77</v>
      </c>
      <c r="D192" s="5" t="s">
        <v>199</v>
      </c>
      <c r="E192" s="5" t="s">
        <v>185</v>
      </c>
    </row>
    <row r="193" spans="1:5" x14ac:dyDescent="0.25">
      <c r="A193" s="6">
        <v>100107</v>
      </c>
      <c r="B193" s="5" t="s">
        <v>335</v>
      </c>
      <c r="C193" s="7">
        <v>120</v>
      </c>
      <c r="D193" s="5" t="s">
        <v>199</v>
      </c>
      <c r="E193" s="5" t="s">
        <v>7</v>
      </c>
    </row>
    <row r="194" spans="1:5" x14ac:dyDescent="0.25">
      <c r="A194" s="6">
        <v>130869</v>
      </c>
      <c r="B194" s="5" t="s">
        <v>138</v>
      </c>
      <c r="C194" s="7">
        <v>121.62</v>
      </c>
      <c r="D194" s="5" t="s">
        <v>199</v>
      </c>
      <c r="E194" s="5" t="s">
        <v>7</v>
      </c>
    </row>
    <row r="195" spans="1:5" x14ac:dyDescent="0.25">
      <c r="A195" s="6">
        <v>200276</v>
      </c>
      <c r="B195" s="5" t="s">
        <v>156</v>
      </c>
      <c r="C195" s="7">
        <v>121.92</v>
      </c>
      <c r="D195" s="5" t="s">
        <v>199</v>
      </c>
      <c r="E195" s="5" t="s">
        <v>25</v>
      </c>
    </row>
    <row r="196" spans="1:5" x14ac:dyDescent="0.25">
      <c r="A196" s="6">
        <v>6967</v>
      </c>
      <c r="B196" s="5" t="s">
        <v>336</v>
      </c>
      <c r="C196" s="7">
        <v>124.3</v>
      </c>
      <c r="D196" s="5" t="s">
        <v>199</v>
      </c>
      <c r="E196" s="5" t="s">
        <v>47</v>
      </c>
    </row>
    <row r="197" spans="1:5" x14ac:dyDescent="0.25">
      <c r="A197" s="6">
        <v>21486</v>
      </c>
      <c r="B197" s="5" t="s">
        <v>337</v>
      </c>
      <c r="C197" s="7">
        <v>130.96</v>
      </c>
      <c r="D197" s="5" t="s">
        <v>199</v>
      </c>
      <c r="E197" s="5" t="s">
        <v>167</v>
      </c>
    </row>
    <row r="198" spans="1:5" x14ac:dyDescent="0.25">
      <c r="A198" s="6">
        <v>6803</v>
      </c>
      <c r="B198" s="5" t="s">
        <v>36</v>
      </c>
      <c r="C198" s="7">
        <v>132.91999999999999</v>
      </c>
      <c r="D198" s="5" t="s">
        <v>199</v>
      </c>
      <c r="E198" s="5" t="s">
        <v>37</v>
      </c>
    </row>
    <row r="199" spans="1:5" x14ac:dyDescent="0.25">
      <c r="A199" s="6">
        <v>100269</v>
      </c>
      <c r="B199" s="5" t="s">
        <v>338</v>
      </c>
      <c r="C199" s="7">
        <v>137.49</v>
      </c>
      <c r="D199" s="5" t="s">
        <v>199</v>
      </c>
      <c r="E199" s="5" t="s">
        <v>25</v>
      </c>
    </row>
    <row r="200" spans="1:5" x14ac:dyDescent="0.25">
      <c r="A200" s="6">
        <v>700465</v>
      </c>
      <c r="B200" s="5" t="s">
        <v>339</v>
      </c>
      <c r="C200" s="7">
        <v>146.01</v>
      </c>
      <c r="D200" s="5" t="s">
        <v>199</v>
      </c>
      <c r="E200" s="5" t="s">
        <v>31</v>
      </c>
    </row>
    <row r="201" spans="1:5" x14ac:dyDescent="0.25">
      <c r="A201" s="6">
        <v>300126</v>
      </c>
      <c r="B201" s="5" t="s">
        <v>340</v>
      </c>
      <c r="C201" s="7">
        <v>146.19</v>
      </c>
      <c r="D201" s="5" t="s">
        <v>199</v>
      </c>
      <c r="E201" s="5" t="s">
        <v>31</v>
      </c>
    </row>
    <row r="202" spans="1:5" x14ac:dyDescent="0.25">
      <c r="A202" s="6">
        <v>17987</v>
      </c>
      <c r="B202" s="5" t="s">
        <v>341</v>
      </c>
      <c r="C202" s="7">
        <v>154.82</v>
      </c>
      <c r="D202" s="5" t="s">
        <v>199</v>
      </c>
      <c r="E202" s="5" t="s">
        <v>31</v>
      </c>
    </row>
    <row r="203" spans="1:5" x14ac:dyDescent="0.25">
      <c r="A203" s="6">
        <v>1993</v>
      </c>
      <c r="B203" s="5" t="s">
        <v>8</v>
      </c>
      <c r="C203" s="7">
        <v>155.27000000000001</v>
      </c>
      <c r="D203" s="5" t="s">
        <v>199</v>
      </c>
      <c r="E203" s="5" t="s">
        <v>9</v>
      </c>
    </row>
    <row r="204" spans="1:5" x14ac:dyDescent="0.25">
      <c r="A204" s="6">
        <v>190059</v>
      </c>
      <c r="B204" s="5" t="s">
        <v>147</v>
      </c>
      <c r="C204" s="7">
        <v>162.05000000000001</v>
      </c>
      <c r="D204" s="5" t="s">
        <v>199</v>
      </c>
      <c r="E204" s="5" t="s">
        <v>57</v>
      </c>
    </row>
    <row r="205" spans="1:5" x14ac:dyDescent="0.25">
      <c r="A205" s="6">
        <v>700321</v>
      </c>
      <c r="B205" s="5" t="s">
        <v>186</v>
      </c>
      <c r="C205" s="7">
        <v>165.12</v>
      </c>
      <c r="D205" s="5" t="s">
        <v>199</v>
      </c>
      <c r="E205" s="5" t="s">
        <v>47</v>
      </c>
    </row>
    <row r="206" spans="1:5" x14ac:dyDescent="0.25">
      <c r="A206" s="6">
        <v>4135</v>
      </c>
      <c r="B206" s="5" t="s">
        <v>342</v>
      </c>
      <c r="C206" s="7">
        <v>166.98</v>
      </c>
      <c r="D206" s="5" t="s">
        <v>199</v>
      </c>
      <c r="E206" s="5" t="s">
        <v>47</v>
      </c>
    </row>
    <row r="207" spans="1:5" x14ac:dyDescent="0.25">
      <c r="A207" s="6">
        <v>700135</v>
      </c>
      <c r="B207" s="5" t="s">
        <v>343</v>
      </c>
      <c r="C207" s="7">
        <v>181.63</v>
      </c>
      <c r="D207" s="5" t="s">
        <v>199</v>
      </c>
      <c r="E207" s="5" t="s">
        <v>29</v>
      </c>
    </row>
    <row r="208" spans="1:5" x14ac:dyDescent="0.25">
      <c r="A208" s="6">
        <v>130870</v>
      </c>
      <c r="B208" s="5" t="s">
        <v>344</v>
      </c>
      <c r="C208" s="7">
        <v>194.74</v>
      </c>
      <c r="D208" s="5" t="s">
        <v>199</v>
      </c>
      <c r="E208" s="5" t="s">
        <v>6</v>
      </c>
    </row>
    <row r="209" spans="1:5" x14ac:dyDescent="0.25">
      <c r="A209" s="6">
        <v>170011</v>
      </c>
      <c r="B209" s="5" t="s">
        <v>345</v>
      </c>
      <c r="C209" s="7">
        <v>194.74</v>
      </c>
      <c r="D209" s="5" t="s">
        <v>199</v>
      </c>
      <c r="E209" s="5" t="s">
        <v>35</v>
      </c>
    </row>
    <row r="210" spans="1:5" x14ac:dyDescent="0.25">
      <c r="A210" s="6">
        <v>120218</v>
      </c>
      <c r="B210" s="5" t="s">
        <v>118</v>
      </c>
      <c r="C210" s="7">
        <v>196.47</v>
      </c>
      <c r="D210" s="5" t="s">
        <v>199</v>
      </c>
      <c r="E210" s="5" t="s">
        <v>47</v>
      </c>
    </row>
    <row r="211" spans="1:5" x14ac:dyDescent="0.25">
      <c r="A211" s="6">
        <v>100265</v>
      </c>
      <c r="B211" s="5" t="s">
        <v>110</v>
      </c>
      <c r="C211" s="7">
        <v>199.14</v>
      </c>
      <c r="D211" s="5" t="s">
        <v>199</v>
      </c>
      <c r="E211" s="5" t="s">
        <v>111</v>
      </c>
    </row>
    <row r="212" spans="1:5" x14ac:dyDescent="0.25">
      <c r="A212" s="6">
        <v>19818</v>
      </c>
      <c r="B212" s="5" t="s">
        <v>81</v>
      </c>
      <c r="C212" s="7">
        <v>207.9</v>
      </c>
      <c r="D212" s="5" t="s">
        <v>199</v>
      </c>
      <c r="E212" s="5" t="s">
        <v>82</v>
      </c>
    </row>
    <row r="213" spans="1:5" x14ac:dyDescent="0.25">
      <c r="A213" s="6">
        <v>6428</v>
      </c>
      <c r="B213" s="5" t="s">
        <v>30</v>
      </c>
      <c r="C213" s="7">
        <v>209.63</v>
      </c>
      <c r="D213" s="5" t="s">
        <v>199</v>
      </c>
      <c r="E213" s="5" t="s">
        <v>31</v>
      </c>
    </row>
    <row r="214" spans="1:5" x14ac:dyDescent="0.25">
      <c r="A214" s="6">
        <v>14296</v>
      </c>
      <c r="B214" s="5" t="s">
        <v>346</v>
      </c>
      <c r="C214" s="7">
        <v>210.72</v>
      </c>
      <c r="D214" s="5" t="s">
        <v>199</v>
      </c>
      <c r="E214" s="5" t="s">
        <v>31</v>
      </c>
    </row>
    <row r="215" spans="1:5" x14ac:dyDescent="0.25">
      <c r="A215" s="6">
        <v>2000536</v>
      </c>
      <c r="B215" s="5" t="s">
        <v>192</v>
      </c>
      <c r="C215" s="7">
        <v>211.89</v>
      </c>
      <c r="D215" s="5" t="s">
        <v>199</v>
      </c>
      <c r="E215" s="5" t="s">
        <v>31</v>
      </c>
    </row>
    <row r="216" spans="1:5" x14ac:dyDescent="0.25">
      <c r="A216" s="6">
        <v>170300</v>
      </c>
      <c r="B216" s="5" t="s">
        <v>146</v>
      </c>
      <c r="C216" s="7">
        <v>213.57</v>
      </c>
      <c r="D216" s="5" t="s">
        <v>199</v>
      </c>
      <c r="E216" s="5" t="s">
        <v>31</v>
      </c>
    </row>
    <row r="217" spans="1:5" x14ac:dyDescent="0.25">
      <c r="A217" s="6">
        <v>170285</v>
      </c>
      <c r="B217" s="5" t="s">
        <v>145</v>
      </c>
      <c r="C217" s="7">
        <v>222.46</v>
      </c>
      <c r="D217" s="5" t="s">
        <v>199</v>
      </c>
      <c r="E217" s="5" t="s">
        <v>31</v>
      </c>
    </row>
    <row r="218" spans="1:5" x14ac:dyDescent="0.25">
      <c r="A218" s="6">
        <v>600002</v>
      </c>
      <c r="B218" s="5" t="s">
        <v>177</v>
      </c>
      <c r="C218" s="7">
        <v>232.86</v>
      </c>
      <c r="D218" s="5" t="s">
        <v>199</v>
      </c>
      <c r="E218" s="5" t="s">
        <v>6</v>
      </c>
    </row>
    <row r="219" spans="1:5" x14ac:dyDescent="0.25">
      <c r="A219" s="6">
        <v>190128</v>
      </c>
      <c r="B219" s="5" t="s">
        <v>149</v>
      </c>
      <c r="C219" s="7">
        <v>270.75</v>
      </c>
      <c r="D219" s="5" t="s">
        <v>199</v>
      </c>
      <c r="E219" s="5" t="s">
        <v>108</v>
      </c>
    </row>
    <row r="220" spans="1:5" x14ac:dyDescent="0.25">
      <c r="A220" s="6">
        <v>700490</v>
      </c>
      <c r="B220" s="5" t="s">
        <v>189</v>
      </c>
      <c r="C220" s="7">
        <v>273.89</v>
      </c>
      <c r="D220" s="5" t="s">
        <v>199</v>
      </c>
      <c r="E220" s="5" t="s">
        <v>31</v>
      </c>
    </row>
    <row r="221" spans="1:5" x14ac:dyDescent="0.25">
      <c r="A221" s="6">
        <v>21540</v>
      </c>
      <c r="B221" s="5" t="s">
        <v>87</v>
      </c>
      <c r="C221" s="7">
        <v>276.54000000000002</v>
      </c>
      <c r="D221" s="5" t="s">
        <v>199</v>
      </c>
      <c r="E221" s="5" t="s">
        <v>47</v>
      </c>
    </row>
    <row r="222" spans="1:5" x14ac:dyDescent="0.25">
      <c r="A222" s="6">
        <v>24108</v>
      </c>
      <c r="B222" s="5" t="s">
        <v>95</v>
      </c>
      <c r="C222" s="7">
        <v>277.02</v>
      </c>
      <c r="D222" s="5" t="s">
        <v>199</v>
      </c>
      <c r="E222" s="5" t="s">
        <v>76</v>
      </c>
    </row>
    <row r="223" spans="1:5" x14ac:dyDescent="0.25">
      <c r="A223" s="6">
        <v>6718</v>
      </c>
      <c r="B223" s="5" t="s">
        <v>347</v>
      </c>
      <c r="C223" s="7">
        <v>282.31</v>
      </c>
      <c r="D223" s="5" t="s">
        <v>199</v>
      </c>
      <c r="E223" s="5" t="s">
        <v>6</v>
      </c>
    </row>
    <row r="224" spans="1:5" x14ac:dyDescent="0.25">
      <c r="A224" s="6">
        <v>130338</v>
      </c>
      <c r="B224" s="5" t="s">
        <v>348</v>
      </c>
      <c r="C224" s="7">
        <v>296.85000000000002</v>
      </c>
      <c r="D224" s="5" t="s">
        <v>199</v>
      </c>
      <c r="E224" s="5" t="s">
        <v>6</v>
      </c>
    </row>
    <row r="225" spans="1:5" x14ac:dyDescent="0.25">
      <c r="A225" s="6">
        <v>1482</v>
      </c>
      <c r="B225" s="5" t="s">
        <v>349</v>
      </c>
      <c r="C225" s="7">
        <v>308.64999999999998</v>
      </c>
      <c r="D225" s="5" t="s">
        <v>199</v>
      </c>
      <c r="E225" s="5" t="s">
        <v>31</v>
      </c>
    </row>
    <row r="226" spans="1:5" x14ac:dyDescent="0.25">
      <c r="A226" s="6">
        <v>190180</v>
      </c>
      <c r="B226" s="5" t="s">
        <v>151</v>
      </c>
      <c r="C226" s="7">
        <v>315.55</v>
      </c>
      <c r="D226" s="5" t="s">
        <v>199</v>
      </c>
      <c r="E226" s="5" t="s">
        <v>135</v>
      </c>
    </row>
    <row r="227" spans="1:5" x14ac:dyDescent="0.25">
      <c r="A227" s="6">
        <v>1726</v>
      </c>
      <c r="B227" s="5" t="s">
        <v>5</v>
      </c>
      <c r="C227" s="7">
        <v>320.69</v>
      </c>
      <c r="D227" s="5" t="s">
        <v>199</v>
      </c>
      <c r="E227" s="5" t="s">
        <v>7</v>
      </c>
    </row>
    <row r="228" spans="1:5" x14ac:dyDescent="0.25">
      <c r="A228" s="6">
        <v>200222</v>
      </c>
      <c r="B228" s="5" t="s">
        <v>155</v>
      </c>
      <c r="C228" s="7">
        <v>338.92</v>
      </c>
      <c r="D228" s="5" t="s">
        <v>199</v>
      </c>
      <c r="E228" s="5" t="s">
        <v>6</v>
      </c>
    </row>
    <row r="229" spans="1:5" x14ac:dyDescent="0.25">
      <c r="A229" s="6">
        <v>120046</v>
      </c>
      <c r="B229" s="5" t="s">
        <v>115</v>
      </c>
      <c r="C229" s="7">
        <v>348.73</v>
      </c>
      <c r="D229" s="5" t="s">
        <v>199</v>
      </c>
      <c r="E229" s="5" t="s">
        <v>17</v>
      </c>
    </row>
    <row r="230" spans="1:5" x14ac:dyDescent="0.25">
      <c r="A230" s="6">
        <v>21524</v>
      </c>
      <c r="B230" s="5" t="s">
        <v>86</v>
      </c>
      <c r="C230" s="7">
        <v>365.69</v>
      </c>
      <c r="D230" s="5" t="s">
        <v>199</v>
      </c>
      <c r="E230" s="5" t="s">
        <v>47</v>
      </c>
    </row>
    <row r="231" spans="1:5" x14ac:dyDescent="0.25">
      <c r="A231" s="6">
        <v>600007</v>
      </c>
      <c r="B231" s="5" t="s">
        <v>350</v>
      </c>
      <c r="C231" s="7">
        <v>384.22</v>
      </c>
      <c r="D231" s="5" t="s">
        <v>199</v>
      </c>
      <c r="E231" s="5" t="s">
        <v>31</v>
      </c>
    </row>
    <row r="232" spans="1:5" x14ac:dyDescent="0.25">
      <c r="A232" s="6">
        <v>130868</v>
      </c>
      <c r="B232" s="5" t="s">
        <v>137</v>
      </c>
      <c r="C232" s="7">
        <v>387.02</v>
      </c>
      <c r="D232" s="5" t="s">
        <v>199</v>
      </c>
      <c r="E232" s="5" t="s">
        <v>6</v>
      </c>
    </row>
    <row r="233" spans="1:5" x14ac:dyDescent="0.25">
      <c r="A233" s="6">
        <v>5318</v>
      </c>
      <c r="B233" s="5" t="s">
        <v>23</v>
      </c>
      <c r="C233" s="7">
        <v>399.87</v>
      </c>
      <c r="D233" s="5" t="s">
        <v>199</v>
      </c>
      <c r="E233" s="5" t="s">
        <v>7</v>
      </c>
    </row>
    <row r="234" spans="1:5" x14ac:dyDescent="0.25">
      <c r="A234" s="6">
        <v>5404</v>
      </c>
      <c r="B234" s="5" t="s">
        <v>24</v>
      </c>
      <c r="C234" s="7">
        <v>402.7</v>
      </c>
      <c r="D234" s="5" t="s">
        <v>199</v>
      </c>
      <c r="E234" s="5" t="s">
        <v>25</v>
      </c>
    </row>
    <row r="235" spans="1:5" x14ac:dyDescent="0.25">
      <c r="A235" s="6">
        <v>8187</v>
      </c>
      <c r="B235" s="5" t="s">
        <v>50</v>
      </c>
      <c r="C235" s="7">
        <v>404.94</v>
      </c>
      <c r="D235" s="5" t="s">
        <v>199</v>
      </c>
      <c r="E235" s="5" t="s">
        <v>29</v>
      </c>
    </row>
    <row r="236" spans="1:5" x14ac:dyDescent="0.25">
      <c r="A236" s="6">
        <v>23633</v>
      </c>
      <c r="B236" s="5" t="s">
        <v>93</v>
      </c>
      <c r="C236" s="7">
        <v>405.99</v>
      </c>
      <c r="D236" s="5" t="s">
        <v>199</v>
      </c>
      <c r="E236" s="5" t="s">
        <v>7</v>
      </c>
    </row>
    <row r="237" spans="1:5" x14ac:dyDescent="0.25">
      <c r="A237" s="6">
        <v>23532</v>
      </c>
      <c r="B237" s="5" t="s">
        <v>89</v>
      </c>
      <c r="C237" s="7">
        <v>408.29</v>
      </c>
      <c r="D237" s="5" t="s">
        <v>199</v>
      </c>
      <c r="E237" s="5" t="s">
        <v>31</v>
      </c>
    </row>
    <row r="238" spans="1:5" x14ac:dyDescent="0.25">
      <c r="A238" s="6">
        <v>170081</v>
      </c>
      <c r="B238" s="5" t="s">
        <v>140</v>
      </c>
      <c r="C238" s="7">
        <v>408.29</v>
      </c>
      <c r="D238" s="5" t="s">
        <v>199</v>
      </c>
      <c r="E238" s="5" t="s">
        <v>31</v>
      </c>
    </row>
    <row r="239" spans="1:5" x14ac:dyDescent="0.25">
      <c r="A239" s="6">
        <v>5428</v>
      </c>
      <c r="B239" s="5" t="s">
        <v>351</v>
      </c>
      <c r="C239" s="7">
        <v>412.32</v>
      </c>
      <c r="D239" s="5" t="s">
        <v>199</v>
      </c>
      <c r="E239" s="5" t="s">
        <v>31</v>
      </c>
    </row>
    <row r="240" spans="1:5" x14ac:dyDescent="0.25">
      <c r="A240" s="6">
        <v>17663</v>
      </c>
      <c r="B240" s="5" t="s">
        <v>77</v>
      </c>
      <c r="C240" s="7">
        <v>413.47</v>
      </c>
      <c r="D240" s="5" t="s">
        <v>199</v>
      </c>
      <c r="E240" s="5" t="s">
        <v>76</v>
      </c>
    </row>
    <row r="241" spans="1:5" x14ac:dyDescent="0.25">
      <c r="A241" s="6">
        <v>130480</v>
      </c>
      <c r="B241" s="5" t="s">
        <v>125</v>
      </c>
      <c r="C241" s="7">
        <v>414.44</v>
      </c>
      <c r="D241" s="5" t="s">
        <v>199</v>
      </c>
      <c r="E241" s="5" t="s">
        <v>126</v>
      </c>
    </row>
    <row r="242" spans="1:5" x14ac:dyDescent="0.25">
      <c r="A242" s="6">
        <v>13730</v>
      </c>
      <c r="B242" s="5" t="s">
        <v>69</v>
      </c>
      <c r="C242" s="7">
        <v>416.09</v>
      </c>
      <c r="D242" s="5" t="s">
        <v>199</v>
      </c>
      <c r="E242" s="5" t="s">
        <v>55</v>
      </c>
    </row>
    <row r="243" spans="1:5" x14ac:dyDescent="0.25">
      <c r="A243" s="6">
        <v>12919</v>
      </c>
      <c r="B243" s="5" t="s">
        <v>67</v>
      </c>
      <c r="C243" s="7">
        <v>421.83</v>
      </c>
      <c r="D243" s="5" t="s">
        <v>199</v>
      </c>
      <c r="E243" s="5" t="s">
        <v>31</v>
      </c>
    </row>
    <row r="244" spans="1:5" x14ac:dyDescent="0.25">
      <c r="A244" s="6">
        <v>700408</v>
      </c>
      <c r="B244" s="5" t="s">
        <v>187</v>
      </c>
      <c r="C244" s="7">
        <v>423.52</v>
      </c>
      <c r="D244" s="5" t="s">
        <v>199</v>
      </c>
      <c r="E244" s="5" t="s">
        <v>188</v>
      </c>
    </row>
    <row r="245" spans="1:5" x14ac:dyDescent="0.25">
      <c r="A245" s="6">
        <v>2000520</v>
      </c>
      <c r="B245" s="5" t="s">
        <v>352</v>
      </c>
      <c r="C245" s="7">
        <v>425.27</v>
      </c>
      <c r="D245" s="5" t="s">
        <v>199</v>
      </c>
      <c r="E245" s="5" t="s">
        <v>6</v>
      </c>
    </row>
    <row r="246" spans="1:5" x14ac:dyDescent="0.25">
      <c r="A246" s="6">
        <v>20860</v>
      </c>
      <c r="B246" s="5" t="s">
        <v>84</v>
      </c>
      <c r="C246" s="7">
        <v>426</v>
      </c>
      <c r="D246" s="5" t="s">
        <v>199</v>
      </c>
      <c r="E246" s="5" t="s">
        <v>76</v>
      </c>
    </row>
    <row r="247" spans="1:5" x14ac:dyDescent="0.25">
      <c r="A247" s="6">
        <v>7549</v>
      </c>
      <c r="B247" s="5" t="s">
        <v>353</v>
      </c>
      <c r="C247" s="7">
        <v>428.21</v>
      </c>
      <c r="D247" s="5" t="s">
        <v>199</v>
      </c>
      <c r="E247" s="5" t="s">
        <v>27</v>
      </c>
    </row>
    <row r="248" spans="1:5" x14ac:dyDescent="0.25">
      <c r="A248" s="6">
        <v>8256</v>
      </c>
      <c r="B248" s="5" t="s">
        <v>53</v>
      </c>
      <c r="C248" s="7">
        <v>428.5</v>
      </c>
      <c r="D248" s="5" t="s">
        <v>199</v>
      </c>
      <c r="E248" s="5" t="s">
        <v>35</v>
      </c>
    </row>
    <row r="249" spans="1:5" x14ac:dyDescent="0.25">
      <c r="A249" s="6">
        <v>4854</v>
      </c>
      <c r="B249" s="5" t="s">
        <v>354</v>
      </c>
      <c r="C249" s="7">
        <v>430.61</v>
      </c>
      <c r="D249" s="5" t="s">
        <v>199</v>
      </c>
      <c r="E249" s="5" t="s">
        <v>76</v>
      </c>
    </row>
    <row r="250" spans="1:5" x14ac:dyDescent="0.25">
      <c r="A250" s="6">
        <v>130380</v>
      </c>
      <c r="B250" s="5" t="s">
        <v>122</v>
      </c>
      <c r="C250" s="7">
        <v>432.77</v>
      </c>
      <c r="D250" s="5" t="s">
        <v>199</v>
      </c>
      <c r="E250" s="5" t="s">
        <v>123</v>
      </c>
    </row>
    <row r="251" spans="1:5" x14ac:dyDescent="0.25">
      <c r="A251" s="6">
        <v>1715</v>
      </c>
      <c r="B251" s="5" t="s">
        <v>355</v>
      </c>
      <c r="C251" s="7">
        <v>435.32</v>
      </c>
      <c r="D251" s="5" t="s">
        <v>199</v>
      </c>
      <c r="E251" s="5" t="s">
        <v>47</v>
      </c>
    </row>
    <row r="252" spans="1:5" x14ac:dyDescent="0.25">
      <c r="A252" s="6">
        <v>130169</v>
      </c>
      <c r="B252" s="5" t="s">
        <v>119</v>
      </c>
      <c r="C252" s="7">
        <v>442.86</v>
      </c>
      <c r="D252" s="5" t="s">
        <v>199</v>
      </c>
      <c r="E252" s="5" t="s">
        <v>47</v>
      </c>
    </row>
    <row r="253" spans="1:5" x14ac:dyDescent="0.25">
      <c r="A253" s="6">
        <v>13268</v>
      </c>
      <c r="B253" s="5" t="s">
        <v>356</v>
      </c>
      <c r="C253" s="7">
        <v>504.62</v>
      </c>
      <c r="D253" s="5" t="s">
        <v>199</v>
      </c>
      <c r="E253" s="5" t="s">
        <v>31</v>
      </c>
    </row>
    <row r="254" spans="1:5" x14ac:dyDescent="0.25">
      <c r="A254" s="6">
        <v>11261</v>
      </c>
      <c r="B254" s="5" t="s">
        <v>62</v>
      </c>
      <c r="C254" s="7">
        <v>505.92</v>
      </c>
      <c r="D254" s="5" t="s">
        <v>199</v>
      </c>
      <c r="E254" s="5" t="s">
        <v>27</v>
      </c>
    </row>
    <row r="255" spans="1:5" x14ac:dyDescent="0.25">
      <c r="A255" s="6">
        <v>170299</v>
      </c>
      <c r="B255" s="5" t="s">
        <v>357</v>
      </c>
      <c r="C255" s="7">
        <v>506.59</v>
      </c>
      <c r="D255" s="5" t="s">
        <v>199</v>
      </c>
      <c r="E255" s="5" t="s">
        <v>272</v>
      </c>
    </row>
    <row r="256" spans="1:5" x14ac:dyDescent="0.25">
      <c r="A256" s="6">
        <v>7117</v>
      </c>
      <c r="B256" s="5" t="s">
        <v>358</v>
      </c>
      <c r="C256" s="7">
        <v>538.13</v>
      </c>
      <c r="D256" s="5" t="s">
        <v>199</v>
      </c>
      <c r="E256" s="5" t="s">
        <v>11</v>
      </c>
    </row>
    <row r="257" spans="1:5" x14ac:dyDescent="0.25">
      <c r="A257" s="6">
        <v>200475</v>
      </c>
      <c r="B257" s="5" t="s">
        <v>159</v>
      </c>
      <c r="C257" s="7">
        <v>556.95000000000005</v>
      </c>
      <c r="D257" s="5" t="s">
        <v>199</v>
      </c>
      <c r="E257" s="5" t="s">
        <v>31</v>
      </c>
    </row>
    <row r="258" spans="1:5" x14ac:dyDescent="0.25">
      <c r="A258" s="6">
        <v>130809</v>
      </c>
      <c r="B258" s="5" t="s">
        <v>133</v>
      </c>
      <c r="C258" s="7">
        <v>568.46</v>
      </c>
      <c r="D258" s="5" t="s">
        <v>199</v>
      </c>
      <c r="E258" s="5" t="s">
        <v>44</v>
      </c>
    </row>
    <row r="259" spans="1:5" x14ac:dyDescent="0.25">
      <c r="A259" s="6">
        <v>170256</v>
      </c>
      <c r="B259" s="5" t="s">
        <v>359</v>
      </c>
      <c r="C259" s="7">
        <v>608.78</v>
      </c>
      <c r="D259" s="5" t="s">
        <v>199</v>
      </c>
      <c r="E259" s="5" t="s">
        <v>6</v>
      </c>
    </row>
    <row r="260" spans="1:5" x14ac:dyDescent="0.25">
      <c r="A260" s="6">
        <v>700188</v>
      </c>
      <c r="B260" s="5" t="s">
        <v>181</v>
      </c>
      <c r="C260" s="7">
        <v>624.54999999999995</v>
      </c>
      <c r="D260" s="5" t="s">
        <v>199</v>
      </c>
      <c r="E260" s="5" t="s">
        <v>47</v>
      </c>
    </row>
    <row r="261" spans="1:5" x14ac:dyDescent="0.25">
      <c r="A261" s="6">
        <v>190198</v>
      </c>
      <c r="B261" s="5" t="s">
        <v>360</v>
      </c>
      <c r="C261" s="7">
        <v>630</v>
      </c>
      <c r="D261" s="5" t="s">
        <v>199</v>
      </c>
      <c r="E261" s="5" t="s">
        <v>6</v>
      </c>
    </row>
    <row r="262" spans="1:5" x14ac:dyDescent="0.25">
      <c r="A262" s="6">
        <v>100261</v>
      </c>
      <c r="B262" s="5" t="s">
        <v>109</v>
      </c>
      <c r="C262" s="7">
        <v>648.19000000000005</v>
      </c>
      <c r="D262" s="5" t="s">
        <v>199</v>
      </c>
      <c r="E262" s="5" t="s">
        <v>57</v>
      </c>
    </row>
    <row r="263" spans="1:5" x14ac:dyDescent="0.25">
      <c r="A263" s="6">
        <v>200075</v>
      </c>
      <c r="B263" s="5" t="s">
        <v>153</v>
      </c>
      <c r="C263" s="7">
        <v>664.49</v>
      </c>
      <c r="D263" s="5" t="s">
        <v>199</v>
      </c>
      <c r="E263" s="5" t="s">
        <v>31</v>
      </c>
    </row>
    <row r="264" spans="1:5" x14ac:dyDescent="0.25">
      <c r="A264" s="6">
        <v>12593</v>
      </c>
      <c r="B264" s="5" t="s">
        <v>361</v>
      </c>
      <c r="C264" s="7">
        <v>672.99</v>
      </c>
      <c r="D264" s="5" t="s">
        <v>199</v>
      </c>
      <c r="E264" s="5" t="s">
        <v>52</v>
      </c>
    </row>
    <row r="265" spans="1:5" x14ac:dyDescent="0.25">
      <c r="A265" s="6">
        <v>23629</v>
      </c>
      <c r="B265" s="5" t="s">
        <v>92</v>
      </c>
      <c r="C265" s="7">
        <v>679.01</v>
      </c>
      <c r="D265" s="5" t="s">
        <v>199</v>
      </c>
      <c r="E265" s="5" t="s">
        <v>27</v>
      </c>
    </row>
    <row r="266" spans="1:5" x14ac:dyDescent="0.25">
      <c r="A266" s="6">
        <v>2724</v>
      </c>
      <c r="B266" s="5" t="s">
        <v>362</v>
      </c>
      <c r="C266" s="7">
        <v>703.18</v>
      </c>
      <c r="D266" s="5" t="s">
        <v>199</v>
      </c>
      <c r="E266" s="5" t="s">
        <v>216</v>
      </c>
    </row>
    <row r="267" spans="1:5" x14ac:dyDescent="0.25">
      <c r="A267" s="6">
        <v>13667</v>
      </c>
      <c r="B267" s="5" t="s">
        <v>363</v>
      </c>
      <c r="C267" s="7">
        <v>767.78</v>
      </c>
      <c r="D267" s="5" t="s">
        <v>199</v>
      </c>
      <c r="E267" s="5" t="s">
        <v>11</v>
      </c>
    </row>
    <row r="268" spans="1:5" x14ac:dyDescent="0.25">
      <c r="A268" s="6">
        <v>200414</v>
      </c>
      <c r="B268" s="5" t="s">
        <v>157</v>
      </c>
      <c r="C268" s="7">
        <v>780.29</v>
      </c>
      <c r="D268" s="5" t="s">
        <v>199</v>
      </c>
      <c r="E268" s="5" t="s">
        <v>47</v>
      </c>
    </row>
    <row r="269" spans="1:5" x14ac:dyDescent="0.25">
      <c r="A269" s="6">
        <v>1535</v>
      </c>
      <c r="B269" s="5" t="s">
        <v>364</v>
      </c>
      <c r="C269" s="7">
        <v>810.97</v>
      </c>
      <c r="D269" s="5" t="s">
        <v>199</v>
      </c>
      <c r="E269" s="5" t="s">
        <v>47</v>
      </c>
    </row>
    <row r="270" spans="1:5" x14ac:dyDescent="0.25">
      <c r="A270" s="6">
        <v>120211</v>
      </c>
      <c r="B270" s="5" t="s">
        <v>365</v>
      </c>
      <c r="C270" s="7">
        <v>825.47</v>
      </c>
      <c r="D270" s="5" t="s">
        <v>199</v>
      </c>
      <c r="E270" s="5" t="s">
        <v>31</v>
      </c>
    </row>
    <row r="271" spans="1:5" x14ac:dyDescent="0.25">
      <c r="A271" s="6">
        <v>23049</v>
      </c>
      <c r="B271" s="5" t="s">
        <v>366</v>
      </c>
      <c r="C271" s="7">
        <v>862.56</v>
      </c>
      <c r="D271" s="5" t="s">
        <v>199</v>
      </c>
      <c r="E271" s="5" t="s">
        <v>11</v>
      </c>
    </row>
    <row r="272" spans="1:5" x14ac:dyDescent="0.25">
      <c r="A272" s="6">
        <v>2728</v>
      </c>
      <c r="B272" s="5" t="s">
        <v>13</v>
      </c>
      <c r="C272" s="7">
        <v>882.99</v>
      </c>
      <c r="D272" s="5" t="s">
        <v>199</v>
      </c>
      <c r="E272" s="5" t="s">
        <v>7</v>
      </c>
    </row>
    <row r="273" spans="1:5" x14ac:dyDescent="0.25">
      <c r="A273" s="6">
        <v>130602</v>
      </c>
      <c r="B273" s="5" t="s">
        <v>367</v>
      </c>
      <c r="C273" s="7">
        <v>903.44</v>
      </c>
      <c r="D273" s="5" t="s">
        <v>199</v>
      </c>
      <c r="E273" s="5" t="s">
        <v>232</v>
      </c>
    </row>
    <row r="274" spans="1:5" x14ac:dyDescent="0.25">
      <c r="A274" s="6">
        <v>17709</v>
      </c>
      <c r="B274" s="5" t="s">
        <v>78</v>
      </c>
      <c r="C274" s="7">
        <v>917.75</v>
      </c>
      <c r="D274" s="5" t="s">
        <v>199</v>
      </c>
      <c r="E274" s="5" t="s">
        <v>76</v>
      </c>
    </row>
    <row r="275" spans="1:5" x14ac:dyDescent="0.25">
      <c r="A275" s="6">
        <v>21513</v>
      </c>
      <c r="B275" s="5" t="s">
        <v>85</v>
      </c>
      <c r="C275" s="7">
        <v>934.94</v>
      </c>
      <c r="D275" s="5" t="s">
        <v>199</v>
      </c>
      <c r="E275" s="5" t="s">
        <v>9</v>
      </c>
    </row>
    <row r="276" spans="1:5" x14ac:dyDescent="0.25">
      <c r="A276" s="6">
        <v>100255</v>
      </c>
      <c r="B276" s="5" t="s">
        <v>107</v>
      </c>
      <c r="C276" s="7">
        <v>999.7</v>
      </c>
      <c r="D276" s="5" t="s">
        <v>199</v>
      </c>
      <c r="E276" s="5" t="s">
        <v>108</v>
      </c>
    </row>
    <row r="277" spans="1:5" x14ac:dyDescent="0.25">
      <c r="A277" s="6">
        <v>9235</v>
      </c>
      <c r="B277" s="5" t="s">
        <v>54</v>
      </c>
      <c r="C277" s="7">
        <v>1019.41</v>
      </c>
      <c r="D277" s="5" t="s">
        <v>199</v>
      </c>
      <c r="E277" s="5" t="s">
        <v>55</v>
      </c>
    </row>
    <row r="278" spans="1:5" x14ac:dyDescent="0.25">
      <c r="A278" s="6">
        <v>1600</v>
      </c>
      <c r="B278" s="5" t="s">
        <v>368</v>
      </c>
      <c r="C278" s="7">
        <v>1045</v>
      </c>
      <c r="D278" s="5" t="s">
        <v>199</v>
      </c>
      <c r="E278" s="5" t="s">
        <v>31</v>
      </c>
    </row>
    <row r="279" spans="1:5" x14ac:dyDescent="0.25">
      <c r="A279" s="6">
        <v>130703</v>
      </c>
      <c r="B279" s="5" t="s">
        <v>369</v>
      </c>
      <c r="C279" s="7">
        <v>1107.9000000000001</v>
      </c>
      <c r="D279" s="5" t="s">
        <v>199</v>
      </c>
      <c r="E279" s="5" t="s">
        <v>17</v>
      </c>
    </row>
    <row r="280" spans="1:5" x14ac:dyDescent="0.25">
      <c r="A280" s="6">
        <v>170017</v>
      </c>
      <c r="B280" s="5" t="s">
        <v>370</v>
      </c>
      <c r="C280" s="7">
        <v>1122.73</v>
      </c>
      <c r="D280" s="5" t="s">
        <v>199</v>
      </c>
      <c r="E280" s="5" t="s">
        <v>371</v>
      </c>
    </row>
    <row r="281" spans="1:5" x14ac:dyDescent="0.25">
      <c r="A281" s="6">
        <v>2662</v>
      </c>
      <c r="B281" s="5" t="s">
        <v>372</v>
      </c>
      <c r="C281" s="7">
        <v>1162.6099999999999</v>
      </c>
      <c r="D281" s="5" t="s">
        <v>199</v>
      </c>
      <c r="E281" s="5" t="s">
        <v>7</v>
      </c>
    </row>
    <row r="282" spans="1:5" x14ac:dyDescent="0.25">
      <c r="A282" s="6">
        <v>300169</v>
      </c>
      <c r="B282" s="5" t="s">
        <v>373</v>
      </c>
      <c r="C282" s="7">
        <v>1187.03</v>
      </c>
      <c r="D282" s="5" t="s">
        <v>199</v>
      </c>
      <c r="E282" s="5" t="s">
        <v>211</v>
      </c>
    </row>
    <row r="283" spans="1:5" x14ac:dyDescent="0.25">
      <c r="A283" s="6">
        <v>200154</v>
      </c>
      <c r="B283" s="5" t="s">
        <v>154</v>
      </c>
      <c r="C283" s="7">
        <v>1236.3499999999999</v>
      </c>
      <c r="D283" s="5" t="s">
        <v>199</v>
      </c>
      <c r="E283" s="5" t="s">
        <v>25</v>
      </c>
    </row>
    <row r="284" spans="1:5" x14ac:dyDescent="0.25">
      <c r="A284" s="6">
        <v>200101</v>
      </c>
      <c r="B284" s="5" t="s">
        <v>374</v>
      </c>
      <c r="C284" s="7">
        <v>1248.9000000000001</v>
      </c>
      <c r="D284" s="5" t="s">
        <v>199</v>
      </c>
      <c r="E284" s="5" t="s">
        <v>31</v>
      </c>
    </row>
    <row r="285" spans="1:5" x14ac:dyDescent="0.25">
      <c r="A285" s="6">
        <v>190089</v>
      </c>
      <c r="B285" s="5" t="s">
        <v>148</v>
      </c>
      <c r="C285" s="7">
        <v>1308.47</v>
      </c>
      <c r="D285" s="5" t="s">
        <v>199</v>
      </c>
      <c r="E285" s="5" t="s">
        <v>7</v>
      </c>
    </row>
    <row r="286" spans="1:5" x14ac:dyDescent="0.25">
      <c r="A286" s="6">
        <v>2000588</v>
      </c>
      <c r="B286" s="5" t="s">
        <v>375</v>
      </c>
      <c r="C286" s="7">
        <v>1318.94</v>
      </c>
      <c r="D286" s="5" t="s">
        <v>199</v>
      </c>
      <c r="E286" s="5" t="s">
        <v>31</v>
      </c>
    </row>
    <row r="287" spans="1:5" x14ac:dyDescent="0.25">
      <c r="A287" s="6">
        <v>100248</v>
      </c>
      <c r="B287" s="5" t="s">
        <v>106</v>
      </c>
      <c r="C287" s="7">
        <v>1345.2</v>
      </c>
      <c r="D287" s="5" t="s">
        <v>199</v>
      </c>
      <c r="E287" s="5" t="s">
        <v>47</v>
      </c>
    </row>
    <row r="288" spans="1:5" x14ac:dyDescent="0.25">
      <c r="A288" s="6">
        <v>8171</v>
      </c>
      <c r="B288" s="5" t="s">
        <v>376</v>
      </c>
      <c r="C288" s="7">
        <v>1352.48</v>
      </c>
      <c r="D288" s="5" t="s">
        <v>199</v>
      </c>
      <c r="E288" s="5" t="s">
        <v>29</v>
      </c>
    </row>
    <row r="289" spans="1:5" x14ac:dyDescent="0.25">
      <c r="A289" s="6">
        <v>300512</v>
      </c>
      <c r="B289" s="5" t="s">
        <v>165</v>
      </c>
      <c r="C289" s="7">
        <v>1461.18</v>
      </c>
      <c r="D289" s="5" t="s">
        <v>199</v>
      </c>
      <c r="E289" s="5" t="s">
        <v>11</v>
      </c>
    </row>
    <row r="290" spans="1:5" x14ac:dyDescent="0.25">
      <c r="A290" s="6">
        <v>300581</v>
      </c>
      <c r="B290" s="5" t="s">
        <v>377</v>
      </c>
      <c r="C290" s="7">
        <v>1578</v>
      </c>
      <c r="D290" s="5" t="s">
        <v>199</v>
      </c>
      <c r="E290" s="5" t="s">
        <v>29</v>
      </c>
    </row>
    <row r="291" spans="1:5" x14ac:dyDescent="0.25">
      <c r="A291" s="6">
        <v>100164</v>
      </c>
      <c r="B291" s="5" t="s">
        <v>103</v>
      </c>
      <c r="C291" s="7">
        <v>1781.86</v>
      </c>
      <c r="D291" s="5" t="s">
        <v>199</v>
      </c>
      <c r="E291" s="5" t="s">
        <v>104</v>
      </c>
    </row>
    <row r="292" spans="1:5" x14ac:dyDescent="0.25">
      <c r="A292" s="6">
        <v>2767</v>
      </c>
      <c r="B292" s="5" t="s">
        <v>14</v>
      </c>
      <c r="C292" s="7">
        <v>1784.31</v>
      </c>
      <c r="D292" s="5" t="s">
        <v>199</v>
      </c>
      <c r="E292" s="5" t="s">
        <v>15</v>
      </c>
    </row>
    <row r="293" spans="1:5" x14ac:dyDescent="0.25">
      <c r="A293" s="6">
        <v>14240</v>
      </c>
      <c r="B293" s="5" t="s">
        <v>378</v>
      </c>
      <c r="C293" s="7">
        <v>1943.92</v>
      </c>
      <c r="D293" s="5" t="s">
        <v>199</v>
      </c>
      <c r="E293" s="5" t="s">
        <v>7</v>
      </c>
    </row>
    <row r="294" spans="1:5" x14ac:dyDescent="0.25">
      <c r="A294" s="6">
        <v>6799</v>
      </c>
      <c r="B294" s="5" t="s">
        <v>34</v>
      </c>
      <c r="C294" s="7">
        <v>2063.46</v>
      </c>
      <c r="D294" s="5" t="s">
        <v>199</v>
      </c>
      <c r="E294" s="5" t="s">
        <v>35</v>
      </c>
    </row>
    <row r="295" spans="1:5" x14ac:dyDescent="0.25">
      <c r="A295" s="6">
        <v>130650</v>
      </c>
      <c r="B295" s="5" t="s">
        <v>379</v>
      </c>
      <c r="C295" s="7">
        <v>2064.9299999999998</v>
      </c>
      <c r="D295" s="5" t="s">
        <v>199</v>
      </c>
      <c r="E295" s="5" t="s">
        <v>7</v>
      </c>
    </row>
    <row r="296" spans="1:5" x14ac:dyDescent="0.25">
      <c r="A296" s="6">
        <v>8223</v>
      </c>
      <c r="B296" s="5" t="s">
        <v>51</v>
      </c>
      <c r="C296" s="7">
        <v>2270.3000000000002</v>
      </c>
      <c r="D296" s="5" t="s">
        <v>199</v>
      </c>
      <c r="E296" s="5" t="s">
        <v>52</v>
      </c>
    </row>
    <row r="297" spans="1:5" x14ac:dyDescent="0.25">
      <c r="A297" s="6">
        <v>6988</v>
      </c>
      <c r="B297" s="5" t="s">
        <v>45</v>
      </c>
      <c r="C297" s="7">
        <v>2472.4</v>
      </c>
      <c r="D297" s="5" t="s">
        <v>199</v>
      </c>
      <c r="E297" s="5" t="s">
        <v>31</v>
      </c>
    </row>
    <row r="298" spans="1:5" x14ac:dyDescent="0.25">
      <c r="A298" s="6">
        <v>11093</v>
      </c>
      <c r="B298" s="5" t="s">
        <v>60</v>
      </c>
      <c r="C298" s="7">
        <v>2540.83</v>
      </c>
      <c r="D298" s="5" t="s">
        <v>199</v>
      </c>
      <c r="E298" s="5" t="s">
        <v>47</v>
      </c>
    </row>
    <row r="299" spans="1:5" x14ac:dyDescent="0.25">
      <c r="A299" s="6">
        <v>130475</v>
      </c>
      <c r="B299" s="5" t="s">
        <v>380</v>
      </c>
      <c r="C299" s="7">
        <v>2557.2600000000002</v>
      </c>
      <c r="D299" s="5" t="s">
        <v>199</v>
      </c>
      <c r="E299" s="5" t="s">
        <v>6</v>
      </c>
    </row>
    <row r="300" spans="1:5" x14ac:dyDescent="0.25">
      <c r="A300" s="6">
        <v>1835</v>
      </c>
      <c r="B300" s="5" t="s">
        <v>381</v>
      </c>
      <c r="C300" s="7">
        <v>2885.37</v>
      </c>
      <c r="D300" s="5" t="s">
        <v>199</v>
      </c>
      <c r="E300" s="5" t="s">
        <v>382</v>
      </c>
    </row>
    <row r="301" spans="1:5" x14ac:dyDescent="0.25">
      <c r="A301" s="6">
        <v>2000274</v>
      </c>
      <c r="B301" s="5" t="s">
        <v>190</v>
      </c>
      <c r="C301" s="7">
        <v>2897.4</v>
      </c>
      <c r="D301" s="5" t="s">
        <v>199</v>
      </c>
      <c r="E301" s="5" t="s">
        <v>31</v>
      </c>
    </row>
    <row r="302" spans="1:5" x14ac:dyDescent="0.25">
      <c r="A302" s="6">
        <v>13671</v>
      </c>
      <c r="B302" s="5" t="s">
        <v>383</v>
      </c>
      <c r="C302" s="7">
        <v>2915.66</v>
      </c>
      <c r="D302" s="5" t="s">
        <v>199</v>
      </c>
      <c r="E302" s="5" t="s">
        <v>52</v>
      </c>
    </row>
    <row r="303" spans="1:5" x14ac:dyDescent="0.25">
      <c r="A303" s="6">
        <v>700240</v>
      </c>
      <c r="B303" s="5" t="s">
        <v>384</v>
      </c>
      <c r="C303" s="7">
        <v>3350.22</v>
      </c>
      <c r="D303" s="5" t="s">
        <v>199</v>
      </c>
      <c r="E303" s="5" t="s">
        <v>57</v>
      </c>
    </row>
    <row r="304" spans="1:5" x14ac:dyDescent="0.25">
      <c r="A304" s="6">
        <v>19766</v>
      </c>
      <c r="B304" s="5" t="s">
        <v>385</v>
      </c>
      <c r="C304" s="7">
        <v>3502.97</v>
      </c>
      <c r="D304" s="5" t="s">
        <v>199</v>
      </c>
      <c r="E304" s="5" t="s">
        <v>386</v>
      </c>
    </row>
    <row r="305" spans="1:5" x14ac:dyDescent="0.25">
      <c r="A305" s="6">
        <v>23225</v>
      </c>
      <c r="B305" s="5" t="s">
        <v>387</v>
      </c>
      <c r="C305" s="7">
        <v>3683.57</v>
      </c>
      <c r="D305" s="5" t="s">
        <v>199</v>
      </c>
      <c r="E305" s="5" t="s">
        <v>11</v>
      </c>
    </row>
    <row r="306" spans="1:5" x14ac:dyDescent="0.25">
      <c r="A306" s="6">
        <v>16332</v>
      </c>
      <c r="B306" s="5" t="s">
        <v>388</v>
      </c>
      <c r="C306" s="7">
        <v>4350.8</v>
      </c>
      <c r="D306" s="5" t="s">
        <v>199</v>
      </c>
      <c r="E306" s="5" t="s">
        <v>31</v>
      </c>
    </row>
    <row r="307" spans="1:5" x14ac:dyDescent="0.25">
      <c r="A307" s="6">
        <v>19353</v>
      </c>
      <c r="B307" s="5" t="s">
        <v>389</v>
      </c>
      <c r="C307" s="7">
        <v>4355.1899999999996</v>
      </c>
      <c r="D307" s="5" t="s">
        <v>199</v>
      </c>
      <c r="E307" s="5" t="s">
        <v>52</v>
      </c>
    </row>
    <row r="308" spans="1:5" x14ac:dyDescent="0.25">
      <c r="A308" s="6">
        <v>400093</v>
      </c>
      <c r="B308" s="5" t="s">
        <v>390</v>
      </c>
      <c r="C308" s="7">
        <v>4389.53</v>
      </c>
      <c r="D308" s="5" t="s">
        <v>199</v>
      </c>
      <c r="E308" s="5" t="s">
        <v>391</v>
      </c>
    </row>
    <row r="309" spans="1:5" x14ac:dyDescent="0.25">
      <c r="A309" s="6">
        <v>2000135</v>
      </c>
      <c r="B309" s="5" t="s">
        <v>392</v>
      </c>
      <c r="C309" s="7">
        <v>4589.3900000000003</v>
      </c>
      <c r="D309" s="5" t="s">
        <v>199</v>
      </c>
      <c r="E309" s="5" t="s">
        <v>31</v>
      </c>
    </row>
    <row r="310" spans="1:5" x14ac:dyDescent="0.25">
      <c r="A310" s="6">
        <v>7770</v>
      </c>
      <c r="B310" s="5" t="s">
        <v>393</v>
      </c>
      <c r="C310" s="7">
        <v>6514.46</v>
      </c>
      <c r="D310" s="5" t="s">
        <v>199</v>
      </c>
      <c r="E310" s="5" t="s">
        <v>29</v>
      </c>
    </row>
    <row r="311" spans="1:5" x14ac:dyDescent="0.25">
      <c r="A311" s="6">
        <v>2000503</v>
      </c>
      <c r="B311" s="5" t="s">
        <v>394</v>
      </c>
      <c r="C311" s="7">
        <v>6812.19</v>
      </c>
      <c r="D311" s="5" t="s">
        <v>199</v>
      </c>
      <c r="E311" s="5" t="s">
        <v>6</v>
      </c>
    </row>
    <row r="312" spans="1:5" x14ac:dyDescent="0.25">
      <c r="A312" s="6">
        <v>2000072</v>
      </c>
      <c r="B312" s="5" t="s">
        <v>395</v>
      </c>
      <c r="C312" s="7">
        <v>7046.52</v>
      </c>
      <c r="D312" s="5" t="s">
        <v>199</v>
      </c>
      <c r="E312" s="5" t="s">
        <v>31</v>
      </c>
    </row>
    <row r="313" spans="1:5" x14ac:dyDescent="0.25">
      <c r="A313" s="6">
        <v>21236</v>
      </c>
      <c r="B313" s="5" t="s">
        <v>396</v>
      </c>
      <c r="C313" s="7">
        <v>8489.51</v>
      </c>
      <c r="D313" s="5" t="s">
        <v>199</v>
      </c>
      <c r="E313" s="5" t="s">
        <v>31</v>
      </c>
    </row>
    <row r="314" spans="1:5" x14ac:dyDescent="0.25">
      <c r="A314" s="6">
        <v>130517</v>
      </c>
      <c r="B314" s="5" t="s">
        <v>127</v>
      </c>
      <c r="C314" s="7">
        <v>8578.16</v>
      </c>
      <c r="D314" s="5" t="s">
        <v>199</v>
      </c>
      <c r="E314" s="5" t="s">
        <v>6</v>
      </c>
    </row>
    <row r="315" spans="1:5" x14ac:dyDescent="0.25">
      <c r="A315" s="6">
        <v>130021</v>
      </c>
      <c r="B315" s="5" t="s">
        <v>397</v>
      </c>
      <c r="C315" s="7">
        <v>9126.1</v>
      </c>
      <c r="D315" s="5" t="s">
        <v>199</v>
      </c>
      <c r="E315" s="5" t="s">
        <v>382</v>
      </c>
    </row>
    <row r="316" spans="1:5" x14ac:dyDescent="0.25">
      <c r="A316" s="6">
        <v>2852</v>
      </c>
      <c r="B316" s="5" t="s">
        <v>398</v>
      </c>
      <c r="C316" s="7">
        <v>9711.7900000000009</v>
      </c>
      <c r="D316" s="5" t="s">
        <v>199</v>
      </c>
      <c r="E316" s="5" t="s">
        <v>399</v>
      </c>
    </row>
    <row r="317" spans="1:5" x14ac:dyDescent="0.25">
      <c r="A317" s="6">
        <v>19340</v>
      </c>
      <c r="B317" s="5" t="s">
        <v>400</v>
      </c>
      <c r="C317" s="7">
        <v>9892.3700000000008</v>
      </c>
      <c r="D317" s="5" t="s">
        <v>199</v>
      </c>
      <c r="E317" s="5" t="s">
        <v>47</v>
      </c>
    </row>
    <row r="318" spans="1:5" x14ac:dyDescent="0.25">
      <c r="A318" s="6">
        <v>3506</v>
      </c>
      <c r="B318" s="5" t="s">
        <v>401</v>
      </c>
      <c r="C318" s="7">
        <v>14514.76</v>
      </c>
      <c r="D318" s="5" t="s">
        <v>199</v>
      </c>
      <c r="E318" s="5" t="s">
        <v>47</v>
      </c>
    </row>
    <row r="319" spans="1:5" x14ac:dyDescent="0.25">
      <c r="A319" s="6">
        <v>5381</v>
      </c>
      <c r="B319" s="5" t="s">
        <v>402</v>
      </c>
      <c r="C319" s="7">
        <v>16670.53</v>
      </c>
      <c r="D319" s="5" t="s">
        <v>199</v>
      </c>
      <c r="E319" s="5" t="s">
        <v>57</v>
      </c>
    </row>
    <row r="320" spans="1:5" x14ac:dyDescent="0.25">
      <c r="A320" s="6">
        <v>6869</v>
      </c>
      <c r="B320" s="5" t="s">
        <v>38</v>
      </c>
      <c r="C320" s="7">
        <v>16956.97</v>
      </c>
      <c r="D320" s="5" t="s">
        <v>199</v>
      </c>
      <c r="E320" s="5" t="s">
        <v>6</v>
      </c>
    </row>
    <row r="321" spans="1:5" x14ac:dyDescent="0.25">
      <c r="A321" s="6">
        <v>400086</v>
      </c>
      <c r="B321" s="5" t="s">
        <v>176</v>
      </c>
      <c r="C321" s="7">
        <v>20074.5</v>
      </c>
      <c r="D321" s="5" t="s">
        <v>199</v>
      </c>
      <c r="E321" s="5" t="s">
        <v>31</v>
      </c>
    </row>
    <row r="322" spans="1:5" x14ac:dyDescent="0.25">
      <c r="A322" s="6">
        <v>13679</v>
      </c>
      <c r="B322" s="5" t="s">
        <v>68</v>
      </c>
      <c r="C322" s="7">
        <v>24432.560000000001</v>
      </c>
      <c r="D322" s="5" t="s">
        <v>199</v>
      </c>
      <c r="E322" s="5" t="s">
        <v>33</v>
      </c>
    </row>
    <row r="323" spans="1:5" x14ac:dyDescent="0.25">
      <c r="A323" s="6">
        <v>20629</v>
      </c>
      <c r="B323" s="5" t="s">
        <v>83</v>
      </c>
      <c r="C323" s="7">
        <v>34532.28</v>
      </c>
      <c r="D323" s="5" t="s">
        <v>199</v>
      </c>
      <c r="E323" s="5" t="s">
        <v>29</v>
      </c>
    </row>
    <row r="324" spans="1:5" x14ac:dyDescent="0.25">
      <c r="A324" s="6">
        <v>2833</v>
      </c>
      <c r="B324" s="5" t="s">
        <v>16</v>
      </c>
      <c r="C324" s="7">
        <v>34625.26</v>
      </c>
      <c r="D324" s="5" t="s">
        <v>199</v>
      </c>
      <c r="E324" s="5" t="s">
        <v>17</v>
      </c>
    </row>
    <row r="325" spans="1:5" x14ac:dyDescent="0.25">
      <c r="A325" s="6">
        <v>130712</v>
      </c>
      <c r="B325" s="5" t="s">
        <v>129</v>
      </c>
      <c r="C325" s="7">
        <v>40667.730000000003</v>
      </c>
      <c r="D325" s="5" t="s">
        <v>199</v>
      </c>
      <c r="E325" s="5" t="s">
        <v>17</v>
      </c>
    </row>
    <row r="326" spans="1:5" x14ac:dyDescent="0.25">
      <c r="A326" s="6">
        <v>22084</v>
      </c>
      <c r="B326" s="5" t="s">
        <v>403</v>
      </c>
      <c r="C326" s="7">
        <v>21000</v>
      </c>
      <c r="D326" s="5" t="s">
        <v>199</v>
      </c>
      <c r="E326" s="5" t="s">
        <v>31</v>
      </c>
    </row>
    <row r="327" spans="1:5" x14ac:dyDescent="0.25">
      <c r="A327" s="6">
        <v>130741</v>
      </c>
      <c r="B327" s="5" t="s">
        <v>404</v>
      </c>
      <c r="C327" s="7">
        <v>43811.99</v>
      </c>
      <c r="D327" s="5" t="s">
        <v>199</v>
      </c>
      <c r="E327" s="5" t="s">
        <v>6</v>
      </c>
    </row>
    <row r="328" spans="1:5" x14ac:dyDescent="0.25">
      <c r="A328" s="6">
        <v>20400</v>
      </c>
      <c r="B328" s="5" t="s">
        <v>405</v>
      </c>
      <c r="C328" s="7">
        <v>48029.61</v>
      </c>
      <c r="D328" s="5" t="s">
        <v>199</v>
      </c>
      <c r="E328" s="5" t="s">
        <v>7</v>
      </c>
    </row>
    <row r="329" spans="1:5" x14ac:dyDescent="0.25">
      <c r="A329" s="6">
        <v>300477</v>
      </c>
      <c r="B329" s="5" t="s">
        <v>164</v>
      </c>
      <c r="C329" s="7">
        <v>0</v>
      </c>
      <c r="D329" s="5" t="s">
        <v>199</v>
      </c>
      <c r="E329" s="5" t="s">
        <v>11</v>
      </c>
    </row>
    <row r="330" spans="1:5" x14ac:dyDescent="0.25">
      <c r="A330" s="6">
        <v>6997</v>
      </c>
      <c r="B330" s="5" t="s">
        <v>406</v>
      </c>
      <c r="C330" s="7">
        <v>64156.43</v>
      </c>
      <c r="D330" s="5" t="s">
        <v>199</v>
      </c>
      <c r="E330" s="5" t="s">
        <v>31</v>
      </c>
    </row>
    <row r="331" spans="1:5" x14ac:dyDescent="0.25">
      <c r="A331" s="6">
        <v>3942</v>
      </c>
      <c r="B331" s="5" t="s">
        <v>407</v>
      </c>
      <c r="C331" s="7">
        <v>67989.73</v>
      </c>
      <c r="D331" s="5" t="s">
        <v>199</v>
      </c>
      <c r="E331" s="5" t="s">
        <v>47</v>
      </c>
    </row>
    <row r="332" spans="1:5" x14ac:dyDescent="0.25">
      <c r="A332" s="6">
        <v>6911</v>
      </c>
      <c r="B332" s="5" t="s">
        <v>408</v>
      </c>
      <c r="C332" s="7">
        <v>73613.100000000006</v>
      </c>
      <c r="D332" s="5" t="s">
        <v>199</v>
      </c>
      <c r="E332" s="5" t="s">
        <v>194</v>
      </c>
    </row>
    <row r="333" spans="1:5" x14ac:dyDescent="0.25">
      <c r="A333" s="6">
        <v>27089</v>
      </c>
      <c r="B333" s="5" t="s">
        <v>409</v>
      </c>
      <c r="C333" s="7">
        <v>89138.55</v>
      </c>
      <c r="D333" s="5" t="s">
        <v>199</v>
      </c>
      <c r="E333" s="5" t="s">
        <v>31</v>
      </c>
    </row>
    <row r="334" spans="1:5" x14ac:dyDescent="0.25">
      <c r="A334" s="6">
        <v>100067</v>
      </c>
      <c r="B334" s="5" t="s">
        <v>102</v>
      </c>
      <c r="C334" s="7">
        <v>105461.95</v>
      </c>
      <c r="D334" s="5" t="s">
        <v>199</v>
      </c>
      <c r="E334" s="5" t="s">
        <v>6</v>
      </c>
    </row>
    <row r="335" spans="1:5" x14ac:dyDescent="0.25">
      <c r="A335" s="6">
        <v>700211</v>
      </c>
      <c r="B335" s="5" t="s">
        <v>182</v>
      </c>
      <c r="C335" s="7">
        <v>0</v>
      </c>
      <c r="D335" s="5" t="s">
        <v>199</v>
      </c>
      <c r="E335" s="5" t="s">
        <v>57</v>
      </c>
    </row>
    <row r="336" spans="1:5" x14ac:dyDescent="0.25">
      <c r="A336" s="6">
        <v>700181</v>
      </c>
      <c r="B336" s="5" t="s">
        <v>180</v>
      </c>
      <c r="C336" s="7">
        <v>0</v>
      </c>
      <c r="D336" s="5" t="s">
        <v>199</v>
      </c>
      <c r="E336" s="5" t="s">
        <v>31</v>
      </c>
    </row>
    <row r="337" spans="1:5" x14ac:dyDescent="0.25">
      <c r="A337" s="6">
        <v>4066</v>
      </c>
      <c r="B337" s="5" t="s">
        <v>410</v>
      </c>
      <c r="C337" s="7">
        <v>0</v>
      </c>
      <c r="D337" s="5" t="s">
        <v>199</v>
      </c>
      <c r="E337" s="5" t="s">
        <v>47</v>
      </c>
    </row>
    <row r="338" spans="1:5" x14ac:dyDescent="0.25">
      <c r="A338" s="6">
        <v>23066</v>
      </c>
      <c r="B338" s="5" t="s">
        <v>411</v>
      </c>
      <c r="C338" s="7">
        <v>0</v>
      </c>
      <c r="D338" s="5" t="s">
        <v>199</v>
      </c>
      <c r="E338" s="5" t="s">
        <v>47</v>
      </c>
    </row>
    <row r="339" spans="1:5" x14ac:dyDescent="0.25">
      <c r="A339" s="6">
        <v>400078</v>
      </c>
      <c r="B339" s="5" t="s">
        <v>412</v>
      </c>
      <c r="C339" s="7">
        <v>0</v>
      </c>
      <c r="D339" s="5" t="s">
        <v>199</v>
      </c>
      <c r="E339" s="5" t="s">
        <v>194</v>
      </c>
    </row>
  </sheetData>
  <sortState ref="A2:E339">
    <sortCondition ref="C2:C3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Carriquiri</dc:creator>
  <cp:lastModifiedBy>Tomas Carriquiri </cp:lastModifiedBy>
  <dcterms:created xsi:type="dcterms:W3CDTF">2018-03-19T17:04:55Z</dcterms:created>
  <dcterms:modified xsi:type="dcterms:W3CDTF">2018-03-19T17:39:18Z</dcterms:modified>
</cp:coreProperties>
</file>