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92.168.1.30\publico\Moacir\EZBrew\"/>
    </mc:Choice>
  </mc:AlternateContent>
  <bookViews>
    <workbookView xWindow="0" yWindow="0" windowWidth="19200" windowHeight="11775" tabRatio="234"/>
  </bookViews>
  <sheets>
    <sheet name="CPU_MON_MD200A_V1.2_BOM" sheetId="1" r:id="rId1"/>
  </sheets>
  <calcPr calcId="152511"/>
</workbook>
</file>

<file path=xl/calcChain.xml><?xml version="1.0" encoding="utf-8"?>
<calcChain xmlns="http://schemas.openxmlformats.org/spreadsheetml/2006/main">
  <c r="J52" i="1" l="1"/>
  <c r="J7" i="1" l="1"/>
  <c r="J8" i="1"/>
  <c r="J9" i="1"/>
  <c r="J10" i="1"/>
  <c r="J11" i="1"/>
  <c r="J48" i="1"/>
  <c r="J20" i="1"/>
  <c r="J19" i="1"/>
  <c r="J21" i="1"/>
  <c r="J17" i="1" l="1"/>
  <c r="J4" i="1"/>
  <c r="J3" i="1"/>
  <c r="J41" i="1"/>
  <c r="J42" i="1"/>
  <c r="J43" i="1"/>
  <c r="J44" i="1"/>
  <c r="J36" i="1"/>
  <c r="J35" i="1"/>
  <c r="J34" i="1"/>
  <c r="J49" i="1"/>
  <c r="J47" i="1"/>
  <c r="J6" i="1"/>
  <c r="J12" i="1"/>
  <c r="J13" i="1"/>
  <c r="J14" i="1"/>
  <c r="J15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7" i="1"/>
  <c r="J38" i="1"/>
  <c r="J39" i="1"/>
  <c r="J40" i="1"/>
  <c r="J45" i="1"/>
  <c r="J46" i="1"/>
  <c r="J50" i="1"/>
  <c r="J51" i="1"/>
  <c r="J5" i="1" l="1"/>
  <c r="J53" i="1" s="1"/>
</calcChain>
</file>

<file path=xl/sharedStrings.xml><?xml version="1.0" encoding="utf-8"?>
<sst xmlns="http://schemas.openxmlformats.org/spreadsheetml/2006/main" count="363" uniqueCount="328">
  <si>
    <t>Count</t>
  </si>
  <si>
    <t>Value</t>
  </si>
  <si>
    <t>Description</t>
  </si>
  <si>
    <t>10uF/16V</t>
  </si>
  <si>
    <t>100nF</t>
  </si>
  <si>
    <t>JP1</t>
  </si>
  <si>
    <t>S1G</t>
  </si>
  <si>
    <t>XT1</t>
  </si>
  <si>
    <t>FOD817B</t>
  </si>
  <si>
    <t>3-Terminal 3A Positive Voltage Regulator - 5V</t>
  </si>
  <si>
    <t>MC78T05</t>
  </si>
  <si>
    <t>Fairchild Semiconductor - MC78T05</t>
  </si>
  <si>
    <t>Vishay - S1G-E3/61T</t>
  </si>
  <si>
    <t>S1G Diode General Purpose - 400V - 1A</t>
  </si>
  <si>
    <t>Yageo - RC0805JR-074K7L</t>
  </si>
  <si>
    <t>Yageo - RC0805JR-071KL</t>
  </si>
  <si>
    <t>Yageo - RC0805JR-072K2L</t>
  </si>
  <si>
    <t>Yageo - RC0805JR-0710KL</t>
  </si>
  <si>
    <t>General Porpuse Chip Resistor 1K/5%</t>
  </si>
  <si>
    <t>General Porpuse Chip Resistor 2K2/5%</t>
  </si>
  <si>
    <t>General Porpuse Chip Resistor 12K/5%</t>
  </si>
  <si>
    <t>General Porpuse Chip Resistor 4K7/5%</t>
  </si>
  <si>
    <t>General Porpuse Chip Resistor 10K/5%</t>
  </si>
  <si>
    <t>Yageo - RC0805JR-0712KL</t>
  </si>
  <si>
    <t>1K/5%</t>
  </si>
  <si>
    <t>2K2/5%</t>
  </si>
  <si>
    <t>4K7/5%</t>
  </si>
  <si>
    <t>10K/5%</t>
  </si>
  <si>
    <t>12K/5%</t>
  </si>
  <si>
    <t>Sullins Connector Solutions - NPC02SXON-RC</t>
  </si>
  <si>
    <t>NPC02SXON-RC</t>
  </si>
  <si>
    <t>Sullins Connector Solutions - PRPC002SAAN-RC</t>
  </si>
  <si>
    <t>Jumpers connector (female)</t>
  </si>
  <si>
    <t>PRPC002SAAN-RC</t>
  </si>
  <si>
    <t>Multilayer Ceramic Capacitors MLCC - SMD/SMT 100volts .1uF 10%</t>
  </si>
  <si>
    <t>AVX Corporation - 08051C104KAT2A</t>
  </si>
  <si>
    <t>Jumpers connector (male for PCB)</t>
  </si>
  <si>
    <t>Omron Electronics - XG4C-2031</t>
  </si>
  <si>
    <t>Fairchild Semiconductor - FOD817B</t>
  </si>
  <si>
    <t>Optoacoplador FOD817B 300W</t>
  </si>
  <si>
    <t>Resistor 0805</t>
  </si>
  <si>
    <t>Diode S1G DO-214AC</t>
  </si>
  <si>
    <t>Jumper Female</t>
  </si>
  <si>
    <t>Jumper Male</t>
  </si>
  <si>
    <t>Voltage Regulator TO220</t>
  </si>
  <si>
    <t>Capacitor 0805</t>
  </si>
  <si>
    <t>Reference</t>
  </si>
  <si>
    <t>Component Name</t>
  </si>
  <si>
    <t>Pattern Name</t>
  </si>
  <si>
    <t>Optocouplers FOD817B DIP4</t>
  </si>
  <si>
    <t>Unitary Value</t>
  </si>
  <si>
    <t>Total Value</t>
  </si>
  <si>
    <t>TOTAL</t>
  </si>
  <si>
    <t>OK1 - OK4</t>
  </si>
  <si>
    <t>CN1</t>
  </si>
  <si>
    <t>IDCSC-34</t>
  </si>
  <si>
    <t>Headers &amp; Wire Housings Pitch: 2.54 mm BoxType Plug 34P Straight - 1 Polarize</t>
  </si>
  <si>
    <t>LED 3mm</t>
  </si>
  <si>
    <t>Kingbright - WP710A10LYD</t>
  </si>
  <si>
    <t>LED_YM_PTH</t>
  </si>
  <si>
    <t xml:space="preserve">Yellow color LED 588nm YW WTR CLR </t>
  </si>
  <si>
    <t>Kingbright - WP710A10LGD</t>
  </si>
  <si>
    <t>LED_GN_PTH</t>
  </si>
  <si>
    <t>Green color LED 568nm GN WTR CLR</t>
  </si>
  <si>
    <t>Kingbright - WP710A10LSRD</t>
  </si>
  <si>
    <t>LED_RD_PTH</t>
  </si>
  <si>
    <t>Red color  LED 640nm RD WTR CLR</t>
  </si>
  <si>
    <t>D10</t>
  </si>
  <si>
    <t>D11</t>
  </si>
  <si>
    <t>D12, D13</t>
  </si>
  <si>
    <t>16.00MHz</t>
  </si>
  <si>
    <t>ECS-160-20-5G3XDS-TR</t>
  </si>
  <si>
    <t>XTAL SMD Crystal - HC-49/US</t>
  </si>
  <si>
    <t>Crystal 16.0000MHz 10ppm 20pF 40 Ohms -40°C + 125°C</t>
  </si>
  <si>
    <t>Microcontroler TQFP-64P</t>
  </si>
  <si>
    <t>ATmega 2561-16AI Microchip Technology</t>
  </si>
  <si>
    <t>ATmega 2561-16AI</t>
  </si>
  <si>
    <r>
      <t xml:space="preserve">8-bit microcontroller </t>
    </r>
    <r>
      <rPr>
        <sz val="10"/>
        <color rgb="FF000000"/>
        <rFont val="Arial"/>
        <family val="2"/>
      </rPr>
      <t>ATmega 2561-16AI</t>
    </r>
  </si>
  <si>
    <t>LED 1206</t>
  </si>
  <si>
    <t>R16, R17, R18, R19, R22, R24</t>
  </si>
  <si>
    <t>D2 - D5</t>
  </si>
  <si>
    <t>U1</t>
  </si>
  <si>
    <t>U2</t>
  </si>
  <si>
    <t>C1, C5 - C9</t>
  </si>
  <si>
    <t>R8, R14, R15</t>
  </si>
  <si>
    <t>R4, R6</t>
  </si>
  <si>
    <t>R25</t>
  </si>
  <si>
    <t>AVX Corporation - 08053A220KAT2A</t>
  </si>
  <si>
    <t>22pF</t>
  </si>
  <si>
    <t>Ceramic Capacitor X7R  22pF NPO 10% 25V</t>
  </si>
  <si>
    <t>LED_RD_1206</t>
  </si>
  <si>
    <t>D7 - D9</t>
  </si>
  <si>
    <t>SMD Red color  LED 630NM RD SURCK</t>
  </si>
  <si>
    <t>Transistor SOT-23</t>
  </si>
  <si>
    <t>Q3, Q4</t>
  </si>
  <si>
    <t>MCC - BC846B-TP SMD/SOT-23</t>
  </si>
  <si>
    <t>BC846B-TP</t>
  </si>
  <si>
    <t>Transistores bipolares de junção - BJT 65V, 100mA</t>
  </si>
  <si>
    <t>D6, D14</t>
  </si>
  <si>
    <t>Vishay - LL4148</t>
  </si>
  <si>
    <t>Small Signal Fast Switching Diodes</t>
  </si>
  <si>
    <t>Diode LL4148 SOD-80</t>
  </si>
  <si>
    <t>LL4148 - SOD-80</t>
  </si>
  <si>
    <t>R27, R28, R26, R23</t>
  </si>
  <si>
    <t>1K5/5%</t>
  </si>
  <si>
    <t>General Porpuse Chip Resistor 1K5/5%</t>
  </si>
  <si>
    <t>Yageo - RC0805JR-071K5L</t>
  </si>
  <si>
    <t>2K/5%</t>
  </si>
  <si>
    <t>General Porpuse Chip Resistor 2K/5%</t>
  </si>
  <si>
    <t>Yageo - RC0805JR-072KL</t>
  </si>
  <si>
    <t>Yageo - RC0805JR-073K3L</t>
  </si>
  <si>
    <t>3K3/5%</t>
  </si>
  <si>
    <t>General Porpuse Chip Resistor 3K3/5%</t>
  </si>
  <si>
    <t>R28</t>
  </si>
  <si>
    <t>R26</t>
  </si>
  <si>
    <t>R23</t>
  </si>
  <si>
    <t>Yageo - RC0805JR-07100KL</t>
  </si>
  <si>
    <t>Yageo - RC0805JR-07220RL</t>
  </si>
  <si>
    <t>Yageo - RC0805JR-07510RL</t>
  </si>
  <si>
    <t>Yageo - RC0805JR-07220KL</t>
  </si>
  <si>
    <t>R5, R7</t>
  </si>
  <si>
    <t>R9 - R11</t>
  </si>
  <si>
    <t>R1, R12, R13, R20</t>
  </si>
  <si>
    <t>R3</t>
  </si>
  <si>
    <t>R21</t>
  </si>
  <si>
    <t>R2</t>
  </si>
  <si>
    <t>100K/5%</t>
  </si>
  <si>
    <t>220K/5%</t>
  </si>
  <si>
    <t>330R/5%</t>
  </si>
  <si>
    <t>General Porpuse Chip Resistor 100K/5%</t>
  </si>
  <si>
    <t>General Porpuse Chip Resistor 220K/5%</t>
  </si>
  <si>
    <t>General Porpuse Chip Resistor 330R/5%</t>
  </si>
  <si>
    <t>General Porpuse Chip Resistor 510R/5%</t>
  </si>
  <si>
    <t>510R/5%</t>
  </si>
  <si>
    <t>General Porpuse Chip Resistor 620R/5%</t>
  </si>
  <si>
    <t>620R/5%</t>
  </si>
  <si>
    <t>Yageo - RC0805JR-07620RL</t>
  </si>
  <si>
    <t>220R/5%</t>
  </si>
  <si>
    <t>General Porpuse Chip Resistor 220R/5%</t>
  </si>
  <si>
    <t>Yageo - CR1206-JW-331ELF</t>
  </si>
  <si>
    <t>5V Passive Buzzer Piezo Speaker - 10mm Diammeter</t>
  </si>
  <si>
    <t>HXD - Passive Buzzer Piezo Speaker 5V/10mm</t>
  </si>
  <si>
    <t>HXD - 5V/10mm</t>
  </si>
  <si>
    <t>SG1</t>
  </si>
  <si>
    <t>Passive Buzzer Piezo Speaker</t>
  </si>
  <si>
    <t>HC-05 Embedded Bluetooth Serial Communication Module</t>
  </si>
  <si>
    <t>Aluminum Electrolytic Capacitors - SMD 10uF/16V</t>
  </si>
  <si>
    <t>Panasonic - EEE-FK1C100R</t>
  </si>
  <si>
    <t>C2, C3</t>
  </si>
  <si>
    <t>C4</t>
  </si>
  <si>
    <t>4,7uF/16V</t>
  </si>
  <si>
    <t>Aluminum Electrolytic Capacitors - SMD 4,7uF/16V</t>
  </si>
  <si>
    <t>Panasonic - EEE-1CA4R7NR</t>
  </si>
  <si>
    <t>HC-05 - RS232</t>
  </si>
  <si>
    <t>HC1</t>
  </si>
  <si>
    <t>Bluetooth Serial Communication Module</t>
  </si>
  <si>
    <t>Connector Terminal Block - Green</t>
  </si>
  <si>
    <t>GND - SLF1/SLF2 - LEVEL_S4</t>
  </si>
  <si>
    <t>NTC1 - VALVE4</t>
  </si>
  <si>
    <t>Terminal blocks - Green pitch 3.81mm - 8 vias - Female - 90º</t>
  </si>
  <si>
    <t>Terminal blocks - Green pitch 3.81mm - 6 vias - Female - 90º</t>
  </si>
  <si>
    <t>Terminal blocks - Green pitch 3.81mm - 8 vias - Male - 90º</t>
  </si>
  <si>
    <t>Terminal blocks - Green pitch 3.81mm - 6 vias - Male - 90º</t>
  </si>
  <si>
    <t>Metaltex - BR7FN08</t>
  </si>
  <si>
    <t>Metaltex - BR7FN06</t>
  </si>
  <si>
    <t>Metaltex - BR7MN08</t>
  </si>
  <si>
    <t>Metaltex - BR7MN06</t>
  </si>
  <si>
    <t>K1</t>
  </si>
  <si>
    <t>Relay 12VDC - 5 Pin</t>
  </si>
  <si>
    <t>12VDC/10A - 5 Pin</t>
  </si>
  <si>
    <t>Relay 12VDC/10A - 5 Pin for PCB</t>
  </si>
  <si>
    <t>Display LCD 16 x 2 - Blue</t>
  </si>
  <si>
    <t>DY1</t>
  </si>
  <si>
    <t>HD44780 - 16 x 2 LCD Display</t>
  </si>
  <si>
    <t>Character LCD 2x16 Blue Display Module HD44780 White on Blue</t>
  </si>
  <si>
    <t>HD44780 - 16 x 2</t>
  </si>
  <si>
    <t>MOSFET - TO-220-3</t>
  </si>
  <si>
    <t>Q1, Q2</t>
  </si>
  <si>
    <t>MOSFET N-Chan 60V/50A</t>
  </si>
  <si>
    <t>Vishay - IRLZ44PBF</t>
  </si>
  <si>
    <t>IRLZ44PBF</t>
  </si>
  <si>
    <t>S1 - S6</t>
  </si>
  <si>
    <t>PTS645SH50SMTR92 LFS</t>
  </si>
  <si>
    <t>Tactile Switch - SMD - 6.00mm x 6.00mm X 5.0mm - 4 Pin</t>
  </si>
  <si>
    <t>Tactile Switch - SMD 6 x 6 x 5.0mm - 4 Pin</t>
  </si>
  <si>
    <t>Trimpot 10K (103) - 3 Pin</t>
  </si>
  <si>
    <t>Single Turn Potentiometer 10K (103) for PCB - 3 Pin</t>
  </si>
  <si>
    <t>PT3</t>
  </si>
  <si>
    <t>FPOT-10K</t>
  </si>
  <si>
    <t>10K (103) - 3 Pin</t>
  </si>
  <si>
    <t>C10, C11</t>
  </si>
  <si>
    <t>D1</t>
  </si>
  <si>
    <t>V</t>
  </si>
  <si>
    <t>Zener Diodes 3V3 200mW</t>
  </si>
  <si>
    <t>MM3Z3V3T1G</t>
  </si>
  <si>
    <t>Zener Diode - SMD - SOD-323</t>
  </si>
  <si>
    <t>ON Semiconductor - MM3Z3V3T1G</t>
  </si>
  <si>
    <t>Connector Latch - IDCSC-34</t>
  </si>
  <si>
    <t>CN3</t>
  </si>
  <si>
    <t>CN4</t>
  </si>
  <si>
    <t>Single Row Straight Male - 16 Pin - 180º</t>
  </si>
  <si>
    <t>Single Row Straight Male - 6 Pin - 180º</t>
  </si>
  <si>
    <t>Single Row Straight Male - 23 Pin - 90º</t>
  </si>
  <si>
    <t>Single Row Straight Female - 23 Pin - 180º</t>
  </si>
  <si>
    <t>J1</t>
  </si>
  <si>
    <t>CN2</t>
  </si>
  <si>
    <t>Duple Row Straight Male - 3 Pin - 180º</t>
  </si>
  <si>
    <t>Código ENSA</t>
  </si>
  <si>
    <t>023-002</t>
  </si>
  <si>
    <t>034-001</t>
  </si>
  <si>
    <t>033-001</t>
  </si>
  <si>
    <t>009-003</t>
  </si>
  <si>
    <t>019-001</t>
  </si>
  <si>
    <t>003-035</t>
  </si>
  <si>
    <t>002-016</t>
  </si>
  <si>
    <t>003-016</t>
  </si>
  <si>
    <t>002-007</t>
  </si>
  <si>
    <t>002-019</t>
  </si>
  <si>
    <t>010-014</t>
  </si>
  <si>
    <t>010-018</t>
  </si>
  <si>
    <t>010-013</t>
  </si>
  <si>
    <t>010-026</t>
  </si>
  <si>
    <t xml:space="preserve"> BR7FN08</t>
  </si>
  <si>
    <t xml:space="preserve"> BR7FN06</t>
  </si>
  <si>
    <t xml:space="preserve"> BR7MN08</t>
  </si>
  <si>
    <t xml:space="preserve"> BR7MN06</t>
  </si>
  <si>
    <t>010-019</t>
  </si>
  <si>
    <t>014-001</t>
  </si>
  <si>
    <t>014-002</t>
  </si>
  <si>
    <t>006-004</t>
  </si>
  <si>
    <t>006-005</t>
  </si>
  <si>
    <t>006-006</t>
  </si>
  <si>
    <t>006-007</t>
  </si>
  <si>
    <t>028-001</t>
  </si>
  <si>
    <t>005-012</t>
  </si>
  <si>
    <t>004-009</t>
  </si>
  <si>
    <t>004-007</t>
  </si>
  <si>
    <t>004-002</t>
  </si>
  <si>
    <t>013-006</t>
  </si>
  <si>
    <t>005-007</t>
  </si>
  <si>
    <t>003-003</t>
  </si>
  <si>
    <t>003-024</t>
  </si>
  <si>
    <t>003-025</t>
  </si>
  <si>
    <t>003-014</t>
  </si>
  <si>
    <t>003-026</t>
  </si>
  <si>
    <t>003-004</t>
  </si>
  <si>
    <t>003-005</t>
  </si>
  <si>
    <t>003-006</t>
  </si>
  <si>
    <t>003-017</t>
  </si>
  <si>
    <t>003-018</t>
  </si>
  <si>
    <t>003-030</t>
  </si>
  <si>
    <t>012-001</t>
  </si>
  <si>
    <t>002-035</t>
  </si>
  <si>
    <t>Aluminum Electrolytic Capacitors 10uF/16V - SMD - 4x5.8mm</t>
  </si>
  <si>
    <t>Aluminum Electrolytic Capacitors 4,7uF/16V - SMD - 4x5.8mm</t>
  </si>
  <si>
    <t>003-046</t>
  </si>
  <si>
    <t>003-047</t>
  </si>
  <si>
    <t>012-003</t>
  </si>
  <si>
    <t>PCB Painel_V2.1</t>
  </si>
  <si>
    <t>PCB EZBrewControl V2.1</t>
  </si>
  <si>
    <t>EZBrewControl</t>
  </si>
  <si>
    <t>020-008</t>
  </si>
  <si>
    <t>Painel_V2.1</t>
  </si>
  <si>
    <t>020-009</t>
  </si>
  <si>
    <t>024-003</t>
  </si>
  <si>
    <t>024-004</t>
  </si>
  <si>
    <t>024-005</t>
  </si>
  <si>
    <t>024-006</t>
  </si>
  <si>
    <t>024-007</t>
  </si>
  <si>
    <t>A2-6PA-2.54DSA(71)</t>
  </si>
  <si>
    <t>5-146257-3</t>
  </si>
  <si>
    <t>1-826629-6</t>
  </si>
  <si>
    <t>22-28-8230</t>
  </si>
  <si>
    <t>BCS-123-L-S-HE</t>
  </si>
  <si>
    <t>Headers &amp; Wire Housings .100" (2.54 mm) Tiger Claw Pass-through Socket Strip</t>
  </si>
  <si>
    <t>Links</t>
  </si>
  <si>
    <t>https://br.mouser.com/ProductDetail/Samtec/BCS-123-L-S-HE?qs=sGAEpiMZZMs%252bGHln7q6pm8Vn94ktop%2fJWRMNYusCJgsOQghnR9ebVA%3d%3d</t>
  </si>
  <si>
    <t>https://br.mouser.com/ProductDetail/Molex/22-28-8230?qs=sGAEpiMZZMs%252bGHln7q6pm0KTgpBaCHRDUHtwZpEXfUY%3d</t>
  </si>
  <si>
    <t>https://br.mouser.com/ProductDetail/TE-Connectivity-AMP/1-826629-6?qs=sGAEpiMZZMs%252bGHln7q6pm6Upc30RNkAX4APaCDUn23M%3d</t>
  </si>
  <si>
    <t>https://br.mouser.com/ProductDetail/TE-Connectivity/5-146257-3?qs=sGAEpiMZZMs%252bGHln7q6pm7kMpRdL%2f3E7c7Q9NycaFo0%3d</t>
  </si>
  <si>
    <t>https://br.mouser.com/ProductDetail/Hirose-Connector/A2-6PA-254DSA71?qs=sGAEpiMZZMs%252bGHln7q6pm7BjqI3J1T15Rn5fySn6xso%3d</t>
  </si>
  <si>
    <t>Headers &amp; Wire Housings 6P M PIN HEADER SR STRAIGHT TYPE GOLD</t>
  </si>
  <si>
    <t>Headers &amp; Wire Housings 6P HEADER GOLD 30u double row</t>
  </si>
  <si>
    <t>Headers &amp; Wire Housings 16P SINGLE ROW</t>
  </si>
  <si>
    <t>Headers &amp; Wire Housings 2.54MM HDR RA 23P 244/120 SN</t>
  </si>
  <si>
    <t>https://br.mouser.com/ProductDetail/AVX/08053A220KAT2A?qs=%2fha2pyFadugJ27qEMWUpW5ygPUHHAiQdOFueZtu41uhfiX4SGvDjNw%3d%3d</t>
  </si>
  <si>
    <t>https://br.mouser.com/ProductDetail/AVX/08051C104KAT2A?qs=sGAEpiMZZMs0AnBnWHyRQFTaD8luxIJIioIkCKlsG8c%3d</t>
  </si>
  <si>
    <t>https://br.mouser.com/ProductDetail/Panasonic/EEE-1CA4R7NR?qs=%2fha2pyFadujAuFLX7rrTC24%2fEC%252bol0L5aEii%252bRpaR6yixrTspRdyPQ%3d%3d</t>
  </si>
  <si>
    <t>https://br.mouser.com/ProductDetail/Panasonic/EEE-FK1C100R?qs=%2fha2pyFadugyxpIbZVcwfpsHlvfbQEN9neBRZaOkXuPn2N%252bKrc2GiQ%3d%3d</t>
  </si>
  <si>
    <t>https://br.mouser.com/ProductDetail/Vishay-Siliconix/IRLZ44PBF?qs=%2fha2pyFadugCfaldIUmgiLvWOS8OXaQS7MUS8ULQtkQ%3d</t>
  </si>
  <si>
    <t>https://br.mouser.com/ProductDetail/CK/PTS645SH50SMTR92LFS?qs=%2fha2pyFaduimw26pVwjIh1zBq29Spx%2fn%2fQX5k8BZZLMYAj2TEOA27TKRiQkZa8Iv</t>
  </si>
  <si>
    <t>https://br.mouser.com/ProductDetail/Omron-Electronics/XG4C-2031?qs=%2fha2pyFaduiNAnhLaQk0h0LrSAXZyYeEQRjo48%252bBIIk%3d</t>
  </si>
  <si>
    <t>https://br.mouser.com/ProductDetail/Kingbright/WP710A10LYD?qs=%2fha2pyFaduhxM0Yc4LNdCULL5VbJcyVD4hO6XpYpbm2s5T1XB2pL1g%3d%3d</t>
  </si>
  <si>
    <t>https://br.mouser.com/ProductDetail/Kingbright/WP710A10LGD?qs=%2fha2pyFaduhxM0Yc4LNdCdmF584ZhD254NMydM6U92SIuhgnnvoOkw%3d%3d</t>
  </si>
  <si>
    <t>https://br.mouser.com/ProductDetail/Kingbright/WP710A10LSRD?qs=%2fha2pyFaduhxM0Yc4LNdCRACajiCDpV1u%252bXJ6YSN2b5wVMlig7lcvg%3d%3d</t>
  </si>
  <si>
    <t>https://br.mouser.com/ProductDetail/Kingbright/APT3216LSECK-J3-PRV?qs=sGAEpiMZZMseGfSY3csMkYfrPUYGlFxbL%252bZ5kX0b0YQ8Xnrob0nIog%3d%3d</t>
  </si>
  <si>
    <t>Kingbright - APT3216LSECK/J3-PRV</t>
  </si>
  <si>
    <t>https://br.mouser.com/ProductDetail/ON-Semiconductor-Fairchild/MC78T05CT?qs=%2fha2pyFaduj02yBKJUJl6xTbshjirA0%252bgp84EemdDYJ2w3gVQLhME8f%2fGrxjrBP3</t>
  </si>
  <si>
    <t>https://br.mouser.com/ProductDetail/Microchip-Technology-Atmel/ATMEGA2561-16AI?qs=%2fha2pyFaduh8Bl73iET%2fv%2fm9ZwlI%2fdeExc1i80iKCIIURcYa7Krmxg%3d%3d</t>
  </si>
  <si>
    <t>https://br.mouser.com/ProductDetail/Yageo/RC0805JR-071KL?qs=%2fha2pyFaduhvHrWBLnfTOni8sIFURYwhiqKJPIXNNX3L%252bPiFW4tsmQ%3d%3d</t>
  </si>
  <si>
    <t>https://br.mouser.com/ProductDetail/Yageo/RC0805JR-071K5L?qs=sGAEpiMZZMu61qfTUdNhG5eFuApKbqVd14K2fhosO80%3d</t>
  </si>
  <si>
    <t>https://br.mouser.com/ProductDetail/Yageo/RC0805JR-072KL?qs=%2fha2pyFaduhvHrWBLnfTOtANEo1TLBK3yD6Ol6Z4JgHOl90bgpEF2A%3d%3d</t>
  </si>
  <si>
    <t>https://br.mouser.com/ProductDetail/Yageo/RC0805JR-072K2L?qs=%2fha2pyFaduhvHrWBLnfTOsZlfJho%252bkxfhHuSTm%2fZKDDQ9oJ5uqlQvw%3d%3d</t>
  </si>
  <si>
    <t>https://br.mouser.com/ProductDetail/Yageo/RC0805JR-073K3L?qs=%2fha2pyFaduhvHrWBLnfTOqNMyqVvra%252bmuDSb7PsFciV7ppoWrXFBVg%3d%3d</t>
  </si>
  <si>
    <t>https://br.mouser.com/ProductDetail/Yageo/RC0805JR-074K7L?qs=%2fha2pyFaduhvHrWBLnfTOmi76u2bqqzZForBMzETvE0ivTqMFmPfig%3d%3d</t>
  </si>
  <si>
    <t>https://br.mouser.com/ProductDetail/Yageo/RC0805JR-0710KL?qs=%2fha2pyFaduhvHrWBLnfTOr%2ftmPNJ5FmO2HxZdGPuJyo8e%2f3sGyFHNQ%3d%3d</t>
  </si>
  <si>
    <t>https://br.mouser.com/ProductDetail/Yageo/RC0805JR-0712KL?qs=sGAEpiMZZMu61qfTUdNhG6gKAQVNBKOoeUFUSB8c1lw%3d</t>
  </si>
  <si>
    <t>https://br.mouser.com/ProductDetail/Yageo/RC0805JR-07100KL?qs=sGAEpiMZZMu61qfTUdNhG5eFuApKbqVdvpI%2f2FKOzmo%3d</t>
  </si>
  <si>
    <t>https://br.mouser.com/ProductDetail/Yageo/RC0805JR-07220RL?qs=sGAEpiMZZMu61qfTUdNhG5eFuApKbqVdJm8qxbTqIJw%3d</t>
  </si>
  <si>
    <t>https://br.mouser.com/ProductDetail/Bourns/CR1206-JW-331ELF?qs=%2fha2pyFaduion77HveivJ%252b9TBwOS3IfhMMsWISGfrhJ1QKpUjwRTgA%3d%3d</t>
  </si>
  <si>
    <t>https://br.mouser.com/ProductDetail/Yageo/RC0805JR-07510RL?qs=sGAEpiMZZMu61qfTUdNhG5eFuApKbqVd2JG8XrUfGuU%3d</t>
  </si>
  <si>
    <t>https://br.mouser.com/ProductDetail/Yageo/RC0805JR-07620RL?qs=%2fha2pyFaduhvHrWBLnfTOiI%252bR6hWkYcCiSqfLkjPqEE0KZoYON0uRg%3d%3d</t>
  </si>
  <si>
    <t>https://br.mouser.com/ProductDetail/Yageo/RC0805JR-07220KL?qs=sGAEpiMZZMu61qfTUdNhG6gKAQVNBKOoMPx3vljC42k%3d</t>
  </si>
  <si>
    <t>https://br.mouser.com/ProductDetail/Vishay-Semiconductors/S1G-E3-61T?qs=sGAEpiMZZMtbRapU8LlZD0HbIjlpuZ44F4Uem39%252b5Lg%3d</t>
  </si>
  <si>
    <t>https://br.mouser.com/ProductDetail/ON-Semiconductor/MM3Z3V3T1G?qs=sGAEpiMZZMtQ8nqTKtFS%2fJ7m6e1KBCgulux4s0fBpwA%3d</t>
  </si>
  <si>
    <t>https://br.mouser.com/ProductDetail/ECS/ECS-160-20-5G3XDS-TR?qs=%2fha2pyFaduj8FvJ4IdJToRKDJ5czSz%252bRQhpPGKZqjbWk5qqLcY%252b3wIb9MunuTJIx</t>
  </si>
  <si>
    <t>http://www.metaltex.com.br/downloads/BR.pdf</t>
  </si>
  <si>
    <t>http://www.metaltex.com.br/downloads/AX.pdf</t>
  </si>
  <si>
    <t>metaltex AX1RC2</t>
  </si>
  <si>
    <t>https://www.gme.cz/data/attachments/dsh.772-148.1.pdf</t>
  </si>
  <si>
    <t>https://www.digikey.com/product-detail/en/pui-audio-inc/AT-1224-TWT-5V-2-R/668-1470-ND/5011404</t>
  </si>
  <si>
    <t>https://www.sparkfun.com/datasheets/LCD/HD44780.pdf</t>
  </si>
  <si>
    <t>https://static.rapidonline.com/pdf/68-0300e.pdf</t>
  </si>
  <si>
    <t>https://br.mouser.com/ProductDetail/ON-Semiconductor-Fairchild/FOD817B?qs=AMp2PTjoga9wySUyhGmTyg%3D%3D</t>
  </si>
  <si>
    <t>https://www.digikey.com/product-detail/en/sullins-connector-solutions/PRPC002SAAN-RC/S1011EC-02-ND/2775252?utm_adgroup=Connectors%20&amp;%20Interconnects</t>
  </si>
  <si>
    <t>https://www.digikey.com/product-detail/en/sullins-connector-solutions/NPC02SXON-RC/S9341-ND/2618266?utm_adgroup=Connectors%20&amp;%20Interconnects</t>
  </si>
  <si>
    <t>https://br.mouser.com/ProductDetail/Micro-Commercial-Components-MCC/BC846B-TP?qs=SdqRYZZ9IxBdC%2FeUWVz8Zg%3D%3D</t>
  </si>
  <si>
    <t>https://br.mouser.com/ProductDetail/ON-Semiconductor-Fairchild/1N4148?qs=sGAEpiMZZMudZehw8RjeZWbu6z6oTQTL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</si>
</sst>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6" x14ac:knownFonts="1"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1" applyFill="1" applyAlignment="1">
      <alignment horizontal="left"/>
    </xf>
  </cellXfs>
  <cellStyles count="2">
    <cellStyle name="Hiperlink" xfId="1" builtinId="8"/>
    <cellStyle name="Normal" xfId="0" builtinId="0"/>
  </cellStyles>
  <dxfs count="12">
    <dxf>
      <numFmt numFmtId="164" formatCode="_-[$R$-416]\ * #,##0.00_-;\-[$R$-416]\ * #,##0.00_-;_-[$R$-416]\ 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1" name="Tabela1" displayName="Tabela1" ref="A1:J53" totalsRowShown="0" headerRowDxfId="11" dataDxfId="10">
  <autoFilter ref="A1:J53"/>
  <tableColumns count="10">
    <tableColumn id="1" name="Count" dataDxfId="9"/>
    <tableColumn id="2" name="Component Name" dataDxfId="8"/>
    <tableColumn id="9" name="Código ENSA" dataDxfId="7"/>
    <tableColumn id="3" name="Reference" dataDxfId="6"/>
    <tableColumn id="4" name="Pattern Name" dataDxfId="5"/>
    <tableColumn id="5" name="Value" dataDxfId="4"/>
    <tableColumn id="7" name="Description" dataDxfId="3"/>
    <tableColumn id="12" name="Links" dataDxfId="2"/>
    <tableColumn id="6" name="Unitary Value" dataDxfId="1"/>
    <tableColumn id="8" name="Total Value" dataDxfId="0">
      <calculatedColumnFormula>Tabela1[[#This Row],[Count]]*Tabela1[[#This Row],[Unitary Value]]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r.mouser.com/ProductDetail/TE-Connectivity-AMP/1-826629-6?qs=sGAEpiMZZMs%252bGHln7q6pm6Upc30RNkAX4APaCDUn23M%3d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br.mouser.com/ProductDetail/TE-Connectivity/5-146257-3?qs=sGAEpiMZZMs%252bGHln7q6pm7kMpRdL%2f3E7c7Q9NycaFo0%3d" TargetMode="External"/><Relationship Id="rId1" Type="http://schemas.openxmlformats.org/officeDocument/2006/relationships/hyperlink" Target="https://br.mouser.com/ProductDetail/Hirose-Connector/A2-6PA-254DSA71?qs=sGAEpiMZZMs%252bGHln7q6pm7BjqI3J1T15Rn5fySn6xso%3d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r.mouser.com/ProductDetail/Molex/22-28-8230?qs=sGAEpiMZZMs%252bGHln7q6pm0KTgpBaCHRDUHtwZpEXfUY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showGridLines="0" tabSelected="1" view="pageBreakPreview" topLeftCell="A4" zoomScale="85" zoomScaleNormal="70" zoomScaleSheetLayoutView="85" zoomScalePageLayoutView="70" workbookViewId="0">
      <selection activeCell="A26" sqref="A26"/>
    </sheetView>
  </sheetViews>
  <sheetFormatPr defaultRowHeight="12.75" x14ac:dyDescent="0.2"/>
  <cols>
    <col min="1" max="1" width="14.5703125" style="1" bestFit="1" customWidth="1"/>
    <col min="2" max="2" width="52.5703125" style="1" customWidth="1"/>
    <col min="3" max="3" width="20.42578125" style="1" customWidth="1"/>
    <col min="4" max="4" width="28" style="1" bestFit="1" customWidth="1"/>
    <col min="5" max="5" width="38" style="1" customWidth="1"/>
    <col min="6" max="6" width="37.85546875" style="1" bestFit="1" customWidth="1"/>
    <col min="7" max="7" width="71.7109375" style="1" customWidth="1"/>
    <col min="8" max="8" width="71.7109375" style="8" customWidth="1"/>
    <col min="9" max="9" width="22" style="1" bestFit="1" customWidth="1"/>
    <col min="10" max="10" width="20.140625" style="1" bestFit="1" customWidth="1"/>
    <col min="11" max="11" width="18.42578125" style="1" bestFit="1" customWidth="1"/>
    <col min="12" max="12" width="21.7109375" style="1" customWidth="1"/>
    <col min="13" max="13" width="13.5703125" style="1" bestFit="1" customWidth="1"/>
    <col min="14" max="14" width="27.28515625" style="1" bestFit="1" customWidth="1"/>
    <col min="15" max="16384" width="9.140625" style="1"/>
  </cols>
  <sheetData>
    <row r="1" spans="1:10" x14ac:dyDescent="0.2">
      <c r="A1" s="1" t="s">
        <v>0</v>
      </c>
      <c r="B1" s="1" t="s">
        <v>47</v>
      </c>
      <c r="C1" s="1" t="s">
        <v>207</v>
      </c>
      <c r="D1" s="1" t="s">
        <v>46</v>
      </c>
      <c r="E1" s="1" t="s">
        <v>48</v>
      </c>
      <c r="F1" s="1" t="s">
        <v>1</v>
      </c>
      <c r="G1" s="1" t="s">
        <v>2</v>
      </c>
      <c r="H1" s="8" t="s">
        <v>275</v>
      </c>
      <c r="I1" s="1" t="s">
        <v>50</v>
      </c>
      <c r="J1" s="1" t="s">
        <v>51</v>
      </c>
    </row>
    <row r="2" spans="1:10" x14ac:dyDescent="0.2">
      <c r="J2" s="3"/>
    </row>
    <row r="3" spans="1:10" x14ac:dyDescent="0.2">
      <c r="A3" s="1">
        <v>1</v>
      </c>
      <c r="B3" s="1" t="s">
        <v>144</v>
      </c>
      <c r="C3" s="1" t="s">
        <v>208</v>
      </c>
      <c r="D3" s="1" t="s">
        <v>143</v>
      </c>
      <c r="E3" s="1" t="s">
        <v>141</v>
      </c>
      <c r="F3" s="1" t="s">
        <v>142</v>
      </c>
      <c r="G3" s="1" t="s">
        <v>140</v>
      </c>
      <c r="H3" s="8" t="s">
        <v>320</v>
      </c>
      <c r="I3" s="4">
        <v>0</v>
      </c>
      <c r="J3" s="4">
        <f>Tabela1[[#This Row],[Count]]*Tabela1[[#This Row],[Unitary Value]]</f>
        <v>0</v>
      </c>
    </row>
    <row r="4" spans="1:10" x14ac:dyDescent="0.2">
      <c r="A4" s="1">
        <v>1</v>
      </c>
      <c r="B4" s="1" t="s">
        <v>155</v>
      </c>
      <c r="C4" s="1" t="s">
        <v>209</v>
      </c>
      <c r="D4" s="1" t="s">
        <v>154</v>
      </c>
      <c r="E4" s="1" t="s">
        <v>153</v>
      </c>
      <c r="F4" s="1" t="s">
        <v>153</v>
      </c>
      <c r="G4" s="1" t="s">
        <v>145</v>
      </c>
      <c r="H4" s="8" t="s">
        <v>319</v>
      </c>
      <c r="I4" s="4">
        <v>0</v>
      </c>
      <c r="J4" s="4">
        <f>Tabela1[[#This Row],[Count]]*Tabela1[[#This Row],[Unitary Value]]</f>
        <v>0</v>
      </c>
    </row>
    <row r="5" spans="1:10" x14ac:dyDescent="0.2">
      <c r="A5" s="1">
        <v>1</v>
      </c>
      <c r="B5" s="1" t="s">
        <v>168</v>
      </c>
      <c r="C5" s="1" t="s">
        <v>210</v>
      </c>
      <c r="D5" s="1" t="s">
        <v>167</v>
      </c>
      <c r="E5" s="1" t="s">
        <v>318</v>
      </c>
      <c r="F5" s="1" t="s">
        <v>169</v>
      </c>
      <c r="G5" s="1" t="s">
        <v>170</v>
      </c>
      <c r="H5" s="8" t="s">
        <v>317</v>
      </c>
      <c r="I5" s="4">
        <v>0</v>
      </c>
      <c r="J5" s="4">
        <f>Tabela1[[#This Row],[Count]]*Tabela1[[#This Row],[Unitary Value]]</f>
        <v>0</v>
      </c>
    </row>
    <row r="6" spans="1:10" x14ac:dyDescent="0.2">
      <c r="A6" s="1">
        <v>1</v>
      </c>
      <c r="B6" s="1" t="s">
        <v>171</v>
      </c>
      <c r="C6" s="1" t="s">
        <v>211</v>
      </c>
      <c r="D6" s="1" t="s">
        <v>172</v>
      </c>
      <c r="E6" s="2" t="s">
        <v>173</v>
      </c>
      <c r="F6" s="1" t="s">
        <v>175</v>
      </c>
      <c r="G6" s="1" t="s">
        <v>174</v>
      </c>
      <c r="H6" s="8" t="s">
        <v>321</v>
      </c>
      <c r="I6" s="4">
        <v>0</v>
      </c>
      <c r="J6" s="4">
        <f>Tabela1[[#This Row],[Count]]*Tabela1[[#This Row],[Unitary Value]]</f>
        <v>0</v>
      </c>
    </row>
    <row r="7" spans="1:10" x14ac:dyDescent="0.2">
      <c r="A7" s="1">
        <v>1</v>
      </c>
      <c r="B7" s="1" t="s">
        <v>201</v>
      </c>
      <c r="C7" s="1" t="s">
        <v>264</v>
      </c>
      <c r="D7" s="1" t="s">
        <v>205</v>
      </c>
      <c r="E7" s="1" t="s">
        <v>269</v>
      </c>
      <c r="F7" s="1" t="s">
        <v>201</v>
      </c>
      <c r="G7" s="1" t="s">
        <v>281</v>
      </c>
      <c r="H7" s="10" t="s">
        <v>280</v>
      </c>
      <c r="I7" s="4">
        <v>0</v>
      </c>
      <c r="J7" s="4">
        <f>Tabela1[[#This Row],[Count]]*Tabela1[[#This Row],[Unitary Value]]</f>
        <v>0</v>
      </c>
    </row>
    <row r="8" spans="1:10" x14ac:dyDescent="0.2">
      <c r="A8" s="1">
        <v>1</v>
      </c>
      <c r="B8" s="1" t="s">
        <v>206</v>
      </c>
      <c r="C8" s="1" t="s">
        <v>265</v>
      </c>
      <c r="D8" s="1" t="s">
        <v>204</v>
      </c>
      <c r="E8" s="1" t="s">
        <v>270</v>
      </c>
      <c r="F8" s="1" t="s">
        <v>206</v>
      </c>
      <c r="G8" s="1" t="s">
        <v>282</v>
      </c>
      <c r="H8" s="10" t="s">
        <v>279</v>
      </c>
      <c r="I8" s="4">
        <v>0</v>
      </c>
      <c r="J8" s="4">
        <f>Tabela1[[#This Row],[Count]]*Tabela1[[#This Row],[Unitary Value]]</f>
        <v>0</v>
      </c>
    </row>
    <row r="9" spans="1:10" x14ac:dyDescent="0.2">
      <c r="A9" s="1">
        <v>1</v>
      </c>
      <c r="B9" s="1" t="s">
        <v>200</v>
      </c>
      <c r="C9" s="1" t="s">
        <v>266</v>
      </c>
      <c r="D9" s="1" t="s">
        <v>172</v>
      </c>
      <c r="E9" s="1" t="s">
        <v>271</v>
      </c>
      <c r="F9" s="1" t="s">
        <v>200</v>
      </c>
      <c r="G9" s="1" t="s">
        <v>283</v>
      </c>
      <c r="H9" s="10" t="s">
        <v>278</v>
      </c>
      <c r="I9" s="4">
        <v>0</v>
      </c>
      <c r="J9" s="4">
        <f>Tabela1[[#This Row],[Count]]*Tabela1[[#This Row],[Unitary Value]]</f>
        <v>0</v>
      </c>
    </row>
    <row r="10" spans="1:10" x14ac:dyDescent="0.2">
      <c r="A10" s="1">
        <v>1</v>
      </c>
      <c r="B10" s="1" t="s">
        <v>202</v>
      </c>
      <c r="C10" s="1" t="s">
        <v>267</v>
      </c>
      <c r="D10" s="1" t="s">
        <v>198</v>
      </c>
      <c r="E10" s="1" t="s">
        <v>272</v>
      </c>
      <c r="F10" s="1" t="s">
        <v>202</v>
      </c>
      <c r="G10" s="1" t="s">
        <v>284</v>
      </c>
      <c r="H10" s="10" t="s">
        <v>277</v>
      </c>
      <c r="I10" s="4">
        <v>0</v>
      </c>
      <c r="J10" s="4">
        <f>Tabela1[[#This Row],[Count]]*Tabela1[[#This Row],[Unitary Value]]</f>
        <v>0</v>
      </c>
    </row>
    <row r="11" spans="1:10" x14ac:dyDescent="0.2">
      <c r="A11" s="1">
        <v>1</v>
      </c>
      <c r="B11" s="1" t="s">
        <v>203</v>
      </c>
      <c r="C11" s="1" t="s">
        <v>268</v>
      </c>
      <c r="D11" s="1" t="s">
        <v>199</v>
      </c>
      <c r="E11" s="1" t="s">
        <v>273</v>
      </c>
      <c r="F11" s="1" t="s">
        <v>203</v>
      </c>
      <c r="G11" s="1" t="s">
        <v>274</v>
      </c>
      <c r="H11" s="8" t="s">
        <v>276</v>
      </c>
      <c r="I11" s="4">
        <v>0</v>
      </c>
      <c r="J11" s="4">
        <f>Tabela1[[#This Row],[Count]]*Tabela1[[#This Row],[Unitary Value]]</f>
        <v>0</v>
      </c>
    </row>
    <row r="12" spans="1:10" x14ac:dyDescent="0.2">
      <c r="A12" s="1">
        <v>2</v>
      </c>
      <c r="B12" s="1" t="s">
        <v>176</v>
      </c>
      <c r="C12" s="1" t="s">
        <v>257</v>
      </c>
      <c r="D12" s="1" t="s">
        <v>177</v>
      </c>
      <c r="E12" s="2" t="s">
        <v>179</v>
      </c>
      <c r="F12" s="1" t="s">
        <v>180</v>
      </c>
      <c r="G12" s="1" t="s">
        <v>178</v>
      </c>
      <c r="H12" s="8" t="s">
        <v>289</v>
      </c>
      <c r="I12" s="4">
        <v>0</v>
      </c>
      <c r="J12" s="4">
        <f>Tabela1[[#This Row],[Count]]*Tabela1[[#This Row],[Unitary Value]]</f>
        <v>0</v>
      </c>
    </row>
    <row r="13" spans="1:10" x14ac:dyDescent="0.2">
      <c r="A13" s="1">
        <v>6</v>
      </c>
      <c r="B13" s="1" t="s">
        <v>184</v>
      </c>
      <c r="C13" s="1" t="s">
        <v>212</v>
      </c>
      <c r="D13" s="1" t="s">
        <v>181</v>
      </c>
      <c r="E13" s="1" t="s">
        <v>182</v>
      </c>
      <c r="F13" s="1" t="s">
        <v>182</v>
      </c>
      <c r="G13" s="1" t="s">
        <v>183</v>
      </c>
      <c r="H13" s="8" t="s">
        <v>290</v>
      </c>
      <c r="I13" s="4">
        <v>0</v>
      </c>
      <c r="J13" s="4">
        <f>Tabela1[[#This Row],[Count]]*Tabela1[[#This Row],[Unitary Value]]</f>
        <v>0</v>
      </c>
    </row>
    <row r="14" spans="1:10" x14ac:dyDescent="0.2">
      <c r="A14" s="1">
        <v>1</v>
      </c>
      <c r="B14" s="1" t="s">
        <v>185</v>
      </c>
      <c r="C14" s="1" t="s">
        <v>213</v>
      </c>
      <c r="D14" s="1" t="s">
        <v>187</v>
      </c>
      <c r="E14" s="2" t="s">
        <v>188</v>
      </c>
      <c r="F14" s="1" t="s">
        <v>189</v>
      </c>
      <c r="G14" s="2" t="s">
        <v>186</v>
      </c>
      <c r="H14" s="9" t="s">
        <v>322</v>
      </c>
      <c r="I14" s="4">
        <v>0</v>
      </c>
      <c r="J14" s="4">
        <f>Tabela1[[#This Row],[Count]]*Tabela1[[#This Row],[Unitary Value]]</f>
        <v>0</v>
      </c>
    </row>
    <row r="15" spans="1:10" x14ac:dyDescent="0.2">
      <c r="A15" s="1">
        <v>2</v>
      </c>
      <c r="B15" s="1" t="s">
        <v>45</v>
      </c>
      <c r="C15" s="1" t="s">
        <v>214</v>
      </c>
      <c r="D15" s="1" t="s">
        <v>190</v>
      </c>
      <c r="E15" s="2" t="s">
        <v>87</v>
      </c>
      <c r="F15" s="1" t="s">
        <v>88</v>
      </c>
      <c r="G15" s="2" t="s">
        <v>89</v>
      </c>
      <c r="H15" s="9" t="s">
        <v>285</v>
      </c>
      <c r="I15" s="4">
        <v>0</v>
      </c>
      <c r="J15" s="4">
        <f>Tabela1[[#This Row],[Count]]*Tabela1[[#This Row],[Unitary Value]]</f>
        <v>0</v>
      </c>
    </row>
    <row r="16" spans="1:10" x14ac:dyDescent="0.2">
      <c r="A16" s="1">
        <v>6</v>
      </c>
      <c r="B16" s="1" t="s">
        <v>45</v>
      </c>
      <c r="C16" s="1" t="s">
        <v>216</v>
      </c>
      <c r="D16" s="1" t="s">
        <v>83</v>
      </c>
      <c r="E16" s="1" t="s">
        <v>35</v>
      </c>
      <c r="F16" s="1" t="s">
        <v>4</v>
      </c>
      <c r="G16" s="1" t="s">
        <v>34</v>
      </c>
      <c r="H16" s="8" t="s">
        <v>286</v>
      </c>
      <c r="I16" s="4">
        <v>0</v>
      </c>
      <c r="J16" s="4">
        <f>Tabela1[[#This Row],[Count]]*Tabela1[[#This Row],[Unitary Value]]</f>
        <v>0</v>
      </c>
    </row>
    <row r="17" spans="1:10" x14ac:dyDescent="0.2">
      <c r="A17" s="1">
        <v>1</v>
      </c>
      <c r="B17" s="1" t="s">
        <v>254</v>
      </c>
      <c r="C17" s="1" t="s">
        <v>217</v>
      </c>
      <c r="D17" s="1" t="s">
        <v>149</v>
      </c>
      <c r="E17" s="1" t="s">
        <v>152</v>
      </c>
      <c r="F17" s="1" t="s">
        <v>150</v>
      </c>
      <c r="G17" s="1" t="s">
        <v>151</v>
      </c>
      <c r="H17" s="8" t="s">
        <v>287</v>
      </c>
      <c r="I17" s="4">
        <v>0</v>
      </c>
      <c r="J17" s="4">
        <f>Tabela1[[#This Row],[Count]]*Tabela1[[#This Row],[Unitary Value]]</f>
        <v>0</v>
      </c>
    </row>
    <row r="18" spans="1:10" x14ac:dyDescent="0.2">
      <c r="A18" s="1">
        <v>2</v>
      </c>
      <c r="B18" s="1" t="s">
        <v>253</v>
      </c>
      <c r="C18" s="1" t="s">
        <v>252</v>
      </c>
      <c r="D18" s="1" t="s">
        <v>148</v>
      </c>
      <c r="E18" s="1" t="s">
        <v>147</v>
      </c>
      <c r="F18" s="1" t="s">
        <v>3</v>
      </c>
      <c r="G18" s="1" t="s">
        <v>146</v>
      </c>
      <c r="H18" s="8" t="s">
        <v>288</v>
      </c>
      <c r="I18" s="4">
        <v>0</v>
      </c>
      <c r="J18" s="4">
        <f>Tabela1[[#This Row],[Count]]*Tabela1[[#This Row],[Unitary Value]]</f>
        <v>0</v>
      </c>
    </row>
    <row r="19" spans="1:10" x14ac:dyDescent="0.2">
      <c r="A19" s="1">
        <v>2</v>
      </c>
      <c r="B19" s="1" t="s">
        <v>156</v>
      </c>
      <c r="C19" s="1" t="s">
        <v>218</v>
      </c>
      <c r="D19" s="1" t="s">
        <v>157</v>
      </c>
      <c r="E19" s="1" t="s">
        <v>163</v>
      </c>
      <c r="F19" s="1" t="s">
        <v>222</v>
      </c>
      <c r="G19" s="1" t="s">
        <v>159</v>
      </c>
      <c r="H19" s="8" t="s">
        <v>316</v>
      </c>
      <c r="I19" s="4">
        <v>0</v>
      </c>
      <c r="J19" s="4">
        <f>Tabela1[[#This Row],[Count]]*Tabela1[[#This Row],[Unitary Value]]</f>
        <v>0</v>
      </c>
    </row>
    <row r="20" spans="1:10" x14ac:dyDescent="0.2">
      <c r="A20" s="1">
        <v>1</v>
      </c>
      <c r="B20" s="1" t="s">
        <v>156</v>
      </c>
      <c r="C20" s="1" t="s">
        <v>219</v>
      </c>
      <c r="D20" s="1" t="s">
        <v>158</v>
      </c>
      <c r="E20" s="1" t="s">
        <v>164</v>
      </c>
      <c r="F20" s="1" t="s">
        <v>223</v>
      </c>
      <c r="G20" s="1" t="s">
        <v>160</v>
      </c>
      <c r="H20" s="8" t="s">
        <v>316</v>
      </c>
      <c r="I20" s="4">
        <v>0</v>
      </c>
      <c r="J20" s="4">
        <f>Tabela1[[#This Row],[Count]]*Tabela1[[#This Row],[Unitary Value]]</f>
        <v>0</v>
      </c>
    </row>
    <row r="21" spans="1:10" x14ac:dyDescent="0.2">
      <c r="A21" s="1">
        <v>2</v>
      </c>
      <c r="B21" s="1" t="s">
        <v>156</v>
      </c>
      <c r="C21" s="1" t="s">
        <v>220</v>
      </c>
      <c r="D21" s="1" t="s">
        <v>157</v>
      </c>
      <c r="E21" s="1" t="s">
        <v>165</v>
      </c>
      <c r="F21" s="1" t="s">
        <v>224</v>
      </c>
      <c r="G21" s="1" t="s">
        <v>161</v>
      </c>
      <c r="H21" s="8" t="s">
        <v>316</v>
      </c>
      <c r="I21" s="4">
        <v>0</v>
      </c>
      <c r="J21" s="4">
        <f>Tabela1[[#This Row],[Count]]*Tabela1[[#This Row],[Unitary Value]]</f>
        <v>0</v>
      </c>
    </row>
    <row r="22" spans="1:10" x14ac:dyDescent="0.2">
      <c r="A22" s="1">
        <v>1</v>
      </c>
      <c r="B22" s="1" t="s">
        <v>156</v>
      </c>
      <c r="C22" s="1" t="s">
        <v>226</v>
      </c>
      <c r="D22" s="1" t="s">
        <v>158</v>
      </c>
      <c r="E22" s="1" t="s">
        <v>166</v>
      </c>
      <c r="F22" s="1" t="s">
        <v>225</v>
      </c>
      <c r="G22" s="1" t="s">
        <v>162</v>
      </c>
      <c r="H22" s="8" t="s">
        <v>316</v>
      </c>
      <c r="I22" s="4">
        <v>0</v>
      </c>
      <c r="J22" s="4">
        <f>Tabela1[[#This Row],[Count]]*Tabela1[[#This Row],[Unitary Value]]</f>
        <v>0</v>
      </c>
    </row>
    <row r="23" spans="1:10" x14ac:dyDescent="0.2">
      <c r="A23" s="1">
        <v>4</v>
      </c>
      <c r="B23" s="1" t="s">
        <v>49</v>
      </c>
      <c r="C23" s="1" t="s">
        <v>239</v>
      </c>
      <c r="D23" s="1" t="s">
        <v>53</v>
      </c>
      <c r="E23" s="2" t="s">
        <v>38</v>
      </c>
      <c r="F23" s="1" t="s">
        <v>8</v>
      </c>
      <c r="G23" s="2" t="s">
        <v>39</v>
      </c>
      <c r="H23" s="9" t="s">
        <v>323</v>
      </c>
      <c r="I23" s="4">
        <v>0</v>
      </c>
      <c r="J23" s="4">
        <f>Tabela1[[#This Row],[Count]]*Tabela1[[#This Row],[Unitary Value]]</f>
        <v>0</v>
      </c>
    </row>
    <row r="24" spans="1:10" x14ac:dyDescent="0.2">
      <c r="A24" s="1">
        <v>1</v>
      </c>
      <c r="B24" s="1" t="s">
        <v>197</v>
      </c>
      <c r="C24" s="1" t="s">
        <v>221</v>
      </c>
      <c r="D24" s="1" t="s">
        <v>54</v>
      </c>
      <c r="E24" s="1" t="s">
        <v>37</v>
      </c>
      <c r="F24" s="1" t="s">
        <v>55</v>
      </c>
      <c r="G24" s="1" t="s">
        <v>56</v>
      </c>
      <c r="H24" s="8" t="s">
        <v>291</v>
      </c>
      <c r="I24" s="4">
        <v>0</v>
      </c>
      <c r="J24" s="4">
        <f>Tabela1[[#This Row],[Count]]*Tabela1[[#This Row],[Unitary Value]]</f>
        <v>0</v>
      </c>
    </row>
    <row r="25" spans="1:10" x14ac:dyDescent="0.2">
      <c r="A25" s="1">
        <v>1</v>
      </c>
      <c r="B25" s="1" t="s">
        <v>43</v>
      </c>
      <c r="C25" s="1" t="s">
        <v>228</v>
      </c>
      <c r="D25" s="1" t="s">
        <v>5</v>
      </c>
      <c r="E25" s="1" t="s">
        <v>31</v>
      </c>
      <c r="F25" s="1" t="s">
        <v>33</v>
      </c>
      <c r="G25" s="1" t="s">
        <v>36</v>
      </c>
      <c r="H25" t="s">
        <v>324</v>
      </c>
      <c r="I25" s="4">
        <v>0</v>
      </c>
      <c r="J25" s="4">
        <f>Tabela1[[#This Row],[Count]]*Tabela1[[#This Row],[Unitary Value]]</f>
        <v>0</v>
      </c>
    </row>
    <row r="26" spans="1:10" x14ac:dyDescent="0.2">
      <c r="A26" s="1">
        <v>1</v>
      </c>
      <c r="B26" s="1" t="s">
        <v>42</v>
      </c>
      <c r="C26" s="1" t="s">
        <v>227</v>
      </c>
      <c r="D26" s="1" t="s">
        <v>5</v>
      </c>
      <c r="E26" s="1" t="s">
        <v>29</v>
      </c>
      <c r="F26" s="1" t="s">
        <v>30</v>
      </c>
      <c r="G26" s="1" t="s">
        <v>32</v>
      </c>
      <c r="H26" t="s">
        <v>325</v>
      </c>
      <c r="I26" s="4">
        <v>0</v>
      </c>
      <c r="J26" s="4">
        <f>Tabela1[[#This Row],[Count]]*Tabela1[[#This Row],[Unitary Value]]</f>
        <v>0</v>
      </c>
    </row>
    <row r="27" spans="1:10" x14ac:dyDescent="0.2">
      <c r="A27" s="1">
        <v>1</v>
      </c>
      <c r="B27" s="1" t="s">
        <v>57</v>
      </c>
      <c r="C27" s="1" t="s">
        <v>229</v>
      </c>
      <c r="D27" s="1" t="s">
        <v>67</v>
      </c>
      <c r="E27" s="2" t="s">
        <v>58</v>
      </c>
      <c r="F27" s="1" t="s">
        <v>59</v>
      </c>
      <c r="G27" s="2" t="s">
        <v>60</v>
      </c>
      <c r="H27" s="9" t="s">
        <v>292</v>
      </c>
      <c r="I27" s="4">
        <v>0</v>
      </c>
      <c r="J27" s="4">
        <f>Tabela1[[#This Row],[Count]]*Tabela1[[#This Row],[Unitary Value]]</f>
        <v>0</v>
      </c>
    </row>
    <row r="28" spans="1:10" x14ac:dyDescent="0.2">
      <c r="A28" s="1">
        <v>1</v>
      </c>
      <c r="B28" s="1" t="s">
        <v>57</v>
      </c>
      <c r="C28" s="1" t="s">
        <v>230</v>
      </c>
      <c r="D28" s="1" t="s">
        <v>68</v>
      </c>
      <c r="E28" s="2" t="s">
        <v>61</v>
      </c>
      <c r="F28" s="1" t="s">
        <v>62</v>
      </c>
      <c r="G28" s="2" t="s">
        <v>63</v>
      </c>
      <c r="H28" s="9" t="s">
        <v>293</v>
      </c>
      <c r="I28" s="4">
        <v>0</v>
      </c>
      <c r="J28" s="4">
        <f>Tabela1[[#This Row],[Count]]*Tabela1[[#This Row],[Unitary Value]]</f>
        <v>0</v>
      </c>
    </row>
    <row r="29" spans="1:10" x14ac:dyDescent="0.2">
      <c r="A29" s="1">
        <v>2</v>
      </c>
      <c r="B29" s="1" t="s">
        <v>57</v>
      </c>
      <c r="C29" s="1" t="s">
        <v>231</v>
      </c>
      <c r="D29" s="1" t="s">
        <v>69</v>
      </c>
      <c r="E29" s="2" t="s">
        <v>64</v>
      </c>
      <c r="F29" s="1" t="s">
        <v>65</v>
      </c>
      <c r="G29" s="2" t="s">
        <v>66</v>
      </c>
      <c r="H29" s="9" t="s">
        <v>294</v>
      </c>
      <c r="I29" s="4">
        <v>0</v>
      </c>
      <c r="J29" s="4">
        <f>Tabela1[[#This Row],[Count]]*Tabela1[[#This Row],[Unitary Value]]</f>
        <v>0</v>
      </c>
    </row>
    <row r="30" spans="1:10" x14ac:dyDescent="0.2">
      <c r="A30" s="1">
        <v>3</v>
      </c>
      <c r="B30" s="1" t="s">
        <v>78</v>
      </c>
      <c r="C30" s="1" t="s">
        <v>232</v>
      </c>
      <c r="D30" s="1" t="s">
        <v>91</v>
      </c>
      <c r="E30" s="2" t="s">
        <v>296</v>
      </c>
      <c r="F30" s="1" t="s">
        <v>90</v>
      </c>
      <c r="G30" s="2" t="s">
        <v>92</v>
      </c>
      <c r="H30" s="9" t="s">
        <v>295</v>
      </c>
      <c r="I30" s="4">
        <v>0</v>
      </c>
      <c r="J30" s="4">
        <f>Tabela1[[#This Row],[Count]]*Tabela1[[#This Row],[Unitary Value]]</f>
        <v>0</v>
      </c>
    </row>
    <row r="31" spans="1:10" x14ac:dyDescent="0.2">
      <c r="A31" s="1">
        <v>1</v>
      </c>
      <c r="B31" s="1" t="s">
        <v>44</v>
      </c>
      <c r="C31" s="1" t="s">
        <v>233</v>
      </c>
      <c r="D31" s="1" t="s">
        <v>81</v>
      </c>
      <c r="E31" s="1" t="s">
        <v>11</v>
      </c>
      <c r="F31" s="1" t="s">
        <v>10</v>
      </c>
      <c r="G31" s="1" t="s">
        <v>9</v>
      </c>
      <c r="H31" s="8" t="s">
        <v>297</v>
      </c>
      <c r="I31" s="4">
        <v>0</v>
      </c>
      <c r="J31" s="4">
        <f>Tabela1[[#This Row],[Count]]*Tabela1[[#This Row],[Unitary Value]]</f>
        <v>0</v>
      </c>
    </row>
    <row r="32" spans="1:10" x14ac:dyDescent="0.2">
      <c r="A32" s="1">
        <v>1</v>
      </c>
      <c r="B32" s="1" t="s">
        <v>74</v>
      </c>
      <c r="C32" s="1" t="s">
        <v>234</v>
      </c>
      <c r="D32" s="1" t="s">
        <v>82</v>
      </c>
      <c r="E32" s="2" t="s">
        <v>75</v>
      </c>
      <c r="F32" s="1" t="s">
        <v>76</v>
      </c>
      <c r="G32" s="2" t="s">
        <v>77</v>
      </c>
      <c r="H32" s="9" t="s">
        <v>298</v>
      </c>
      <c r="I32" s="4">
        <v>0</v>
      </c>
      <c r="J32" s="4">
        <f>Tabela1[[#This Row],[Count]]*Tabela1[[#This Row],[Unitary Value]]</f>
        <v>0</v>
      </c>
    </row>
    <row r="33" spans="1:10" x14ac:dyDescent="0.2">
      <c r="A33" s="1">
        <v>6</v>
      </c>
      <c r="B33" s="1" t="s">
        <v>40</v>
      </c>
      <c r="C33" s="1" t="s">
        <v>240</v>
      </c>
      <c r="D33" s="1" t="s">
        <v>79</v>
      </c>
      <c r="E33" s="2" t="s">
        <v>15</v>
      </c>
      <c r="F33" s="1" t="s">
        <v>24</v>
      </c>
      <c r="G33" s="1" t="s">
        <v>18</v>
      </c>
      <c r="H33" s="8" t="s">
        <v>299</v>
      </c>
      <c r="I33" s="4">
        <v>0</v>
      </c>
      <c r="J33" s="4">
        <f>Tabela1[[#This Row],[Count]]*Tabela1[[#This Row],[Unitary Value]]</f>
        <v>0</v>
      </c>
    </row>
    <row r="34" spans="1:10" x14ac:dyDescent="0.2">
      <c r="A34" s="1">
        <v>1</v>
      </c>
      <c r="B34" s="1" t="s">
        <v>40</v>
      </c>
      <c r="C34" s="1" t="s">
        <v>241</v>
      </c>
      <c r="D34" s="1" t="s">
        <v>103</v>
      </c>
      <c r="E34" s="2" t="s">
        <v>106</v>
      </c>
      <c r="F34" s="1" t="s">
        <v>104</v>
      </c>
      <c r="G34" s="1" t="s">
        <v>105</v>
      </c>
      <c r="H34" s="8" t="s">
        <v>300</v>
      </c>
      <c r="I34" s="4">
        <v>0</v>
      </c>
      <c r="J34" s="4">
        <f>Tabela1[[#This Row],[Count]]*Tabela1[[#This Row],[Unitary Value]]</f>
        <v>0</v>
      </c>
    </row>
    <row r="35" spans="1:10" x14ac:dyDescent="0.2">
      <c r="A35" s="1">
        <v>1</v>
      </c>
      <c r="B35" s="1" t="s">
        <v>40</v>
      </c>
      <c r="C35" s="1" t="s">
        <v>242</v>
      </c>
      <c r="D35" s="1" t="s">
        <v>113</v>
      </c>
      <c r="E35" s="2" t="s">
        <v>109</v>
      </c>
      <c r="F35" s="1" t="s">
        <v>107</v>
      </c>
      <c r="G35" s="1" t="s">
        <v>108</v>
      </c>
      <c r="H35" s="8" t="s">
        <v>301</v>
      </c>
      <c r="I35" s="4">
        <v>0</v>
      </c>
      <c r="J35" s="4">
        <f>Tabela1[[#This Row],[Count]]*Tabela1[[#This Row],[Unitary Value]]</f>
        <v>0</v>
      </c>
    </row>
    <row r="36" spans="1:10" x14ac:dyDescent="0.2">
      <c r="A36" s="1">
        <v>1</v>
      </c>
      <c r="B36" s="1" t="s">
        <v>40</v>
      </c>
      <c r="C36" s="1" t="s">
        <v>243</v>
      </c>
      <c r="D36" s="1" t="s">
        <v>114</v>
      </c>
      <c r="E36" s="2" t="s">
        <v>16</v>
      </c>
      <c r="F36" s="1" t="s">
        <v>25</v>
      </c>
      <c r="G36" s="1" t="s">
        <v>19</v>
      </c>
      <c r="H36" s="8" t="s">
        <v>302</v>
      </c>
      <c r="I36" s="4">
        <v>0</v>
      </c>
      <c r="J36" s="4">
        <f>Tabela1[[#This Row],[Count]]*Tabela1[[#This Row],[Unitary Value]]</f>
        <v>0</v>
      </c>
    </row>
    <row r="37" spans="1:10" x14ac:dyDescent="0.2">
      <c r="A37" s="1">
        <v>1</v>
      </c>
      <c r="B37" s="1" t="s">
        <v>40</v>
      </c>
      <c r="C37" s="1" t="s">
        <v>244</v>
      </c>
      <c r="D37" s="1" t="s">
        <v>115</v>
      </c>
      <c r="E37" s="2" t="s">
        <v>110</v>
      </c>
      <c r="F37" s="1" t="s">
        <v>111</v>
      </c>
      <c r="G37" s="1" t="s">
        <v>112</v>
      </c>
      <c r="H37" s="8" t="s">
        <v>303</v>
      </c>
      <c r="I37" s="4">
        <v>0</v>
      </c>
      <c r="J37" s="4">
        <f>Tabela1[[#This Row],[Count]]*Tabela1[[#This Row],[Unitary Value]]</f>
        <v>0</v>
      </c>
    </row>
    <row r="38" spans="1:10" x14ac:dyDescent="0.2">
      <c r="A38" s="1">
        <v>2</v>
      </c>
      <c r="B38" s="1" t="s">
        <v>40</v>
      </c>
      <c r="C38" s="1" t="s">
        <v>245</v>
      </c>
      <c r="D38" s="1" t="s">
        <v>85</v>
      </c>
      <c r="E38" s="2" t="s">
        <v>14</v>
      </c>
      <c r="F38" s="1" t="s">
        <v>26</v>
      </c>
      <c r="G38" s="1" t="s">
        <v>21</v>
      </c>
      <c r="H38" s="8" t="s">
        <v>304</v>
      </c>
      <c r="I38" s="4">
        <v>0</v>
      </c>
      <c r="J38" s="4">
        <f>Tabela1[[#This Row],[Count]]*Tabela1[[#This Row],[Unitary Value]]</f>
        <v>0</v>
      </c>
    </row>
    <row r="39" spans="1:10" x14ac:dyDescent="0.2">
      <c r="A39" s="1">
        <v>3</v>
      </c>
      <c r="B39" s="1" t="s">
        <v>40</v>
      </c>
      <c r="C39" s="1" t="s">
        <v>246</v>
      </c>
      <c r="D39" s="1" t="s">
        <v>84</v>
      </c>
      <c r="E39" s="2" t="s">
        <v>17</v>
      </c>
      <c r="F39" s="1" t="s">
        <v>27</v>
      </c>
      <c r="G39" s="1" t="s">
        <v>22</v>
      </c>
      <c r="H39" s="8" t="s">
        <v>305</v>
      </c>
      <c r="I39" s="4">
        <v>0</v>
      </c>
      <c r="J39" s="4">
        <f>Tabela1[[#This Row],[Count]]*Tabela1[[#This Row],[Unitary Value]]</f>
        <v>0</v>
      </c>
    </row>
    <row r="40" spans="1:10" x14ac:dyDescent="0.2">
      <c r="A40" s="1">
        <v>1</v>
      </c>
      <c r="B40" s="1" t="s">
        <v>40</v>
      </c>
      <c r="C40" s="1" t="s">
        <v>247</v>
      </c>
      <c r="D40" s="1" t="s">
        <v>86</v>
      </c>
      <c r="E40" s="2" t="s">
        <v>23</v>
      </c>
      <c r="F40" s="1" t="s">
        <v>28</v>
      </c>
      <c r="G40" s="1" t="s">
        <v>20</v>
      </c>
      <c r="H40" s="8" t="s">
        <v>306</v>
      </c>
      <c r="I40" s="4">
        <v>0</v>
      </c>
      <c r="J40" s="4">
        <f>Tabela1[[#This Row],[Count]]*Tabela1[[#This Row],[Unitary Value]]</f>
        <v>0</v>
      </c>
    </row>
    <row r="41" spans="1:10" x14ac:dyDescent="0.2">
      <c r="A41" s="1">
        <v>2</v>
      </c>
      <c r="B41" s="1" t="s">
        <v>40</v>
      </c>
      <c r="C41" s="1" t="s">
        <v>255</v>
      </c>
      <c r="D41" s="1" t="s">
        <v>120</v>
      </c>
      <c r="E41" s="2" t="s">
        <v>116</v>
      </c>
      <c r="F41" s="1" t="s">
        <v>126</v>
      </c>
      <c r="G41" s="1" t="s">
        <v>129</v>
      </c>
      <c r="H41" s="8" t="s">
        <v>307</v>
      </c>
      <c r="I41" s="4">
        <v>0</v>
      </c>
      <c r="J41" s="4">
        <f>Tabela1[[#This Row],[Count]]*Tabela1[[#This Row],[Unitary Value]]</f>
        <v>0</v>
      </c>
    </row>
    <row r="42" spans="1:10" x14ac:dyDescent="0.2">
      <c r="A42" s="1">
        <v>3</v>
      </c>
      <c r="B42" s="1" t="s">
        <v>40</v>
      </c>
      <c r="C42" s="1" t="s">
        <v>215</v>
      </c>
      <c r="D42" s="1" t="s">
        <v>121</v>
      </c>
      <c r="E42" s="2" t="s">
        <v>117</v>
      </c>
      <c r="F42" s="1" t="s">
        <v>137</v>
      </c>
      <c r="G42" s="1" t="s">
        <v>138</v>
      </c>
      <c r="H42" s="8" t="s">
        <v>308</v>
      </c>
      <c r="I42" s="4">
        <v>0</v>
      </c>
      <c r="J42" s="4">
        <f>Tabela1[[#This Row],[Count]]*Tabela1[[#This Row],[Unitary Value]]</f>
        <v>0</v>
      </c>
    </row>
    <row r="43" spans="1:10" x14ac:dyDescent="0.2">
      <c r="A43" s="1">
        <v>4</v>
      </c>
      <c r="B43" s="1" t="s">
        <v>40</v>
      </c>
      <c r="C43" s="1" t="s">
        <v>248</v>
      </c>
      <c r="D43" s="1" t="s">
        <v>122</v>
      </c>
      <c r="E43" s="2" t="s">
        <v>139</v>
      </c>
      <c r="F43" s="1" t="s">
        <v>128</v>
      </c>
      <c r="G43" s="1" t="s">
        <v>131</v>
      </c>
      <c r="H43" s="8" t="s">
        <v>309</v>
      </c>
      <c r="I43" s="4">
        <v>0</v>
      </c>
      <c r="J43" s="4">
        <f>Tabela1[[#This Row],[Count]]*Tabela1[[#This Row],[Unitary Value]]</f>
        <v>0</v>
      </c>
    </row>
    <row r="44" spans="1:10" x14ac:dyDescent="0.2">
      <c r="A44" s="1">
        <v>1</v>
      </c>
      <c r="B44" s="1" t="s">
        <v>40</v>
      </c>
      <c r="C44" s="1" t="s">
        <v>249</v>
      </c>
      <c r="D44" s="1" t="s">
        <v>123</v>
      </c>
      <c r="E44" s="2" t="s">
        <v>118</v>
      </c>
      <c r="F44" s="1" t="s">
        <v>133</v>
      </c>
      <c r="G44" s="1" t="s">
        <v>132</v>
      </c>
      <c r="H44" s="8" t="s">
        <v>310</v>
      </c>
      <c r="I44" s="4">
        <v>0</v>
      </c>
      <c r="J44" s="4">
        <f>Tabela1[[#This Row],[Count]]*Tabela1[[#This Row],[Unitary Value]]</f>
        <v>0</v>
      </c>
    </row>
    <row r="45" spans="1:10" x14ac:dyDescent="0.2">
      <c r="A45" s="1">
        <v>1</v>
      </c>
      <c r="B45" s="1" t="s">
        <v>40</v>
      </c>
      <c r="C45" s="1" t="s">
        <v>250</v>
      </c>
      <c r="D45" s="1" t="s">
        <v>124</v>
      </c>
      <c r="E45" s="2" t="s">
        <v>136</v>
      </c>
      <c r="F45" s="1" t="s">
        <v>135</v>
      </c>
      <c r="G45" s="1" t="s">
        <v>134</v>
      </c>
      <c r="H45" s="8" t="s">
        <v>311</v>
      </c>
      <c r="I45" s="4">
        <v>0</v>
      </c>
      <c r="J45" s="4">
        <f>Tabela1[[#This Row],[Count]]*Tabela1[[#This Row],[Unitary Value]]</f>
        <v>0</v>
      </c>
    </row>
    <row r="46" spans="1:10" x14ac:dyDescent="0.2">
      <c r="A46" s="1">
        <v>1</v>
      </c>
      <c r="B46" s="1" t="s">
        <v>40</v>
      </c>
      <c r="C46" s="1" t="s">
        <v>256</v>
      </c>
      <c r="D46" s="1" t="s">
        <v>125</v>
      </c>
      <c r="E46" s="2" t="s">
        <v>119</v>
      </c>
      <c r="F46" s="1" t="s">
        <v>127</v>
      </c>
      <c r="G46" s="1" t="s">
        <v>130</v>
      </c>
      <c r="H46" s="8" t="s">
        <v>312</v>
      </c>
      <c r="I46" s="4">
        <v>0</v>
      </c>
      <c r="J46" s="4">
        <f>Tabela1[[#This Row],[Count]]*Tabela1[[#This Row],[Unitary Value]]</f>
        <v>0</v>
      </c>
    </row>
    <row r="47" spans="1:10" x14ac:dyDescent="0.2">
      <c r="A47" s="1">
        <v>2</v>
      </c>
      <c r="B47" s="1" t="s">
        <v>93</v>
      </c>
      <c r="C47" s="1" t="s">
        <v>251</v>
      </c>
      <c r="D47" s="1" t="s">
        <v>94</v>
      </c>
      <c r="E47" s="2" t="s">
        <v>95</v>
      </c>
      <c r="F47" s="2" t="s">
        <v>96</v>
      </c>
      <c r="G47" s="2" t="s">
        <v>97</v>
      </c>
      <c r="H47" s="9" t="s">
        <v>326</v>
      </c>
      <c r="I47" s="4">
        <v>0</v>
      </c>
      <c r="J47" s="4">
        <f>Tabela1[[#This Row],[Count]]*Tabela1[[#This Row],[Unitary Value]]</f>
        <v>0</v>
      </c>
    </row>
    <row r="48" spans="1:10" x14ac:dyDescent="0.2">
      <c r="A48" s="1">
        <v>1</v>
      </c>
      <c r="B48" s="1" t="s">
        <v>195</v>
      </c>
      <c r="C48" s="1" t="s">
        <v>235</v>
      </c>
      <c r="D48" s="1" t="s">
        <v>191</v>
      </c>
      <c r="E48" s="6" t="s">
        <v>196</v>
      </c>
      <c r="F48" s="6" t="s">
        <v>194</v>
      </c>
      <c r="G48" s="2" t="s">
        <v>193</v>
      </c>
      <c r="H48" s="9" t="s">
        <v>314</v>
      </c>
      <c r="I48" s="4">
        <v>0</v>
      </c>
      <c r="J48" s="4">
        <f>Tabela1[[#This Row],[Count]]*Tabela1[[#This Row],[Unitary Value]]</f>
        <v>0</v>
      </c>
    </row>
    <row r="49" spans="1:10" x14ac:dyDescent="0.2">
      <c r="A49" s="1">
        <v>2</v>
      </c>
      <c r="B49" s="1" t="s">
        <v>101</v>
      </c>
      <c r="C49" s="1" t="s">
        <v>236</v>
      </c>
      <c r="D49" s="1" t="s">
        <v>98</v>
      </c>
      <c r="E49" s="2" t="s">
        <v>99</v>
      </c>
      <c r="F49" s="1" t="s">
        <v>102</v>
      </c>
      <c r="G49" s="2" t="s">
        <v>100</v>
      </c>
      <c r="H49" s="9" t="s">
        <v>327</v>
      </c>
      <c r="I49" s="4">
        <v>0</v>
      </c>
      <c r="J49" s="4">
        <f>Tabela1[[#This Row],[Count]]*Tabela1[[#This Row],[Unitary Value]]</f>
        <v>0</v>
      </c>
    </row>
    <row r="50" spans="1:10" x14ac:dyDescent="0.2">
      <c r="A50" s="1">
        <v>4</v>
      </c>
      <c r="B50" s="1" t="s">
        <v>41</v>
      </c>
      <c r="C50" s="1" t="s">
        <v>237</v>
      </c>
      <c r="D50" s="1" t="s">
        <v>80</v>
      </c>
      <c r="E50" s="2" t="s">
        <v>12</v>
      </c>
      <c r="F50" s="1" t="s">
        <v>6</v>
      </c>
      <c r="G50" s="2" t="s">
        <v>13</v>
      </c>
      <c r="H50" s="9" t="s">
        <v>313</v>
      </c>
      <c r="I50" s="4">
        <v>0</v>
      </c>
      <c r="J50" s="4">
        <f>Tabela1[[#This Row],[Count]]*Tabela1[[#This Row],[Unitary Value]]</f>
        <v>0</v>
      </c>
    </row>
    <row r="51" spans="1:10" x14ac:dyDescent="0.2">
      <c r="A51" s="1">
        <v>1</v>
      </c>
      <c r="B51" s="1" t="s">
        <v>72</v>
      </c>
      <c r="C51" s="1" t="s">
        <v>238</v>
      </c>
      <c r="D51" s="1" t="s">
        <v>7</v>
      </c>
      <c r="E51" s="6" t="s">
        <v>71</v>
      </c>
      <c r="F51" s="1" t="s">
        <v>70</v>
      </c>
      <c r="G51" s="2" t="s">
        <v>73</v>
      </c>
      <c r="H51" s="9" t="s">
        <v>315</v>
      </c>
      <c r="I51" s="4">
        <v>0</v>
      </c>
      <c r="J51" s="4">
        <f>Tabela1[[#This Row],[Count]]*Tabela1[[#This Row],[Unitary Value]]</f>
        <v>0</v>
      </c>
    </row>
    <row r="52" spans="1:10" x14ac:dyDescent="0.2">
      <c r="A52" s="1">
        <v>1</v>
      </c>
      <c r="B52" s="1" t="s">
        <v>258</v>
      </c>
      <c r="C52" s="1" t="s">
        <v>261</v>
      </c>
      <c r="E52" s="7" t="s">
        <v>262</v>
      </c>
      <c r="G52" s="2" t="s">
        <v>258</v>
      </c>
      <c r="H52" s="9"/>
      <c r="I52" s="4"/>
      <c r="J52" s="4">
        <f>Tabela1[[#This Row],[Count]]*Tabela1[[#This Row],[Unitary Value]]</f>
        <v>0</v>
      </c>
    </row>
    <row r="53" spans="1:10" x14ac:dyDescent="0.2">
      <c r="A53" s="1">
        <v>1</v>
      </c>
      <c r="B53" s="1" t="s">
        <v>259</v>
      </c>
      <c r="C53" s="1" t="s">
        <v>263</v>
      </c>
      <c r="E53" s="2" t="s">
        <v>260</v>
      </c>
      <c r="G53" s="2" t="s">
        <v>259</v>
      </c>
      <c r="H53" s="9"/>
      <c r="I53" s="5" t="s">
        <v>52</v>
      </c>
      <c r="J53" s="4">
        <f>SUBTOTAL(109,J5:J51)</f>
        <v>0</v>
      </c>
    </row>
    <row r="79" spans="7:7" x14ac:dyDescent="0.2">
      <c r="G79" s="1" t="s">
        <v>192</v>
      </c>
    </row>
  </sheetData>
  <hyperlinks>
    <hyperlink ref="H7" r:id="rId1"/>
    <hyperlink ref="H8" r:id="rId2"/>
    <hyperlink ref="H9" r:id="rId3"/>
    <hyperlink ref="H10" r:id="rId4"/>
  </hyperlinks>
  <pageMargins left="0.7" right="0.7" top="0.75" bottom="0.75" header="0.3" footer="0.3"/>
  <pageSetup paperSize="119" scale="32" orientation="landscape" useFirstPageNumber="1" horizontalDpi="300" verticalDpi="300" r:id="rId5"/>
  <headerFooter alignWithMargins="0">
    <oddHeader>&amp;L&amp;G&amp;C&amp;"Times New Roman,Normal"&amp;12&amp;F</oddHeader>
    <oddFooter>&amp;C&amp;"Times New Roman,Normal"&amp;12Página &amp;P</oddFooter>
  </headerFooter>
  <legacyDrawingHF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CPU_MON_MD200A_V1.2_BOM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Jânio Anselmo</dc:creator>
  <cp:lastModifiedBy>ncomputing</cp:lastModifiedBy>
  <cp:lastPrinted>2017-04-20T18:02:39Z</cp:lastPrinted>
  <dcterms:created xsi:type="dcterms:W3CDTF">2016-01-26T18:02:58Z</dcterms:created>
  <dcterms:modified xsi:type="dcterms:W3CDTF">2018-12-20T11:32:57Z</dcterms:modified>
</cp:coreProperties>
</file>