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xperimental plan\Anaerobic digestion\Quantification\"/>
    </mc:Choice>
  </mc:AlternateContent>
  <bookViews>
    <workbookView xWindow="0" yWindow="0" windowWidth="28800" windowHeight="141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B41" i="1"/>
  <c r="C41" i="1"/>
  <c r="D41" i="1"/>
  <c r="E41" i="1"/>
  <c r="B42" i="1"/>
  <c r="C42" i="1"/>
  <c r="D42" i="1"/>
  <c r="E42" i="1"/>
  <c r="C31" i="1"/>
  <c r="D31" i="1"/>
  <c r="E31" i="1"/>
  <c r="F31" i="1"/>
  <c r="G31" i="1"/>
  <c r="H31" i="1"/>
  <c r="I31" i="1"/>
  <c r="B31" i="1"/>
  <c r="I26" i="1" l="1"/>
  <c r="G25" i="1"/>
  <c r="G24" i="1"/>
  <c r="F25" i="1"/>
  <c r="G26" i="1"/>
  <c r="Y8" i="1" l="1"/>
  <c r="Y4" i="1"/>
  <c r="L11" i="1"/>
  <c r="O6" i="1"/>
  <c r="N6" i="1"/>
  <c r="L6" i="1"/>
  <c r="M4" i="1" l="1"/>
  <c r="N4" i="1"/>
  <c r="O4" i="1"/>
  <c r="P4" i="1"/>
  <c r="Q4" i="1"/>
  <c r="R4" i="1"/>
  <c r="H19" i="1" s="1"/>
  <c r="S4" i="1"/>
  <c r="L4" i="1"/>
  <c r="H5" i="1"/>
  <c r="H20" i="1" s="1"/>
  <c r="B9" i="1"/>
  <c r="C5" i="1"/>
  <c r="D5" i="1"/>
  <c r="D20" i="1" s="1"/>
  <c r="B5" i="1"/>
  <c r="B20" i="1" s="1"/>
  <c r="B22" i="1"/>
  <c r="H18" i="1"/>
  <c r="E18" i="1"/>
  <c r="C18" i="1"/>
  <c r="G17" i="1"/>
  <c r="B17" i="1"/>
  <c r="D26" i="1"/>
  <c r="B26" i="1"/>
  <c r="C21" i="1"/>
  <c r="D21" i="1"/>
  <c r="E21" i="1"/>
  <c r="B21" i="1"/>
  <c r="C19" i="1"/>
  <c r="D19" i="1"/>
  <c r="E19" i="1"/>
  <c r="F19" i="1"/>
  <c r="I19" i="1"/>
  <c r="C20" i="1"/>
  <c r="E20" i="1"/>
  <c r="C17" i="1"/>
  <c r="E17" i="1"/>
  <c r="F17" i="1"/>
  <c r="H17" i="1"/>
  <c r="I17" i="1"/>
  <c r="D18" i="1"/>
  <c r="F18" i="1"/>
  <c r="G18" i="1"/>
  <c r="I18" i="1"/>
  <c r="G19" i="1"/>
  <c r="F20" i="1"/>
  <c r="G20" i="1"/>
  <c r="I20" i="1"/>
  <c r="F21" i="1"/>
  <c r="G21" i="1"/>
  <c r="H21" i="1"/>
  <c r="I21" i="1"/>
  <c r="C22" i="1"/>
  <c r="D22" i="1"/>
  <c r="E22" i="1"/>
  <c r="F22" i="1"/>
  <c r="G22" i="1"/>
  <c r="H22" i="1"/>
  <c r="I22" i="1"/>
  <c r="F23" i="1"/>
  <c r="G23" i="1"/>
  <c r="H23" i="1"/>
  <c r="I23" i="1"/>
  <c r="F24" i="1"/>
  <c r="H24" i="1"/>
  <c r="I24" i="1"/>
  <c r="C25" i="1"/>
  <c r="D25" i="1"/>
  <c r="E25" i="1"/>
  <c r="H25" i="1"/>
  <c r="I25" i="1"/>
  <c r="C26" i="1"/>
  <c r="E26" i="1"/>
  <c r="F26" i="1"/>
  <c r="H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18" i="1"/>
  <c r="B19" i="1"/>
  <c r="B25" i="1"/>
  <c r="B27" i="1"/>
  <c r="B28" i="1"/>
  <c r="D17" i="1" l="1"/>
  <c r="E23" i="1" l="1"/>
  <c r="D24" i="1"/>
  <c r="C23" i="1"/>
  <c r="D23" i="1"/>
  <c r="E24" i="1"/>
  <c r="C24" i="1"/>
  <c r="B24" i="1"/>
  <c r="B23" i="1"/>
</calcChain>
</file>

<file path=xl/sharedStrings.xml><?xml version="1.0" encoding="utf-8"?>
<sst xmlns="http://schemas.openxmlformats.org/spreadsheetml/2006/main" count="55" uniqueCount="10">
  <si>
    <t>Total amount of E. coli 30°C</t>
  </si>
  <si>
    <t>Total amount of E. coli 30°C+S</t>
  </si>
  <si>
    <t>Total amount of E. coli 37°C</t>
  </si>
  <si>
    <t>Total amount of E. coli 37°C+S</t>
  </si>
  <si>
    <t>Average</t>
  </si>
  <si>
    <t>Day</t>
  </si>
  <si>
    <t>CTX-resistant E. coli at 30°C</t>
  </si>
  <si>
    <t>CTX-resistant E. coli at 30°C+S</t>
  </si>
  <si>
    <t>CTX-resistant E. coli at 37°C</t>
  </si>
  <si>
    <t>CTX-resistant E. coli at 37°C+S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</si>
</sst>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  <xf numFmtId="0" fontId="0" fillId="0" borderId="0" xfId="0" applyFont="1" applyFill="1" applyBorder="1"/>
    <xf numFmtId="0" fontId="0" fillId="0" borderId="0" xfId="0" applyNumberFormat="1" applyAlignment="1">
      <alignment wrapText="1"/>
    </xf>
    <xf numFmtId="11" fontId="0" fillId="0" borderId="0" xfId="0" applyNumberFormat="1"/>
    <xf numFmtId="11" fontId="0" fillId="0" borderId="0" xfId="0" applyNumberFormat="1" applyFill="1"/>
    <xf numFmtId="11" fontId="0" fillId="2" borderId="0" xfId="0" applyNumberFormat="1" applyFill="1"/>
    <xf numFmtId="0" fontId="0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Cefotaxime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Sheet1!$C$16</c:f>
              <c:strCache>
                <c:ptCount val="1"/>
                <c:pt idx="0">
                  <c:v>CTX-resistant E. coli at 30°C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Sheet1!$C$31:$C$42</c:f>
              <c:numCache>
                <c:formatCode>0.00E+00</c:formatCode>
                <c:ptCount val="12"/>
                <c:pt idx="0">
                  <c:v>6.0637293943590098</c:v>
                </c:pt>
                <c:pt idx="1">
                  <c:v>7.4928895410094514</c:v>
                </c:pt>
                <c:pt idx="2">
                  <c:v>6.1638402577718354</c:v>
                </c:pt>
                <c:pt idx="3">
                  <c:v>6.0157133141271295</c:v>
                </c:pt>
                <c:pt idx="4">
                  <c:v>6.2517328276769719</c:v>
                </c:pt>
                <c:pt idx="5">
                  <c:v>5.8303926110083308</c:v>
                </c:pt>
                <c:pt idx="6">
                  <c:v>5.4554793297808191</c:v>
                </c:pt>
                <c:pt idx="7">
                  <c:v>5.2206527945982337</c:v>
                </c:pt>
                <c:pt idx="8">
                  <c:v>4.9470795627064454</c:v>
                </c:pt>
                <c:pt idx="9">
                  <c:v>4.8779469516291885</c:v>
                </c:pt>
                <c:pt idx="10">
                  <c:v>4.7533276666586115</c:v>
                </c:pt>
                <c:pt idx="11">
                  <c:v>4.1613680022349753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8D9-4057-9755-36770DEBE868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CTX-resistant E. coli at 30°C+S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Sheet1!$E$31:$E$42</c:f>
              <c:numCache>
                <c:formatCode>0.00E+00</c:formatCode>
                <c:ptCount val="12"/>
                <c:pt idx="0">
                  <c:v>5.5802595358226927</c:v>
                </c:pt>
                <c:pt idx="1">
                  <c:v>6.9319184921082551</c:v>
                </c:pt>
                <c:pt idx="2">
                  <c:v>6.3333590967123534</c:v>
                </c:pt>
                <c:pt idx="3">
                  <c:v>5.6099943734732003</c:v>
                </c:pt>
                <c:pt idx="4">
                  <c:v>5.9259241596316796</c:v>
                </c:pt>
                <c:pt idx="5">
                  <c:v>5.3632593249950542</c:v>
                </c:pt>
                <c:pt idx="6">
                  <c:v>5.1271047983648073</c:v>
                </c:pt>
                <c:pt idx="7">
                  <c:v>4.852022279403128</c:v>
                </c:pt>
                <c:pt idx="8">
                  <c:v>4.7011360660925261</c:v>
                </c:pt>
                <c:pt idx="9">
                  <c:v>5.0117818305481068</c:v>
                </c:pt>
                <c:pt idx="10">
                  <c:v>4.8195439355418683</c:v>
                </c:pt>
                <c:pt idx="11">
                  <c:v>4.0511525224473814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8D9-4057-9755-36770DEBE868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CTX-resistant E. coli at 37°C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Sheet1!$G$31:$G$42</c:f>
              <c:numCache>
                <c:formatCode>0.00E+00</c:formatCode>
                <c:ptCount val="12"/>
                <c:pt idx="0">
                  <c:v>6.0552508788482147</c:v>
                </c:pt>
                <c:pt idx="1">
                  <c:v>7.443790862510129</c:v>
                </c:pt>
                <c:pt idx="2">
                  <c:v>6.3398267180315662</c:v>
                </c:pt>
                <c:pt idx="3">
                  <c:v>5.8037225884221106</c:v>
                </c:pt>
                <c:pt idx="4">
                  <c:v>5.9770754898025142</c:v>
                </c:pt>
                <c:pt idx="5">
                  <c:v>4.4177484020255902</c:v>
                </c:pt>
                <c:pt idx="6">
                  <c:v>2.6989700043360187</c:v>
                </c:pt>
                <c:pt idx="7">
                  <c:v>2.6989700043360187</c:v>
                </c:pt>
                <c:pt idx="8">
                  <c:v>2.6989700043360187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8D9-4057-9755-36770DEBE868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CTX-resistant E. coli at 37°C+S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  <c:extLst xmlns:c15="http://schemas.microsoft.com/office/drawing/2012/chart"/>
            </c:numRef>
          </c:xVal>
          <c:yVal>
            <c:numRef>
              <c:f>Sheet1!$I$31:$I$42</c:f>
              <c:numCache>
                <c:formatCode>0.00E+00</c:formatCode>
                <c:ptCount val="12"/>
                <c:pt idx="0">
                  <c:v>5.9221413362079565</c:v>
                </c:pt>
                <c:pt idx="1">
                  <c:v>6.4127229768789418</c:v>
                </c:pt>
                <c:pt idx="2">
                  <c:v>5.4631461367263494</c:v>
                </c:pt>
                <c:pt idx="3">
                  <c:v>4.6219548200449019</c:v>
                </c:pt>
                <c:pt idx="4">
                  <c:v>3.9262137858390815</c:v>
                </c:pt>
                <c:pt idx="5">
                  <c:v>3.0511525224473814</c:v>
                </c:pt>
                <c:pt idx="6">
                  <c:v>3.0511525224473814</c:v>
                </c:pt>
                <c:pt idx="7">
                  <c:v>3.0511525224473814</c:v>
                </c:pt>
                <c:pt idx="8">
                  <c:v>3.0511525224473814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8D9-4057-9755-36770DEB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0888"/>
        <c:axId val="68917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30°C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Sheet1!$B$17:$B$28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4295833.333333334</c:v>
                      </c:pt>
                      <c:pt idx="1">
                        <c:v>188291666.66666669</c:v>
                      </c:pt>
                      <c:pt idx="2">
                        <c:v>146929166.66666666</c:v>
                      </c:pt>
                      <c:pt idx="3">
                        <c:v>90314583.333333343</c:v>
                      </c:pt>
                      <c:pt idx="4">
                        <c:v>19643750</c:v>
                      </c:pt>
                      <c:pt idx="5">
                        <c:v>4548333.333333333</c:v>
                      </c:pt>
                      <c:pt idx="6">
                        <c:v>2521111.1111111105</c:v>
                      </c:pt>
                      <c:pt idx="7">
                        <c:v>675000</c:v>
                      </c:pt>
                      <c:pt idx="8">
                        <c:v>585916.66666666663</c:v>
                      </c:pt>
                      <c:pt idx="9">
                        <c:v>687805.5555555555</c:v>
                      </c:pt>
                      <c:pt idx="10">
                        <c:v>166722.22222222222</c:v>
                      </c:pt>
                      <c:pt idx="11">
                        <c:v>137666.66666666666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D9-4057-9755-36770DEBE8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30°C+S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Sheet1!$D$17:$D$28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4961250</c:v>
                      </c:pt>
                      <c:pt idx="1">
                        <c:v>97575000</c:v>
                      </c:pt>
                      <c:pt idx="2">
                        <c:v>49064062.5</c:v>
                      </c:pt>
                      <c:pt idx="3">
                        <c:v>25378125</c:v>
                      </c:pt>
                      <c:pt idx="4">
                        <c:v>11381250</c:v>
                      </c:pt>
                      <c:pt idx="5">
                        <c:v>2691562.5</c:v>
                      </c:pt>
                      <c:pt idx="6">
                        <c:v>1392500</c:v>
                      </c:pt>
                      <c:pt idx="7">
                        <c:v>437625</c:v>
                      </c:pt>
                      <c:pt idx="8">
                        <c:v>508125</c:v>
                      </c:pt>
                      <c:pt idx="9">
                        <c:v>310125</c:v>
                      </c:pt>
                      <c:pt idx="10">
                        <c:v>337500</c:v>
                      </c:pt>
                      <c:pt idx="11">
                        <c:v>162250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D9-4057-9755-36770DEBE8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37°C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Sheet1!$F$17:$F$28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9170833.3333333321</c:v>
                      </c:pt>
                      <c:pt idx="1">
                        <c:v>124250000</c:v>
                      </c:pt>
                      <c:pt idx="2">
                        <c:v>42222222.222222231</c:v>
                      </c:pt>
                      <c:pt idx="3">
                        <c:v>53333333.333333336</c:v>
                      </c:pt>
                      <c:pt idx="4">
                        <c:v>17466666.666666668</c:v>
                      </c:pt>
                      <c:pt idx="5">
                        <c:v>31611.111111111109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D9-4057-9755-36770DEBE8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</c15:sqref>
                        </c15:formulaRef>
                      </c:ext>
                    </c:extLst>
                    <c:strCache>
                      <c:ptCount val="1"/>
                      <c:pt idx="0">
                        <c:v>Total amount of E. coli 37°C+S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Sheet1!$H$17:$H$28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9719062.5</c:v>
                      </c:pt>
                      <c:pt idx="1">
                        <c:v>97575000</c:v>
                      </c:pt>
                      <c:pt idx="2">
                        <c:v>49064062.5</c:v>
                      </c:pt>
                      <c:pt idx="3">
                        <c:v>25378125</c:v>
                      </c:pt>
                      <c:pt idx="4">
                        <c:v>9350000</c:v>
                      </c:pt>
                      <c:pt idx="5">
                        <c:v>3101250</c:v>
                      </c:pt>
                      <c:pt idx="6">
                        <c:v>1125</c:v>
                      </c:pt>
                      <c:pt idx="7">
                        <c:v>1125</c:v>
                      </c:pt>
                      <c:pt idx="8">
                        <c:v>1125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8D9-4057-9755-36770DEBE8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[2]Zusammenfassung!$BA$16</c15:sqref>
                        </c15:formulaRef>
                      </c:ext>
                    </c:extLst>
                    <c:strCache>
                      <c:ptCount val="1"/>
                      <c:pt idx="0">
                        <c:v>Min Conc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[1]Zusammenfassung!$A$31:$A$42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[2]Zusammenfassung!$BA$31:$BA$42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4.528273777167044</c:v>
                      </c:pt>
                      <c:pt idx="1">
                        <c:v>4.528273777167044</c:v>
                      </c:pt>
                      <c:pt idx="2">
                        <c:v>4.528273777167044</c:v>
                      </c:pt>
                      <c:pt idx="3">
                        <c:v>4.528273777167044</c:v>
                      </c:pt>
                      <c:pt idx="4">
                        <c:v>4.528273777167044</c:v>
                      </c:pt>
                      <c:pt idx="5">
                        <c:v>4.528273777167044</c:v>
                      </c:pt>
                      <c:pt idx="6">
                        <c:v>4.528273777167044</c:v>
                      </c:pt>
                      <c:pt idx="7">
                        <c:v>4.528273777167044</c:v>
                      </c:pt>
                      <c:pt idx="8">
                        <c:v>4.528273777167044</c:v>
                      </c:pt>
                      <c:pt idx="9">
                        <c:v>4.528273777167044</c:v>
                      </c:pt>
                      <c:pt idx="10">
                        <c:v>4.528273777167044</c:v>
                      </c:pt>
                      <c:pt idx="11">
                        <c:v>4.528273777167044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D9-4057-9755-36770DEBE868}"/>
                  </c:ext>
                </c:extLst>
              </c15:ser>
            </c15:filteredScatterSeries>
          </c:ext>
        </c:extLst>
      </c:scatterChart>
      <c:valAx>
        <c:axId val="689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5808"/>
        <c:crosses val="autoZero"/>
        <c:crossBetween val="midCat"/>
      </c:valAx>
      <c:valAx>
        <c:axId val="689175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1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61474</xdr:colOff>
      <xdr:row>15</xdr:row>
      <xdr:rowOff>220867</xdr:rowOff>
    </xdr:from>
    <xdr:to>
      <xdr:col>17</xdr:col>
      <xdr:colOff>434795</xdr:colOff>
      <xdr:row>34</xdr:row>
      <xdr:rowOff>27193</xdr:rowOff>
    </xdr:to>
    <xdr:graphicFrame macro="">
      <xdr:nvGraphicFramePr>
        <xdr:cNvPr id="3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plan/CefotaximeMi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plan/CiprofloxacinMi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PCR"/>
      <sheetName val="Zusammenfassung"/>
    </sheetNames>
    <sheetDataSet>
      <sheetData sheetId="0"/>
      <sheetData sheetId="1"/>
      <sheetData sheetId="2"/>
      <sheetData sheetId="3">
        <row r="17">
          <cell r="A17">
            <v>0</v>
          </cell>
        </row>
        <row r="31">
          <cell r="A31">
            <v>0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3</v>
          </cell>
        </row>
        <row r="35">
          <cell r="A35">
            <v>4</v>
          </cell>
        </row>
        <row r="36">
          <cell r="A36">
            <v>5</v>
          </cell>
        </row>
        <row r="37">
          <cell r="A37">
            <v>6</v>
          </cell>
        </row>
        <row r="38">
          <cell r="A38">
            <v>7</v>
          </cell>
        </row>
        <row r="39">
          <cell r="A39">
            <v>8</v>
          </cell>
        </row>
        <row r="40">
          <cell r="A40">
            <v>9</v>
          </cell>
        </row>
        <row r="41">
          <cell r="A41">
            <v>10</v>
          </cell>
        </row>
        <row r="42">
          <cell r="A42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1-11.12"/>
      <sheetName val="22.11-30.11"/>
      <sheetName val="Zusammenfassung"/>
    </sheetNames>
    <sheetDataSet>
      <sheetData sheetId="0"/>
      <sheetData sheetId="1"/>
      <sheetData sheetId="2">
        <row r="16">
          <cell r="AS16" t="str">
            <v>Total amount of E. coli 30°C</v>
          </cell>
          <cell r="BA16" t="str">
            <v>Min Conc</v>
          </cell>
        </row>
        <row r="31">
          <cell r="BA31">
            <v>4.528273777167044</v>
          </cell>
        </row>
        <row r="32">
          <cell r="BA32">
            <v>4.528273777167044</v>
          </cell>
        </row>
        <row r="33">
          <cell r="BA33">
            <v>4.528273777167044</v>
          </cell>
        </row>
        <row r="34">
          <cell r="BA34">
            <v>4.528273777167044</v>
          </cell>
        </row>
        <row r="35">
          <cell r="BA35">
            <v>4.528273777167044</v>
          </cell>
        </row>
        <row r="36">
          <cell r="BA36">
            <v>4.528273777167044</v>
          </cell>
        </row>
        <row r="37">
          <cell r="BA37">
            <v>4.528273777167044</v>
          </cell>
        </row>
        <row r="38">
          <cell r="BA38">
            <v>4.528273777167044</v>
          </cell>
        </row>
        <row r="39">
          <cell r="BA39">
            <v>4.528273777167044</v>
          </cell>
        </row>
        <row r="40">
          <cell r="BA40">
            <v>4.528273777167044</v>
          </cell>
        </row>
        <row r="41">
          <cell r="BA41">
            <v>4.528273777167044</v>
          </cell>
        </row>
        <row r="42">
          <cell r="BA42">
            <v>4.528273777167044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zoomScale="85" zoomScaleNormal="85" workbookViewId="0">
      <selection activeCell="U39" sqref="U39"/>
    </sheetView>
  </sheetViews>
  <sheetFormatPr baseColWidth="10" defaultColWidth="8.7265625" defaultRowHeight="14.5" x14ac:dyDescent="0.35"/>
  <sheetData>
    <row r="1" spans="1:39" ht="58" x14ac:dyDescent="0.35">
      <c r="A1" t="s">
        <v>5</v>
      </c>
      <c r="B1" s="1" t="s">
        <v>0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8</v>
      </c>
      <c r="H1" s="1" t="s">
        <v>3</v>
      </c>
      <c r="I1" s="1" t="s">
        <v>9</v>
      </c>
      <c r="K1" t="s">
        <v>5</v>
      </c>
      <c r="L1" s="1" t="s">
        <v>0</v>
      </c>
      <c r="M1" s="1" t="s">
        <v>6</v>
      </c>
      <c r="N1" s="1" t="s">
        <v>1</v>
      </c>
      <c r="O1" s="1" t="s">
        <v>7</v>
      </c>
      <c r="P1" s="1" t="s">
        <v>2</v>
      </c>
      <c r="Q1" s="1" t="s">
        <v>8</v>
      </c>
      <c r="R1" s="1" t="s">
        <v>3</v>
      </c>
      <c r="S1" s="1" t="s">
        <v>9</v>
      </c>
      <c r="U1" t="s">
        <v>5</v>
      </c>
      <c r="V1" s="1" t="s">
        <v>0</v>
      </c>
      <c r="W1" s="1" t="s">
        <v>6</v>
      </c>
      <c r="X1" s="1" t="s">
        <v>1</v>
      </c>
      <c r="Y1" s="1" t="s">
        <v>7</v>
      </c>
      <c r="Z1" s="1" t="s">
        <v>2</v>
      </c>
      <c r="AA1" s="1" t="s">
        <v>8</v>
      </c>
      <c r="AB1" s="1" t="s">
        <v>3</v>
      </c>
      <c r="AC1" s="1" t="s">
        <v>9</v>
      </c>
      <c r="AD1" s="5"/>
      <c r="AE1" t="s">
        <v>5</v>
      </c>
      <c r="AF1" s="1" t="s">
        <v>0</v>
      </c>
      <c r="AG1" s="1" t="s">
        <v>6</v>
      </c>
      <c r="AH1" s="1" t="s">
        <v>1</v>
      </c>
      <c r="AI1" s="1" t="s">
        <v>7</v>
      </c>
      <c r="AJ1" s="1" t="s">
        <v>2</v>
      </c>
      <c r="AK1" s="1" t="s">
        <v>8</v>
      </c>
      <c r="AL1" s="1" t="s">
        <v>3</v>
      </c>
      <c r="AM1" s="1" t="s">
        <v>9</v>
      </c>
    </row>
    <row r="2" spans="1:39" x14ac:dyDescent="0.35">
      <c r="A2" s="9">
        <v>0</v>
      </c>
      <c r="B2" s="7">
        <v>4683333.333333333</v>
      </c>
      <c r="C2" s="7">
        <v>440000</v>
      </c>
      <c r="D2" s="7">
        <v>375000</v>
      </c>
      <c r="E2" s="7">
        <v>21666.666666666668</v>
      </c>
      <c r="F2" s="7">
        <v>3966666.6666666665</v>
      </c>
      <c r="G2" s="7">
        <v>170000</v>
      </c>
      <c r="H2" s="7">
        <v>2096250</v>
      </c>
      <c r="I2" s="7">
        <v>33750</v>
      </c>
      <c r="K2" s="2">
        <v>0</v>
      </c>
      <c r="L2" s="6">
        <v>2866666.6666666665</v>
      </c>
      <c r="M2" s="6"/>
      <c r="N2" s="6">
        <v>1106666.6666666667</v>
      </c>
      <c r="O2" s="6">
        <v>14000</v>
      </c>
      <c r="P2" s="6">
        <v>4116666.6666666665</v>
      </c>
      <c r="Q2" s="6">
        <v>35000</v>
      </c>
      <c r="R2" s="6">
        <v>4387500</v>
      </c>
      <c r="S2" s="6">
        <v>1125</v>
      </c>
      <c r="U2">
        <v>0</v>
      </c>
      <c r="V2" s="6">
        <v>4816666.666666667</v>
      </c>
      <c r="W2" s="6">
        <v>132500</v>
      </c>
      <c r="X2" s="6">
        <v>9181666.666666666</v>
      </c>
      <c r="Y2" s="6">
        <v>410166.66666666669</v>
      </c>
      <c r="Z2" s="6">
        <v>14300000</v>
      </c>
      <c r="AA2" s="6">
        <v>92666.666666666672</v>
      </c>
      <c r="AB2" s="6">
        <v>16196250</v>
      </c>
      <c r="AC2" s="6">
        <v>169875</v>
      </c>
      <c r="AD2" s="6"/>
      <c r="AE2" s="2">
        <v>0</v>
      </c>
      <c r="AF2" s="6">
        <v>4816666.666666667</v>
      </c>
      <c r="AG2" s="6">
        <v>2901666.6666666665</v>
      </c>
      <c r="AH2" s="6">
        <v>9181666.666666666</v>
      </c>
      <c r="AI2" s="6">
        <v>1075833.3333333333</v>
      </c>
      <c r="AJ2" s="6">
        <v>14300000</v>
      </c>
      <c r="AK2" s="6">
        <v>4245000</v>
      </c>
      <c r="AL2" s="6">
        <v>16196250</v>
      </c>
      <c r="AM2" s="6">
        <v>3138750</v>
      </c>
    </row>
    <row r="3" spans="1:39" x14ac:dyDescent="0.35">
      <c r="A3" s="9">
        <v>1</v>
      </c>
      <c r="B3" s="7">
        <v>225000000</v>
      </c>
      <c r="C3" s="7">
        <v>236666.66666666666</v>
      </c>
      <c r="D3" s="7">
        <v>41625000</v>
      </c>
      <c r="E3" s="7">
        <v>4380000</v>
      </c>
      <c r="F3" s="7">
        <v>80000000</v>
      </c>
      <c r="G3" s="7">
        <v>10250000</v>
      </c>
      <c r="H3" s="7">
        <v>41625000</v>
      </c>
      <c r="I3" s="7">
        <v>5625000</v>
      </c>
      <c r="K3" s="2">
        <v>1</v>
      </c>
      <c r="L3" s="6">
        <v>91500000</v>
      </c>
      <c r="M3" s="6">
        <v>8666.6666666666661</v>
      </c>
      <c r="N3" s="6">
        <v>44175000</v>
      </c>
      <c r="O3" s="6">
        <v>213750</v>
      </c>
      <c r="P3" s="6">
        <v>55000000</v>
      </c>
      <c r="Q3" s="6">
        <v>446666.66666666669</v>
      </c>
      <c r="R3" s="6">
        <v>44175000</v>
      </c>
      <c r="S3" s="6">
        <v>78750</v>
      </c>
      <c r="U3">
        <v>1</v>
      </c>
      <c r="V3" s="6">
        <v>218333333.33333334</v>
      </c>
      <c r="W3" s="6">
        <v>525000</v>
      </c>
      <c r="X3" s="6">
        <v>152250000</v>
      </c>
      <c r="Y3" s="6">
        <v>2602500</v>
      </c>
      <c r="Z3" s="6">
        <v>181000000</v>
      </c>
      <c r="AA3" s="6">
        <v>938333.33333333337</v>
      </c>
      <c r="AB3" s="6">
        <v>152250000</v>
      </c>
      <c r="AC3" s="6">
        <v>330000</v>
      </c>
      <c r="AD3" s="6"/>
      <c r="AE3" s="2">
        <v>1</v>
      </c>
      <c r="AF3" s="6">
        <v>218333333.33333334</v>
      </c>
      <c r="AG3" s="6">
        <v>123666666.66666667</v>
      </c>
      <c r="AH3" s="6">
        <v>152250000</v>
      </c>
      <c r="AI3" s="6">
        <v>27000000</v>
      </c>
      <c r="AJ3" s="6">
        <v>181000000</v>
      </c>
      <c r="AK3" s="6">
        <v>99500000</v>
      </c>
      <c r="AL3" s="6">
        <v>152250000</v>
      </c>
      <c r="AM3" s="6">
        <v>4312500</v>
      </c>
    </row>
    <row r="4" spans="1:39" x14ac:dyDescent="0.35">
      <c r="A4" s="9">
        <v>2</v>
      </c>
      <c r="B4" s="7">
        <v>383333333.33333331</v>
      </c>
      <c r="C4" s="7">
        <v>43333.333333333336</v>
      </c>
      <c r="D4" s="7">
        <v>108750000</v>
      </c>
      <c r="E4" s="7"/>
      <c r="F4" s="7"/>
      <c r="G4" s="7"/>
      <c r="H4" s="7">
        <v>108750000</v>
      </c>
      <c r="I4" s="7"/>
      <c r="K4" s="2">
        <v>2</v>
      </c>
      <c r="L4" s="8">
        <f>MEDIAN(L3,L5)</f>
        <v>83583333.333333343</v>
      </c>
      <c r="M4" s="8">
        <f t="shared" ref="M4:S4" si="0">MEDIAN(M3,M5)</f>
        <v>96000.000000000015</v>
      </c>
      <c r="N4" s="8">
        <f t="shared" si="0"/>
        <v>38831250</v>
      </c>
      <c r="O4" s="8">
        <f t="shared" si="0"/>
        <v>135000</v>
      </c>
      <c r="P4" s="8">
        <f t="shared" si="0"/>
        <v>55000000</v>
      </c>
      <c r="Q4" s="8">
        <f t="shared" si="0"/>
        <v>244333.33333333334</v>
      </c>
      <c r="R4" s="8">
        <f t="shared" si="0"/>
        <v>38831250</v>
      </c>
      <c r="S4" s="8">
        <f t="shared" si="0"/>
        <v>41625</v>
      </c>
      <c r="U4">
        <v>2</v>
      </c>
      <c r="V4" s="6">
        <v>60400000</v>
      </c>
      <c r="W4" s="6">
        <v>160444.44444444444</v>
      </c>
      <c r="X4" s="7">
        <v>24337500</v>
      </c>
      <c r="Y4" s="8">
        <f>MEDIAN(Y3,Y5)</f>
        <v>1310437.5</v>
      </c>
      <c r="Z4" s="6">
        <v>35833333.333333336</v>
      </c>
      <c r="AA4" s="6">
        <v>33000</v>
      </c>
      <c r="AB4" s="6">
        <v>24337500</v>
      </c>
      <c r="AC4" s="6">
        <v>31125</v>
      </c>
      <c r="AD4" s="6"/>
      <c r="AE4" s="2">
        <v>2</v>
      </c>
      <c r="AF4" s="6">
        <v>60400000</v>
      </c>
      <c r="AG4" s="6">
        <v>5533333.333333333</v>
      </c>
      <c r="AH4" s="6">
        <v>24337500</v>
      </c>
      <c r="AI4" s="6">
        <v>5018250</v>
      </c>
      <c r="AJ4" s="6">
        <v>35833333.333333336</v>
      </c>
      <c r="AK4" s="6">
        <v>6283333.333333333</v>
      </c>
      <c r="AL4" s="6">
        <v>24337500</v>
      </c>
      <c r="AM4" s="6">
        <v>798750</v>
      </c>
    </row>
    <row r="5" spans="1:39" x14ac:dyDescent="0.35">
      <c r="A5" s="9">
        <v>3</v>
      </c>
      <c r="B5" s="8">
        <f>MEDIAN(B4,B6)</f>
        <v>197258333.33333334</v>
      </c>
      <c r="C5" s="8">
        <f t="shared" ref="C5:D5" si="1">MEDIAN(C4,C6)</f>
        <v>486666.66666666663</v>
      </c>
      <c r="D5" s="8">
        <f t="shared" si="1"/>
        <v>55800000</v>
      </c>
      <c r="E5" s="7"/>
      <c r="F5" s="7"/>
      <c r="G5" s="7"/>
      <c r="H5" s="8">
        <f>MEDIAN(H4,H6)</f>
        <v>55800000</v>
      </c>
      <c r="I5" s="7"/>
      <c r="K5" s="2">
        <v>3</v>
      </c>
      <c r="L5" s="6">
        <v>75666666.666666672</v>
      </c>
      <c r="M5" s="6">
        <v>183333.33333333334</v>
      </c>
      <c r="N5" s="6">
        <v>33487500</v>
      </c>
      <c r="O5" s="6">
        <v>56250</v>
      </c>
      <c r="P5" s="6"/>
      <c r="Q5" s="6">
        <v>42000</v>
      </c>
      <c r="R5" s="6">
        <v>33487500</v>
      </c>
      <c r="S5" s="6">
        <v>4500</v>
      </c>
      <c r="U5">
        <v>3</v>
      </c>
      <c r="V5" s="6">
        <v>44166666.666666664</v>
      </c>
      <c r="W5" s="6">
        <v>27375</v>
      </c>
      <c r="X5" s="7">
        <v>6112500</v>
      </c>
      <c r="Y5" s="6">
        <v>18375</v>
      </c>
      <c r="Z5" s="6">
        <v>53333333.333333336</v>
      </c>
      <c r="AA5" s="6">
        <v>500</v>
      </c>
      <c r="AB5" s="6">
        <v>6112500</v>
      </c>
      <c r="AC5" s="6">
        <v>1125</v>
      </c>
      <c r="AD5" s="6"/>
      <c r="AE5" s="2">
        <v>3</v>
      </c>
      <c r="AF5" s="6">
        <v>44166666.666666664</v>
      </c>
      <c r="AG5" s="6">
        <v>3450000</v>
      </c>
      <c r="AH5" s="6">
        <v>6112500</v>
      </c>
      <c r="AI5" s="6">
        <v>1147500</v>
      </c>
      <c r="AJ5" s="6">
        <v>53333333.333333336</v>
      </c>
      <c r="AK5" s="6">
        <v>1866666.6666666667</v>
      </c>
      <c r="AL5" s="6">
        <v>6112500</v>
      </c>
      <c r="AM5" s="6">
        <v>120000</v>
      </c>
    </row>
    <row r="6" spans="1:39" x14ac:dyDescent="0.35">
      <c r="A6" s="9">
        <v>4</v>
      </c>
      <c r="B6" s="7">
        <v>11183333.333333334</v>
      </c>
      <c r="C6" s="7">
        <v>930000</v>
      </c>
      <c r="D6" s="7">
        <v>2850000</v>
      </c>
      <c r="E6" s="7">
        <v>469125</v>
      </c>
      <c r="F6" s="7"/>
      <c r="G6" s="7"/>
      <c r="H6" s="7">
        <v>2850000</v>
      </c>
      <c r="I6" s="7"/>
      <c r="K6" s="2">
        <v>4</v>
      </c>
      <c r="L6" s="8">
        <f>MEDIAN(L5,L7)</f>
        <v>38558333.333333336</v>
      </c>
      <c r="M6" s="6"/>
      <c r="N6" s="8">
        <f>MEDIAN(N5,N7)</f>
        <v>17475000</v>
      </c>
      <c r="O6" s="8">
        <f>MEDIAN(O5,O7)</f>
        <v>30375</v>
      </c>
      <c r="P6" s="6"/>
      <c r="Q6" s="6"/>
      <c r="R6" s="6"/>
      <c r="S6" s="6"/>
      <c r="U6">
        <v>4</v>
      </c>
      <c r="V6" s="7">
        <v>14416666.666666666</v>
      </c>
      <c r="W6" s="6">
        <v>14500</v>
      </c>
      <c r="X6" s="7">
        <v>12600000</v>
      </c>
      <c r="Y6" s="6">
        <v>8250</v>
      </c>
      <c r="Z6" s="6">
        <v>17466666.666666668</v>
      </c>
      <c r="AA6" s="6">
        <v>500</v>
      </c>
      <c r="AB6" s="6">
        <v>12600000</v>
      </c>
      <c r="AC6" s="6">
        <v>750</v>
      </c>
      <c r="AD6" s="7"/>
      <c r="AE6" s="2">
        <v>4</v>
      </c>
      <c r="AF6" s="6">
        <v>14416666.666666666</v>
      </c>
      <c r="AG6" s="6">
        <v>4411666.666666667</v>
      </c>
      <c r="AH6" s="6">
        <v>12600000</v>
      </c>
      <c r="AI6" s="6">
        <v>2865000</v>
      </c>
      <c r="AJ6" s="6">
        <v>17466666.666666668</v>
      </c>
      <c r="AK6" s="6">
        <v>1896666.6666666667</v>
      </c>
      <c r="AL6" s="6">
        <v>12600000</v>
      </c>
      <c r="AM6" s="6">
        <v>16125</v>
      </c>
    </row>
    <row r="7" spans="1:39" x14ac:dyDescent="0.35">
      <c r="A7" s="4">
        <v>5</v>
      </c>
      <c r="B7" s="7">
        <v>1976666.6666666667</v>
      </c>
      <c r="C7" s="7">
        <v>483750</v>
      </c>
      <c r="D7" s="7">
        <v>7053750</v>
      </c>
      <c r="E7" s="7">
        <v>118875</v>
      </c>
      <c r="F7" s="7"/>
      <c r="G7" s="7"/>
      <c r="H7" s="7">
        <v>7053750</v>
      </c>
      <c r="I7" s="7"/>
      <c r="K7" s="4">
        <v>5</v>
      </c>
      <c r="L7" s="6">
        <v>1450000</v>
      </c>
      <c r="M7" s="6"/>
      <c r="N7" s="6">
        <v>1462500</v>
      </c>
      <c r="O7" s="6">
        <v>4500</v>
      </c>
      <c r="P7" s="6">
        <v>38166.666666666664</v>
      </c>
      <c r="Q7" s="6"/>
      <c r="R7" s="6"/>
      <c r="S7" s="6"/>
      <c r="U7">
        <v>5</v>
      </c>
      <c r="V7" s="7">
        <v>7383333.333333333</v>
      </c>
      <c r="W7" s="6">
        <v>500</v>
      </c>
      <c r="X7" s="7">
        <v>1125000</v>
      </c>
      <c r="Y7" s="6">
        <v>1125</v>
      </c>
      <c r="Z7" s="6">
        <v>28333.333333333332</v>
      </c>
      <c r="AA7" s="6"/>
      <c r="AB7" s="6">
        <v>1125000</v>
      </c>
      <c r="AC7" s="6">
        <v>1125</v>
      </c>
      <c r="AD7" s="7"/>
      <c r="AE7" s="4">
        <v>5</v>
      </c>
      <c r="AF7" s="6">
        <v>7383333.333333333</v>
      </c>
      <c r="AG7" s="6">
        <v>1545833.3333333333</v>
      </c>
      <c r="AH7" s="6">
        <v>1125000</v>
      </c>
      <c r="AI7" s="6">
        <v>798750</v>
      </c>
      <c r="AJ7" s="6">
        <v>28333.333333333332</v>
      </c>
      <c r="AK7" s="6">
        <v>26166.666666666668</v>
      </c>
      <c r="AL7" s="6">
        <v>1125000</v>
      </c>
      <c r="AM7" s="6">
        <v>1125</v>
      </c>
    </row>
    <row r="8" spans="1:39" x14ac:dyDescent="0.35">
      <c r="A8" s="9">
        <v>6</v>
      </c>
      <c r="B8" s="7">
        <v>1880000</v>
      </c>
      <c r="C8" s="7">
        <v>261500</v>
      </c>
      <c r="D8" s="7">
        <v>2430000</v>
      </c>
      <c r="E8" s="7">
        <v>130500</v>
      </c>
      <c r="F8" s="7"/>
      <c r="G8" s="7"/>
      <c r="H8" s="7"/>
      <c r="I8" s="7"/>
      <c r="K8" s="2">
        <v>6</v>
      </c>
      <c r="L8" s="6"/>
      <c r="M8" s="6"/>
      <c r="N8" s="6"/>
      <c r="O8" s="6"/>
      <c r="P8" s="6"/>
      <c r="Q8" s="6"/>
      <c r="R8" s="6"/>
      <c r="S8" s="6"/>
      <c r="U8">
        <v>6</v>
      </c>
      <c r="V8" s="7">
        <v>2841666.6666666665</v>
      </c>
      <c r="W8" s="6"/>
      <c r="X8" s="7">
        <v>873750</v>
      </c>
      <c r="Y8" s="8">
        <f>MEDIAN(Y7,Y9)</f>
        <v>1125</v>
      </c>
      <c r="Z8" s="6">
        <v>500</v>
      </c>
      <c r="AA8" s="6"/>
      <c r="AB8" s="6">
        <v>1125</v>
      </c>
      <c r="AC8" s="6">
        <v>1125</v>
      </c>
      <c r="AD8" s="7"/>
      <c r="AE8" s="2">
        <v>6</v>
      </c>
      <c r="AF8" s="6">
        <v>2841666.6666666665</v>
      </c>
      <c r="AG8" s="6">
        <v>309333.33333333331</v>
      </c>
      <c r="AH8" s="6">
        <v>873750</v>
      </c>
      <c r="AI8" s="6">
        <v>270375</v>
      </c>
      <c r="AJ8" s="6">
        <v>500</v>
      </c>
      <c r="AK8" s="6">
        <v>500</v>
      </c>
      <c r="AL8" s="6">
        <v>1125</v>
      </c>
      <c r="AM8" s="6">
        <v>1125</v>
      </c>
    </row>
    <row r="9" spans="1:39" x14ac:dyDescent="0.35">
      <c r="A9" s="9">
        <v>7</v>
      </c>
      <c r="B9" s="8">
        <f>MEDIAN(B8,B10)</f>
        <v>1281666.6666666665</v>
      </c>
      <c r="C9" s="7">
        <v>246000</v>
      </c>
      <c r="D9" s="7">
        <v>142875</v>
      </c>
      <c r="E9" s="7">
        <v>35250</v>
      </c>
      <c r="F9" s="7"/>
      <c r="G9" s="7"/>
      <c r="H9" s="7"/>
      <c r="I9" s="7"/>
      <c r="K9" s="2">
        <v>7</v>
      </c>
      <c r="L9" s="6"/>
      <c r="M9" s="6"/>
      <c r="N9" s="6"/>
      <c r="O9" s="6"/>
      <c r="P9" s="6"/>
      <c r="Q9" s="6"/>
      <c r="R9" s="6"/>
      <c r="S9" s="6"/>
      <c r="U9">
        <v>7</v>
      </c>
      <c r="V9" s="7">
        <v>371666.66666666669</v>
      </c>
      <c r="W9" s="6"/>
      <c r="X9" s="7">
        <v>585000</v>
      </c>
      <c r="Y9" s="6">
        <v>1125</v>
      </c>
      <c r="Z9" s="6"/>
      <c r="AA9" s="6"/>
      <c r="AB9" s="6">
        <v>1125</v>
      </c>
      <c r="AC9" s="6">
        <v>1125</v>
      </c>
      <c r="AD9" s="7"/>
      <c r="AE9" s="2">
        <v>7</v>
      </c>
      <c r="AF9" s="6">
        <v>371666.66666666669</v>
      </c>
      <c r="AG9" s="6">
        <v>86416.666666666672</v>
      </c>
      <c r="AH9" s="6">
        <v>585000</v>
      </c>
      <c r="AI9" s="6">
        <v>177000</v>
      </c>
      <c r="AJ9" s="6">
        <v>500</v>
      </c>
      <c r="AK9" s="6">
        <v>500</v>
      </c>
      <c r="AL9" s="6">
        <v>1125</v>
      </c>
      <c r="AM9" s="6">
        <v>1125</v>
      </c>
    </row>
    <row r="10" spans="1:39" x14ac:dyDescent="0.35">
      <c r="A10" s="9">
        <v>8</v>
      </c>
      <c r="B10" s="7">
        <v>683333.33333333337</v>
      </c>
      <c r="C10" s="7">
        <v>30500</v>
      </c>
      <c r="D10" s="7">
        <v>746250</v>
      </c>
      <c r="E10" s="7">
        <v>9000</v>
      </c>
      <c r="F10" s="7"/>
      <c r="G10" s="7"/>
      <c r="H10" s="7"/>
      <c r="I10" s="7"/>
      <c r="K10" s="2">
        <v>8</v>
      </c>
      <c r="L10" s="6">
        <v>127000</v>
      </c>
      <c r="M10" s="6"/>
      <c r="N10" s="6">
        <v>433500</v>
      </c>
      <c r="O10" s="6"/>
      <c r="P10" s="6"/>
      <c r="Q10" s="6"/>
      <c r="R10" s="6"/>
      <c r="S10" s="6"/>
      <c r="U10">
        <v>8</v>
      </c>
      <c r="V10" s="7">
        <v>766666.66666666663</v>
      </c>
      <c r="W10" s="6"/>
      <c r="X10" s="7">
        <v>426375</v>
      </c>
      <c r="Y10" s="6"/>
      <c r="Z10" s="6"/>
      <c r="AA10" s="6"/>
      <c r="AB10" s="6">
        <v>1125</v>
      </c>
      <c r="AC10" s="6">
        <v>1125</v>
      </c>
      <c r="AD10" s="7"/>
      <c r="AE10" s="2">
        <v>8</v>
      </c>
      <c r="AF10" s="6">
        <v>766666.66666666663</v>
      </c>
      <c r="AG10" s="6">
        <v>146555.55555555553</v>
      </c>
      <c r="AH10" s="6">
        <v>426375</v>
      </c>
      <c r="AI10" s="6">
        <v>91500</v>
      </c>
      <c r="AJ10" s="6">
        <v>500</v>
      </c>
      <c r="AK10" s="6">
        <v>500</v>
      </c>
      <c r="AL10" s="6">
        <v>1125</v>
      </c>
      <c r="AM10" s="6">
        <v>1125</v>
      </c>
    </row>
    <row r="11" spans="1:39" x14ac:dyDescent="0.35">
      <c r="A11" s="2"/>
      <c r="B11" s="6"/>
      <c r="C11" s="6"/>
      <c r="D11" s="6"/>
      <c r="E11" s="6"/>
      <c r="F11" s="6"/>
      <c r="G11" s="6"/>
      <c r="H11" s="6"/>
      <c r="I11" s="6"/>
      <c r="K11" s="2">
        <v>9</v>
      </c>
      <c r="L11" s="8">
        <f>MEDIAN(L10,L12)</f>
        <v>75083.333333333328</v>
      </c>
      <c r="M11" s="6"/>
      <c r="N11" s="6"/>
      <c r="O11" s="6"/>
      <c r="P11" s="6"/>
      <c r="Q11" s="6"/>
      <c r="R11" s="6"/>
      <c r="S11" s="6"/>
      <c r="U11">
        <v>9</v>
      </c>
      <c r="V11" s="6">
        <v>994166.66666666663</v>
      </c>
      <c r="W11" s="6"/>
      <c r="X11" s="6">
        <v>310125</v>
      </c>
      <c r="Y11" s="6"/>
      <c r="Z11" s="6"/>
      <c r="AA11" s="6"/>
      <c r="AB11" s="6"/>
      <c r="AC11" s="6"/>
      <c r="AD11" s="6"/>
      <c r="AE11" s="2">
        <v>9</v>
      </c>
      <c r="AF11" s="6">
        <v>994166.66666666663</v>
      </c>
      <c r="AG11" s="6">
        <v>75500</v>
      </c>
      <c r="AH11" s="6">
        <v>310125</v>
      </c>
      <c r="AI11" s="6">
        <v>102750</v>
      </c>
      <c r="AJ11" s="6"/>
      <c r="AK11" s="6"/>
      <c r="AL11" s="6"/>
      <c r="AM11" s="6"/>
    </row>
    <row r="12" spans="1:39" x14ac:dyDescent="0.35">
      <c r="A12" s="2"/>
      <c r="B12" s="6"/>
      <c r="C12" s="6"/>
      <c r="D12" s="6"/>
      <c r="E12" s="6"/>
      <c r="F12" s="6"/>
      <c r="G12" s="6"/>
      <c r="H12" s="6"/>
      <c r="I12" s="6"/>
      <c r="K12" s="2">
        <v>11</v>
      </c>
      <c r="L12" s="6">
        <v>23166.666666666668</v>
      </c>
      <c r="M12" s="6"/>
      <c r="N12" s="6"/>
      <c r="O12" s="6"/>
      <c r="P12" s="6"/>
      <c r="Q12" s="6"/>
      <c r="R12" s="6"/>
      <c r="S12" s="6"/>
      <c r="U12">
        <v>10</v>
      </c>
      <c r="V12" s="6">
        <v>238500</v>
      </c>
      <c r="W12" s="6"/>
      <c r="X12" s="6">
        <v>310125</v>
      </c>
      <c r="Y12" s="6"/>
      <c r="Z12" s="6"/>
      <c r="AA12" s="6"/>
      <c r="AB12" s="6"/>
      <c r="AC12" s="6"/>
      <c r="AD12" s="6"/>
      <c r="AE12" s="2">
        <v>10</v>
      </c>
      <c r="AF12" s="6">
        <v>238500</v>
      </c>
      <c r="AG12" s="6">
        <v>56666.666666666664</v>
      </c>
      <c r="AH12" s="6">
        <v>364875</v>
      </c>
      <c r="AI12" s="6">
        <v>66000</v>
      </c>
      <c r="AJ12" s="6"/>
      <c r="AK12" s="6"/>
      <c r="AL12" s="6"/>
      <c r="AM12" s="6"/>
    </row>
    <row r="13" spans="1:39" x14ac:dyDescent="0.35">
      <c r="A13" s="2"/>
      <c r="B13" s="6"/>
      <c r="C13" s="6"/>
      <c r="D13" s="6"/>
      <c r="E13" s="6"/>
      <c r="F13" s="6"/>
      <c r="G13" s="6"/>
      <c r="H13" s="6"/>
      <c r="I13" s="6"/>
      <c r="K13" s="2">
        <v>12</v>
      </c>
      <c r="L13" s="6"/>
      <c r="M13" s="6"/>
      <c r="N13" s="6">
        <v>20625</v>
      </c>
      <c r="O13" s="6"/>
      <c r="S13" s="6"/>
      <c r="U13">
        <v>12</v>
      </c>
      <c r="V13" s="6">
        <v>137666.66666666666</v>
      </c>
      <c r="W13" s="6"/>
      <c r="X13" s="7">
        <v>364875</v>
      </c>
      <c r="Y13" s="6"/>
      <c r="Z13" s="6"/>
      <c r="AA13" s="6"/>
      <c r="AB13" s="6"/>
      <c r="AC13" s="6"/>
      <c r="AD13" s="6"/>
      <c r="AE13" s="2">
        <v>12</v>
      </c>
      <c r="AF13" s="6">
        <v>137666.66666666666</v>
      </c>
      <c r="AG13" s="6">
        <v>14500</v>
      </c>
      <c r="AH13" s="6">
        <v>101250</v>
      </c>
      <c r="AI13" s="6">
        <v>11250</v>
      </c>
      <c r="AJ13" s="6"/>
      <c r="AK13" s="6"/>
      <c r="AL13" s="6"/>
      <c r="AM13" s="6"/>
    </row>
    <row r="14" spans="1:39" x14ac:dyDescent="0.35">
      <c r="K14" s="2">
        <v>13</v>
      </c>
      <c r="L14" s="6"/>
      <c r="M14" s="6"/>
      <c r="N14" s="6"/>
      <c r="O14" s="6"/>
      <c r="P14" s="3"/>
      <c r="Q14" s="3"/>
      <c r="R14" s="3"/>
      <c r="S14" s="6"/>
      <c r="U14">
        <v>14</v>
      </c>
      <c r="V14">
        <v>31500</v>
      </c>
      <c r="X14">
        <v>101250</v>
      </c>
      <c r="AE14" s="2">
        <v>14</v>
      </c>
      <c r="AF14" s="6">
        <v>31500</v>
      </c>
      <c r="AG14" s="6">
        <v>8333.3333333333339</v>
      </c>
      <c r="AH14" s="6">
        <v>21750</v>
      </c>
      <c r="AI14" s="6">
        <v>5250</v>
      </c>
    </row>
    <row r="15" spans="1:39" x14ac:dyDescent="0.35">
      <c r="A15" t="s">
        <v>4</v>
      </c>
      <c r="K15" s="2">
        <v>17</v>
      </c>
      <c r="L15" s="6">
        <v>500</v>
      </c>
      <c r="M15" s="6">
        <v>500</v>
      </c>
      <c r="N15" s="6">
        <v>1125</v>
      </c>
      <c r="O15" s="6">
        <v>1125</v>
      </c>
      <c r="P15" s="6"/>
      <c r="Q15" s="6"/>
      <c r="R15" s="6"/>
      <c r="S15" s="6"/>
      <c r="U15">
        <v>15</v>
      </c>
      <c r="V15">
        <v>500</v>
      </c>
      <c r="X15">
        <v>1125</v>
      </c>
      <c r="AE15" s="2">
        <v>17</v>
      </c>
      <c r="AF15" s="6">
        <v>500</v>
      </c>
      <c r="AG15" s="6">
        <v>500</v>
      </c>
      <c r="AH15" s="6">
        <v>1125</v>
      </c>
      <c r="AI15" s="6">
        <v>1125</v>
      </c>
    </row>
    <row r="16" spans="1:39" ht="58" x14ac:dyDescent="0.35">
      <c r="A16" t="s">
        <v>5</v>
      </c>
      <c r="B16" s="1" t="s">
        <v>0</v>
      </c>
      <c r="C16" s="1" t="s">
        <v>6</v>
      </c>
      <c r="D16" s="1" t="s">
        <v>1</v>
      </c>
      <c r="E16" s="1" t="s">
        <v>7</v>
      </c>
      <c r="F16" s="1" t="s">
        <v>2</v>
      </c>
      <c r="G16" s="1" t="s">
        <v>8</v>
      </c>
      <c r="H16" s="1" t="s">
        <v>3</v>
      </c>
      <c r="I16" s="1" t="s">
        <v>9</v>
      </c>
    </row>
    <row r="17" spans="1:9" x14ac:dyDescent="0.35">
      <c r="A17" s="2">
        <v>0</v>
      </c>
      <c r="B17" s="6">
        <f>AVERAGE(B2,L2,V2,AF2)</f>
        <v>4295833.333333334</v>
      </c>
      <c r="C17" s="6">
        <f t="shared" ref="C17:I28" si="2">AVERAGE(C2,M2,W2,AG2)</f>
        <v>1158055.5555555555</v>
      </c>
      <c r="D17" s="6">
        <f t="shared" si="2"/>
        <v>4961250</v>
      </c>
      <c r="E17" s="6">
        <f t="shared" si="2"/>
        <v>380416.66666666663</v>
      </c>
      <c r="F17" s="6">
        <f t="shared" si="2"/>
        <v>9170833.3333333321</v>
      </c>
      <c r="G17" s="6">
        <f t="shared" si="2"/>
        <v>1135666.6666666667</v>
      </c>
      <c r="H17" s="6">
        <f t="shared" si="2"/>
        <v>9719062.5</v>
      </c>
      <c r="I17" s="6">
        <f t="shared" si="2"/>
        <v>835875</v>
      </c>
    </row>
    <row r="18" spans="1:9" x14ac:dyDescent="0.35">
      <c r="A18" s="2">
        <v>1</v>
      </c>
      <c r="B18" s="6">
        <f t="shared" ref="B18:B28" si="3">AVERAGE(B3,L3,V3,AF3)</f>
        <v>188291666.66666669</v>
      </c>
      <c r="C18" s="6">
        <f t="shared" si="2"/>
        <v>31109250</v>
      </c>
      <c r="D18" s="6">
        <f t="shared" si="2"/>
        <v>97575000</v>
      </c>
      <c r="E18" s="6">
        <f t="shared" si="2"/>
        <v>8549062.5</v>
      </c>
      <c r="F18" s="6">
        <f t="shared" si="2"/>
        <v>124250000</v>
      </c>
      <c r="G18" s="6">
        <f t="shared" si="2"/>
        <v>27783750</v>
      </c>
      <c r="H18" s="6">
        <f t="shared" si="2"/>
        <v>97575000</v>
      </c>
      <c r="I18" s="6">
        <f t="shared" si="2"/>
        <v>2586562.5</v>
      </c>
    </row>
    <row r="19" spans="1:9" x14ac:dyDescent="0.35">
      <c r="A19" s="2">
        <v>2</v>
      </c>
      <c r="B19" s="6">
        <f t="shared" si="3"/>
        <v>146929166.66666666</v>
      </c>
      <c r="C19" s="6">
        <f t="shared" si="2"/>
        <v>1458277.7777777778</v>
      </c>
      <c r="D19" s="6">
        <f t="shared" si="2"/>
        <v>49064062.5</v>
      </c>
      <c r="E19" s="6">
        <f t="shared" si="2"/>
        <v>2154562.5</v>
      </c>
      <c r="F19" s="6">
        <f t="shared" si="2"/>
        <v>42222222.222222231</v>
      </c>
      <c r="G19" s="6">
        <f t="shared" si="2"/>
        <v>2186888.8888888885</v>
      </c>
      <c r="H19" s="6">
        <f t="shared" si="2"/>
        <v>49064062.5</v>
      </c>
      <c r="I19" s="6">
        <f t="shared" si="2"/>
        <v>290500</v>
      </c>
    </row>
    <row r="20" spans="1:9" x14ac:dyDescent="0.35">
      <c r="A20" s="2">
        <v>3</v>
      </c>
      <c r="B20" s="6">
        <f t="shared" si="3"/>
        <v>90314583.333333343</v>
      </c>
      <c r="C20" s="6">
        <f t="shared" si="2"/>
        <v>1036843.75</v>
      </c>
      <c r="D20" s="6">
        <f t="shared" si="2"/>
        <v>25378125</v>
      </c>
      <c r="E20" s="6">
        <f t="shared" si="2"/>
        <v>407375</v>
      </c>
      <c r="F20" s="6">
        <f t="shared" si="2"/>
        <v>53333333.333333336</v>
      </c>
      <c r="G20" s="6">
        <f t="shared" si="2"/>
        <v>636388.88888888888</v>
      </c>
      <c r="H20" s="6">
        <f t="shared" si="2"/>
        <v>25378125</v>
      </c>
      <c r="I20" s="6">
        <f t="shared" si="2"/>
        <v>41875</v>
      </c>
    </row>
    <row r="21" spans="1:9" x14ac:dyDescent="0.35">
      <c r="A21" s="2">
        <v>4</v>
      </c>
      <c r="B21" s="6">
        <f t="shared" si="3"/>
        <v>19643750</v>
      </c>
      <c r="C21" s="6">
        <f t="shared" si="2"/>
        <v>1785388.888888889</v>
      </c>
      <c r="D21" s="6">
        <f t="shared" si="2"/>
        <v>11381250</v>
      </c>
      <c r="E21" s="6">
        <f t="shared" si="2"/>
        <v>843187.5</v>
      </c>
      <c r="F21" s="6">
        <f t="shared" si="2"/>
        <v>17466666.666666668</v>
      </c>
      <c r="G21" s="6">
        <f t="shared" si="2"/>
        <v>948583.33333333337</v>
      </c>
      <c r="H21" s="6">
        <f t="shared" si="2"/>
        <v>9350000</v>
      </c>
      <c r="I21" s="6">
        <f t="shared" si="2"/>
        <v>8437.5</v>
      </c>
    </row>
    <row r="22" spans="1:9" x14ac:dyDescent="0.35">
      <c r="A22" s="2">
        <v>5</v>
      </c>
      <c r="B22" s="6">
        <f t="shared" si="3"/>
        <v>4548333.333333333</v>
      </c>
      <c r="C22" s="6">
        <f t="shared" si="2"/>
        <v>676694.44444444438</v>
      </c>
      <c r="D22" s="6">
        <f t="shared" si="2"/>
        <v>2691562.5</v>
      </c>
      <c r="E22" s="6">
        <f t="shared" si="2"/>
        <v>230812.5</v>
      </c>
      <c r="F22" s="6">
        <f t="shared" si="2"/>
        <v>31611.111111111109</v>
      </c>
      <c r="G22" s="6">
        <f t="shared" si="2"/>
        <v>26166.666666666668</v>
      </c>
      <c r="H22" s="6">
        <f t="shared" si="2"/>
        <v>3101250</v>
      </c>
      <c r="I22" s="6">
        <f t="shared" si="2"/>
        <v>1125</v>
      </c>
    </row>
    <row r="23" spans="1:9" x14ac:dyDescent="0.35">
      <c r="A23" s="2">
        <v>6</v>
      </c>
      <c r="B23" s="6">
        <f t="shared" ref="B23:E24" si="4">AVERAGE(B8,L8,V8,AF8)</f>
        <v>2521111.1111111105</v>
      </c>
      <c r="C23" s="6">
        <f t="shared" si="4"/>
        <v>285416.66666666663</v>
      </c>
      <c r="D23" s="6">
        <f t="shared" si="4"/>
        <v>1392500</v>
      </c>
      <c r="E23" s="6">
        <f t="shared" si="4"/>
        <v>134000</v>
      </c>
      <c r="F23" s="6">
        <f t="shared" si="2"/>
        <v>500</v>
      </c>
      <c r="G23" s="6">
        <f t="shared" si="2"/>
        <v>500</v>
      </c>
      <c r="H23" s="6">
        <f t="shared" si="2"/>
        <v>1125</v>
      </c>
      <c r="I23" s="6">
        <f t="shared" si="2"/>
        <v>1125</v>
      </c>
    </row>
    <row r="24" spans="1:9" x14ac:dyDescent="0.35">
      <c r="A24" s="2">
        <v>7</v>
      </c>
      <c r="B24" s="6">
        <f t="shared" si="4"/>
        <v>675000</v>
      </c>
      <c r="C24" s="6">
        <f t="shared" si="4"/>
        <v>166208.33333333334</v>
      </c>
      <c r="D24" s="6">
        <f t="shared" si="4"/>
        <v>437625</v>
      </c>
      <c r="E24" s="6">
        <f t="shared" si="4"/>
        <v>71125</v>
      </c>
      <c r="F24" s="6">
        <f t="shared" si="2"/>
        <v>500</v>
      </c>
      <c r="G24" s="6">
        <f t="shared" si="2"/>
        <v>500</v>
      </c>
      <c r="H24" s="6">
        <f t="shared" si="2"/>
        <v>1125</v>
      </c>
      <c r="I24" s="6">
        <f t="shared" si="2"/>
        <v>1125</v>
      </c>
    </row>
    <row r="25" spans="1:9" x14ac:dyDescent="0.35">
      <c r="A25" s="4">
        <v>8</v>
      </c>
      <c r="B25" s="6">
        <f t="shared" si="3"/>
        <v>585916.66666666663</v>
      </c>
      <c r="C25" s="6">
        <f t="shared" si="2"/>
        <v>88527.777777777766</v>
      </c>
      <c r="D25" s="6">
        <f t="shared" si="2"/>
        <v>508125</v>
      </c>
      <c r="E25" s="6">
        <f t="shared" si="2"/>
        <v>50250</v>
      </c>
      <c r="F25" s="6">
        <f t="shared" si="2"/>
        <v>500</v>
      </c>
      <c r="G25" s="6">
        <f t="shared" si="2"/>
        <v>500</v>
      </c>
      <c r="H25" s="6">
        <f t="shared" si="2"/>
        <v>1125</v>
      </c>
      <c r="I25" s="6">
        <f t="shared" si="2"/>
        <v>1125</v>
      </c>
    </row>
    <row r="26" spans="1:9" x14ac:dyDescent="0.35">
      <c r="A26" s="2">
        <v>9</v>
      </c>
      <c r="B26" s="6">
        <f t="shared" si="3"/>
        <v>687805.5555555555</v>
      </c>
      <c r="C26" s="6">
        <f t="shared" si="2"/>
        <v>75500</v>
      </c>
      <c r="D26" s="6">
        <f t="shared" si="2"/>
        <v>310125</v>
      </c>
      <c r="E26" s="6">
        <f t="shared" si="2"/>
        <v>102750</v>
      </c>
      <c r="F26" s="6" t="e">
        <f t="shared" si="2"/>
        <v>#DIV/0!</v>
      </c>
      <c r="G26" s="6" t="e">
        <f t="shared" si="2"/>
        <v>#DIV/0!</v>
      </c>
      <c r="H26" s="6" t="e">
        <f t="shared" si="2"/>
        <v>#DIV/0!</v>
      </c>
      <c r="I26" s="6" t="e">
        <f>AVERAGE(I11,S11,AC11,AM11)</f>
        <v>#DIV/0!</v>
      </c>
    </row>
    <row r="27" spans="1:9" x14ac:dyDescent="0.35">
      <c r="A27" s="2">
        <v>10</v>
      </c>
      <c r="B27" s="6">
        <f t="shared" si="3"/>
        <v>166722.22222222222</v>
      </c>
      <c r="C27" s="6">
        <f t="shared" si="2"/>
        <v>56666.666666666664</v>
      </c>
      <c r="D27" s="6">
        <f t="shared" si="2"/>
        <v>337500</v>
      </c>
      <c r="E27" s="6">
        <f t="shared" si="2"/>
        <v>66000</v>
      </c>
      <c r="F27" s="6" t="e">
        <f t="shared" si="2"/>
        <v>#DIV/0!</v>
      </c>
      <c r="G27" s="6" t="e">
        <f t="shared" si="2"/>
        <v>#DIV/0!</v>
      </c>
      <c r="H27" s="6" t="e">
        <f t="shared" si="2"/>
        <v>#DIV/0!</v>
      </c>
      <c r="I27" s="6" t="e">
        <f t="shared" si="2"/>
        <v>#DIV/0!</v>
      </c>
    </row>
    <row r="28" spans="1:9" x14ac:dyDescent="0.35">
      <c r="A28" s="2">
        <v>11</v>
      </c>
      <c r="B28" s="6">
        <f t="shared" si="3"/>
        <v>137666.66666666666</v>
      </c>
      <c r="C28" s="6">
        <f t="shared" si="2"/>
        <v>14500</v>
      </c>
      <c r="D28" s="6">
        <f t="shared" si="2"/>
        <v>162250</v>
      </c>
      <c r="E28" s="6">
        <f t="shared" si="2"/>
        <v>11250</v>
      </c>
      <c r="F28" s="6" t="e">
        <f t="shared" si="2"/>
        <v>#DIV/0!</v>
      </c>
      <c r="G28" s="6" t="e">
        <f t="shared" si="2"/>
        <v>#DIV/0!</v>
      </c>
      <c r="H28" s="6" t="e">
        <f t="shared" si="2"/>
        <v>#DIV/0!</v>
      </c>
      <c r="I28" s="6" t="e">
        <f t="shared" si="2"/>
        <v>#DIV/0!</v>
      </c>
    </row>
    <row r="30" spans="1:9" ht="58" x14ac:dyDescent="0.35">
      <c r="A30" t="s">
        <v>5</v>
      </c>
      <c r="B30" s="1" t="s">
        <v>0</v>
      </c>
      <c r="C30" s="1" t="s">
        <v>6</v>
      </c>
      <c r="D30" s="1" t="s">
        <v>1</v>
      </c>
      <c r="E30" s="1" t="s">
        <v>7</v>
      </c>
      <c r="F30" s="1" t="s">
        <v>2</v>
      </c>
      <c r="G30" s="1" t="s">
        <v>8</v>
      </c>
      <c r="H30" s="1" t="s">
        <v>3</v>
      </c>
      <c r="I30" s="1" t="s">
        <v>9</v>
      </c>
    </row>
    <row r="31" spans="1:9" x14ac:dyDescent="0.35">
      <c r="A31" s="2">
        <v>0</v>
      </c>
      <c r="B31" s="6">
        <f>LOG10(B17)</f>
        <v>6.6330474235719104</v>
      </c>
      <c r="C31" s="6">
        <f t="shared" ref="C31:I31" si="5">LOG10(C17)</f>
        <v>6.0637293943590098</v>
      </c>
      <c r="D31" s="6">
        <f t="shared" si="5"/>
        <v>6.6955911119152196</v>
      </c>
      <c r="E31" s="6">
        <f t="shared" si="5"/>
        <v>5.5802595358226927</v>
      </c>
      <c r="F31" s="6">
        <f t="shared" si="5"/>
        <v>6.9624088008417422</v>
      </c>
      <c r="G31" s="6">
        <f t="shared" si="5"/>
        <v>6.0552508788482147</v>
      </c>
      <c r="H31" s="6">
        <f t="shared" si="5"/>
        <v>6.9876243749352218</v>
      </c>
      <c r="I31" s="6">
        <f t="shared" si="5"/>
        <v>5.9221413362079565</v>
      </c>
    </row>
    <row r="32" spans="1:9" x14ac:dyDescent="0.35">
      <c r="A32" s="2">
        <v>1</v>
      </c>
      <c r="B32" s="6">
        <f t="shared" ref="B32:I32" si="6">LOG10(B18)</f>
        <v>8.2748310996195951</v>
      </c>
      <c r="C32" s="6">
        <f t="shared" si="6"/>
        <v>7.4928895410094514</v>
      </c>
      <c r="D32" s="6">
        <f t="shared" si="6"/>
        <v>7.9893385599532865</v>
      </c>
      <c r="E32" s="6">
        <f t="shared" si="6"/>
        <v>6.9319184921082551</v>
      </c>
      <c r="F32" s="6">
        <f t="shared" si="6"/>
        <v>8.094296397405369</v>
      </c>
      <c r="G32" s="6">
        <f t="shared" si="6"/>
        <v>7.443790862510129</v>
      </c>
      <c r="H32" s="6">
        <f t="shared" si="6"/>
        <v>7.9893385599532865</v>
      </c>
      <c r="I32" s="6">
        <f t="shared" si="6"/>
        <v>6.4127229768789418</v>
      </c>
    </row>
    <row r="33" spans="1:9" x14ac:dyDescent="0.35">
      <c r="A33" s="2">
        <v>2</v>
      </c>
      <c r="B33" s="6">
        <f t="shared" ref="B33:I33" si="7">LOG10(B19)</f>
        <v>8.1671080154298803</v>
      </c>
      <c r="C33" s="6">
        <f t="shared" si="7"/>
        <v>6.1638402577718354</v>
      </c>
      <c r="D33" s="6">
        <f t="shared" si="7"/>
        <v>7.6907635049035488</v>
      </c>
      <c r="E33" s="6">
        <f t="shared" si="7"/>
        <v>6.3333590967123534</v>
      </c>
      <c r="F33" s="6">
        <f t="shared" si="7"/>
        <v>7.6255410871774858</v>
      </c>
      <c r="G33" s="6">
        <f t="shared" si="7"/>
        <v>6.3398267180315662</v>
      </c>
      <c r="H33" s="6">
        <f t="shared" si="7"/>
        <v>7.6907635049035488</v>
      </c>
      <c r="I33" s="6">
        <f t="shared" si="7"/>
        <v>5.4631461367263494</v>
      </c>
    </row>
    <row r="34" spans="1:9" x14ac:dyDescent="0.35">
      <c r="A34" s="2">
        <v>3</v>
      </c>
      <c r="B34" s="6">
        <f t="shared" ref="B34:I34" si="8">LOG10(B20)</f>
        <v>7.9557578826482409</v>
      </c>
      <c r="C34" s="6">
        <f t="shared" si="8"/>
        <v>6.0157133141271295</v>
      </c>
      <c r="D34" s="6">
        <f t="shared" si="8"/>
        <v>7.4044595321702626</v>
      </c>
      <c r="E34" s="6">
        <f t="shared" si="8"/>
        <v>5.6099943734732003</v>
      </c>
      <c r="F34" s="6">
        <f t="shared" si="8"/>
        <v>7.7269987279362624</v>
      </c>
      <c r="G34" s="6">
        <f t="shared" si="8"/>
        <v>5.8037225884221106</v>
      </c>
      <c r="H34" s="6">
        <f t="shared" si="8"/>
        <v>7.4044595321702626</v>
      </c>
      <c r="I34" s="6">
        <f t="shared" si="8"/>
        <v>4.6219548200449019</v>
      </c>
    </row>
    <row r="35" spans="1:9" x14ac:dyDescent="0.35">
      <c r="A35" s="2">
        <v>4</v>
      </c>
      <c r="B35" s="6">
        <f t="shared" ref="B35:I35" si="9">LOG10(B21)</f>
        <v>7.2932243983616551</v>
      </c>
      <c r="C35" s="6">
        <f t="shared" si="9"/>
        <v>6.2517328276769719</v>
      </c>
      <c r="D35" s="6">
        <f t="shared" si="9"/>
        <v>7.056189963138995</v>
      </c>
      <c r="E35" s="6">
        <f t="shared" si="9"/>
        <v>5.9259241596316796</v>
      </c>
      <c r="F35" s="6">
        <f t="shared" si="9"/>
        <v>7.2422100322640643</v>
      </c>
      <c r="G35" s="6">
        <f t="shared" si="9"/>
        <v>5.9770754898025142</v>
      </c>
      <c r="H35" s="6">
        <f t="shared" si="9"/>
        <v>6.9708116108725182</v>
      </c>
      <c r="I35" s="6">
        <f t="shared" si="9"/>
        <v>3.9262137858390815</v>
      </c>
    </row>
    <row r="36" spans="1:9" x14ac:dyDescent="0.35">
      <c r="A36" s="2">
        <v>5</v>
      </c>
      <c r="B36" s="6">
        <f t="shared" ref="B36:I36" si="10">LOG10(B22)</f>
        <v>6.6578522852862525</v>
      </c>
      <c r="C36" s="6">
        <f t="shared" si="10"/>
        <v>5.8303926110083308</v>
      </c>
      <c r="D36" s="6">
        <f t="shared" si="10"/>
        <v>6.4300044688962625</v>
      </c>
      <c r="E36" s="6">
        <f t="shared" si="10"/>
        <v>5.3632593249950542</v>
      </c>
      <c r="F36" s="6">
        <f t="shared" si="10"/>
        <v>4.4998397612917653</v>
      </c>
      <c r="G36" s="6">
        <f t="shared" si="10"/>
        <v>4.4177484020255902</v>
      </c>
      <c r="H36" s="6">
        <f t="shared" si="10"/>
        <v>6.4915367772802659</v>
      </c>
      <c r="I36" s="6">
        <f t="shared" si="10"/>
        <v>3.0511525224473814</v>
      </c>
    </row>
    <row r="37" spans="1:9" x14ac:dyDescent="0.35">
      <c r="A37" s="2">
        <v>6</v>
      </c>
      <c r="B37" s="6">
        <f t="shared" ref="B37:I37" si="11">LOG10(B23)</f>
        <v>6.4015919864456112</v>
      </c>
      <c r="C37" s="6">
        <f t="shared" si="11"/>
        <v>5.4554793297808191</v>
      </c>
      <c r="D37" s="6">
        <f t="shared" si="11"/>
        <v>6.1437952038457668</v>
      </c>
      <c r="E37" s="6">
        <f t="shared" si="11"/>
        <v>5.1271047983648073</v>
      </c>
      <c r="F37" s="6">
        <f t="shared" si="11"/>
        <v>2.6989700043360187</v>
      </c>
      <c r="G37" s="6">
        <f t="shared" si="11"/>
        <v>2.6989700043360187</v>
      </c>
      <c r="H37" s="6">
        <f t="shared" si="11"/>
        <v>3.0511525224473814</v>
      </c>
      <c r="I37" s="6">
        <f t="shared" si="11"/>
        <v>3.0511525224473814</v>
      </c>
    </row>
    <row r="38" spans="1:9" x14ac:dyDescent="0.35">
      <c r="A38" s="2">
        <v>7</v>
      </c>
      <c r="B38" s="6">
        <f t="shared" ref="B38:I38" si="12">LOG10(B24)</f>
        <v>5.8293037728310253</v>
      </c>
      <c r="C38" s="6">
        <f t="shared" si="12"/>
        <v>5.2206527945982337</v>
      </c>
      <c r="D38" s="6">
        <f t="shared" si="12"/>
        <v>5.6411021237730887</v>
      </c>
      <c r="E38" s="6">
        <f t="shared" si="12"/>
        <v>4.852022279403128</v>
      </c>
      <c r="F38" s="6">
        <f t="shared" si="12"/>
        <v>2.6989700043360187</v>
      </c>
      <c r="G38" s="6">
        <f t="shared" si="12"/>
        <v>2.6989700043360187</v>
      </c>
      <c r="H38" s="6">
        <f t="shared" si="12"/>
        <v>3.0511525224473814</v>
      </c>
      <c r="I38" s="6">
        <f t="shared" si="12"/>
        <v>3.0511525224473814</v>
      </c>
    </row>
    <row r="39" spans="1:9" x14ac:dyDescent="0.35">
      <c r="A39" s="4">
        <v>8</v>
      </c>
      <c r="B39" s="6">
        <f t="shared" ref="B39:I39" si="13">LOG10(B25)</f>
        <v>5.7678358518877291</v>
      </c>
      <c r="C39" s="6">
        <f t="shared" si="13"/>
        <v>4.9470795627064454</v>
      </c>
      <c r="D39" s="6">
        <f t="shared" si="13"/>
        <v>5.705970562938143</v>
      </c>
      <c r="E39" s="6">
        <f t="shared" si="13"/>
        <v>4.7011360660925261</v>
      </c>
      <c r="F39" s="6">
        <f t="shared" si="13"/>
        <v>2.6989700043360187</v>
      </c>
      <c r="G39" s="6">
        <f t="shared" si="13"/>
        <v>2.6989700043360187</v>
      </c>
      <c r="H39" s="6">
        <f t="shared" si="13"/>
        <v>3.0511525224473814</v>
      </c>
      <c r="I39" s="6">
        <f t="shared" si="13"/>
        <v>3.0511525224473814</v>
      </c>
    </row>
    <row r="40" spans="1:9" x14ac:dyDescent="0.35">
      <c r="A40" s="2">
        <v>9</v>
      </c>
      <c r="B40" s="6">
        <f t="shared" ref="B40:I40" si="14">LOG10(B26)</f>
        <v>5.8374656793914577</v>
      </c>
      <c r="C40" s="6">
        <f t="shared" si="14"/>
        <v>4.8779469516291885</v>
      </c>
      <c r="D40" s="6">
        <f t="shared" si="14"/>
        <v>5.4915367772802659</v>
      </c>
      <c r="E40" s="6">
        <f t="shared" si="14"/>
        <v>5.0117818305481068</v>
      </c>
      <c r="F40" s="6"/>
      <c r="G40" s="6"/>
      <c r="H40" s="6"/>
      <c r="I40" s="6"/>
    </row>
    <row r="41" spans="1:9" x14ac:dyDescent="0.35">
      <c r="A41" s="2">
        <v>10</v>
      </c>
      <c r="B41" s="6">
        <f t="shared" ref="B41:I41" si="15">LOG10(B27)</f>
        <v>5.2219934903215464</v>
      </c>
      <c r="C41" s="6">
        <f t="shared" si="15"/>
        <v>4.7533276666586115</v>
      </c>
      <c r="D41" s="6">
        <f t="shared" si="15"/>
        <v>5.528273777167044</v>
      </c>
      <c r="E41" s="6">
        <f t="shared" si="15"/>
        <v>4.8195439355418683</v>
      </c>
      <c r="F41" s="6"/>
      <c r="G41" s="6"/>
      <c r="H41" s="6"/>
      <c r="I41" s="6"/>
    </row>
    <row r="42" spans="1:9" x14ac:dyDescent="0.35">
      <c r="A42" s="2">
        <v>11</v>
      </c>
      <c r="B42" s="6">
        <f t="shared" ref="B42:I42" si="16">LOG10(B28)</f>
        <v>5.138828796936739</v>
      </c>
      <c r="C42" s="6">
        <f t="shared" si="16"/>
        <v>4.1613680022349753</v>
      </c>
      <c r="D42" s="6">
        <f t="shared" si="16"/>
        <v>5.2101847054724066</v>
      </c>
      <c r="E42" s="6">
        <f t="shared" si="16"/>
        <v>4.0511525224473814</v>
      </c>
      <c r="F42" s="6"/>
      <c r="G42" s="6"/>
      <c r="H42" s="6"/>
      <c r="I4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ATB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Atanasova, Aleksandra</dc:creator>
  <cp:lastModifiedBy>Atanasova, Aleksandra</cp:lastModifiedBy>
  <dcterms:created xsi:type="dcterms:W3CDTF">2024-02-25T13:30:27Z</dcterms:created>
  <dcterms:modified xsi:type="dcterms:W3CDTF">2024-05-21T21:31:35Z</dcterms:modified>
</cp:coreProperties>
</file>