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I:\VETMED\WE16\04Forschung\02_Projekte\ENVIRE_2022\04_Daten\Aleksandra\"/>
    </mc:Choice>
  </mc:AlternateContent>
  <xr:revisionPtr revIDLastSave="0" documentId="13_ncr:1_{AA61C558-4D20-4C2A-B33A-A7D4786A8A5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Tabelle1" sheetId="2" r:id="rId2"/>
    <sheet name="log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I3" i="3"/>
  <c r="J3" i="3"/>
  <c r="K3" i="3"/>
  <c r="L3" i="3"/>
  <c r="M3" i="3"/>
  <c r="N3" i="3"/>
  <c r="F4" i="3"/>
  <c r="G4" i="3"/>
  <c r="F5" i="3"/>
  <c r="G5" i="3"/>
  <c r="H5" i="3"/>
  <c r="F6" i="3"/>
  <c r="G6" i="3"/>
  <c r="H6" i="3"/>
  <c r="I6" i="3"/>
  <c r="J6" i="3"/>
  <c r="K6" i="3"/>
  <c r="N6" i="3"/>
  <c r="O6" i="3"/>
  <c r="P6" i="3"/>
  <c r="S6" i="3"/>
  <c r="F7" i="3"/>
  <c r="G7" i="3"/>
  <c r="H7" i="3"/>
  <c r="I7" i="3"/>
  <c r="J7" i="3"/>
  <c r="K7" i="3"/>
  <c r="N7" i="3"/>
  <c r="O7" i="3"/>
  <c r="P7" i="3"/>
  <c r="S7" i="3"/>
  <c r="F8" i="3"/>
  <c r="G8" i="3"/>
  <c r="H8" i="3"/>
  <c r="K8" i="3"/>
  <c r="F9" i="3"/>
  <c r="G9" i="3"/>
  <c r="H9" i="3"/>
  <c r="I9" i="3"/>
  <c r="K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F12" i="3"/>
  <c r="G12" i="3"/>
  <c r="H12" i="3"/>
  <c r="I12" i="3"/>
  <c r="J12" i="3"/>
  <c r="K12" i="3"/>
  <c r="L12" i="3"/>
  <c r="M12" i="3"/>
  <c r="N12" i="3"/>
  <c r="F13" i="3"/>
  <c r="G13" i="3"/>
  <c r="H13" i="3"/>
  <c r="I13" i="3"/>
  <c r="J13" i="3"/>
  <c r="K13" i="3"/>
  <c r="L13" i="3"/>
  <c r="M13" i="3"/>
  <c r="N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F16" i="3"/>
  <c r="G16" i="3"/>
  <c r="H16" i="3"/>
  <c r="I16" i="3"/>
  <c r="J16" i="3"/>
  <c r="K16" i="3"/>
  <c r="L16" i="3"/>
  <c r="M16" i="3"/>
  <c r="N16" i="3"/>
  <c r="F17" i="3"/>
  <c r="G17" i="3"/>
  <c r="H17" i="3"/>
  <c r="I17" i="3"/>
  <c r="J17" i="3"/>
  <c r="K17" i="3"/>
  <c r="L17" i="3"/>
  <c r="M17" i="3"/>
  <c r="N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N19" i="3"/>
  <c r="F20" i="3"/>
  <c r="G20" i="3"/>
  <c r="F21" i="3"/>
  <c r="G21" i="3"/>
  <c r="F22" i="3"/>
  <c r="G22" i="3"/>
  <c r="H22" i="3"/>
  <c r="I22" i="3"/>
  <c r="J22" i="3"/>
  <c r="K22" i="3"/>
  <c r="N22" i="3"/>
  <c r="S22" i="3"/>
  <c r="F23" i="3"/>
  <c r="G23" i="3"/>
  <c r="H23" i="3"/>
  <c r="I23" i="3"/>
  <c r="J23" i="3"/>
  <c r="K23" i="3"/>
  <c r="N23" i="3"/>
  <c r="S23" i="3"/>
  <c r="F24" i="3"/>
  <c r="G24" i="3"/>
  <c r="H24" i="3"/>
  <c r="I24" i="3"/>
  <c r="F25" i="3"/>
  <c r="G25" i="3"/>
  <c r="H25" i="3"/>
  <c r="I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F28" i="3"/>
  <c r="G28" i="3"/>
  <c r="H28" i="3"/>
  <c r="I28" i="3"/>
  <c r="J28" i="3"/>
  <c r="K28" i="3"/>
  <c r="L28" i="3"/>
  <c r="M28" i="3"/>
  <c r="N28" i="3"/>
  <c r="F29" i="3"/>
  <c r="G29" i="3"/>
  <c r="H29" i="3"/>
  <c r="I29" i="3"/>
  <c r="J29" i="3"/>
  <c r="K29" i="3"/>
  <c r="L29" i="3"/>
  <c r="M29" i="3"/>
  <c r="N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F32" i="3"/>
  <c r="G32" i="3"/>
  <c r="H32" i="3"/>
  <c r="I32" i="3"/>
  <c r="J32" i="3"/>
  <c r="K32" i="3"/>
  <c r="L32" i="3"/>
  <c r="M32" i="3"/>
  <c r="N32" i="3"/>
  <c r="F33" i="3"/>
  <c r="G33" i="3"/>
  <c r="H33" i="3"/>
  <c r="I33" i="3"/>
  <c r="J33" i="3"/>
  <c r="K33" i="3"/>
  <c r="L33" i="3"/>
  <c r="M33" i="3"/>
  <c r="N33" i="3"/>
  <c r="G2" i="3"/>
  <c r="H2" i="3"/>
  <c r="I2" i="3"/>
  <c r="J2" i="3"/>
  <c r="K2" i="3"/>
  <c r="L2" i="3"/>
  <c r="M2" i="3"/>
  <c r="N2" i="3"/>
  <c r="F2" i="3"/>
  <c r="H25" i="2"/>
  <c r="H9" i="2"/>
  <c r="H24" i="2"/>
  <c r="H8" i="2"/>
  <c r="J23" i="2"/>
  <c r="H23" i="2"/>
  <c r="O7" i="2"/>
  <c r="J7" i="2"/>
  <c r="H7" i="2"/>
  <c r="J22" i="2"/>
  <c r="H22" i="2"/>
  <c r="O6" i="2"/>
  <c r="J6" i="2"/>
  <c r="H6" i="2"/>
  <c r="I19" i="2"/>
  <c r="I3" i="2"/>
  <c r="L18" i="2"/>
  <c r="I18" i="2"/>
  <c r="M2" i="2"/>
  <c r="I2" i="2"/>
  <c r="N11" i="1"/>
  <c r="D26" i="1" s="1"/>
  <c r="L11" i="1"/>
  <c r="B26" i="1" s="1"/>
  <c r="M6" i="1"/>
  <c r="C21" i="1" s="1"/>
  <c r="N6" i="1"/>
  <c r="D21" i="1" s="1"/>
  <c r="O6" i="1"/>
  <c r="E21" i="1" s="1"/>
  <c r="L6" i="1"/>
  <c r="B21" i="1" s="1"/>
  <c r="M4" i="1"/>
  <c r="C19" i="1" s="1"/>
  <c r="N4" i="1"/>
  <c r="D19" i="1" s="1"/>
  <c r="O4" i="1"/>
  <c r="E19" i="1" s="1"/>
  <c r="P4" i="1"/>
  <c r="F19" i="1" s="1"/>
  <c r="Q4" i="1"/>
  <c r="R4" i="1"/>
  <c r="S4" i="1"/>
  <c r="I19" i="1" s="1"/>
  <c r="L4" i="1"/>
  <c r="B9" i="1"/>
  <c r="C8" i="1"/>
  <c r="C5" i="1"/>
  <c r="C20" i="1" s="1"/>
  <c r="D5" i="1"/>
  <c r="E5" i="1"/>
  <c r="E20" i="1" s="1"/>
  <c r="B5" i="1"/>
  <c r="B20" i="1" s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G19" i="1"/>
  <c r="H19" i="1"/>
  <c r="D20" i="1"/>
  <c r="F20" i="1"/>
  <c r="G20" i="1"/>
  <c r="H20" i="1"/>
  <c r="I20" i="1"/>
  <c r="F21" i="1"/>
  <c r="G21" i="1"/>
  <c r="H21" i="1"/>
  <c r="I21" i="1"/>
  <c r="C22" i="1"/>
  <c r="D22" i="1"/>
  <c r="E22" i="1"/>
  <c r="F22" i="1"/>
  <c r="G22" i="1"/>
  <c r="H22" i="1"/>
  <c r="I22" i="1"/>
  <c r="F23" i="1"/>
  <c r="G23" i="1"/>
  <c r="H23" i="1"/>
  <c r="I23" i="1"/>
  <c r="F24" i="1"/>
  <c r="G24" i="1"/>
  <c r="H24" i="1"/>
  <c r="I24" i="1"/>
  <c r="C25" i="1"/>
  <c r="D25" i="1"/>
  <c r="E25" i="1"/>
  <c r="F25" i="1"/>
  <c r="G25" i="1"/>
  <c r="H25" i="1"/>
  <c r="I25" i="1"/>
  <c r="C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18" i="1"/>
  <c r="B19" i="1"/>
  <c r="B22" i="1"/>
  <c r="B25" i="1"/>
  <c r="B27" i="1"/>
  <c r="B28" i="1"/>
  <c r="B17" i="1"/>
  <c r="E23" i="1" l="1"/>
  <c r="D24" i="1"/>
  <c r="C23" i="1"/>
  <c r="D23" i="1"/>
  <c r="E24" i="1"/>
  <c r="C24" i="1"/>
  <c r="B24" i="1"/>
  <c r="B23" i="1"/>
</calcChain>
</file>

<file path=xl/sharedStrings.xml><?xml version="1.0" encoding="utf-8"?>
<sst xmlns="http://schemas.openxmlformats.org/spreadsheetml/2006/main" count="56" uniqueCount="15">
  <si>
    <t>Total amount of E. coli 30°C</t>
  </si>
  <si>
    <t>CIP-resistant E. coli at 30°C</t>
  </si>
  <si>
    <t>Total amount of E. coli 30°C+S</t>
  </si>
  <si>
    <t>CIP-resistant E. coli at 30°C+S</t>
  </si>
  <si>
    <t>Total amount of E. coli 37°C</t>
  </si>
  <si>
    <t>CIP-resistant E. coli at 37°C</t>
  </si>
  <si>
    <t>Total amount of E. coli 37°C+S</t>
  </si>
  <si>
    <t>CIP-resistant E. coli at 37°C+S</t>
  </si>
  <si>
    <t>Average</t>
  </si>
  <si>
    <t>Day</t>
  </si>
  <si>
    <t>Trial</t>
  </si>
  <si>
    <t>Temp</t>
  </si>
  <si>
    <t>straw</t>
  </si>
  <si>
    <t>ID</t>
  </si>
  <si>
    <t>resistant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</si>
</sst>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11" fontId="0" fillId="0" borderId="0" xfId="0" applyNumberFormat="1"/>
    <xf numFmtId="11" fontId="0" fillId="0" borderId="0" xfId="0" applyNumberFormat="1" applyFill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/>
    <xf numFmtId="2" fontId="0" fillId="2" borderId="0" xfId="0" applyNumberFormat="1" applyFill="1"/>
    <xf numFmtId="2" fontId="0" fillId="0" borderId="0" xfId="0" applyNumberFormat="1" applyFont="1" applyFill="1" applyBorder="1"/>
    <xf numFmtId="2" fontId="0" fillId="0" borderId="0" xfId="0" applyNumberFormat="1" applyFill="1"/>
    <xf numFmtId="2" fontId="1" fillId="0" borderId="0" xfId="0" applyNumberFormat="1" applyFont="1" applyFill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Ciprofloxacin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Total amount of E. coli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Sheet1!$B$17:$B$28</c:f>
              <c:numCache>
                <c:formatCode>0.00</c:formatCode>
                <c:ptCount val="12"/>
                <c:pt idx="0">
                  <c:v>3150000</c:v>
                </c:pt>
                <c:pt idx="1">
                  <c:v>153958333.33333334</c:v>
                </c:pt>
                <c:pt idx="2">
                  <c:v>138537500</c:v>
                </c:pt>
                <c:pt idx="3">
                  <c:v>82016666.666666672</c:v>
                </c:pt>
                <c:pt idx="4">
                  <c:v>21435416.666666668</c:v>
                </c:pt>
                <c:pt idx="5">
                  <c:v>4365000</c:v>
                </c:pt>
                <c:pt idx="6">
                  <c:v>2285000</c:v>
                </c:pt>
                <c:pt idx="7">
                  <c:v>809999.99999999988</c:v>
                </c:pt>
                <c:pt idx="8">
                  <c:v>440916.66666666663</c:v>
                </c:pt>
                <c:pt idx="9">
                  <c:v>389305.5555555555</c:v>
                </c:pt>
                <c:pt idx="10">
                  <c:v>134833.33333333334</c:v>
                </c:pt>
                <c:pt idx="11">
                  <c:v>98083.333333333328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8D9-4057-9755-36770DEBE868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CIP-resistant E. coli at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Sheet1!$C$17:$C$28</c:f>
              <c:numCache>
                <c:formatCode>0.00</c:formatCode>
                <c:ptCount val="12"/>
                <c:pt idx="0">
                  <c:v>893541.66666666663</c:v>
                </c:pt>
                <c:pt idx="1">
                  <c:v>47200000</c:v>
                </c:pt>
                <c:pt idx="2">
                  <c:v>11185416.666666666</c:v>
                </c:pt>
                <c:pt idx="3">
                  <c:v>5128958.333333333</c:v>
                </c:pt>
                <c:pt idx="4">
                  <c:v>19372083.333333336</c:v>
                </c:pt>
                <c:pt idx="5">
                  <c:v>16853541.666666664</c:v>
                </c:pt>
                <c:pt idx="6">
                  <c:v>635888.88888888888</c:v>
                </c:pt>
                <c:pt idx="7">
                  <c:v>337694.44444444444</c:v>
                </c:pt>
                <c:pt idx="8">
                  <c:v>189407.40740740742</c:v>
                </c:pt>
                <c:pt idx="9">
                  <c:v>66583.333333333328</c:v>
                </c:pt>
                <c:pt idx="10">
                  <c:v>67333.333333333328</c:v>
                </c:pt>
                <c:pt idx="11">
                  <c:v>28250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8D9-4057-9755-36770DEBE868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Total amount of E. coli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Sheet1!$D$17:$D$28</c:f>
              <c:numCache>
                <c:formatCode>0.00</c:formatCode>
                <c:ptCount val="12"/>
                <c:pt idx="0">
                  <c:v>2681208.333333333</c:v>
                </c:pt>
                <c:pt idx="1">
                  <c:v>76762500</c:v>
                </c:pt>
                <c:pt idx="2">
                  <c:v>50292187.5</c:v>
                </c:pt>
                <c:pt idx="3">
                  <c:v>34115625</c:v>
                </c:pt>
                <c:pt idx="4">
                  <c:v>14878125</c:v>
                </c:pt>
                <c:pt idx="5">
                  <c:v>5560312.5</c:v>
                </c:pt>
                <c:pt idx="6">
                  <c:v>1842500</c:v>
                </c:pt>
                <c:pt idx="7">
                  <c:v>511375</c:v>
                </c:pt>
                <c:pt idx="8">
                  <c:v>484968.75</c:v>
                </c:pt>
                <c:pt idx="9">
                  <c:v>214937.5</c:v>
                </c:pt>
                <c:pt idx="10">
                  <c:v>149625</c:v>
                </c:pt>
                <c:pt idx="11">
                  <c:v>251250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D8D9-4057-9755-36770DEBE868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CIP-resistant E. coli at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Sheet1!$E$17:$E$28</c:f>
              <c:numCache>
                <c:formatCode>0.00</c:formatCode>
                <c:ptCount val="12"/>
                <c:pt idx="0">
                  <c:v>300541.66666666663</c:v>
                </c:pt>
                <c:pt idx="1">
                  <c:v>14945625</c:v>
                </c:pt>
                <c:pt idx="2">
                  <c:v>19972687.5</c:v>
                </c:pt>
                <c:pt idx="3">
                  <c:v>16894687.5</c:v>
                </c:pt>
                <c:pt idx="4">
                  <c:v>5830312.5</c:v>
                </c:pt>
                <c:pt idx="5">
                  <c:v>2346000</c:v>
                </c:pt>
                <c:pt idx="6">
                  <c:v>460125</c:v>
                </c:pt>
                <c:pt idx="7">
                  <c:v>475875</c:v>
                </c:pt>
                <c:pt idx="8">
                  <c:v>94875</c:v>
                </c:pt>
                <c:pt idx="9">
                  <c:v>81562.5</c:v>
                </c:pt>
                <c:pt idx="10">
                  <c:v>67312.5</c:v>
                </c:pt>
                <c:pt idx="11">
                  <c:v>129375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8D9-4057-9755-36770DEBE868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Total amount of E. coli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Sheet1!$F$17:$F$28</c:f>
              <c:numCache>
                <c:formatCode>0.00</c:formatCode>
                <c:ptCount val="12"/>
                <c:pt idx="0">
                  <c:v>5742083.333333333</c:v>
                </c:pt>
                <c:pt idx="1">
                  <c:v>84541666.666666657</c:v>
                </c:pt>
                <c:pt idx="2">
                  <c:v>37055555.555555552</c:v>
                </c:pt>
                <c:pt idx="3">
                  <c:v>28750000</c:v>
                </c:pt>
                <c:pt idx="4">
                  <c:v>10691666.666666668</c:v>
                </c:pt>
                <c:pt idx="5">
                  <c:v>166055.55555555556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D8D9-4057-9755-36770DEBE868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CIP-resistant E. coli at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Sheet1!$G$17:$G$28</c:f>
              <c:numCache>
                <c:formatCode>0.00</c:formatCode>
                <c:ptCount val="12"/>
                <c:pt idx="0">
                  <c:v>1245333.3333333333</c:v>
                </c:pt>
                <c:pt idx="1">
                  <c:v>36775000</c:v>
                </c:pt>
                <c:pt idx="2">
                  <c:v>8026611.111111111</c:v>
                </c:pt>
                <c:pt idx="3">
                  <c:v>1106000</c:v>
                </c:pt>
                <c:pt idx="4">
                  <c:v>3181666.666666667</c:v>
                </c:pt>
                <c:pt idx="5">
                  <c:v>247250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8D9-4057-9755-36770DEBE868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Total amount of E. coli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5768437.5</c:v>
                </c:pt>
                <c:pt idx="1">
                  <c:v>76762500</c:v>
                </c:pt>
                <c:pt idx="2">
                  <c:v>50292187.5</c:v>
                </c:pt>
                <c:pt idx="3">
                  <c:v>26887500</c:v>
                </c:pt>
                <c:pt idx="4">
                  <c:v>19593750</c:v>
                </c:pt>
                <c:pt idx="5">
                  <c:v>5062500</c:v>
                </c:pt>
                <c:pt idx="6">
                  <c:v>1125</c:v>
                </c:pt>
                <c:pt idx="7">
                  <c:v>1125</c:v>
                </c:pt>
                <c:pt idx="8">
                  <c:v>1125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D8D9-4057-9755-36770DEBE868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CIP-resistant E. coli at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Sheet1!$I$17:$I$28</c:f>
              <c:numCache>
                <c:formatCode>0.00</c:formatCode>
                <c:ptCount val="12"/>
                <c:pt idx="0">
                  <c:v>854437.5</c:v>
                </c:pt>
                <c:pt idx="1">
                  <c:v>5956875</c:v>
                </c:pt>
                <c:pt idx="2">
                  <c:v>1146625</c:v>
                </c:pt>
                <c:pt idx="3">
                  <c:v>1005500</c:v>
                </c:pt>
                <c:pt idx="4">
                  <c:v>2186812.5</c:v>
                </c:pt>
                <c:pt idx="5">
                  <c:v>76500</c:v>
                </c:pt>
                <c:pt idx="6">
                  <c:v>1125</c:v>
                </c:pt>
                <c:pt idx="7">
                  <c:v>1125</c:v>
                </c:pt>
                <c:pt idx="8">
                  <c:v>1125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8D9-4057-9755-36770DEB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0888"/>
        <c:axId val="68917580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[2]Zusammenfassung!$BA$16</c15:sqref>
                        </c15:formulaRef>
                      </c:ext>
                    </c:extLst>
                    <c:strCache>
                      <c:ptCount val="1"/>
                      <c:pt idx="0">
                        <c:v>Min Conc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[1]Zusammenfassung!$A$31:$A$42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[2]Zusammenfassung!$BA$31:$BA$42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4.528273777167044</c:v>
                      </c:pt>
                      <c:pt idx="1">
                        <c:v>4.528273777167044</c:v>
                      </c:pt>
                      <c:pt idx="2">
                        <c:v>4.528273777167044</c:v>
                      </c:pt>
                      <c:pt idx="3">
                        <c:v>4.528273777167044</c:v>
                      </c:pt>
                      <c:pt idx="4">
                        <c:v>4.528273777167044</c:v>
                      </c:pt>
                      <c:pt idx="5">
                        <c:v>4.528273777167044</c:v>
                      </c:pt>
                      <c:pt idx="6">
                        <c:v>4.528273777167044</c:v>
                      </c:pt>
                      <c:pt idx="7">
                        <c:v>4.528273777167044</c:v>
                      </c:pt>
                      <c:pt idx="8">
                        <c:v>4.528273777167044</c:v>
                      </c:pt>
                      <c:pt idx="9">
                        <c:v>4.528273777167044</c:v>
                      </c:pt>
                      <c:pt idx="10">
                        <c:v>4.528273777167044</c:v>
                      </c:pt>
                      <c:pt idx="11">
                        <c:v>4.528273777167044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8D9-4057-9755-36770DEBE868}"/>
                  </c:ext>
                </c:extLst>
              </c15:ser>
            </c15:filteredScatterSeries>
          </c:ext>
        </c:extLst>
      </c:scatterChart>
      <c:valAx>
        <c:axId val="6891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5808"/>
        <c:crosses val="autoZero"/>
        <c:crossBetween val="midCat"/>
      </c:valAx>
      <c:valAx>
        <c:axId val="68917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61474</xdr:colOff>
      <xdr:row>15</xdr:row>
      <xdr:rowOff>220867</xdr:rowOff>
    </xdr:from>
    <xdr:to>
      <xdr:col>17</xdr:col>
      <xdr:colOff>434795</xdr:colOff>
      <xdr:row>34</xdr:row>
      <xdr:rowOff>27193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perimental%20plan\CefotaximeMi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perimental%20plan\CiprofloxacinMi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1-11.12"/>
      <sheetName val="22.11-30.11"/>
      <sheetName val="ZusammenfassungPCR"/>
      <sheetName val="Zusammenfassung"/>
    </sheetNames>
    <sheetDataSet>
      <sheetData sheetId="0"/>
      <sheetData sheetId="1"/>
      <sheetData sheetId="2"/>
      <sheetData sheetId="3">
        <row r="17">
          <cell r="A17">
            <v>0</v>
          </cell>
        </row>
        <row r="31">
          <cell r="A31">
            <v>0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3</v>
          </cell>
        </row>
        <row r="35">
          <cell r="A35">
            <v>4</v>
          </cell>
        </row>
        <row r="36">
          <cell r="A36">
            <v>5</v>
          </cell>
        </row>
        <row r="37">
          <cell r="A37">
            <v>6</v>
          </cell>
        </row>
        <row r="38">
          <cell r="A38">
            <v>7</v>
          </cell>
        </row>
        <row r="39">
          <cell r="A39">
            <v>8</v>
          </cell>
        </row>
        <row r="40">
          <cell r="A40">
            <v>9</v>
          </cell>
        </row>
        <row r="41">
          <cell r="A41">
            <v>10</v>
          </cell>
        </row>
        <row r="42">
          <cell r="A42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1-11.12"/>
      <sheetName val="22.11-30.11"/>
      <sheetName val="Zusammenfassung"/>
    </sheetNames>
    <sheetDataSet>
      <sheetData sheetId="0" refreshError="1"/>
      <sheetData sheetId="1" refreshError="1"/>
      <sheetData sheetId="2">
        <row r="16">
          <cell r="AS16" t="str">
            <v>Total amount of E. coli 30°C</v>
          </cell>
          <cell r="BA16" t="str">
            <v>Min Conc</v>
          </cell>
        </row>
        <row r="31">
          <cell r="BA31">
            <v>4.528273777167044</v>
          </cell>
        </row>
        <row r="32">
          <cell r="BA32">
            <v>4.528273777167044</v>
          </cell>
        </row>
        <row r="33">
          <cell r="BA33">
            <v>4.528273777167044</v>
          </cell>
        </row>
        <row r="34">
          <cell r="BA34">
            <v>4.528273777167044</v>
          </cell>
        </row>
        <row r="35">
          <cell r="BA35">
            <v>4.528273777167044</v>
          </cell>
        </row>
        <row r="36">
          <cell r="BA36">
            <v>4.528273777167044</v>
          </cell>
        </row>
        <row r="37">
          <cell r="BA37">
            <v>4.528273777167044</v>
          </cell>
        </row>
        <row r="38">
          <cell r="BA38">
            <v>4.528273777167044</v>
          </cell>
        </row>
        <row r="39">
          <cell r="BA39">
            <v>4.528273777167044</v>
          </cell>
        </row>
        <row r="40">
          <cell r="BA40">
            <v>4.528273777167044</v>
          </cell>
        </row>
        <row r="41">
          <cell r="BA41">
            <v>4.528273777167044</v>
          </cell>
        </row>
        <row r="42">
          <cell r="BA42">
            <v>4.528273777167044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8"/>
  <sheetViews>
    <sheetView topLeftCell="A7" zoomScaleNormal="100" workbookViewId="0">
      <selection activeCell="AM2" activeCellId="1" sqref="AK2:AK10 AM2:AM10"/>
    </sheetView>
  </sheetViews>
  <sheetFormatPr baseColWidth="10" defaultColWidth="8.7265625" defaultRowHeight="14.5" x14ac:dyDescent="0.35"/>
  <cols>
    <col min="1" max="1" width="9" bestFit="1" customWidth="1"/>
    <col min="2" max="2" width="12.7265625" bestFit="1" customWidth="1"/>
    <col min="3" max="3" width="11.7265625" bestFit="1" customWidth="1"/>
    <col min="4" max="4" width="12.7265625" bestFit="1" customWidth="1"/>
    <col min="5" max="6" width="11.7265625" bestFit="1" customWidth="1"/>
    <col min="7" max="7" width="11.54296875" bestFit="1" customWidth="1"/>
    <col min="8" max="8" width="12.7265625" bestFit="1" customWidth="1"/>
    <col min="9" max="9" width="10.7265625" bestFit="1" customWidth="1"/>
    <col min="11" max="11" width="8.81640625" bestFit="1" customWidth="1"/>
    <col min="12" max="12" width="11.54296875" bestFit="1" customWidth="1"/>
    <col min="13" max="13" width="10.54296875" bestFit="1" customWidth="1"/>
    <col min="14" max="14" width="11.54296875" bestFit="1" customWidth="1"/>
    <col min="15" max="15" width="10.54296875" bestFit="1" customWidth="1"/>
    <col min="16" max="16" width="11.54296875" bestFit="1" customWidth="1"/>
    <col min="17" max="17" width="10.54296875" bestFit="1" customWidth="1"/>
    <col min="18" max="18" width="11.54296875" bestFit="1" customWidth="1"/>
    <col min="19" max="19" width="10.54296875" bestFit="1" customWidth="1"/>
    <col min="21" max="21" width="8.81640625" bestFit="1" customWidth="1"/>
    <col min="22" max="29" width="11.54296875" bestFit="1" customWidth="1"/>
    <col min="31" max="31" width="8.81640625" bestFit="1" customWidth="1"/>
    <col min="32" max="34" width="12.54296875" bestFit="1" customWidth="1"/>
    <col min="35" max="35" width="11.54296875" bestFit="1" customWidth="1"/>
    <col min="36" max="36" width="12.54296875" bestFit="1" customWidth="1"/>
    <col min="37" max="37" width="11.54296875" bestFit="1" customWidth="1"/>
    <col min="38" max="38" width="12.54296875" bestFit="1" customWidth="1"/>
    <col min="39" max="39" width="10.54296875" bestFit="1" customWidth="1"/>
  </cols>
  <sheetData>
    <row r="1" spans="1:39" ht="58" x14ac:dyDescent="0.35">
      <c r="A1" s="5" t="s">
        <v>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K1" s="5" t="s">
        <v>9</v>
      </c>
      <c r="L1" s="6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6" t="s">
        <v>7</v>
      </c>
      <c r="U1" s="5" t="s">
        <v>9</v>
      </c>
      <c r="V1" s="6" t="s">
        <v>0</v>
      </c>
      <c r="W1" s="6" t="s">
        <v>1</v>
      </c>
      <c r="X1" s="6" t="s">
        <v>2</v>
      </c>
      <c r="Y1" s="6" t="s">
        <v>3</v>
      </c>
      <c r="Z1" s="6" t="s">
        <v>4</v>
      </c>
      <c r="AA1" s="6" t="s">
        <v>5</v>
      </c>
      <c r="AB1" s="6" t="s">
        <v>6</v>
      </c>
      <c r="AC1" s="6" t="s">
        <v>7</v>
      </c>
      <c r="AD1" s="2"/>
      <c r="AE1" s="5" t="s">
        <v>9</v>
      </c>
      <c r="AF1" s="6" t="s">
        <v>0</v>
      </c>
      <c r="AG1" s="6" t="s">
        <v>1</v>
      </c>
      <c r="AH1" s="6" t="s">
        <v>2</v>
      </c>
      <c r="AI1" s="6" t="s">
        <v>3</v>
      </c>
      <c r="AJ1" s="6" t="s">
        <v>4</v>
      </c>
      <c r="AK1" s="6" t="s">
        <v>5</v>
      </c>
      <c r="AL1" s="6" t="s">
        <v>6</v>
      </c>
      <c r="AM1" s="6" t="s">
        <v>7</v>
      </c>
    </row>
    <row r="2" spans="1:39" x14ac:dyDescent="0.35">
      <c r="A2" s="7">
        <v>0</v>
      </c>
      <c r="B2" s="5">
        <v>4683333.333333333</v>
      </c>
      <c r="C2" s="5">
        <v>293333.33333333331</v>
      </c>
      <c r="D2" s="5">
        <v>375000</v>
      </c>
      <c r="E2" s="5">
        <v>56666.666666666664</v>
      </c>
      <c r="F2" s="5">
        <v>3966666.6666666665</v>
      </c>
      <c r="G2" s="5">
        <v>180000</v>
      </c>
      <c r="H2" s="5">
        <v>2096250</v>
      </c>
      <c r="I2" s="5">
        <v>82500</v>
      </c>
      <c r="K2" s="5">
        <v>0</v>
      </c>
      <c r="L2" s="5">
        <v>2866666.6666666665</v>
      </c>
      <c r="M2" s="5">
        <v>176666.66666666666</v>
      </c>
      <c r="N2" s="5">
        <v>1106666.6666666667</v>
      </c>
      <c r="O2" s="5">
        <v>33500</v>
      </c>
      <c r="P2" s="5">
        <v>4116666.6666666665</v>
      </c>
      <c r="Q2" s="5">
        <v>446666.66666666669</v>
      </c>
      <c r="R2" s="5">
        <v>4387500</v>
      </c>
      <c r="S2" s="5">
        <v>98250</v>
      </c>
      <c r="U2" s="5">
        <v>0</v>
      </c>
      <c r="V2" s="5">
        <v>233333.33333333334</v>
      </c>
      <c r="W2" s="5">
        <v>202500</v>
      </c>
      <c r="X2" s="5">
        <v>61500</v>
      </c>
      <c r="Y2" s="5">
        <v>36166.666666666664</v>
      </c>
      <c r="Z2" s="5">
        <v>585000</v>
      </c>
      <c r="AA2" s="5">
        <v>109666.66666666667</v>
      </c>
      <c r="AB2" s="5">
        <v>393750</v>
      </c>
      <c r="AC2" s="5">
        <v>98250</v>
      </c>
      <c r="AD2" s="3"/>
      <c r="AE2" s="7">
        <v>0</v>
      </c>
      <c r="AF2" s="5">
        <v>4816666.666666667</v>
      </c>
      <c r="AG2" s="5">
        <v>2901666.6666666665</v>
      </c>
      <c r="AH2" s="5">
        <v>9181666.666666666</v>
      </c>
      <c r="AI2" s="5">
        <v>1075833.3333333333</v>
      </c>
      <c r="AJ2" s="5">
        <v>14300000</v>
      </c>
      <c r="AK2" s="5">
        <v>4245000</v>
      </c>
      <c r="AL2" s="5">
        <v>16196250</v>
      </c>
      <c r="AM2" s="5">
        <v>3138750</v>
      </c>
    </row>
    <row r="3" spans="1:39" x14ac:dyDescent="0.35">
      <c r="A3" s="7">
        <v>1</v>
      </c>
      <c r="B3" s="5">
        <v>225000000</v>
      </c>
      <c r="C3" s="5">
        <v>39333333.333333336</v>
      </c>
      <c r="D3" s="5">
        <v>41625000</v>
      </c>
      <c r="E3" s="5">
        <v>13950000</v>
      </c>
      <c r="F3" s="5">
        <v>80000000</v>
      </c>
      <c r="G3" s="5">
        <v>8333333.333333333</v>
      </c>
      <c r="H3" s="5">
        <v>41625000</v>
      </c>
      <c r="I3" s="5">
        <v>4500000</v>
      </c>
      <c r="K3" s="5">
        <v>1</v>
      </c>
      <c r="L3" s="5">
        <v>91500000</v>
      </c>
      <c r="M3" s="5">
        <v>4800000</v>
      </c>
      <c r="N3" s="5">
        <v>44175000</v>
      </c>
      <c r="O3" s="5">
        <v>2407500</v>
      </c>
      <c r="P3" s="5">
        <v>55000000</v>
      </c>
      <c r="Q3" s="5">
        <v>1433333.3333333333</v>
      </c>
      <c r="R3" s="5">
        <v>44175000</v>
      </c>
      <c r="S3" s="5">
        <v>1215000</v>
      </c>
      <c r="U3" s="5">
        <v>1</v>
      </c>
      <c r="V3" s="5">
        <v>81000000</v>
      </c>
      <c r="W3" s="5">
        <v>21000000</v>
      </c>
      <c r="X3" s="5">
        <v>69000000</v>
      </c>
      <c r="Y3" s="5">
        <v>16425000</v>
      </c>
      <c r="Z3" s="5">
        <v>22166666.666666668</v>
      </c>
      <c r="AA3" s="5">
        <v>37833333.333333336</v>
      </c>
      <c r="AB3" s="5">
        <v>69000000</v>
      </c>
      <c r="AC3" s="5">
        <v>13800000</v>
      </c>
      <c r="AD3" s="3"/>
      <c r="AE3" s="7">
        <v>1</v>
      </c>
      <c r="AF3" s="5">
        <v>218333333.33333334</v>
      </c>
      <c r="AG3" s="5">
        <v>123666666.66666667</v>
      </c>
      <c r="AH3" s="5">
        <v>152250000</v>
      </c>
      <c r="AI3" s="5">
        <v>27000000</v>
      </c>
      <c r="AJ3" s="5">
        <v>181000000</v>
      </c>
      <c r="AK3" s="5">
        <v>99500000</v>
      </c>
      <c r="AL3" s="5">
        <v>152250000</v>
      </c>
      <c r="AM3" s="5">
        <v>4312500</v>
      </c>
    </row>
    <row r="4" spans="1:39" x14ac:dyDescent="0.35">
      <c r="A4" s="7">
        <v>2</v>
      </c>
      <c r="B4" s="5">
        <v>383333333.33333331</v>
      </c>
      <c r="C4" s="5">
        <v>17500000</v>
      </c>
      <c r="D4" s="5">
        <v>108750000</v>
      </c>
      <c r="E4" s="5">
        <v>60000000</v>
      </c>
      <c r="F4" s="5"/>
      <c r="G4" s="5"/>
      <c r="H4" s="5">
        <v>108750000</v>
      </c>
      <c r="I4" s="5"/>
      <c r="K4" s="5">
        <v>2</v>
      </c>
      <c r="L4" s="8">
        <f>MEDIAN(L3,L5)</f>
        <v>83583333.333333343</v>
      </c>
      <c r="M4" s="8">
        <f t="shared" ref="M4:S4" si="0">MEDIAN(M3,M5)</f>
        <v>5541666.666666666</v>
      </c>
      <c r="N4" s="8">
        <f t="shared" si="0"/>
        <v>38831250</v>
      </c>
      <c r="O4" s="8">
        <f t="shared" si="0"/>
        <v>2272500</v>
      </c>
      <c r="P4" s="8">
        <f t="shared" si="0"/>
        <v>55000000</v>
      </c>
      <c r="Q4" s="8">
        <f t="shared" si="0"/>
        <v>796499.99999999988</v>
      </c>
      <c r="R4" s="8">
        <f t="shared" si="0"/>
        <v>38831250</v>
      </c>
      <c r="S4" s="8">
        <f t="shared" si="0"/>
        <v>700500</v>
      </c>
      <c r="U4" s="5">
        <v>2</v>
      </c>
      <c r="V4" s="5">
        <v>26833333.333333332</v>
      </c>
      <c r="W4" s="5">
        <v>16166666.666666666</v>
      </c>
      <c r="X4" s="10">
        <v>29250000</v>
      </c>
      <c r="Y4" s="5">
        <v>12600000</v>
      </c>
      <c r="Z4" s="5">
        <v>20333333.333333332</v>
      </c>
      <c r="AA4" s="5">
        <v>17000000</v>
      </c>
      <c r="AB4" s="5">
        <v>29250000</v>
      </c>
      <c r="AC4" s="5">
        <v>1940625</v>
      </c>
      <c r="AD4" s="3"/>
      <c r="AE4" s="7">
        <v>2</v>
      </c>
      <c r="AF4" s="5">
        <v>60400000</v>
      </c>
      <c r="AG4" s="5">
        <v>5533333.333333333</v>
      </c>
      <c r="AH4" s="5">
        <v>24337500</v>
      </c>
      <c r="AI4" s="5">
        <v>5018250</v>
      </c>
      <c r="AJ4" s="5">
        <v>35833333.333333336</v>
      </c>
      <c r="AK4" s="5">
        <v>6283333.333333333</v>
      </c>
      <c r="AL4" s="5">
        <v>24337500</v>
      </c>
      <c r="AM4" s="5">
        <v>798750</v>
      </c>
    </row>
    <row r="5" spans="1:39" x14ac:dyDescent="0.35">
      <c r="A5" s="7">
        <v>3</v>
      </c>
      <c r="B5" s="8">
        <f>MEDIAN(B4,B6)</f>
        <v>197258333.33333334</v>
      </c>
      <c r="C5" s="8">
        <f t="shared" ref="C5:E5" si="1">MEDIAN(C4,C6)</f>
        <v>9442500</v>
      </c>
      <c r="D5" s="8">
        <f t="shared" si="1"/>
        <v>55800000</v>
      </c>
      <c r="E5" s="8">
        <f t="shared" si="1"/>
        <v>30543750</v>
      </c>
      <c r="F5" s="5"/>
      <c r="G5" s="5"/>
      <c r="H5" s="5"/>
      <c r="I5" s="5"/>
      <c r="K5" s="5">
        <v>3</v>
      </c>
      <c r="L5" s="5">
        <v>75666666.666666672</v>
      </c>
      <c r="M5" s="5">
        <v>6283333.333333333</v>
      </c>
      <c r="N5" s="10">
        <v>33487500</v>
      </c>
      <c r="O5" s="5">
        <v>2137500</v>
      </c>
      <c r="P5" s="5"/>
      <c r="Q5" s="5">
        <v>159666.66666666666</v>
      </c>
      <c r="R5" s="5">
        <v>33487500</v>
      </c>
      <c r="S5" s="5">
        <v>186000</v>
      </c>
      <c r="U5" s="5">
        <v>3</v>
      </c>
      <c r="V5" s="5">
        <v>10975000</v>
      </c>
      <c r="W5" s="5">
        <v>1340000</v>
      </c>
      <c r="X5" s="10">
        <v>41062500</v>
      </c>
      <c r="Y5" s="5">
        <v>33750000</v>
      </c>
      <c r="Z5" s="5">
        <v>4166666.6666666665</v>
      </c>
      <c r="AA5" s="5">
        <v>1291666.6666666667</v>
      </c>
      <c r="AB5" s="5">
        <v>41062500</v>
      </c>
      <c r="AC5" s="5">
        <v>2710500</v>
      </c>
      <c r="AD5" s="3"/>
      <c r="AE5" s="7">
        <v>3</v>
      </c>
      <c r="AF5" s="5">
        <v>44166666.666666664</v>
      </c>
      <c r="AG5" s="5">
        <v>3450000</v>
      </c>
      <c r="AH5" s="5">
        <v>6112500</v>
      </c>
      <c r="AI5" s="5">
        <v>1147500</v>
      </c>
      <c r="AJ5" s="5">
        <v>53333333.333333336</v>
      </c>
      <c r="AK5" s="5">
        <v>1866666.6666666667</v>
      </c>
      <c r="AL5" s="5">
        <v>6112500</v>
      </c>
      <c r="AM5" s="5">
        <v>120000</v>
      </c>
    </row>
    <row r="6" spans="1:39" x14ac:dyDescent="0.35">
      <c r="A6" s="7">
        <v>4</v>
      </c>
      <c r="B6" s="5">
        <v>11183333.333333334</v>
      </c>
      <c r="C6" s="5">
        <v>1385000</v>
      </c>
      <c r="D6" s="5">
        <v>2850000</v>
      </c>
      <c r="E6" s="5">
        <v>1087500</v>
      </c>
      <c r="F6" s="5"/>
      <c r="G6" s="5"/>
      <c r="H6" s="5"/>
      <c r="I6" s="5"/>
      <c r="K6" s="5">
        <v>4</v>
      </c>
      <c r="L6" s="8">
        <f>MEDIAN(L5,L7)</f>
        <v>38558333.333333336</v>
      </c>
      <c r="M6" s="8">
        <f t="shared" ref="M6:O6" si="2">MEDIAN(M5,M7)</f>
        <v>3341666.6666666665</v>
      </c>
      <c r="N6" s="8">
        <f t="shared" si="2"/>
        <v>17475000</v>
      </c>
      <c r="O6" s="8">
        <f t="shared" si="2"/>
        <v>1218750</v>
      </c>
      <c r="P6" s="5"/>
      <c r="Q6" s="5"/>
      <c r="R6" s="5"/>
      <c r="S6" s="5"/>
      <c r="U6" s="5">
        <v>4</v>
      </c>
      <c r="V6" s="10">
        <v>21583333.333333332</v>
      </c>
      <c r="W6" s="5">
        <v>68350000</v>
      </c>
      <c r="X6" s="10">
        <v>26587500</v>
      </c>
      <c r="Y6" s="5">
        <v>18150000</v>
      </c>
      <c r="Z6" s="5">
        <v>3916666.6666666665</v>
      </c>
      <c r="AA6" s="5">
        <v>4466666.666666667</v>
      </c>
      <c r="AB6" s="5">
        <v>26587500</v>
      </c>
      <c r="AC6" s="5">
        <v>4357500</v>
      </c>
      <c r="AD6" s="4"/>
      <c r="AE6" s="7">
        <v>4</v>
      </c>
      <c r="AF6" s="5">
        <v>14416666.666666666</v>
      </c>
      <c r="AG6" s="5">
        <v>4411666.666666667</v>
      </c>
      <c r="AH6" s="5">
        <v>12600000</v>
      </c>
      <c r="AI6" s="5">
        <v>2865000</v>
      </c>
      <c r="AJ6" s="5">
        <v>17466666.666666668</v>
      </c>
      <c r="AK6" s="5">
        <v>1896666.6666666667</v>
      </c>
      <c r="AL6" s="5">
        <v>12600000</v>
      </c>
      <c r="AM6" s="5">
        <v>16125</v>
      </c>
    </row>
    <row r="7" spans="1:39" x14ac:dyDescent="0.35">
      <c r="A7" s="9">
        <v>5</v>
      </c>
      <c r="B7" s="5">
        <v>1976666.6666666667</v>
      </c>
      <c r="C7" s="5">
        <v>1301666.6666666667</v>
      </c>
      <c r="D7" s="5">
        <v>7053750</v>
      </c>
      <c r="E7" s="5">
        <v>110250</v>
      </c>
      <c r="F7" s="5"/>
      <c r="G7" s="5"/>
      <c r="H7" s="5"/>
      <c r="I7" s="5"/>
      <c r="K7" s="5">
        <v>5</v>
      </c>
      <c r="L7" s="10">
        <v>1450000</v>
      </c>
      <c r="M7" s="5">
        <v>400000</v>
      </c>
      <c r="N7" s="10">
        <v>1462500</v>
      </c>
      <c r="O7" s="5">
        <v>300000</v>
      </c>
      <c r="P7" s="5">
        <v>38166.666666666664</v>
      </c>
      <c r="Q7" s="5"/>
      <c r="R7" s="5">
        <v>1462500</v>
      </c>
      <c r="S7" s="5"/>
      <c r="U7" s="5">
        <v>5</v>
      </c>
      <c r="V7" s="10">
        <v>6650000</v>
      </c>
      <c r="W7" s="5">
        <v>64166666.666666664</v>
      </c>
      <c r="X7" s="10">
        <v>12600000</v>
      </c>
      <c r="Y7" s="5">
        <v>8175000</v>
      </c>
      <c r="Z7" s="5">
        <v>431666.66666666669</v>
      </c>
      <c r="AA7" s="5">
        <v>468333.33333333331</v>
      </c>
      <c r="AB7" s="5">
        <v>12600000</v>
      </c>
      <c r="AC7" s="5">
        <v>151875</v>
      </c>
      <c r="AD7" s="4"/>
      <c r="AE7" s="9">
        <v>5</v>
      </c>
      <c r="AF7" s="5">
        <v>7383333.333333333</v>
      </c>
      <c r="AG7" s="5">
        <v>1545833.3333333333</v>
      </c>
      <c r="AH7" s="5">
        <v>1125000</v>
      </c>
      <c r="AI7" s="5">
        <v>798750</v>
      </c>
      <c r="AJ7" s="5">
        <v>28333.333333333332</v>
      </c>
      <c r="AK7" s="5">
        <v>26166.666666666668</v>
      </c>
      <c r="AL7" s="5">
        <v>1125000</v>
      </c>
      <c r="AM7" s="5">
        <v>1125</v>
      </c>
    </row>
    <row r="8" spans="1:39" x14ac:dyDescent="0.35">
      <c r="A8" s="7">
        <v>6</v>
      </c>
      <c r="B8" s="5">
        <v>1880000</v>
      </c>
      <c r="C8" s="8">
        <f>MEDIAN(C7,C9)</f>
        <v>763333.33333333337</v>
      </c>
      <c r="D8" s="5">
        <v>2430000</v>
      </c>
      <c r="E8" s="5">
        <v>108750</v>
      </c>
      <c r="F8" s="5"/>
      <c r="G8" s="5"/>
      <c r="H8" s="5"/>
      <c r="I8" s="5"/>
      <c r="K8" s="5">
        <v>6</v>
      </c>
      <c r="L8" s="11"/>
      <c r="M8" s="11"/>
      <c r="N8" s="11"/>
      <c r="O8" s="11"/>
      <c r="P8" s="5"/>
      <c r="Q8" s="5"/>
      <c r="R8" s="5"/>
      <c r="S8" s="5"/>
      <c r="U8" s="5">
        <v>6</v>
      </c>
      <c r="V8" s="10">
        <v>2133333.3333333335</v>
      </c>
      <c r="W8" s="5">
        <v>835000</v>
      </c>
      <c r="X8" s="10">
        <v>2223750</v>
      </c>
      <c r="Y8" s="5">
        <v>1001250</v>
      </c>
      <c r="Z8" s="5">
        <v>500</v>
      </c>
      <c r="AA8" s="5">
        <v>500</v>
      </c>
      <c r="AB8" s="5">
        <v>1125</v>
      </c>
      <c r="AC8" s="5">
        <v>1125</v>
      </c>
      <c r="AD8" s="4"/>
      <c r="AE8" s="7">
        <v>6</v>
      </c>
      <c r="AF8" s="5">
        <v>2841666.6666666665</v>
      </c>
      <c r="AG8" s="5">
        <v>309333.33333333331</v>
      </c>
      <c r="AH8" s="5">
        <v>873750</v>
      </c>
      <c r="AI8" s="5">
        <v>270375</v>
      </c>
      <c r="AJ8" s="5">
        <v>500</v>
      </c>
      <c r="AK8" s="5">
        <v>500</v>
      </c>
      <c r="AL8" s="5">
        <v>1125</v>
      </c>
      <c r="AM8" s="5">
        <v>1125</v>
      </c>
    </row>
    <row r="9" spans="1:39" x14ac:dyDescent="0.35">
      <c r="A9" s="7">
        <v>7</v>
      </c>
      <c r="B9" s="8">
        <f>MEDIAN(B8,B10)</f>
        <v>1281666.6666666665</v>
      </c>
      <c r="C9" s="5">
        <v>225000</v>
      </c>
      <c r="D9" s="5">
        <v>142875</v>
      </c>
      <c r="E9" s="5">
        <v>500625</v>
      </c>
      <c r="F9" s="5"/>
      <c r="G9" s="5"/>
      <c r="H9" s="5"/>
      <c r="I9" s="5"/>
      <c r="K9" s="5">
        <v>7</v>
      </c>
      <c r="L9" s="11"/>
      <c r="M9" s="11"/>
      <c r="N9" s="11"/>
      <c r="O9" s="11"/>
      <c r="P9" s="5"/>
      <c r="Q9" s="5"/>
      <c r="R9" s="5"/>
      <c r="S9" s="5"/>
      <c r="U9" s="5">
        <v>7</v>
      </c>
      <c r="V9" s="10">
        <v>776666.66666666663</v>
      </c>
      <c r="W9" s="5">
        <v>701666.66666666663</v>
      </c>
      <c r="X9" s="10">
        <v>806250</v>
      </c>
      <c r="Y9" s="5">
        <v>750000</v>
      </c>
      <c r="Z9" s="5">
        <v>500</v>
      </c>
      <c r="AA9" s="5">
        <v>500</v>
      </c>
      <c r="AB9" s="5">
        <v>1125</v>
      </c>
      <c r="AC9" s="5">
        <v>1125</v>
      </c>
      <c r="AD9" s="4"/>
      <c r="AE9" s="7">
        <v>7</v>
      </c>
      <c r="AF9" s="5">
        <v>371666.66666666669</v>
      </c>
      <c r="AG9" s="5">
        <v>86416.666666666672</v>
      </c>
      <c r="AH9" s="5">
        <v>585000</v>
      </c>
      <c r="AI9" s="5">
        <v>177000</v>
      </c>
      <c r="AJ9" s="5">
        <v>500</v>
      </c>
      <c r="AK9" s="5">
        <v>500</v>
      </c>
      <c r="AL9" s="5">
        <v>1125</v>
      </c>
      <c r="AM9" s="5">
        <v>1125</v>
      </c>
    </row>
    <row r="10" spans="1:39" x14ac:dyDescent="0.35">
      <c r="A10" s="7">
        <v>8</v>
      </c>
      <c r="B10" s="5">
        <v>683333.33333333337</v>
      </c>
      <c r="C10" s="5"/>
      <c r="D10" s="5">
        <v>746250</v>
      </c>
      <c r="E10" s="5">
        <v>22500</v>
      </c>
      <c r="F10" s="5"/>
      <c r="G10" s="5"/>
      <c r="H10" s="5"/>
      <c r="I10" s="5"/>
      <c r="K10" s="5">
        <v>8</v>
      </c>
      <c r="L10" s="10">
        <v>127000</v>
      </c>
      <c r="M10" s="5">
        <v>36666.666666666664</v>
      </c>
      <c r="N10" s="10">
        <v>433500</v>
      </c>
      <c r="O10" s="5">
        <v>14250</v>
      </c>
      <c r="P10" s="5"/>
      <c r="Q10" s="5"/>
      <c r="R10" s="5"/>
      <c r="S10" s="5"/>
      <c r="U10" s="5">
        <v>8</v>
      </c>
      <c r="V10" s="10">
        <v>186666.66666666666</v>
      </c>
      <c r="W10" s="5">
        <v>385000</v>
      </c>
      <c r="X10" s="10">
        <v>333750</v>
      </c>
      <c r="Y10" s="5">
        <v>251250</v>
      </c>
      <c r="Z10" s="5">
        <v>500</v>
      </c>
      <c r="AA10" s="5">
        <v>500</v>
      </c>
      <c r="AB10" s="5">
        <v>1125</v>
      </c>
      <c r="AC10" s="5">
        <v>1125</v>
      </c>
      <c r="AD10" s="4"/>
      <c r="AE10" s="7">
        <v>8</v>
      </c>
      <c r="AF10" s="5">
        <v>766666.66666666663</v>
      </c>
      <c r="AG10" s="5">
        <v>146555.55555555553</v>
      </c>
      <c r="AH10" s="5">
        <v>426375</v>
      </c>
      <c r="AI10" s="5">
        <v>91500</v>
      </c>
      <c r="AJ10" s="5">
        <v>500</v>
      </c>
      <c r="AK10" s="5">
        <v>500</v>
      </c>
      <c r="AL10" s="5">
        <v>1125</v>
      </c>
      <c r="AM10" s="5">
        <v>1125</v>
      </c>
    </row>
    <row r="11" spans="1:39" x14ac:dyDescent="0.35">
      <c r="A11" s="1"/>
      <c r="B11" s="3"/>
      <c r="C11" s="3"/>
      <c r="D11" s="3"/>
      <c r="E11" s="3"/>
      <c r="F11" s="3"/>
      <c r="G11" s="3"/>
      <c r="H11" s="3"/>
      <c r="I11" s="3"/>
      <c r="K11" s="5">
        <v>9</v>
      </c>
      <c r="L11" s="8">
        <f>MEDIAN(L10,L12)</f>
        <v>75083.333333333328</v>
      </c>
      <c r="M11" s="5"/>
      <c r="N11" s="8">
        <f>MEDIAN(N10,N12)</f>
        <v>227062.5</v>
      </c>
      <c r="O11" s="5"/>
      <c r="P11" s="5"/>
      <c r="Q11" s="5"/>
      <c r="R11" s="5"/>
      <c r="S11" s="5"/>
      <c r="U11" s="5">
        <v>9</v>
      </c>
      <c r="V11" s="5">
        <v>98666.666666666672</v>
      </c>
      <c r="W11" s="5">
        <v>57666.666666666664</v>
      </c>
      <c r="X11" s="5">
        <v>107625</v>
      </c>
      <c r="Y11" s="5">
        <v>60375</v>
      </c>
      <c r="Z11" s="5"/>
      <c r="AA11" s="5"/>
      <c r="AB11" s="5"/>
      <c r="AC11" s="5"/>
      <c r="AD11" s="3"/>
      <c r="AE11" s="7">
        <v>9</v>
      </c>
      <c r="AF11" s="5">
        <v>994166.66666666663</v>
      </c>
      <c r="AG11" s="5">
        <v>75500</v>
      </c>
      <c r="AH11" s="5">
        <v>310125</v>
      </c>
      <c r="AI11" s="5">
        <v>102750</v>
      </c>
      <c r="AJ11" s="5"/>
      <c r="AK11" s="5"/>
      <c r="AL11" s="5"/>
      <c r="AM11" s="5"/>
    </row>
    <row r="12" spans="1:39" x14ac:dyDescent="0.35">
      <c r="A12" s="1"/>
      <c r="B12" s="3"/>
      <c r="C12" s="3"/>
      <c r="D12" s="3"/>
      <c r="E12" s="3"/>
      <c r="F12" s="3"/>
      <c r="G12" s="3"/>
      <c r="H12" s="3"/>
      <c r="I12" s="3"/>
      <c r="K12" s="5">
        <v>11</v>
      </c>
      <c r="L12" s="5">
        <v>23166.666666666668</v>
      </c>
      <c r="M12" s="5"/>
      <c r="N12" s="5">
        <v>20625</v>
      </c>
      <c r="O12" s="5"/>
      <c r="P12" s="5"/>
      <c r="Q12" s="5"/>
      <c r="R12" s="5"/>
      <c r="S12" s="5"/>
      <c r="U12" s="5">
        <v>11</v>
      </c>
      <c r="V12" s="5">
        <v>142833.33333333334</v>
      </c>
      <c r="W12" s="5">
        <v>78000</v>
      </c>
      <c r="X12" s="5">
        <v>63375</v>
      </c>
      <c r="Y12" s="5">
        <v>68625</v>
      </c>
      <c r="Z12" s="5"/>
      <c r="AA12" s="5"/>
      <c r="AB12" s="5"/>
      <c r="AC12" s="5"/>
      <c r="AD12" s="3"/>
      <c r="AE12" s="7">
        <v>10</v>
      </c>
      <c r="AF12" s="5">
        <v>238500</v>
      </c>
      <c r="AG12" s="5">
        <v>56666.666666666664</v>
      </c>
      <c r="AH12" s="5">
        <v>364875</v>
      </c>
      <c r="AI12" s="5">
        <v>66000</v>
      </c>
      <c r="AJ12" s="5"/>
      <c r="AK12" s="5"/>
      <c r="AL12" s="5"/>
      <c r="AM12" s="5"/>
    </row>
    <row r="13" spans="1:39" x14ac:dyDescent="0.35">
      <c r="A13" s="1"/>
      <c r="B13" s="3"/>
      <c r="C13" s="3"/>
      <c r="D13" s="3"/>
      <c r="E13" s="3"/>
      <c r="F13" s="3"/>
      <c r="G13" s="3"/>
      <c r="H13" s="3"/>
      <c r="I13" s="3"/>
      <c r="K13" s="5">
        <v>12</v>
      </c>
      <c r="L13" s="5"/>
      <c r="M13" s="5"/>
      <c r="N13" s="5"/>
      <c r="O13" s="5"/>
      <c r="P13" s="5"/>
      <c r="Q13" s="5"/>
      <c r="R13" s="5"/>
      <c r="S13" s="5"/>
      <c r="U13" s="5">
        <v>12</v>
      </c>
      <c r="V13" s="5">
        <v>58500</v>
      </c>
      <c r="W13" s="5">
        <v>42000</v>
      </c>
      <c r="X13" s="10">
        <v>401250</v>
      </c>
      <c r="Y13" s="5">
        <v>247500</v>
      </c>
      <c r="Z13" s="5"/>
      <c r="AA13" s="5"/>
      <c r="AB13" s="5"/>
      <c r="AC13" s="5"/>
      <c r="AD13" s="3"/>
      <c r="AE13" s="7">
        <v>12</v>
      </c>
      <c r="AF13" s="5">
        <v>137666.66666666666</v>
      </c>
      <c r="AG13" s="5">
        <v>14500</v>
      </c>
      <c r="AH13" s="5">
        <v>101250</v>
      </c>
      <c r="AI13" s="5">
        <v>11250</v>
      </c>
      <c r="AJ13" s="5"/>
      <c r="AK13" s="5"/>
      <c r="AL13" s="5"/>
      <c r="AM13" s="5"/>
    </row>
    <row r="14" spans="1:39" x14ac:dyDescent="0.35">
      <c r="K14" s="5">
        <v>13</v>
      </c>
      <c r="L14" s="5"/>
      <c r="M14" s="5"/>
      <c r="N14" s="5"/>
      <c r="O14" s="5"/>
      <c r="P14" s="5"/>
      <c r="Q14" s="5"/>
      <c r="R14" s="5"/>
      <c r="S14" s="5"/>
      <c r="U14" s="5">
        <v>13</v>
      </c>
      <c r="V14" s="5">
        <v>20833.333333333332</v>
      </c>
      <c r="W14" s="5">
        <v>14833.333333333334</v>
      </c>
      <c r="X14" s="5">
        <v>43875</v>
      </c>
      <c r="Y14" s="5">
        <v>23250</v>
      </c>
      <c r="Z14" s="5"/>
      <c r="AA14" s="5"/>
      <c r="AB14" s="5"/>
      <c r="AC14" s="5"/>
      <c r="AE14" s="7">
        <v>14</v>
      </c>
      <c r="AF14" s="5">
        <v>31500</v>
      </c>
      <c r="AG14" s="5">
        <v>8333.3333333333339</v>
      </c>
      <c r="AH14" s="5">
        <v>21750</v>
      </c>
      <c r="AI14" s="5">
        <v>5250</v>
      </c>
      <c r="AJ14" s="5"/>
      <c r="AK14" s="5"/>
      <c r="AL14" s="5"/>
      <c r="AM14" s="5"/>
    </row>
    <row r="15" spans="1:39" x14ac:dyDescent="0.35">
      <c r="A15" s="5" t="s">
        <v>8</v>
      </c>
      <c r="B15" s="5"/>
      <c r="C15" s="5"/>
      <c r="D15" s="5"/>
      <c r="E15" s="5"/>
      <c r="F15" s="5"/>
      <c r="G15" s="5"/>
      <c r="H15" s="5"/>
      <c r="I15" s="5"/>
      <c r="K15" s="5">
        <v>17</v>
      </c>
      <c r="L15" s="5">
        <v>500</v>
      </c>
      <c r="M15" s="5">
        <v>500</v>
      </c>
      <c r="N15" s="5">
        <v>1125</v>
      </c>
      <c r="O15" s="5">
        <v>1125</v>
      </c>
      <c r="P15" s="5"/>
      <c r="Q15" s="5"/>
      <c r="R15" s="5"/>
      <c r="S15" s="5"/>
      <c r="U15" s="5">
        <v>17</v>
      </c>
      <c r="V15" s="5">
        <v>500</v>
      </c>
      <c r="W15" s="5">
        <v>500</v>
      </c>
      <c r="X15" s="5">
        <v>1125</v>
      </c>
      <c r="Y15" s="5">
        <v>1125</v>
      </c>
      <c r="Z15" s="5"/>
      <c r="AA15" s="5"/>
      <c r="AB15" s="5"/>
      <c r="AC15" s="5"/>
      <c r="AE15" s="7">
        <v>17</v>
      </c>
      <c r="AF15" s="5">
        <v>500</v>
      </c>
      <c r="AG15" s="5">
        <v>500</v>
      </c>
      <c r="AH15" s="5">
        <v>1125</v>
      </c>
      <c r="AI15" s="5">
        <v>1125</v>
      </c>
      <c r="AJ15" s="5"/>
      <c r="AK15" s="5"/>
      <c r="AL15" s="5"/>
      <c r="AM15" s="5"/>
    </row>
    <row r="16" spans="1:39" ht="58" x14ac:dyDescent="0.35">
      <c r="A16" s="5" t="s">
        <v>9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</row>
    <row r="17" spans="1:9" x14ac:dyDescent="0.35">
      <c r="A17" s="7">
        <v>0</v>
      </c>
      <c r="B17" s="5">
        <f>AVERAGE(B2,L2,V2,AF2)</f>
        <v>3150000</v>
      </c>
      <c r="C17" s="5">
        <f t="shared" ref="C17:I28" si="3">AVERAGE(C2,M2,W2,AG2)</f>
        <v>893541.66666666663</v>
      </c>
      <c r="D17" s="5">
        <f t="shared" si="3"/>
        <v>2681208.333333333</v>
      </c>
      <c r="E17" s="5">
        <f t="shared" si="3"/>
        <v>300541.66666666663</v>
      </c>
      <c r="F17" s="5">
        <f t="shared" si="3"/>
        <v>5742083.333333333</v>
      </c>
      <c r="G17" s="5">
        <f t="shared" si="3"/>
        <v>1245333.3333333333</v>
      </c>
      <c r="H17" s="5">
        <f t="shared" si="3"/>
        <v>5768437.5</v>
      </c>
      <c r="I17" s="5">
        <f t="shared" si="3"/>
        <v>854437.5</v>
      </c>
    </row>
    <row r="18" spans="1:9" x14ac:dyDescent="0.35">
      <c r="A18" s="7">
        <v>1</v>
      </c>
      <c r="B18" s="5">
        <f t="shared" ref="B18:B28" si="4">AVERAGE(B3,L3,V3,AF3)</f>
        <v>153958333.33333334</v>
      </c>
      <c r="C18" s="5">
        <f t="shared" si="3"/>
        <v>47200000</v>
      </c>
      <c r="D18" s="5">
        <f t="shared" si="3"/>
        <v>76762500</v>
      </c>
      <c r="E18" s="5">
        <f t="shared" si="3"/>
        <v>14945625</v>
      </c>
      <c r="F18" s="5">
        <f t="shared" si="3"/>
        <v>84541666.666666657</v>
      </c>
      <c r="G18" s="5">
        <f t="shared" si="3"/>
        <v>36775000</v>
      </c>
      <c r="H18" s="5">
        <f t="shared" si="3"/>
        <v>76762500</v>
      </c>
      <c r="I18" s="5">
        <f t="shared" si="3"/>
        <v>5956875</v>
      </c>
    </row>
    <row r="19" spans="1:9" x14ac:dyDescent="0.35">
      <c r="A19" s="7">
        <v>2</v>
      </c>
      <c r="B19" s="5">
        <f t="shared" si="4"/>
        <v>138537500</v>
      </c>
      <c r="C19" s="5">
        <f t="shared" si="3"/>
        <v>11185416.666666666</v>
      </c>
      <c r="D19" s="5">
        <f t="shared" si="3"/>
        <v>50292187.5</v>
      </c>
      <c r="E19" s="5">
        <f t="shared" si="3"/>
        <v>19972687.5</v>
      </c>
      <c r="F19" s="5">
        <f t="shared" si="3"/>
        <v>37055555.555555552</v>
      </c>
      <c r="G19" s="5">
        <f t="shared" si="3"/>
        <v>8026611.111111111</v>
      </c>
      <c r="H19" s="5">
        <f t="shared" si="3"/>
        <v>50292187.5</v>
      </c>
      <c r="I19" s="5">
        <f t="shared" si="3"/>
        <v>1146625</v>
      </c>
    </row>
    <row r="20" spans="1:9" x14ac:dyDescent="0.35">
      <c r="A20" s="7">
        <v>3</v>
      </c>
      <c r="B20" s="5">
        <f t="shared" si="4"/>
        <v>82016666.666666672</v>
      </c>
      <c r="C20" s="5">
        <f t="shared" si="3"/>
        <v>5128958.333333333</v>
      </c>
      <c r="D20" s="5">
        <f t="shared" si="3"/>
        <v>34115625</v>
      </c>
      <c r="E20" s="5">
        <f t="shared" si="3"/>
        <v>16894687.5</v>
      </c>
      <c r="F20" s="5">
        <f t="shared" si="3"/>
        <v>28750000</v>
      </c>
      <c r="G20" s="5">
        <f t="shared" si="3"/>
        <v>1106000</v>
      </c>
      <c r="H20" s="5">
        <f t="shared" si="3"/>
        <v>26887500</v>
      </c>
      <c r="I20" s="5">
        <f t="shared" si="3"/>
        <v>1005500</v>
      </c>
    </row>
    <row r="21" spans="1:9" x14ac:dyDescent="0.35">
      <c r="A21" s="7">
        <v>4</v>
      </c>
      <c r="B21" s="5">
        <f t="shared" si="4"/>
        <v>21435416.666666668</v>
      </c>
      <c r="C21" s="5">
        <f t="shared" si="3"/>
        <v>19372083.333333336</v>
      </c>
      <c r="D21" s="5">
        <f t="shared" si="3"/>
        <v>14878125</v>
      </c>
      <c r="E21" s="5">
        <f t="shared" si="3"/>
        <v>5830312.5</v>
      </c>
      <c r="F21" s="5">
        <f t="shared" si="3"/>
        <v>10691666.666666668</v>
      </c>
      <c r="G21" s="5">
        <f t="shared" si="3"/>
        <v>3181666.666666667</v>
      </c>
      <c r="H21" s="5">
        <f t="shared" si="3"/>
        <v>19593750</v>
      </c>
      <c r="I21" s="5">
        <f t="shared" si="3"/>
        <v>2186812.5</v>
      </c>
    </row>
    <row r="22" spans="1:9" x14ac:dyDescent="0.35">
      <c r="A22" s="7">
        <v>5</v>
      </c>
      <c r="B22" s="5">
        <f t="shared" si="4"/>
        <v>4365000</v>
      </c>
      <c r="C22" s="5">
        <f t="shared" si="3"/>
        <v>16853541.666666664</v>
      </c>
      <c r="D22" s="5">
        <f t="shared" si="3"/>
        <v>5560312.5</v>
      </c>
      <c r="E22" s="5">
        <f t="shared" si="3"/>
        <v>2346000</v>
      </c>
      <c r="F22" s="5">
        <f t="shared" si="3"/>
        <v>166055.55555555556</v>
      </c>
      <c r="G22" s="5">
        <f t="shared" si="3"/>
        <v>247250</v>
      </c>
      <c r="H22" s="5">
        <f t="shared" si="3"/>
        <v>5062500</v>
      </c>
      <c r="I22" s="5">
        <f t="shared" si="3"/>
        <v>76500</v>
      </c>
    </row>
    <row r="23" spans="1:9" x14ac:dyDescent="0.35">
      <c r="A23" s="7">
        <v>6</v>
      </c>
      <c r="B23" s="5">
        <f t="shared" ref="B23:E24" si="5">AVERAGE(B8,L8,V8,AF8)</f>
        <v>2285000</v>
      </c>
      <c r="C23" s="5">
        <f t="shared" si="5"/>
        <v>635888.88888888888</v>
      </c>
      <c r="D23" s="5">
        <f t="shared" si="5"/>
        <v>1842500</v>
      </c>
      <c r="E23" s="5">
        <f t="shared" si="5"/>
        <v>460125</v>
      </c>
      <c r="F23" s="5">
        <f t="shared" si="3"/>
        <v>500</v>
      </c>
      <c r="G23" s="5">
        <f t="shared" si="3"/>
        <v>500</v>
      </c>
      <c r="H23" s="5">
        <f t="shared" si="3"/>
        <v>1125</v>
      </c>
      <c r="I23" s="5">
        <f t="shared" si="3"/>
        <v>1125</v>
      </c>
    </row>
    <row r="24" spans="1:9" x14ac:dyDescent="0.35">
      <c r="A24" s="7">
        <v>7</v>
      </c>
      <c r="B24" s="5">
        <f t="shared" si="5"/>
        <v>809999.99999999988</v>
      </c>
      <c r="C24" s="5">
        <f t="shared" si="5"/>
        <v>337694.44444444444</v>
      </c>
      <c r="D24" s="5">
        <f t="shared" si="5"/>
        <v>511375</v>
      </c>
      <c r="E24" s="5">
        <f t="shared" si="5"/>
        <v>475875</v>
      </c>
      <c r="F24" s="5">
        <f t="shared" si="3"/>
        <v>500</v>
      </c>
      <c r="G24" s="5">
        <f t="shared" si="3"/>
        <v>500</v>
      </c>
      <c r="H24" s="5">
        <f t="shared" si="3"/>
        <v>1125</v>
      </c>
      <c r="I24" s="5">
        <f t="shared" si="3"/>
        <v>1125</v>
      </c>
    </row>
    <row r="25" spans="1:9" x14ac:dyDescent="0.35">
      <c r="A25" s="9">
        <v>8</v>
      </c>
      <c r="B25" s="5">
        <f t="shared" si="4"/>
        <v>440916.66666666663</v>
      </c>
      <c r="C25" s="5">
        <f t="shared" si="3"/>
        <v>189407.40740740742</v>
      </c>
      <c r="D25" s="5">
        <f t="shared" si="3"/>
        <v>484968.75</v>
      </c>
      <c r="E25" s="5">
        <f t="shared" si="3"/>
        <v>94875</v>
      </c>
      <c r="F25" s="5">
        <f t="shared" si="3"/>
        <v>500</v>
      </c>
      <c r="G25" s="5">
        <f t="shared" si="3"/>
        <v>500</v>
      </c>
      <c r="H25" s="5">
        <f t="shared" si="3"/>
        <v>1125</v>
      </c>
      <c r="I25" s="5">
        <f t="shared" si="3"/>
        <v>1125</v>
      </c>
    </row>
    <row r="26" spans="1:9" x14ac:dyDescent="0.35">
      <c r="A26" s="7">
        <v>9</v>
      </c>
      <c r="B26" s="5">
        <f t="shared" si="4"/>
        <v>389305.5555555555</v>
      </c>
      <c r="C26" s="5">
        <f t="shared" si="3"/>
        <v>66583.333333333328</v>
      </c>
      <c r="D26" s="5">
        <f t="shared" si="3"/>
        <v>214937.5</v>
      </c>
      <c r="E26" s="5">
        <f t="shared" si="3"/>
        <v>81562.5</v>
      </c>
      <c r="F26" s="5" t="e">
        <f t="shared" si="3"/>
        <v>#DIV/0!</v>
      </c>
      <c r="G26" s="5" t="e">
        <f t="shared" si="3"/>
        <v>#DIV/0!</v>
      </c>
      <c r="H26" s="5" t="e">
        <f t="shared" si="3"/>
        <v>#DIV/0!</v>
      </c>
      <c r="I26" s="5" t="e">
        <f t="shared" si="3"/>
        <v>#DIV/0!</v>
      </c>
    </row>
    <row r="27" spans="1:9" x14ac:dyDescent="0.35">
      <c r="A27" s="7">
        <v>10</v>
      </c>
      <c r="B27" s="5">
        <f t="shared" si="4"/>
        <v>134833.33333333334</v>
      </c>
      <c r="C27" s="5">
        <f t="shared" si="3"/>
        <v>67333.333333333328</v>
      </c>
      <c r="D27" s="5">
        <f t="shared" si="3"/>
        <v>149625</v>
      </c>
      <c r="E27" s="5">
        <f t="shared" si="3"/>
        <v>67312.5</v>
      </c>
      <c r="F27" s="5" t="e">
        <f t="shared" si="3"/>
        <v>#DIV/0!</v>
      </c>
      <c r="G27" s="5" t="e">
        <f t="shared" si="3"/>
        <v>#DIV/0!</v>
      </c>
      <c r="H27" s="5" t="e">
        <f t="shared" si="3"/>
        <v>#DIV/0!</v>
      </c>
      <c r="I27" s="5" t="e">
        <f t="shared" si="3"/>
        <v>#DIV/0!</v>
      </c>
    </row>
    <row r="28" spans="1:9" x14ac:dyDescent="0.35">
      <c r="A28" s="7">
        <v>11</v>
      </c>
      <c r="B28" s="5">
        <f t="shared" si="4"/>
        <v>98083.333333333328</v>
      </c>
      <c r="C28" s="5">
        <f t="shared" si="3"/>
        <v>28250</v>
      </c>
      <c r="D28" s="5">
        <f t="shared" si="3"/>
        <v>251250</v>
      </c>
      <c r="E28" s="5">
        <f t="shared" si="3"/>
        <v>129375</v>
      </c>
      <c r="F28" s="5" t="e">
        <f t="shared" si="3"/>
        <v>#DIV/0!</v>
      </c>
      <c r="G28" s="5" t="e">
        <f t="shared" si="3"/>
        <v>#DIV/0!</v>
      </c>
      <c r="H28" s="5" t="e">
        <f t="shared" si="3"/>
        <v>#DIV/0!</v>
      </c>
      <c r="I28" s="5" t="e">
        <f t="shared" si="3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6807-4FBD-4322-95F4-59AF53540E3A}">
  <dimension ref="A1:S33"/>
  <sheetViews>
    <sheetView workbookViewId="0">
      <selection activeCell="A2" sqref="A2"/>
    </sheetView>
  </sheetViews>
  <sheetFormatPr baseColWidth="10" defaultRowHeight="14.5" x14ac:dyDescent="0.35"/>
  <cols>
    <col min="7" max="7" width="12.54296875" bestFit="1" customWidth="1"/>
    <col min="8" max="8" width="13" customWidth="1"/>
    <col min="9" max="9" width="13.7265625" customWidth="1"/>
  </cols>
  <sheetData>
    <row r="1" spans="1:19" x14ac:dyDescent="0.35">
      <c r="A1" t="s">
        <v>13</v>
      </c>
      <c r="B1" t="s">
        <v>10</v>
      </c>
      <c r="C1" t="s">
        <v>11</v>
      </c>
      <c r="D1" t="s">
        <v>12</v>
      </c>
      <c r="E1" t="s">
        <v>14</v>
      </c>
      <c r="F1" s="12">
        <v>0</v>
      </c>
      <c r="G1" s="12">
        <v>1</v>
      </c>
      <c r="H1" s="12">
        <v>2</v>
      </c>
      <c r="I1" s="12">
        <v>3</v>
      </c>
      <c r="J1" s="12">
        <v>4</v>
      </c>
      <c r="K1" s="12">
        <v>5</v>
      </c>
      <c r="L1" s="12">
        <v>6</v>
      </c>
      <c r="M1" s="12">
        <v>7</v>
      </c>
      <c r="N1" s="12">
        <v>8</v>
      </c>
      <c r="O1" s="12">
        <v>9</v>
      </c>
      <c r="P1" s="12">
        <v>11</v>
      </c>
      <c r="Q1" s="12">
        <v>12</v>
      </c>
      <c r="R1" s="12">
        <v>13</v>
      </c>
      <c r="S1" s="12">
        <v>17</v>
      </c>
    </row>
    <row r="2" spans="1:19" x14ac:dyDescent="0.35">
      <c r="A2">
        <v>1</v>
      </c>
      <c r="B2">
        <v>1</v>
      </c>
      <c r="C2">
        <v>30</v>
      </c>
      <c r="D2">
        <v>0</v>
      </c>
      <c r="E2">
        <v>0</v>
      </c>
      <c r="F2" s="5">
        <v>4683333.333333333</v>
      </c>
      <c r="G2" s="5">
        <v>225000000</v>
      </c>
      <c r="H2" s="5">
        <v>383333333.33333331</v>
      </c>
      <c r="I2" s="8">
        <f>MEDIAN(H2,J2)</f>
        <v>197258333.33333334</v>
      </c>
      <c r="J2" s="5">
        <v>11183333.333333334</v>
      </c>
      <c r="K2" s="5">
        <v>1976666.6666666667</v>
      </c>
      <c r="L2" s="5">
        <v>1880000</v>
      </c>
      <c r="M2" s="8">
        <f>MEDIAN(L2,N2)</f>
        <v>1281666.6666666665</v>
      </c>
      <c r="N2" s="5">
        <v>683333.33333333337</v>
      </c>
    </row>
    <row r="3" spans="1:19" x14ac:dyDescent="0.35">
      <c r="A3">
        <v>2</v>
      </c>
      <c r="B3">
        <v>1</v>
      </c>
      <c r="C3">
        <v>30</v>
      </c>
      <c r="D3">
        <v>1</v>
      </c>
      <c r="E3">
        <v>0</v>
      </c>
      <c r="F3" s="5">
        <v>375000</v>
      </c>
      <c r="G3" s="5">
        <v>41625000</v>
      </c>
      <c r="H3" s="5">
        <v>108750000</v>
      </c>
      <c r="I3" s="8">
        <f>MEDIAN(H3,J3)</f>
        <v>55800000</v>
      </c>
      <c r="J3" s="5">
        <v>2850000</v>
      </c>
      <c r="K3" s="5">
        <v>7053750</v>
      </c>
      <c r="L3" s="5">
        <v>2430000</v>
      </c>
      <c r="M3" s="5">
        <v>142875</v>
      </c>
      <c r="N3" s="5">
        <v>746250</v>
      </c>
    </row>
    <row r="4" spans="1:19" x14ac:dyDescent="0.35">
      <c r="A4">
        <v>3</v>
      </c>
      <c r="B4">
        <v>1</v>
      </c>
      <c r="C4">
        <v>37</v>
      </c>
      <c r="D4">
        <v>0</v>
      </c>
      <c r="E4">
        <v>0</v>
      </c>
      <c r="F4" s="5">
        <v>3966666.6666666665</v>
      </c>
      <c r="G4" s="5">
        <v>80000000</v>
      </c>
    </row>
    <row r="5" spans="1:19" x14ac:dyDescent="0.35">
      <c r="A5">
        <v>4</v>
      </c>
      <c r="B5">
        <v>1</v>
      </c>
      <c r="C5">
        <v>37</v>
      </c>
      <c r="D5">
        <v>1</v>
      </c>
      <c r="E5">
        <v>0</v>
      </c>
      <c r="F5" s="5">
        <v>2096250</v>
      </c>
      <c r="G5" s="5">
        <v>41625000</v>
      </c>
      <c r="H5" s="5">
        <v>108750000</v>
      </c>
    </row>
    <row r="6" spans="1:19" x14ac:dyDescent="0.35">
      <c r="A6">
        <v>5</v>
      </c>
      <c r="B6">
        <v>2</v>
      </c>
      <c r="C6">
        <v>30</v>
      </c>
      <c r="D6">
        <v>0</v>
      </c>
      <c r="E6">
        <v>0</v>
      </c>
      <c r="F6" s="5">
        <v>2866666.6666666665</v>
      </c>
      <c r="G6" s="5">
        <v>91500000</v>
      </c>
      <c r="H6" s="8">
        <f>MEDIAN(G6,I6)</f>
        <v>83583333.333333343</v>
      </c>
      <c r="I6" s="5">
        <v>75666666.666666672</v>
      </c>
      <c r="J6" s="8">
        <f>MEDIAN(I6,K6)</f>
        <v>38558333.333333336</v>
      </c>
      <c r="K6" s="10">
        <v>1450000</v>
      </c>
      <c r="L6" s="11"/>
      <c r="M6" s="11"/>
      <c r="N6" s="10">
        <v>127000</v>
      </c>
      <c r="O6" s="8">
        <f>MEDIAN(N6,P6)</f>
        <v>75083.333333333328</v>
      </c>
      <c r="P6" s="5">
        <v>23166.666666666668</v>
      </c>
      <c r="Q6" s="5"/>
      <c r="R6" s="5"/>
      <c r="S6" s="5">
        <v>500</v>
      </c>
    </row>
    <row r="7" spans="1:19" x14ac:dyDescent="0.35">
      <c r="A7">
        <v>6</v>
      </c>
      <c r="B7">
        <v>2</v>
      </c>
      <c r="C7">
        <v>30</v>
      </c>
      <c r="D7">
        <v>1</v>
      </c>
      <c r="E7">
        <v>0</v>
      </c>
      <c r="F7" s="5">
        <v>1106666.6666666667</v>
      </c>
      <c r="G7" s="5">
        <v>44175000</v>
      </c>
      <c r="H7" s="8">
        <f>MEDIAN(G7,I7)</f>
        <v>38831250</v>
      </c>
      <c r="I7" s="10">
        <v>33487500</v>
      </c>
      <c r="J7" s="8">
        <f>MEDIAN(I7,K7)</f>
        <v>17475000</v>
      </c>
      <c r="K7" s="10">
        <v>1462500</v>
      </c>
      <c r="L7" s="11"/>
      <c r="M7" s="11"/>
      <c r="N7" s="10">
        <v>433500</v>
      </c>
      <c r="O7" s="8">
        <f>MEDIAN(N7,P7)</f>
        <v>227062.5</v>
      </c>
      <c r="P7" s="5">
        <v>20625</v>
      </c>
      <c r="Q7" s="5"/>
      <c r="R7" s="5"/>
      <c r="S7" s="5">
        <v>1125</v>
      </c>
    </row>
    <row r="8" spans="1:19" x14ac:dyDescent="0.35">
      <c r="A8">
        <v>7</v>
      </c>
      <c r="B8">
        <v>2</v>
      </c>
      <c r="C8">
        <v>37</v>
      </c>
      <c r="D8">
        <v>0</v>
      </c>
      <c r="E8">
        <v>0</v>
      </c>
      <c r="F8" s="5">
        <v>4116666.6666666665</v>
      </c>
      <c r="G8" s="5">
        <v>55000000</v>
      </c>
      <c r="H8" s="8">
        <f>MEDIAN(G8,I8)</f>
        <v>55000000</v>
      </c>
      <c r="I8" s="5"/>
      <c r="J8" s="5"/>
      <c r="K8" s="5">
        <v>38166.666666666664</v>
      </c>
    </row>
    <row r="9" spans="1:19" x14ac:dyDescent="0.35">
      <c r="A9">
        <v>8</v>
      </c>
      <c r="B9">
        <v>2</v>
      </c>
      <c r="C9">
        <v>37</v>
      </c>
      <c r="D9">
        <v>1</v>
      </c>
      <c r="E9">
        <v>0</v>
      </c>
      <c r="F9" s="5">
        <v>4387500</v>
      </c>
      <c r="G9" s="5">
        <v>44175000</v>
      </c>
      <c r="H9" s="8">
        <f>MEDIAN(G9,I9)</f>
        <v>38831250</v>
      </c>
      <c r="I9" s="5">
        <v>33487500</v>
      </c>
      <c r="J9" s="5"/>
      <c r="K9" s="5">
        <v>1462500</v>
      </c>
    </row>
    <row r="10" spans="1:19" x14ac:dyDescent="0.35">
      <c r="A10">
        <v>9</v>
      </c>
      <c r="B10">
        <v>3</v>
      </c>
      <c r="C10">
        <v>30</v>
      </c>
      <c r="D10">
        <v>0</v>
      </c>
      <c r="E10">
        <v>0</v>
      </c>
      <c r="F10" s="5">
        <v>233333.33333333334</v>
      </c>
      <c r="G10" s="5">
        <v>81000000</v>
      </c>
      <c r="H10" s="5">
        <v>26833333.333333332</v>
      </c>
      <c r="I10" s="5">
        <v>10975000</v>
      </c>
      <c r="J10" s="10">
        <v>21583333.333333332</v>
      </c>
      <c r="K10" s="10">
        <v>6650000</v>
      </c>
      <c r="L10" s="10">
        <v>2133333.3333333335</v>
      </c>
      <c r="M10" s="10">
        <v>776666.66666666663</v>
      </c>
      <c r="N10" s="10">
        <v>186666.66666666666</v>
      </c>
      <c r="O10" s="5">
        <v>98666.666666666672</v>
      </c>
      <c r="P10" s="5">
        <v>142833.33333333334</v>
      </c>
      <c r="Q10" s="5">
        <v>58500</v>
      </c>
      <c r="R10" s="5">
        <v>20833.333333333332</v>
      </c>
      <c r="S10" s="5">
        <v>500</v>
      </c>
    </row>
    <row r="11" spans="1:19" x14ac:dyDescent="0.35">
      <c r="A11">
        <v>10</v>
      </c>
      <c r="B11">
        <v>3</v>
      </c>
      <c r="C11">
        <v>30</v>
      </c>
      <c r="D11">
        <v>1</v>
      </c>
      <c r="E11">
        <v>0</v>
      </c>
      <c r="F11" s="5">
        <v>61500</v>
      </c>
      <c r="G11" s="5">
        <v>69000000</v>
      </c>
      <c r="H11" s="10">
        <v>29250000</v>
      </c>
      <c r="I11" s="10">
        <v>41062500</v>
      </c>
      <c r="J11" s="10">
        <v>26587500</v>
      </c>
      <c r="K11" s="10">
        <v>12600000</v>
      </c>
      <c r="L11" s="10">
        <v>2223750</v>
      </c>
      <c r="M11" s="10">
        <v>806250</v>
      </c>
      <c r="N11" s="10">
        <v>333750</v>
      </c>
      <c r="O11" s="5">
        <v>107625</v>
      </c>
      <c r="P11" s="5">
        <v>63375</v>
      </c>
      <c r="Q11" s="10">
        <v>401250</v>
      </c>
      <c r="R11" s="5">
        <v>43875</v>
      </c>
      <c r="S11" s="5">
        <v>1125</v>
      </c>
    </row>
    <row r="12" spans="1:19" x14ac:dyDescent="0.35">
      <c r="A12">
        <v>11</v>
      </c>
      <c r="B12">
        <v>3</v>
      </c>
      <c r="C12">
        <v>37</v>
      </c>
      <c r="D12">
        <v>0</v>
      </c>
      <c r="E12">
        <v>0</v>
      </c>
      <c r="F12" s="5">
        <v>585000</v>
      </c>
      <c r="G12" s="5">
        <v>22166666.666666668</v>
      </c>
      <c r="H12" s="5">
        <v>20333333.333333332</v>
      </c>
      <c r="I12" s="5">
        <v>4166666.6666666665</v>
      </c>
      <c r="J12" s="5">
        <v>3916666.6666666665</v>
      </c>
      <c r="K12" s="5">
        <v>431666.66666666669</v>
      </c>
      <c r="L12" s="5">
        <v>500</v>
      </c>
      <c r="M12" s="5">
        <v>500</v>
      </c>
      <c r="N12" s="5">
        <v>500</v>
      </c>
    </row>
    <row r="13" spans="1:19" x14ac:dyDescent="0.35">
      <c r="A13">
        <v>12</v>
      </c>
      <c r="B13">
        <v>3</v>
      </c>
      <c r="C13">
        <v>37</v>
      </c>
      <c r="D13">
        <v>1</v>
      </c>
      <c r="E13">
        <v>0</v>
      </c>
      <c r="F13" s="5">
        <v>393750</v>
      </c>
      <c r="G13" s="5">
        <v>69000000</v>
      </c>
      <c r="H13" s="5">
        <v>29250000</v>
      </c>
      <c r="I13" s="5">
        <v>41062500</v>
      </c>
      <c r="J13" s="5">
        <v>26587500</v>
      </c>
      <c r="K13" s="5">
        <v>12600000</v>
      </c>
      <c r="L13" s="5">
        <v>1125</v>
      </c>
      <c r="M13" s="5">
        <v>1125</v>
      </c>
      <c r="N13" s="5">
        <v>1125</v>
      </c>
    </row>
    <row r="14" spans="1:19" x14ac:dyDescent="0.35">
      <c r="A14">
        <v>13</v>
      </c>
      <c r="B14">
        <v>4</v>
      </c>
      <c r="C14">
        <v>30</v>
      </c>
      <c r="D14">
        <v>0</v>
      </c>
      <c r="E14">
        <v>0</v>
      </c>
      <c r="F14" s="5">
        <v>4816666.666666667</v>
      </c>
      <c r="G14" s="5">
        <v>218333333.33333334</v>
      </c>
      <c r="H14" s="5">
        <v>60400000</v>
      </c>
      <c r="I14" s="5">
        <v>44166666.666666664</v>
      </c>
      <c r="J14" s="5">
        <v>14416666.666666666</v>
      </c>
      <c r="K14" s="5">
        <v>7383333.333333333</v>
      </c>
      <c r="L14" s="5">
        <v>2841666.6666666665</v>
      </c>
      <c r="M14" s="5">
        <v>371666.66666666669</v>
      </c>
      <c r="N14" s="5">
        <v>766666.66666666663</v>
      </c>
      <c r="O14" s="5">
        <v>994166.66666666663</v>
      </c>
      <c r="P14" s="5">
        <v>238500</v>
      </c>
      <c r="Q14" s="5">
        <v>137666.66666666666</v>
      </c>
      <c r="R14" s="5">
        <v>31500</v>
      </c>
      <c r="S14" s="5">
        <v>500</v>
      </c>
    </row>
    <row r="15" spans="1:19" x14ac:dyDescent="0.35">
      <c r="A15">
        <v>14</v>
      </c>
      <c r="B15">
        <v>4</v>
      </c>
      <c r="C15">
        <v>30</v>
      </c>
      <c r="D15">
        <v>1</v>
      </c>
      <c r="E15">
        <v>0</v>
      </c>
      <c r="F15" s="5">
        <v>9181666.666666666</v>
      </c>
      <c r="G15" s="5">
        <v>152250000</v>
      </c>
      <c r="H15" s="5">
        <v>24337500</v>
      </c>
      <c r="I15" s="5">
        <v>6112500</v>
      </c>
      <c r="J15" s="5">
        <v>12600000</v>
      </c>
      <c r="K15" s="5">
        <v>1125000</v>
      </c>
      <c r="L15" s="5">
        <v>873750</v>
      </c>
      <c r="M15" s="5">
        <v>585000</v>
      </c>
      <c r="N15" s="5">
        <v>426375</v>
      </c>
      <c r="O15" s="5">
        <v>310125</v>
      </c>
      <c r="P15" s="5">
        <v>364875</v>
      </c>
      <c r="Q15" s="5">
        <v>101250</v>
      </c>
      <c r="R15" s="5">
        <v>21750</v>
      </c>
      <c r="S15" s="5">
        <v>1125</v>
      </c>
    </row>
    <row r="16" spans="1:19" x14ac:dyDescent="0.35">
      <c r="A16">
        <v>15</v>
      </c>
      <c r="B16">
        <v>4</v>
      </c>
      <c r="C16">
        <v>37</v>
      </c>
      <c r="D16">
        <v>0</v>
      </c>
      <c r="E16">
        <v>0</v>
      </c>
      <c r="F16" s="5">
        <v>14300000</v>
      </c>
      <c r="G16" s="5">
        <v>181000000</v>
      </c>
      <c r="H16" s="5">
        <v>35833333.333333336</v>
      </c>
      <c r="I16" s="5">
        <v>53333333.333333336</v>
      </c>
      <c r="J16" s="5">
        <v>17466666.666666668</v>
      </c>
      <c r="K16" s="5">
        <v>28333.333333333332</v>
      </c>
      <c r="L16" s="5">
        <v>500</v>
      </c>
      <c r="M16" s="5">
        <v>500</v>
      </c>
      <c r="N16" s="5">
        <v>500</v>
      </c>
    </row>
    <row r="17" spans="1:19" x14ac:dyDescent="0.35">
      <c r="A17">
        <v>16</v>
      </c>
      <c r="B17">
        <v>4</v>
      </c>
      <c r="C17">
        <v>37</v>
      </c>
      <c r="D17">
        <v>1</v>
      </c>
      <c r="E17">
        <v>0</v>
      </c>
      <c r="F17" s="5">
        <v>16196250</v>
      </c>
      <c r="G17" s="5">
        <v>152250000</v>
      </c>
      <c r="H17" s="5">
        <v>24337500</v>
      </c>
      <c r="I17" s="5">
        <v>6112500</v>
      </c>
      <c r="J17" s="5">
        <v>12600000</v>
      </c>
      <c r="K17" s="5">
        <v>1125000</v>
      </c>
      <c r="L17" s="5">
        <v>1125</v>
      </c>
      <c r="M17" s="5">
        <v>1125</v>
      </c>
      <c r="N17" s="5">
        <v>1125</v>
      </c>
    </row>
    <row r="18" spans="1:19" x14ac:dyDescent="0.35">
      <c r="A18">
        <v>17</v>
      </c>
      <c r="B18">
        <v>1</v>
      </c>
      <c r="C18">
        <v>30</v>
      </c>
      <c r="D18">
        <v>0</v>
      </c>
      <c r="E18">
        <v>1</v>
      </c>
      <c r="F18" s="5">
        <v>293333.33333333331</v>
      </c>
      <c r="G18" s="5">
        <v>39333333.333333336</v>
      </c>
      <c r="H18" s="5">
        <v>17500000</v>
      </c>
      <c r="I18" s="8">
        <f>MEDIAN(H18,J18)</f>
        <v>9442500</v>
      </c>
      <c r="J18" s="5">
        <v>1385000</v>
      </c>
      <c r="K18" s="5">
        <v>1301666.6666666667</v>
      </c>
      <c r="L18" s="8">
        <f>MEDIAN(K18,M18)</f>
        <v>763333.33333333337</v>
      </c>
      <c r="M18" s="5">
        <v>225000</v>
      </c>
    </row>
    <row r="19" spans="1:19" x14ac:dyDescent="0.35">
      <c r="A19">
        <v>18</v>
      </c>
      <c r="B19">
        <v>1</v>
      </c>
      <c r="C19">
        <v>30</v>
      </c>
      <c r="D19">
        <v>1</v>
      </c>
      <c r="E19">
        <v>1</v>
      </c>
      <c r="F19" s="5">
        <v>56666.666666666664</v>
      </c>
      <c r="G19" s="5">
        <v>13950000</v>
      </c>
      <c r="H19" s="5">
        <v>60000000</v>
      </c>
      <c r="I19" s="8">
        <f>MEDIAN(H19,J19)</f>
        <v>30543750</v>
      </c>
      <c r="J19" s="5">
        <v>1087500</v>
      </c>
      <c r="K19" s="5">
        <v>110250</v>
      </c>
      <c r="L19" s="5">
        <v>108750</v>
      </c>
      <c r="M19" s="5">
        <v>500625</v>
      </c>
      <c r="N19" s="5">
        <v>22500</v>
      </c>
    </row>
    <row r="20" spans="1:19" x14ac:dyDescent="0.35">
      <c r="A20">
        <v>19</v>
      </c>
      <c r="B20">
        <v>1</v>
      </c>
      <c r="C20">
        <v>37</v>
      </c>
      <c r="D20">
        <v>0</v>
      </c>
      <c r="E20">
        <v>1</v>
      </c>
      <c r="F20" s="5">
        <v>180000</v>
      </c>
      <c r="G20" s="5">
        <v>8333333.333333333</v>
      </c>
    </row>
    <row r="21" spans="1:19" x14ac:dyDescent="0.35">
      <c r="A21">
        <v>20</v>
      </c>
      <c r="B21">
        <v>1</v>
      </c>
      <c r="C21">
        <v>37</v>
      </c>
      <c r="D21">
        <v>1</v>
      </c>
      <c r="E21">
        <v>1</v>
      </c>
      <c r="F21" s="5">
        <v>82500</v>
      </c>
      <c r="G21" s="5">
        <v>4500000</v>
      </c>
    </row>
    <row r="22" spans="1:19" x14ac:dyDescent="0.35">
      <c r="A22">
        <v>21</v>
      </c>
      <c r="B22">
        <v>2</v>
      </c>
      <c r="C22">
        <v>30</v>
      </c>
      <c r="D22">
        <v>0</v>
      </c>
      <c r="E22">
        <v>1</v>
      </c>
      <c r="F22" s="5">
        <v>176666.66666666666</v>
      </c>
      <c r="G22" s="5">
        <v>4800000</v>
      </c>
      <c r="H22" s="8">
        <f>MEDIAN(G22,I22)</f>
        <v>5541666.666666666</v>
      </c>
      <c r="I22" s="5">
        <v>6283333.333333333</v>
      </c>
      <c r="J22" s="8">
        <f>MEDIAN(I22,K22)</f>
        <v>3341666.6666666665</v>
      </c>
      <c r="K22" s="5">
        <v>400000</v>
      </c>
      <c r="L22" s="11"/>
      <c r="M22" s="11"/>
      <c r="N22" s="5">
        <v>36666.666666666664</v>
      </c>
      <c r="O22" s="5"/>
      <c r="P22" s="5"/>
      <c r="Q22" s="5"/>
      <c r="R22" s="5"/>
      <c r="S22" s="5">
        <v>500</v>
      </c>
    </row>
    <row r="23" spans="1:19" x14ac:dyDescent="0.35">
      <c r="A23">
        <v>22</v>
      </c>
      <c r="B23">
        <v>2</v>
      </c>
      <c r="C23">
        <v>30</v>
      </c>
      <c r="D23">
        <v>1</v>
      </c>
      <c r="E23">
        <v>1</v>
      </c>
      <c r="F23" s="5">
        <v>33500</v>
      </c>
      <c r="G23" s="5">
        <v>2407500</v>
      </c>
      <c r="H23" s="8">
        <f>MEDIAN(G23,I23)</f>
        <v>2272500</v>
      </c>
      <c r="I23" s="5">
        <v>2137500</v>
      </c>
      <c r="J23" s="8">
        <f>MEDIAN(I23,K23)</f>
        <v>1218750</v>
      </c>
      <c r="K23" s="5">
        <v>300000</v>
      </c>
      <c r="L23" s="11"/>
      <c r="M23" s="11"/>
      <c r="N23" s="5">
        <v>14250</v>
      </c>
      <c r="O23" s="5"/>
      <c r="P23" s="5"/>
      <c r="Q23" s="5"/>
      <c r="R23" s="5"/>
      <c r="S23" s="5">
        <v>1125</v>
      </c>
    </row>
    <row r="24" spans="1:19" x14ac:dyDescent="0.35">
      <c r="A24">
        <v>23</v>
      </c>
      <c r="B24">
        <v>2</v>
      </c>
      <c r="C24">
        <v>37</v>
      </c>
      <c r="D24">
        <v>0</v>
      </c>
      <c r="E24">
        <v>1</v>
      </c>
      <c r="F24" s="5">
        <v>446666.66666666669</v>
      </c>
      <c r="G24" s="5">
        <v>1433333.3333333333</v>
      </c>
      <c r="H24" s="8">
        <f>MEDIAN(G24,I24)</f>
        <v>796499.99999999988</v>
      </c>
      <c r="I24" s="5">
        <v>159666.66666666666</v>
      </c>
    </row>
    <row r="25" spans="1:19" x14ac:dyDescent="0.35">
      <c r="A25">
        <v>24</v>
      </c>
      <c r="B25">
        <v>2</v>
      </c>
      <c r="C25">
        <v>37</v>
      </c>
      <c r="D25">
        <v>1</v>
      </c>
      <c r="E25">
        <v>1</v>
      </c>
      <c r="F25" s="5">
        <v>98250</v>
      </c>
      <c r="G25" s="5">
        <v>1215000</v>
      </c>
      <c r="H25" s="8">
        <f>MEDIAN(G25,I25)</f>
        <v>700500</v>
      </c>
      <c r="I25" s="5">
        <v>186000</v>
      </c>
    </row>
    <row r="26" spans="1:19" x14ac:dyDescent="0.35">
      <c r="A26">
        <v>25</v>
      </c>
      <c r="B26">
        <v>3</v>
      </c>
      <c r="C26">
        <v>30</v>
      </c>
      <c r="D26">
        <v>0</v>
      </c>
      <c r="E26">
        <v>1</v>
      </c>
      <c r="F26" s="5">
        <v>202500</v>
      </c>
      <c r="G26" s="5">
        <v>21000000</v>
      </c>
      <c r="H26" s="5">
        <v>16166666.666666666</v>
      </c>
      <c r="I26" s="5">
        <v>1340000</v>
      </c>
      <c r="J26" s="5">
        <v>68350000</v>
      </c>
      <c r="K26" s="5">
        <v>64166666.666666664</v>
      </c>
      <c r="L26" s="5">
        <v>835000</v>
      </c>
      <c r="M26" s="5">
        <v>701666.66666666663</v>
      </c>
      <c r="N26" s="5">
        <v>385000</v>
      </c>
      <c r="O26" s="5">
        <v>57666.666666666664</v>
      </c>
      <c r="P26" s="5">
        <v>78000</v>
      </c>
      <c r="Q26" s="5">
        <v>42000</v>
      </c>
      <c r="R26" s="5">
        <v>14833.333333333334</v>
      </c>
      <c r="S26" s="5">
        <v>500</v>
      </c>
    </row>
    <row r="27" spans="1:19" x14ac:dyDescent="0.35">
      <c r="A27">
        <v>26</v>
      </c>
      <c r="B27">
        <v>3</v>
      </c>
      <c r="C27">
        <v>30</v>
      </c>
      <c r="D27">
        <v>1</v>
      </c>
      <c r="E27">
        <v>1</v>
      </c>
      <c r="F27" s="5">
        <v>36166.666666666664</v>
      </c>
      <c r="G27" s="5">
        <v>16425000</v>
      </c>
      <c r="H27" s="5">
        <v>12600000</v>
      </c>
      <c r="I27" s="5">
        <v>33750000</v>
      </c>
      <c r="J27" s="5">
        <v>18150000</v>
      </c>
      <c r="K27" s="5">
        <v>8175000</v>
      </c>
      <c r="L27" s="5">
        <v>1001250</v>
      </c>
      <c r="M27" s="5">
        <v>750000</v>
      </c>
      <c r="N27" s="5">
        <v>251250</v>
      </c>
      <c r="O27" s="5">
        <v>60375</v>
      </c>
      <c r="P27" s="5">
        <v>68625</v>
      </c>
      <c r="Q27" s="5">
        <v>247500</v>
      </c>
      <c r="R27" s="5">
        <v>23250</v>
      </c>
      <c r="S27" s="5">
        <v>1125</v>
      </c>
    </row>
    <row r="28" spans="1:19" x14ac:dyDescent="0.35">
      <c r="A28">
        <v>27</v>
      </c>
      <c r="B28">
        <v>3</v>
      </c>
      <c r="C28">
        <v>37</v>
      </c>
      <c r="D28">
        <v>0</v>
      </c>
      <c r="E28">
        <v>1</v>
      </c>
      <c r="F28" s="5">
        <v>109666.66666666667</v>
      </c>
      <c r="G28" s="5">
        <v>37833333.333333336</v>
      </c>
      <c r="H28" s="5">
        <v>17000000</v>
      </c>
      <c r="I28" s="5">
        <v>1291666.6666666667</v>
      </c>
      <c r="J28" s="5">
        <v>4466666.666666667</v>
      </c>
      <c r="K28" s="5">
        <v>468333.33333333331</v>
      </c>
      <c r="L28" s="5">
        <v>500</v>
      </c>
      <c r="M28" s="5">
        <v>500</v>
      </c>
      <c r="N28" s="5">
        <v>500</v>
      </c>
    </row>
    <row r="29" spans="1:19" x14ac:dyDescent="0.35">
      <c r="A29">
        <v>28</v>
      </c>
      <c r="B29">
        <v>3</v>
      </c>
      <c r="C29">
        <v>37</v>
      </c>
      <c r="D29">
        <v>1</v>
      </c>
      <c r="E29">
        <v>1</v>
      </c>
      <c r="F29" s="5">
        <v>98250</v>
      </c>
      <c r="G29" s="5">
        <v>13800000</v>
      </c>
      <c r="H29" s="5">
        <v>1940625</v>
      </c>
      <c r="I29" s="5">
        <v>2710500</v>
      </c>
      <c r="J29" s="5">
        <v>4357500</v>
      </c>
      <c r="K29" s="5">
        <v>151875</v>
      </c>
      <c r="L29" s="5">
        <v>1125</v>
      </c>
      <c r="M29" s="5">
        <v>1125</v>
      </c>
      <c r="N29" s="5">
        <v>1125</v>
      </c>
    </row>
    <row r="30" spans="1:19" x14ac:dyDescent="0.35">
      <c r="A30">
        <v>29</v>
      </c>
      <c r="B30">
        <v>4</v>
      </c>
      <c r="C30">
        <v>30</v>
      </c>
      <c r="D30">
        <v>0</v>
      </c>
      <c r="E30">
        <v>1</v>
      </c>
      <c r="F30" s="5">
        <v>2901666.6666666665</v>
      </c>
      <c r="G30" s="5">
        <v>123666666.66666667</v>
      </c>
      <c r="H30" s="5">
        <v>5533333.333333333</v>
      </c>
      <c r="I30" s="5">
        <v>3450000</v>
      </c>
      <c r="J30" s="5">
        <v>4411666.666666667</v>
      </c>
      <c r="K30" s="5">
        <v>1545833.3333333333</v>
      </c>
      <c r="L30" s="5">
        <v>309333.33333333331</v>
      </c>
      <c r="M30" s="5">
        <v>86416.666666666672</v>
      </c>
      <c r="N30" s="5">
        <v>146555.55555555553</v>
      </c>
      <c r="O30" s="5">
        <v>75500</v>
      </c>
      <c r="P30" s="5">
        <v>56666.666666666664</v>
      </c>
      <c r="Q30" s="5">
        <v>14500</v>
      </c>
      <c r="R30" s="5">
        <v>8333.3333333333339</v>
      </c>
      <c r="S30" s="5">
        <v>500</v>
      </c>
    </row>
    <row r="31" spans="1:19" x14ac:dyDescent="0.35">
      <c r="A31">
        <v>30</v>
      </c>
      <c r="B31">
        <v>4</v>
      </c>
      <c r="C31">
        <v>30</v>
      </c>
      <c r="D31">
        <v>1</v>
      </c>
      <c r="E31">
        <v>1</v>
      </c>
      <c r="F31" s="5">
        <v>1075833.3333333333</v>
      </c>
      <c r="G31" s="5">
        <v>27000000</v>
      </c>
      <c r="H31" s="5">
        <v>5018250</v>
      </c>
      <c r="I31" s="5">
        <v>1147500</v>
      </c>
      <c r="J31" s="5">
        <v>2865000</v>
      </c>
      <c r="K31" s="5">
        <v>798750</v>
      </c>
      <c r="L31" s="5">
        <v>270375</v>
      </c>
      <c r="M31" s="5">
        <v>177000</v>
      </c>
      <c r="N31" s="5">
        <v>91500</v>
      </c>
      <c r="O31" s="5">
        <v>102750</v>
      </c>
      <c r="P31" s="5">
        <v>66000</v>
      </c>
      <c r="Q31" s="5">
        <v>11250</v>
      </c>
      <c r="R31" s="5">
        <v>5250</v>
      </c>
      <c r="S31" s="5">
        <v>1125</v>
      </c>
    </row>
    <row r="32" spans="1:19" x14ac:dyDescent="0.35">
      <c r="A32">
        <v>31</v>
      </c>
      <c r="B32">
        <v>4</v>
      </c>
      <c r="C32">
        <v>37</v>
      </c>
      <c r="D32">
        <v>0</v>
      </c>
      <c r="E32">
        <v>1</v>
      </c>
      <c r="F32" s="5">
        <v>4245000</v>
      </c>
      <c r="G32" s="5">
        <v>99500000</v>
      </c>
      <c r="H32" s="5">
        <v>6283333.333333333</v>
      </c>
      <c r="I32" s="5">
        <v>1866666.6666666667</v>
      </c>
      <c r="J32" s="5">
        <v>1896666.6666666667</v>
      </c>
      <c r="K32" s="5">
        <v>26166.666666666668</v>
      </c>
      <c r="L32" s="5">
        <v>500</v>
      </c>
      <c r="M32" s="5">
        <v>500</v>
      </c>
      <c r="N32" s="5">
        <v>500</v>
      </c>
    </row>
    <row r="33" spans="1:14" x14ac:dyDescent="0.35">
      <c r="A33">
        <v>32</v>
      </c>
      <c r="B33">
        <v>4</v>
      </c>
      <c r="C33">
        <v>37</v>
      </c>
      <c r="D33">
        <v>1</v>
      </c>
      <c r="E33">
        <v>1</v>
      </c>
      <c r="F33" s="5">
        <v>3138750</v>
      </c>
      <c r="G33" s="5">
        <v>4312500</v>
      </c>
      <c r="H33" s="5">
        <v>798750</v>
      </c>
      <c r="I33" s="5">
        <v>120000</v>
      </c>
      <c r="J33" s="5">
        <v>16125</v>
      </c>
      <c r="K33" s="5">
        <v>1125</v>
      </c>
      <c r="L33" s="5">
        <v>1125</v>
      </c>
      <c r="M33" s="5">
        <v>1125</v>
      </c>
      <c r="N33" s="5">
        <v>1125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4C91-4623-4BE7-B770-0290872A5955}">
  <dimension ref="A1:S33"/>
  <sheetViews>
    <sheetView tabSelected="1" workbookViewId="0">
      <selection activeCell="E9" sqref="E9"/>
    </sheetView>
  </sheetViews>
  <sheetFormatPr baseColWidth="10" defaultRowHeight="14.5" x14ac:dyDescent="0.35"/>
  <sheetData>
    <row r="1" spans="1:19" x14ac:dyDescent="0.35">
      <c r="A1" t="s">
        <v>13</v>
      </c>
      <c r="B1" t="s">
        <v>10</v>
      </c>
      <c r="C1" t="s">
        <v>11</v>
      </c>
      <c r="D1" t="s">
        <v>12</v>
      </c>
      <c r="E1" t="s">
        <v>14</v>
      </c>
      <c r="F1" s="12">
        <v>0</v>
      </c>
      <c r="G1" s="12">
        <v>1</v>
      </c>
      <c r="H1" s="12">
        <v>2</v>
      </c>
      <c r="I1" s="12">
        <v>3</v>
      </c>
      <c r="J1" s="12">
        <v>4</v>
      </c>
      <c r="K1" s="12">
        <v>5</v>
      </c>
      <c r="L1" s="12">
        <v>6</v>
      </c>
      <c r="M1" s="12">
        <v>7</v>
      </c>
      <c r="N1" s="12">
        <v>8</v>
      </c>
      <c r="O1" s="12">
        <v>9</v>
      </c>
      <c r="P1" s="12">
        <v>11</v>
      </c>
      <c r="Q1" s="12">
        <v>12</v>
      </c>
      <c r="R1" s="12">
        <v>13</v>
      </c>
      <c r="S1" s="12">
        <v>17</v>
      </c>
    </row>
    <row r="2" spans="1:19" x14ac:dyDescent="0.35">
      <c r="A2">
        <v>1</v>
      </c>
      <c r="B2">
        <v>1</v>
      </c>
      <c r="C2">
        <v>30</v>
      </c>
      <c r="D2">
        <v>0</v>
      </c>
      <c r="E2">
        <v>0</v>
      </c>
      <c r="F2" s="5">
        <f>LOG10(Tabelle1!F2)</f>
        <v>6.670555069521436</v>
      </c>
      <c r="G2" s="5">
        <f>LOG10(Tabelle1!G2)</f>
        <v>8.3521825181113627</v>
      </c>
      <c r="H2" s="5">
        <f>LOG10(Tabelle1!H2)</f>
        <v>8.5835765856339492</v>
      </c>
      <c r="I2" s="5">
        <f>LOG10(Tabelle1!I2)</f>
        <v>8.2950353593807495</v>
      </c>
      <c r="J2" s="5">
        <f>LOG10(Tabelle1!J2)</f>
        <v>7.0485712697853486</v>
      </c>
      <c r="K2" s="5">
        <f>LOG10(Tabelle1!K2)</f>
        <v>6.2959334386446004</v>
      </c>
      <c r="L2" s="5">
        <f>LOG10(Tabelle1!L2)</f>
        <v>6.2741578492636796</v>
      </c>
      <c r="M2" s="5">
        <f>LOG10(Tabelle1!M2)</f>
        <v>6.1077750894177871</v>
      </c>
      <c r="N2" s="5">
        <f>LOG10(Tabelle1!N2)</f>
        <v>5.8346326063360916</v>
      </c>
      <c r="O2" s="5"/>
      <c r="P2" s="5"/>
      <c r="Q2" s="5"/>
      <c r="R2" s="5"/>
      <c r="S2" s="5"/>
    </row>
    <row r="3" spans="1:19" x14ac:dyDescent="0.35">
      <c r="A3">
        <v>2</v>
      </c>
      <c r="B3">
        <v>1</v>
      </c>
      <c r="C3">
        <v>30</v>
      </c>
      <c r="D3">
        <v>1</v>
      </c>
      <c r="E3">
        <v>0</v>
      </c>
      <c r="F3" s="5">
        <f>LOG10(Tabelle1!F3)</f>
        <v>5.5740312677277188</v>
      </c>
      <c r="G3" s="5">
        <f>LOG10(Tabelle1!G3)</f>
        <v>7.6193542465143764</v>
      </c>
      <c r="H3" s="5">
        <f>LOG10(Tabelle1!H3)</f>
        <v>8.0364292656266745</v>
      </c>
      <c r="I3" s="5">
        <f>LOG10(Tabelle1!I3)</f>
        <v>7.7466341989375787</v>
      </c>
      <c r="J3" s="5">
        <f>LOG10(Tabelle1!J3)</f>
        <v>6.4548448600085102</v>
      </c>
      <c r="K3" s="5">
        <f>LOG10(Tabelle1!K3)</f>
        <v>6.8484200632780974</v>
      </c>
      <c r="L3" s="5">
        <f>LOG10(Tabelle1!L3)</f>
        <v>6.3856062735983121</v>
      </c>
      <c r="M3" s="5">
        <f>LOG10(Tabelle1!M3)</f>
        <v>5.1549562434033378</v>
      </c>
      <c r="N3" s="5">
        <f>LOG10(Tabelle1!N3)</f>
        <v>5.8728843441374252</v>
      </c>
      <c r="O3" s="5"/>
      <c r="P3" s="5"/>
      <c r="Q3" s="5"/>
      <c r="R3" s="5"/>
      <c r="S3" s="5"/>
    </row>
    <row r="4" spans="1:19" x14ac:dyDescent="0.35">
      <c r="A4">
        <v>3</v>
      </c>
      <c r="B4">
        <v>1</v>
      </c>
      <c r="C4">
        <v>37</v>
      </c>
      <c r="D4">
        <v>0</v>
      </c>
      <c r="E4">
        <v>0</v>
      </c>
      <c r="F4" s="5">
        <f>LOG10(Tabelle1!F4)</f>
        <v>6.5984257066728684</v>
      </c>
      <c r="G4" s="5">
        <f>LOG10(Tabelle1!G4)</f>
        <v>7.9030899869919438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35">
      <c r="A5">
        <v>4</v>
      </c>
      <c r="B5">
        <v>1</v>
      </c>
      <c r="C5">
        <v>37</v>
      </c>
      <c r="D5">
        <v>1</v>
      </c>
      <c r="E5">
        <v>0</v>
      </c>
      <c r="F5" s="5">
        <f>LOG10(Tabelle1!F5)</f>
        <v>6.321443075614142</v>
      </c>
      <c r="G5" s="5">
        <f>LOG10(Tabelle1!G5)</f>
        <v>7.6193542465143764</v>
      </c>
      <c r="H5" s="5">
        <f>LOG10(Tabelle1!H5)</f>
        <v>8.0364292656266745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35">
      <c r="A6">
        <v>5</v>
      </c>
      <c r="B6">
        <v>2</v>
      </c>
      <c r="C6">
        <v>30</v>
      </c>
      <c r="D6">
        <v>0</v>
      </c>
      <c r="E6">
        <v>0</v>
      </c>
      <c r="F6" s="5">
        <f>LOG10(Tabelle1!F6)</f>
        <v>6.4573771965239048</v>
      </c>
      <c r="G6" s="5">
        <f>LOG10(Tabelle1!G6)</f>
        <v>7.9614210940664485</v>
      </c>
      <c r="H6" s="5">
        <f>LOG10(Tabelle1!H6)</f>
        <v>7.9221196869727937</v>
      </c>
      <c r="I6" s="5">
        <f>LOG10(Tabelle1!I6)</f>
        <v>7.8789046024734599</v>
      </c>
      <c r="J6" s="5">
        <f>LOG10(Tabelle1!J6)</f>
        <v>7.5861182534522724</v>
      </c>
      <c r="K6" s="5">
        <f>LOG10(Tabelle1!K6)</f>
        <v>6.1613680022349753</v>
      </c>
      <c r="L6" s="5"/>
      <c r="M6" s="5"/>
      <c r="N6" s="5">
        <f>LOG10(Tabelle1!N6)</f>
        <v>5.1038037209559572</v>
      </c>
      <c r="O6" s="5">
        <f>LOG10(Tabelle1!O6)</f>
        <v>4.8755435449314382</v>
      </c>
      <c r="P6" s="5">
        <f>LOG10(Tabelle1!P6)</f>
        <v>4.3648635498704511</v>
      </c>
      <c r="Q6" s="5"/>
      <c r="R6" s="5"/>
      <c r="S6" s="5">
        <f>LOG10(Tabelle1!S6)</f>
        <v>2.6989700043360187</v>
      </c>
    </row>
    <row r="7" spans="1:19" x14ac:dyDescent="0.35">
      <c r="A7">
        <v>6</v>
      </c>
      <c r="B7">
        <v>2</v>
      </c>
      <c r="C7">
        <v>30</v>
      </c>
      <c r="D7">
        <v>1</v>
      </c>
      <c r="E7">
        <v>0</v>
      </c>
      <c r="F7" s="5">
        <f>LOG10(Tabelle1!F7)</f>
        <v>6.0440168289843736</v>
      </c>
      <c r="G7" s="5">
        <f>LOG10(Tabelle1!G7)</f>
        <v>7.645176558178802</v>
      </c>
      <c r="H7" s="5">
        <f>LOG10(Tabelle1!H7)</f>
        <v>7.5891813709571903</v>
      </c>
      <c r="I7" s="5">
        <f>LOG10(Tabelle1!I7)</f>
        <v>7.5248827266162657</v>
      </c>
      <c r="J7" s="5">
        <f>LOG10(Tabelle1!J7)</f>
        <v>7.242417184417719</v>
      </c>
      <c r="K7" s="5">
        <f>LOG10(Tabelle1!K7)</f>
        <v>6.1650958747542184</v>
      </c>
      <c r="L7" s="5"/>
      <c r="M7" s="5"/>
      <c r="N7" s="5">
        <f>LOG10(Tabelle1!N7)</f>
        <v>5.6369891018122287</v>
      </c>
      <c r="O7" s="5">
        <f>LOG10(Tabelle1!O7)</f>
        <v>5.3561454152067896</v>
      </c>
      <c r="P7" s="5">
        <f>LOG10(Tabelle1!P7)</f>
        <v>4.3143939572219629</v>
      </c>
      <c r="Q7" s="5"/>
      <c r="R7" s="5"/>
      <c r="S7" s="5">
        <f>LOG10(Tabelle1!S7)</f>
        <v>3.0511525224473814</v>
      </c>
    </row>
    <row r="8" spans="1:19" x14ac:dyDescent="0.35">
      <c r="A8">
        <v>7</v>
      </c>
      <c r="B8">
        <v>2</v>
      </c>
      <c r="C8">
        <v>37</v>
      </c>
      <c r="D8">
        <v>0</v>
      </c>
      <c r="E8">
        <v>0</v>
      </c>
      <c r="F8" s="5">
        <f>LOG10(Tabelle1!F8)</f>
        <v>6.6145457028760219</v>
      </c>
      <c r="G8" s="5">
        <f>LOG10(Tabelle1!G8)</f>
        <v>7.7403626894942441</v>
      </c>
      <c r="H8" s="5">
        <f>LOG10(Tabelle1!H8)</f>
        <v>7.7403626894942441</v>
      </c>
      <c r="I8" s="5"/>
      <c r="J8" s="5"/>
      <c r="K8" s="5">
        <f>LOG10(Tabelle1!K8)</f>
        <v>4.5816842319562445</v>
      </c>
      <c r="L8" s="5"/>
      <c r="M8" s="5"/>
      <c r="N8" s="5"/>
      <c r="O8" s="5"/>
      <c r="P8" s="5"/>
      <c r="Q8" s="5"/>
      <c r="R8" s="5"/>
      <c r="S8" s="5"/>
    </row>
    <row r="9" spans="1:19" x14ac:dyDescent="0.35">
      <c r="A9">
        <v>8</v>
      </c>
      <c r="B9">
        <v>2</v>
      </c>
      <c r="C9">
        <v>37</v>
      </c>
      <c r="D9">
        <v>1</v>
      </c>
      <c r="E9">
        <v>0</v>
      </c>
      <c r="F9" s="5">
        <f>LOG10(Tabelle1!F9)</f>
        <v>6.6422171294738801</v>
      </c>
      <c r="G9" s="5">
        <f>LOG10(Tabelle1!G9)</f>
        <v>7.645176558178802</v>
      </c>
      <c r="H9" s="5">
        <f>LOG10(Tabelle1!H9)</f>
        <v>7.5891813709571903</v>
      </c>
      <c r="I9" s="5">
        <f>LOG10(Tabelle1!I9)</f>
        <v>7.5248827266162657</v>
      </c>
      <c r="J9" s="5"/>
      <c r="K9" s="5">
        <f>LOG10(Tabelle1!K9)</f>
        <v>6.1650958747542184</v>
      </c>
      <c r="L9" s="5"/>
      <c r="M9" s="5"/>
      <c r="N9" s="5"/>
      <c r="O9" s="5"/>
      <c r="P9" s="5"/>
      <c r="Q9" s="5"/>
      <c r="R9" s="5"/>
      <c r="S9" s="5"/>
    </row>
    <row r="10" spans="1:19" x14ac:dyDescent="0.35">
      <c r="A10">
        <v>9</v>
      </c>
      <c r="B10">
        <v>3</v>
      </c>
      <c r="C10">
        <v>30</v>
      </c>
      <c r="D10">
        <v>0</v>
      </c>
      <c r="E10">
        <v>0</v>
      </c>
      <c r="F10" s="5">
        <f>LOG10(Tabelle1!F10)</f>
        <v>5.3679767852945943</v>
      </c>
      <c r="G10" s="5">
        <f>LOG10(Tabelle1!G10)</f>
        <v>7.9084850188786495</v>
      </c>
      <c r="H10" s="5">
        <f>LOG10(Tabelle1!H10)</f>
        <v>7.4286746256482061</v>
      </c>
      <c r="I10" s="5">
        <f>LOG10(Tabelle1!I10)</f>
        <v>7.0404045289141592</v>
      </c>
      <c r="J10" s="5">
        <f>LOG10(Tabelle1!J10)</f>
        <v>7.3341185180336268</v>
      </c>
      <c r="K10" s="5">
        <f>LOG10(Tabelle1!K10)</f>
        <v>6.8228216453031045</v>
      </c>
      <c r="L10" s="5">
        <f>LOG10(Tabelle1!L10)</f>
        <v>6.3290587192642249</v>
      </c>
      <c r="M10" s="5">
        <f>LOG10(Tabelle1!M10)</f>
        <v>5.8902346663063563</v>
      </c>
      <c r="N10" s="5">
        <f>LOG10(Tabelle1!N10)</f>
        <v>5.2710667722865381</v>
      </c>
      <c r="O10" s="5">
        <f>LOG10(Tabelle1!O10)</f>
        <v>4.9941704563392761</v>
      </c>
      <c r="P10" s="5">
        <f>LOG10(Tabelle1!P10)</f>
        <v>5.1548295715395547</v>
      </c>
      <c r="Q10" s="5">
        <f>LOG10(Tabelle1!Q10)</f>
        <v>4.7671558660821809</v>
      </c>
      <c r="R10" s="5">
        <f>LOG10(Tabelle1!R10)</f>
        <v>4.3187587626244124</v>
      </c>
      <c r="S10" s="5">
        <f>LOG10(Tabelle1!S10)</f>
        <v>2.6989700043360187</v>
      </c>
    </row>
    <row r="11" spans="1:19" x14ac:dyDescent="0.35">
      <c r="A11">
        <v>10</v>
      </c>
      <c r="B11">
        <v>3</v>
      </c>
      <c r="C11">
        <v>30</v>
      </c>
      <c r="D11">
        <v>1</v>
      </c>
      <c r="E11">
        <v>0</v>
      </c>
      <c r="F11" s="5">
        <f>LOG10(Tabelle1!F11)</f>
        <v>4.7888751157754168</v>
      </c>
      <c r="G11" s="5">
        <f>LOG10(Tabelle1!G11)</f>
        <v>7.8388490907372557</v>
      </c>
      <c r="H11" s="5">
        <f>LOG10(Tabelle1!H11)</f>
        <v>7.4661258704181996</v>
      </c>
      <c r="I11" s="5">
        <f>LOG10(Tabelle1!I11)</f>
        <v>7.6134453869038561</v>
      </c>
      <c r="J11" s="5">
        <f>LOG10(Tabelle1!J11)</f>
        <v>7.424677502910785</v>
      </c>
      <c r="K11" s="5">
        <f>LOG10(Tabelle1!K11)</f>
        <v>7.1003705451175625</v>
      </c>
      <c r="L11" s="5">
        <f>LOG10(Tabelle1!L11)</f>
        <v>6.3470859610919819</v>
      </c>
      <c r="M11" s="5">
        <f>LOG10(Tabelle1!M11)</f>
        <v>5.9064697276433238</v>
      </c>
      <c r="N11" s="5">
        <f>LOG10(Tabelle1!N11)</f>
        <v>5.5234212743726312</v>
      </c>
      <c r="O11" s="5">
        <f>LOG10(Tabelle1!O11)</f>
        <v>5.0319131644617112</v>
      </c>
      <c r="P11" s="5">
        <f>LOG10(Tabelle1!P11)</f>
        <v>4.8019179723413927</v>
      </c>
      <c r="Q11" s="5">
        <f>LOG10(Tabelle1!Q11)</f>
        <v>5.6034150454129286</v>
      </c>
      <c r="R11" s="5">
        <f>LOG10(Tabelle1!R11)</f>
        <v>4.6422171294738801</v>
      </c>
      <c r="S11" s="5">
        <f>LOG10(Tabelle1!S11)</f>
        <v>3.0511525224473814</v>
      </c>
    </row>
    <row r="12" spans="1:19" x14ac:dyDescent="0.35">
      <c r="A12">
        <v>11</v>
      </c>
      <c r="B12">
        <v>3</v>
      </c>
      <c r="C12">
        <v>37</v>
      </c>
      <c r="D12">
        <v>0</v>
      </c>
      <c r="E12">
        <v>0</v>
      </c>
      <c r="F12" s="5">
        <f>LOG10(Tabelle1!F12)</f>
        <v>5.7671558660821809</v>
      </c>
      <c r="G12" s="5">
        <f>LOG10(Tabelle1!G12)</f>
        <v>7.3457003905834419</v>
      </c>
      <c r="H12" s="5">
        <f>LOG10(Tabelle1!H12)</f>
        <v>7.3082085802911045</v>
      </c>
      <c r="I12" s="5">
        <f>LOG10(Tabelle1!I12)</f>
        <v>6.6197887582883936</v>
      </c>
      <c r="J12" s="5">
        <f>LOG10(Tabelle1!J12)</f>
        <v>6.5929166118880929</v>
      </c>
      <c r="K12" s="5">
        <f>LOG10(Tabelle1!K12)</f>
        <v>5.6351485136976081</v>
      </c>
      <c r="L12" s="5">
        <f>LOG10(Tabelle1!L12)</f>
        <v>2.6989700043360187</v>
      </c>
      <c r="M12" s="5">
        <f>LOG10(Tabelle1!M12)</f>
        <v>2.6989700043360187</v>
      </c>
      <c r="N12" s="5">
        <f>LOG10(Tabelle1!N12)</f>
        <v>2.6989700043360187</v>
      </c>
      <c r="O12" s="5"/>
      <c r="P12" s="5"/>
      <c r="Q12" s="5"/>
      <c r="R12" s="5"/>
      <c r="S12" s="5"/>
    </row>
    <row r="13" spans="1:19" x14ac:dyDescent="0.35">
      <c r="A13">
        <v>12</v>
      </c>
      <c r="B13">
        <v>3</v>
      </c>
      <c r="C13">
        <v>37</v>
      </c>
      <c r="D13">
        <v>1</v>
      </c>
      <c r="E13">
        <v>0</v>
      </c>
      <c r="F13" s="5">
        <f>LOG10(Tabelle1!F13)</f>
        <v>5.5952205667976571</v>
      </c>
      <c r="G13" s="5">
        <f>LOG10(Tabelle1!G13)</f>
        <v>7.8388490907372557</v>
      </c>
      <c r="H13" s="5">
        <f>LOG10(Tabelle1!H13)</f>
        <v>7.4661258704181996</v>
      </c>
      <c r="I13" s="5">
        <f>LOG10(Tabelle1!I13)</f>
        <v>7.6134453869038561</v>
      </c>
      <c r="J13" s="5">
        <f>LOG10(Tabelle1!J13)</f>
        <v>7.424677502910785</v>
      </c>
      <c r="K13" s="5">
        <f>LOG10(Tabelle1!K13)</f>
        <v>7.1003705451175625</v>
      </c>
      <c r="L13" s="5">
        <f>LOG10(Tabelle1!L13)</f>
        <v>3.0511525224473814</v>
      </c>
      <c r="M13" s="5">
        <f>LOG10(Tabelle1!M13)</f>
        <v>3.0511525224473814</v>
      </c>
      <c r="N13" s="5">
        <f>LOG10(Tabelle1!N13)</f>
        <v>3.0511525224473814</v>
      </c>
      <c r="O13" s="5"/>
      <c r="P13" s="5"/>
      <c r="Q13" s="5"/>
      <c r="R13" s="5"/>
      <c r="S13" s="5"/>
    </row>
    <row r="14" spans="1:19" x14ac:dyDescent="0.35">
      <c r="A14">
        <v>13</v>
      </c>
      <c r="B14">
        <v>4</v>
      </c>
      <c r="C14">
        <v>30</v>
      </c>
      <c r="D14">
        <v>0</v>
      </c>
      <c r="E14">
        <v>0</v>
      </c>
      <c r="F14" s="5">
        <f>LOG10(Tabelle1!F14)</f>
        <v>6.6827465923729044</v>
      </c>
      <c r="G14" s="5">
        <f>LOG10(Tabelle1!G14)</f>
        <v>8.3391200452721215</v>
      </c>
      <c r="H14" s="5">
        <f>LOG10(Tabelle1!H14)</f>
        <v>7.7810369386211322</v>
      </c>
      <c r="I14" s="5">
        <f>LOG10(Tabelle1!I14)</f>
        <v>7.645094623553164</v>
      </c>
      <c r="J14" s="5">
        <f>LOG10(Tabelle1!J14)</f>
        <v>7.1588648570811708</v>
      </c>
      <c r="K14" s="5">
        <f>LOG10(Tabelle1!K14)</f>
        <v>6.8682524758394257</v>
      </c>
      <c r="L14" s="5">
        <f>LOG10(Tabelle1!L14)</f>
        <v>6.4535731329448724</v>
      </c>
      <c r="M14" s="5">
        <f>LOG10(Tabelle1!M14)</f>
        <v>5.5701536126645168</v>
      </c>
      <c r="N14" s="5">
        <f>LOG10(Tabelle1!N14)</f>
        <v>5.8846065812979305</v>
      </c>
      <c r="O14" s="5">
        <f>LOG10(Tabelle1!O14)</f>
        <v>5.9974591976227174</v>
      </c>
      <c r="P14" s="5">
        <f>LOG10(Tabelle1!P14)</f>
        <v>5.3774883833761331</v>
      </c>
      <c r="Q14" s="5">
        <f>LOG10(Tabelle1!Q14)</f>
        <v>5.138828796936739</v>
      </c>
      <c r="R14" s="5">
        <f>LOG10(Tabelle1!R14)</f>
        <v>4.4983105537896009</v>
      </c>
      <c r="S14" s="5">
        <f>LOG10(Tabelle1!S14)</f>
        <v>2.6989700043360187</v>
      </c>
    </row>
    <row r="15" spans="1:19" x14ac:dyDescent="0.35">
      <c r="A15">
        <v>14</v>
      </c>
      <c r="B15">
        <v>4</v>
      </c>
      <c r="C15">
        <v>30</v>
      </c>
      <c r="D15">
        <v>1</v>
      </c>
      <c r="E15">
        <v>0</v>
      </c>
      <c r="F15" s="5">
        <f>LOG10(Tabelle1!F15)</f>
        <v>6.9629215219896778</v>
      </c>
      <c r="G15" s="5">
        <f>LOG10(Tabelle1!G15)</f>
        <v>8.1825573013049127</v>
      </c>
      <c r="H15" s="5">
        <f>LOG10(Tabelle1!H15)</f>
        <v>7.386275964528088</v>
      </c>
      <c r="I15" s="5">
        <f>LOG10(Tabelle1!I15)</f>
        <v>6.786218872131677</v>
      </c>
      <c r="J15" s="5">
        <f>LOG10(Tabelle1!J15)</f>
        <v>7.1003705451175625</v>
      </c>
      <c r="K15" s="5">
        <f>LOG10(Tabelle1!K15)</f>
        <v>6.0511525224473814</v>
      </c>
      <c r="L15" s="5">
        <f>LOG10(Tabelle1!L15)</f>
        <v>5.9413871887537377</v>
      </c>
      <c r="M15" s="5">
        <f>LOG10(Tabelle1!M15)</f>
        <v>5.7671558660821809</v>
      </c>
      <c r="N15" s="5">
        <f>LOG10(Tabelle1!N15)</f>
        <v>5.6297917324154536</v>
      </c>
      <c r="O15" s="5">
        <f>LOG10(Tabelle1!O15)</f>
        <v>5.4915367772802659</v>
      </c>
      <c r="P15" s="5">
        <f>LOG10(Tabelle1!P15)</f>
        <v>5.5621441079960707</v>
      </c>
      <c r="Q15" s="5">
        <f>LOG10(Tabelle1!Q15)</f>
        <v>5.0053950318867058</v>
      </c>
      <c r="R15" s="5">
        <f>LOG10(Tabelle1!R15)</f>
        <v>4.3374592612906557</v>
      </c>
      <c r="S15" s="5">
        <f>LOG10(Tabelle1!S15)</f>
        <v>3.0511525224473814</v>
      </c>
    </row>
    <row r="16" spans="1:19" x14ac:dyDescent="0.35">
      <c r="A16">
        <v>15</v>
      </c>
      <c r="B16">
        <v>4</v>
      </c>
      <c r="C16">
        <v>37</v>
      </c>
      <c r="D16">
        <v>0</v>
      </c>
      <c r="E16">
        <v>0</v>
      </c>
      <c r="F16" s="5">
        <f>LOG10(Tabelle1!F16)</f>
        <v>7.1553360374650614</v>
      </c>
      <c r="G16" s="5">
        <f>LOG10(Tabelle1!G16)</f>
        <v>8.2576785748691837</v>
      </c>
      <c r="H16" s="5">
        <f>LOG10(Tabelle1!H16)</f>
        <v>7.554287209531962</v>
      </c>
      <c r="I16" s="5">
        <f>LOG10(Tabelle1!I16)</f>
        <v>7.7269987279362624</v>
      </c>
      <c r="J16" s="5">
        <f>LOG10(Tabelle1!J16)</f>
        <v>7.2422100322640643</v>
      </c>
      <c r="K16" s="5">
        <f>LOG10(Tabelle1!K16)</f>
        <v>4.4522976709946303</v>
      </c>
      <c r="L16" s="5">
        <f>LOG10(Tabelle1!L16)</f>
        <v>2.6989700043360187</v>
      </c>
      <c r="M16" s="5">
        <f>LOG10(Tabelle1!M16)</f>
        <v>2.6989700043360187</v>
      </c>
      <c r="N16" s="5">
        <f>LOG10(Tabelle1!N16)</f>
        <v>2.6989700043360187</v>
      </c>
      <c r="O16" s="5"/>
      <c r="P16" s="5"/>
      <c r="Q16" s="5"/>
      <c r="R16" s="5"/>
      <c r="S16" s="5"/>
    </row>
    <row r="17" spans="1:19" x14ac:dyDescent="0.35">
      <c r="A17">
        <v>16</v>
      </c>
      <c r="B17">
        <v>4</v>
      </c>
      <c r="C17">
        <v>37</v>
      </c>
      <c r="D17">
        <v>1</v>
      </c>
      <c r="E17">
        <v>0</v>
      </c>
      <c r="F17" s="5">
        <f>LOG10(Tabelle1!F17)</f>
        <v>7.2094144717752178</v>
      </c>
      <c r="G17" s="5">
        <f>LOG10(Tabelle1!G17)</f>
        <v>8.1825573013049127</v>
      </c>
      <c r="H17" s="5">
        <f>LOG10(Tabelle1!H17)</f>
        <v>7.386275964528088</v>
      </c>
      <c r="I17" s="5">
        <f>LOG10(Tabelle1!I17)</f>
        <v>6.786218872131677</v>
      </c>
      <c r="J17" s="5">
        <f>LOG10(Tabelle1!J17)</f>
        <v>7.1003705451175625</v>
      </c>
      <c r="K17" s="5">
        <f>LOG10(Tabelle1!K17)</f>
        <v>6.0511525224473814</v>
      </c>
      <c r="L17" s="5">
        <f>LOG10(Tabelle1!L17)</f>
        <v>3.0511525224473814</v>
      </c>
      <c r="M17" s="5">
        <f>LOG10(Tabelle1!M17)</f>
        <v>3.0511525224473814</v>
      </c>
      <c r="N17" s="5">
        <f>LOG10(Tabelle1!N17)</f>
        <v>3.0511525224473814</v>
      </c>
      <c r="O17" s="5"/>
      <c r="P17" s="5"/>
      <c r="Q17" s="5"/>
      <c r="R17" s="5"/>
      <c r="S17" s="5"/>
    </row>
    <row r="18" spans="1:19" x14ac:dyDescent="0.35">
      <c r="A18">
        <v>17</v>
      </c>
      <c r="B18">
        <v>1</v>
      </c>
      <c r="C18">
        <v>30</v>
      </c>
      <c r="D18">
        <v>0</v>
      </c>
      <c r="E18">
        <v>1</v>
      </c>
      <c r="F18" s="5">
        <f>LOG10(Tabelle1!F18)</f>
        <v>5.4673614174305065</v>
      </c>
      <c r="G18" s="5">
        <f>LOG10(Tabelle1!G18)</f>
        <v>7.5947607525864633</v>
      </c>
      <c r="H18" s="5">
        <f>LOG10(Tabelle1!H18)</f>
        <v>7.2430380486862944</v>
      </c>
      <c r="I18" s="5">
        <f>LOG10(Tabelle1!I18)</f>
        <v>6.9750869934995627</v>
      </c>
      <c r="J18" s="5">
        <f>LOG10(Tabelle1!J18)</f>
        <v>6.1414497734004669</v>
      </c>
      <c r="K18" s="5">
        <f>LOG10(Tabelle1!K18)</f>
        <v>6.114499783493657</v>
      </c>
      <c r="L18" s="5">
        <f>LOG10(Tabelle1!L18)</f>
        <v>5.8827142276202258</v>
      </c>
      <c r="M18" s="5">
        <f>LOG10(Tabelle1!M18)</f>
        <v>5.3521825181113627</v>
      </c>
      <c r="N18" s="5"/>
      <c r="O18" s="5"/>
      <c r="P18" s="5"/>
      <c r="Q18" s="5"/>
      <c r="R18" s="5"/>
      <c r="S18" s="5"/>
    </row>
    <row r="19" spans="1:19" x14ac:dyDescent="0.35">
      <c r="A19">
        <v>18</v>
      </c>
      <c r="B19">
        <v>1</v>
      </c>
      <c r="C19">
        <v>30</v>
      </c>
      <c r="D19">
        <v>1</v>
      </c>
      <c r="E19">
        <v>1</v>
      </c>
      <c r="F19" s="5">
        <f>LOG10(Tabelle1!F19)</f>
        <v>4.7533276666586115</v>
      </c>
      <c r="G19" s="5">
        <f>LOG10(Tabelle1!G19)</f>
        <v>7.1445742076096161</v>
      </c>
      <c r="H19" s="5">
        <f>LOG10(Tabelle1!H19)</f>
        <v>7.7781512503836439</v>
      </c>
      <c r="I19" s="5">
        <f>LOG10(Tabelle1!I19)</f>
        <v>7.4849223563722473</v>
      </c>
      <c r="J19" s="5">
        <f>LOG10(Tabelle1!J19)</f>
        <v>6.0364292656266754</v>
      </c>
      <c r="K19" s="5">
        <f>LOG10(Tabelle1!K19)</f>
        <v>5.0423785981398765</v>
      </c>
      <c r="L19" s="5">
        <f>LOG10(Tabelle1!L19)</f>
        <v>5.0364292656266754</v>
      </c>
      <c r="M19" s="5">
        <f>LOG10(Tabelle1!M19)</f>
        <v>5.6995125334283125</v>
      </c>
      <c r="N19" s="5">
        <f>LOG10(Tabelle1!N19)</f>
        <v>4.3521825181113627</v>
      </c>
      <c r="O19" s="5"/>
      <c r="P19" s="5"/>
      <c r="Q19" s="5"/>
      <c r="R19" s="5"/>
      <c r="S19" s="5"/>
    </row>
    <row r="20" spans="1:19" x14ac:dyDescent="0.35">
      <c r="A20">
        <v>19</v>
      </c>
      <c r="B20">
        <v>1</v>
      </c>
      <c r="C20">
        <v>37</v>
      </c>
      <c r="D20">
        <v>0</v>
      </c>
      <c r="E20">
        <v>1</v>
      </c>
      <c r="F20" s="5">
        <f>LOG10(Tabelle1!F20)</f>
        <v>5.2552725051033065</v>
      </c>
      <c r="G20" s="5">
        <f>LOG10(Tabelle1!G20)</f>
        <v>6.9208187539523749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5">
      <c r="A21">
        <v>20</v>
      </c>
      <c r="B21">
        <v>1</v>
      </c>
      <c r="C21">
        <v>37</v>
      </c>
      <c r="D21">
        <v>1</v>
      </c>
      <c r="E21">
        <v>1</v>
      </c>
      <c r="F21" s="5">
        <f>LOG10(Tabelle1!F21)</f>
        <v>4.9164539485499255</v>
      </c>
      <c r="G21" s="5">
        <f>LOG10(Tabelle1!G21)</f>
        <v>6.653212513775344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5">
      <c r="A22">
        <v>21</v>
      </c>
      <c r="B22">
        <v>2</v>
      </c>
      <c r="C22">
        <v>30</v>
      </c>
      <c r="D22">
        <v>0</v>
      </c>
      <c r="E22">
        <v>1</v>
      </c>
      <c r="F22" s="5">
        <f>LOG10(Tabelle1!F22)</f>
        <v>5.2471546148811266</v>
      </c>
      <c r="G22" s="5">
        <f>LOG10(Tabelle1!G22)</f>
        <v>6.6812412373755876</v>
      </c>
      <c r="H22" s="5">
        <f>LOG10(Tabelle1!H22)</f>
        <v>6.7436403992554794</v>
      </c>
      <c r="I22" s="5">
        <f>LOG10(Tabelle1!I22)</f>
        <v>6.7981900998221496</v>
      </c>
      <c r="J22" s="5">
        <f>LOG10(Tabelle1!J22)</f>
        <v>6.5239631265725571</v>
      </c>
      <c r="K22" s="5">
        <f>LOG10(Tabelle1!K22)</f>
        <v>5.6020599913279625</v>
      </c>
      <c r="L22" s="5"/>
      <c r="M22" s="5"/>
      <c r="N22" s="5">
        <f>LOG10(Tabelle1!N22)</f>
        <v>4.5642714304385628</v>
      </c>
      <c r="O22" s="5"/>
      <c r="P22" s="5"/>
      <c r="Q22" s="5"/>
      <c r="R22" s="5"/>
      <c r="S22" s="5">
        <f>LOG10(Tabelle1!S22)</f>
        <v>2.6989700043360187</v>
      </c>
    </row>
    <row r="23" spans="1:19" x14ac:dyDescent="0.35">
      <c r="A23">
        <v>22</v>
      </c>
      <c r="B23">
        <v>2</v>
      </c>
      <c r="C23">
        <v>30</v>
      </c>
      <c r="D23">
        <v>1</v>
      </c>
      <c r="E23">
        <v>1</v>
      </c>
      <c r="F23" s="5">
        <f>LOG10(Tabelle1!F23)</f>
        <v>4.5250448070368456</v>
      </c>
      <c r="G23" s="5">
        <f>LOG10(Tabelle1!G23)</f>
        <v>6.3815662957965724</v>
      </c>
      <c r="H23" s="5">
        <f>LOG10(Tabelle1!H23)</f>
        <v>6.3565038918940049</v>
      </c>
      <c r="I23" s="5">
        <f>LOG10(Tabelle1!I23)</f>
        <v>6.3299061234002103</v>
      </c>
      <c r="J23" s="5">
        <f>LOG10(Tabelle1!J23)</f>
        <v>6.0859146287065933</v>
      </c>
      <c r="K23" s="5">
        <f>LOG10(Tabelle1!K23)</f>
        <v>5.4771212547196626</v>
      </c>
      <c r="L23" s="5"/>
      <c r="M23" s="5"/>
      <c r="N23" s="5">
        <f>LOG10(Tabelle1!N23)</f>
        <v>4.153814864344529</v>
      </c>
      <c r="O23" s="5"/>
      <c r="P23" s="5"/>
      <c r="Q23" s="5"/>
      <c r="R23" s="5"/>
      <c r="S23" s="5">
        <f>LOG10(Tabelle1!S23)</f>
        <v>3.0511525224473814</v>
      </c>
    </row>
    <row r="24" spans="1:19" x14ac:dyDescent="0.35">
      <c r="A24">
        <v>23</v>
      </c>
      <c r="B24">
        <v>2</v>
      </c>
      <c r="C24">
        <v>37</v>
      </c>
      <c r="D24">
        <v>0</v>
      </c>
      <c r="E24">
        <v>1</v>
      </c>
      <c r="F24" s="5">
        <f>LOG10(Tabelle1!F24)</f>
        <v>5.6499835436451455</v>
      </c>
      <c r="G24" s="5">
        <f>LOG10(Tabelle1!G24)</f>
        <v>6.1563472008599245</v>
      </c>
      <c r="H24" s="5">
        <f>LOG10(Tabelle1!H24)</f>
        <v>5.9011857801371503</v>
      </c>
      <c r="I24" s="5">
        <f>LOG10(Tabelle1!I24)</f>
        <v>5.2032142586949011</v>
      </c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5">
      <c r="A25">
        <v>24</v>
      </c>
      <c r="B25">
        <v>2</v>
      </c>
      <c r="C25">
        <v>37</v>
      </c>
      <c r="D25">
        <v>1</v>
      </c>
      <c r="E25">
        <v>1</v>
      </c>
      <c r="F25" s="5">
        <f>LOG10(Tabelle1!F25)</f>
        <v>4.9923325590474645</v>
      </c>
      <c r="G25" s="5">
        <f>LOG10(Tabelle1!G25)</f>
        <v>6.0845762779343309</v>
      </c>
      <c r="H25" s="5">
        <f>LOG10(Tabelle1!H25)</f>
        <v>5.8454081396217932</v>
      </c>
      <c r="I25" s="5">
        <f>LOG10(Tabelle1!I25)</f>
        <v>5.2695129442179161</v>
      </c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35">
      <c r="A26">
        <v>25</v>
      </c>
      <c r="B26">
        <v>3</v>
      </c>
      <c r="C26">
        <v>30</v>
      </c>
      <c r="D26">
        <v>0</v>
      </c>
      <c r="E26">
        <v>1</v>
      </c>
      <c r="F26" s="5">
        <f>LOG10(Tabelle1!F26)</f>
        <v>5.306425027550687</v>
      </c>
      <c r="G26" s="5">
        <f>LOG10(Tabelle1!G26)</f>
        <v>7.3222192947339195</v>
      </c>
      <c r="H26" s="5">
        <f>LOG10(Tabelle1!H26)</f>
        <v>7.2086204838826013</v>
      </c>
      <c r="I26" s="5">
        <f>LOG10(Tabelle1!I26)</f>
        <v>6.1271047983648073</v>
      </c>
      <c r="J26" s="5">
        <f>LOG10(Tabelle1!J26)</f>
        <v>7.8347385189038414</v>
      </c>
      <c r="K26" s="5">
        <f>LOG10(Tabelle1!K26)</f>
        <v>7.8073094791248572</v>
      </c>
      <c r="L26" s="5">
        <f>LOG10(Tabelle1!L26)</f>
        <v>5.9216864754836021</v>
      </c>
      <c r="M26" s="5">
        <f>LOG10(Tabelle1!M26)</f>
        <v>5.8461308454520244</v>
      </c>
      <c r="N26" s="5">
        <f>LOG10(Tabelle1!N26)</f>
        <v>5.585460729508501</v>
      </c>
      <c r="O26" s="5">
        <f>LOG10(Tabelle1!O26)</f>
        <v>4.7609248484091333</v>
      </c>
      <c r="P26" s="5">
        <f>LOG10(Tabelle1!P26)</f>
        <v>4.8920946026904808</v>
      </c>
      <c r="Q26" s="5">
        <f>LOG10(Tabelle1!Q26)</f>
        <v>4.6232492903979008</v>
      </c>
      <c r="R26" s="5">
        <f>LOG10(Tabelle1!R26)</f>
        <v>4.1712387562612694</v>
      </c>
      <c r="S26" s="5">
        <f>LOG10(Tabelle1!S26)</f>
        <v>2.6989700043360187</v>
      </c>
    </row>
    <row r="27" spans="1:19" x14ac:dyDescent="0.35">
      <c r="A27">
        <v>26</v>
      </c>
      <c r="B27">
        <v>3</v>
      </c>
      <c r="C27">
        <v>30</v>
      </c>
      <c r="D27">
        <v>1</v>
      </c>
      <c r="E27">
        <v>1</v>
      </c>
      <c r="F27" s="5">
        <f>LOG10(Tabelle1!F27)</f>
        <v>4.5583084834648862</v>
      </c>
      <c r="G27" s="5">
        <f>LOG10(Tabelle1!G27)</f>
        <v>7.2155053782318186</v>
      </c>
      <c r="H27" s="5">
        <f>LOG10(Tabelle1!H27)</f>
        <v>7.1003705451175625</v>
      </c>
      <c r="I27" s="5">
        <f>LOG10(Tabelle1!I27)</f>
        <v>7.528273777167044</v>
      </c>
      <c r="J27" s="5">
        <f>LOG10(Tabelle1!J27)</f>
        <v>7.2588766293721312</v>
      </c>
      <c r="K27" s="5">
        <f>LOG10(Tabelle1!K27)</f>
        <v>6.9124877613323239</v>
      </c>
      <c r="L27" s="5">
        <f>LOG10(Tabelle1!L27)</f>
        <v>6.0005425290922938</v>
      </c>
      <c r="M27" s="5">
        <f>LOG10(Tabelle1!M27)</f>
        <v>5.8750612633917001</v>
      </c>
      <c r="N27" s="5">
        <f>LOG10(Tabelle1!N27)</f>
        <v>5.4001060704285448</v>
      </c>
      <c r="O27" s="5">
        <f>LOG10(Tabelle1!O27)</f>
        <v>4.7808571437595688</v>
      </c>
      <c r="P27" s="5">
        <f>LOG10(Tabelle1!P27)</f>
        <v>4.8364823574581486</v>
      </c>
      <c r="Q27" s="5">
        <f>LOG10(Tabelle1!Q27)</f>
        <v>5.3935752032695872</v>
      </c>
      <c r="R27" s="5">
        <f>LOG10(Tabelle1!R27)</f>
        <v>4.3664229572259723</v>
      </c>
      <c r="S27" s="5">
        <f>LOG10(Tabelle1!S27)</f>
        <v>3.0511525224473814</v>
      </c>
    </row>
    <row r="28" spans="1:19" x14ac:dyDescent="0.35">
      <c r="A28">
        <v>27</v>
      </c>
      <c r="B28">
        <v>3</v>
      </c>
      <c r="C28">
        <v>37</v>
      </c>
      <c r="D28">
        <v>0</v>
      </c>
      <c r="E28">
        <v>1</v>
      </c>
      <c r="F28" s="5">
        <f>LOG10(Tabelle1!F28)</f>
        <v>5.0400746432303123</v>
      </c>
      <c r="G28" s="5">
        <f>LOG10(Tabelle1!G28)</f>
        <v>7.5778746068094796</v>
      </c>
      <c r="H28" s="5">
        <f>LOG10(Tabelle1!H28)</f>
        <v>7.2304489213782741</v>
      </c>
      <c r="I28" s="5">
        <f>LOG10(Tabelle1!I28)</f>
        <v>6.1111504521226667</v>
      </c>
      <c r="J28" s="5">
        <f>LOG10(Tabelle1!J28)</f>
        <v>6.6499835436451455</v>
      </c>
      <c r="K28" s="5">
        <f>LOG10(Tabelle1!K28)</f>
        <v>5.670555069521436</v>
      </c>
      <c r="L28" s="5">
        <f>LOG10(Tabelle1!L28)</f>
        <v>2.6989700043360187</v>
      </c>
      <c r="M28" s="5">
        <f>LOG10(Tabelle1!M28)</f>
        <v>2.6989700043360187</v>
      </c>
      <c r="N28" s="5">
        <f>LOG10(Tabelle1!N28)</f>
        <v>2.6989700043360187</v>
      </c>
      <c r="O28" s="5"/>
      <c r="P28" s="5"/>
      <c r="Q28" s="5"/>
      <c r="R28" s="5"/>
      <c r="S28" s="5"/>
    </row>
    <row r="29" spans="1:19" x14ac:dyDescent="0.35">
      <c r="A29">
        <v>28</v>
      </c>
      <c r="B29">
        <v>3</v>
      </c>
      <c r="C29">
        <v>37</v>
      </c>
      <c r="D29">
        <v>1</v>
      </c>
      <c r="E29">
        <v>1</v>
      </c>
      <c r="F29" s="5">
        <f>LOG10(Tabelle1!F29)</f>
        <v>4.9923325590474645</v>
      </c>
      <c r="G29" s="5">
        <f>LOG10(Tabelle1!G29)</f>
        <v>7.1398790864012369</v>
      </c>
      <c r="H29" s="5">
        <f>LOG10(Tabelle1!H29)</f>
        <v>6.2879416218566746</v>
      </c>
      <c r="I29" s="5">
        <f>LOG10(Tabelle1!I29)</f>
        <v>6.4330494116166133</v>
      </c>
      <c r="J29" s="5">
        <f>LOG10(Tabelle1!J29)</f>
        <v>6.6392373957820308</v>
      </c>
      <c r="K29" s="5">
        <f>LOG10(Tabelle1!K29)</f>
        <v>5.1814862909423871</v>
      </c>
      <c r="L29" s="5">
        <f>LOG10(Tabelle1!L29)</f>
        <v>3.0511525224473814</v>
      </c>
      <c r="M29" s="5">
        <f>LOG10(Tabelle1!M29)</f>
        <v>3.0511525224473814</v>
      </c>
      <c r="N29" s="5">
        <f>LOG10(Tabelle1!N29)</f>
        <v>3.0511525224473814</v>
      </c>
      <c r="O29" s="5"/>
      <c r="P29" s="5"/>
      <c r="Q29" s="5"/>
      <c r="R29" s="5"/>
      <c r="S29" s="5"/>
    </row>
    <row r="30" spans="1:19" x14ac:dyDescent="0.35">
      <c r="A30">
        <v>29</v>
      </c>
      <c r="B30">
        <v>4</v>
      </c>
      <c r="C30">
        <v>30</v>
      </c>
      <c r="D30">
        <v>0</v>
      </c>
      <c r="E30">
        <v>1</v>
      </c>
      <c r="F30" s="5">
        <f>LOG10(Tabelle1!F30)</f>
        <v>6.4626475207336878</v>
      </c>
      <c r="G30" s="5">
        <f>LOG10(Tabelle1!G30)</f>
        <v>8.0922526548953826</v>
      </c>
      <c r="H30" s="5">
        <f>LOG10(Tabelle1!H30)</f>
        <v>6.7429868333203924</v>
      </c>
      <c r="I30" s="5">
        <f>LOG10(Tabelle1!I30)</f>
        <v>6.5378190950732744</v>
      </c>
      <c r="J30" s="5">
        <f>LOG10(Tabelle1!J30)</f>
        <v>6.6446026909177043</v>
      </c>
      <c r="K30" s="5">
        <f>LOG10(Tabelle1!K30)</f>
        <v>6.1891626679034397</v>
      </c>
      <c r="L30" s="5">
        <f>LOG10(Tabelle1!L30)</f>
        <v>5.4904267214991993</v>
      </c>
      <c r="M30" s="5">
        <f>LOG10(Tabelle1!M30)</f>
        <v>4.9365975103414161</v>
      </c>
      <c r="N30" s="5">
        <f>LOG10(Tabelle1!N30)</f>
        <v>5.16600228610704</v>
      </c>
      <c r="O30" s="5">
        <f>LOG10(Tabelle1!O30)</f>
        <v>4.8779469516291885</v>
      </c>
      <c r="P30" s="5">
        <f>LOG10(Tabelle1!P30)</f>
        <v>4.7533276666586115</v>
      </c>
      <c r="Q30" s="5">
        <f>LOG10(Tabelle1!Q30)</f>
        <v>4.1613680022349753</v>
      </c>
      <c r="R30" s="5">
        <f>LOG10(Tabelle1!R30)</f>
        <v>3.9208187539523753</v>
      </c>
      <c r="S30" s="5">
        <f>LOG10(Tabelle1!S30)</f>
        <v>2.6989700043360187</v>
      </c>
    </row>
    <row r="31" spans="1:19" x14ac:dyDescent="0.35">
      <c r="A31">
        <v>30</v>
      </c>
      <c r="B31">
        <v>4</v>
      </c>
      <c r="C31">
        <v>30</v>
      </c>
      <c r="D31">
        <v>1</v>
      </c>
      <c r="E31">
        <v>1</v>
      </c>
      <c r="F31" s="5">
        <f>LOG10(Tabelle1!F31)</f>
        <v>6.0317449962187952</v>
      </c>
      <c r="G31" s="5">
        <f>LOG10(Tabelle1!G31)</f>
        <v>7.4313637641589869</v>
      </c>
      <c r="H31" s="5">
        <f>LOG10(Tabelle1!H31)</f>
        <v>6.700552293271131</v>
      </c>
      <c r="I31" s="5">
        <f>LOG10(Tabelle1!I31)</f>
        <v>6.0597526942092985</v>
      </c>
      <c r="J31" s="5">
        <f>LOG10(Tabelle1!J31)</f>
        <v>6.4571246263034086</v>
      </c>
      <c r="K31" s="5">
        <f>LOG10(Tabelle1!K31)</f>
        <v>5.9024108711664569</v>
      </c>
      <c r="L31" s="5">
        <f>LOG10(Tabelle1!L31)</f>
        <v>5.4319665324471478</v>
      </c>
      <c r="M31" s="5">
        <f>LOG10(Tabelle1!M31)</f>
        <v>5.2479732663618064</v>
      </c>
      <c r="N31" s="5">
        <f>LOG10(Tabelle1!N31)</f>
        <v>4.9614210940664485</v>
      </c>
      <c r="O31" s="5">
        <f>LOG10(Tabelle1!O31)</f>
        <v>5.0117818305481068</v>
      </c>
      <c r="P31" s="5">
        <f>LOG10(Tabelle1!P31)</f>
        <v>4.8195439355418683</v>
      </c>
      <c r="Q31" s="5">
        <f>LOG10(Tabelle1!Q31)</f>
        <v>4.0511525224473814</v>
      </c>
      <c r="R31" s="5">
        <f>LOG10(Tabelle1!R31)</f>
        <v>3.720159303405957</v>
      </c>
      <c r="S31" s="5">
        <f>LOG10(Tabelle1!S31)</f>
        <v>3.0511525224473814</v>
      </c>
    </row>
    <row r="32" spans="1:19" x14ac:dyDescent="0.35">
      <c r="A32">
        <v>31</v>
      </c>
      <c r="B32">
        <v>4</v>
      </c>
      <c r="C32">
        <v>37</v>
      </c>
      <c r="D32">
        <v>0</v>
      </c>
      <c r="E32">
        <v>1</v>
      </c>
      <c r="F32" s="5">
        <f>LOG10(Tabelle1!F32)</f>
        <v>6.6278776945799711</v>
      </c>
      <c r="G32" s="5">
        <f>LOG10(Tabelle1!G32)</f>
        <v>7.9978230807457251</v>
      </c>
      <c r="H32" s="5">
        <f>LOG10(Tabelle1!H32)</f>
        <v>6.7981900998221496</v>
      </c>
      <c r="I32" s="5">
        <f>LOG10(Tabelle1!I32)</f>
        <v>6.2710667722865381</v>
      </c>
      <c r="J32" s="5">
        <f>LOG10(Tabelle1!J32)</f>
        <v>6.2779910116754092</v>
      </c>
      <c r="K32" s="5">
        <f>LOG10(Tabelle1!K32)</f>
        <v>4.4177484020255902</v>
      </c>
      <c r="L32" s="5">
        <f>LOG10(Tabelle1!L32)</f>
        <v>2.6989700043360187</v>
      </c>
      <c r="M32" s="5">
        <f>LOG10(Tabelle1!M32)</f>
        <v>2.6989700043360187</v>
      </c>
      <c r="N32" s="5">
        <f>LOG10(Tabelle1!N32)</f>
        <v>2.6989700043360187</v>
      </c>
      <c r="O32" s="5"/>
      <c r="P32" s="5"/>
      <c r="Q32" s="5"/>
      <c r="R32" s="5"/>
      <c r="S32" s="5"/>
    </row>
    <row r="33" spans="1:19" x14ac:dyDescent="0.35">
      <c r="A33">
        <v>32</v>
      </c>
      <c r="B33">
        <v>4</v>
      </c>
      <c r="C33">
        <v>37</v>
      </c>
      <c r="D33">
        <v>1</v>
      </c>
      <c r="E33">
        <v>1</v>
      </c>
      <c r="F33" s="5">
        <f>LOG10(Tabelle1!F33)</f>
        <v>6.4967567257209788</v>
      </c>
      <c r="G33" s="5">
        <f>LOG10(Tabelle1!G33)</f>
        <v>6.6347291080813307</v>
      </c>
      <c r="H33" s="5">
        <f>LOG10(Tabelle1!H33)</f>
        <v>5.9024108711664569</v>
      </c>
      <c r="I33" s="5">
        <f>LOG10(Tabelle1!I33)</f>
        <v>5.0791812460476251</v>
      </c>
      <c r="J33" s="5">
        <f>LOG10(Tabelle1!J33)</f>
        <v>4.207499723307305</v>
      </c>
      <c r="K33" s="5">
        <f>LOG10(Tabelle1!K33)</f>
        <v>3.0511525224473814</v>
      </c>
      <c r="L33" s="5">
        <f>LOG10(Tabelle1!L33)</f>
        <v>3.0511525224473814</v>
      </c>
      <c r="M33" s="5">
        <f>LOG10(Tabelle1!M33)</f>
        <v>3.0511525224473814</v>
      </c>
      <c r="N33" s="5">
        <f>LOG10(Tabelle1!N33)</f>
        <v>3.0511525224473814</v>
      </c>
      <c r="O33" s="5"/>
      <c r="P33" s="5"/>
      <c r="Q33" s="5"/>
      <c r="R33" s="5"/>
      <c r="S33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log</vt:lpstr>
    </vt:vector>
  </TitlesOfParts>
  <Company>ATB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Atanasova, Aleksandra</dc:creator>
  <cp:lastModifiedBy>Merle, Roswitha</cp:lastModifiedBy>
  <dcterms:created xsi:type="dcterms:W3CDTF">2024-02-25T13:30:27Z</dcterms:created>
  <dcterms:modified xsi:type="dcterms:W3CDTF">2024-05-02T13:07:28Z</dcterms:modified>
</cp:coreProperties>
</file>