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ant\Downloads\Data for project\Determinants of Economic Opportunity\"/>
    </mc:Choice>
  </mc:AlternateContent>
  <bookViews>
    <workbookView xWindow="0" yWindow="0" windowWidth="10260" windowHeight="5408"/>
  </bookViews>
  <sheets>
    <sheet name="2018_Tract_Data_EconomicOp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6" i="1" l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9" i="1"/>
  <c r="Q8" i="1"/>
  <c r="Q7" i="1"/>
  <c r="Q6" i="1"/>
  <c r="Q5" i="1"/>
  <c r="Q3" i="1"/>
  <c r="Q4" i="1"/>
  <c r="N39" i="1"/>
  <c r="N6" i="1"/>
  <c r="M48" i="1"/>
  <c r="N41" i="1" s="1"/>
  <c r="M47" i="1"/>
  <c r="G48" i="1"/>
  <c r="G47" i="1"/>
  <c r="H46" i="1" l="1"/>
  <c r="N15" i="1"/>
  <c r="N23" i="1"/>
  <c r="N31" i="1"/>
  <c r="H3" i="1"/>
  <c r="H8" i="1"/>
  <c r="H23" i="1"/>
  <c r="H39" i="1"/>
  <c r="N8" i="1"/>
  <c r="N17" i="1"/>
  <c r="N25" i="1"/>
  <c r="N33" i="1"/>
  <c r="H19" i="1"/>
  <c r="H35" i="1"/>
  <c r="N46" i="1"/>
  <c r="H12" i="1"/>
  <c r="H27" i="1"/>
  <c r="H43" i="1"/>
  <c r="N11" i="1"/>
  <c r="N19" i="1"/>
  <c r="N27" i="1"/>
  <c r="N35" i="1"/>
  <c r="N43" i="1"/>
  <c r="H15" i="1"/>
  <c r="H31" i="1"/>
  <c r="N4" i="1"/>
  <c r="N13" i="1"/>
  <c r="N21" i="1"/>
  <c r="N29" i="1"/>
  <c r="N37" i="1"/>
  <c r="N45" i="1"/>
  <c r="H6" i="1"/>
  <c r="H9" i="1"/>
  <c r="H16" i="1"/>
  <c r="H20" i="1"/>
  <c r="H24" i="1"/>
  <c r="H28" i="1"/>
  <c r="H32" i="1"/>
  <c r="H36" i="1"/>
  <c r="H40" i="1"/>
  <c r="H44" i="1"/>
  <c r="H4" i="1"/>
  <c r="H7" i="1"/>
  <c r="H13" i="1"/>
  <c r="H17" i="1"/>
  <c r="H21" i="1"/>
  <c r="H25" i="1"/>
  <c r="H29" i="1"/>
  <c r="H33" i="1"/>
  <c r="H37" i="1"/>
  <c r="H41" i="1"/>
  <c r="H45" i="1"/>
  <c r="N3" i="1"/>
  <c r="N5" i="1"/>
  <c r="N7" i="1"/>
  <c r="N9" i="1"/>
  <c r="N12" i="1"/>
  <c r="N14" i="1"/>
  <c r="N16" i="1"/>
  <c r="N18" i="1"/>
  <c r="N20" i="1"/>
  <c r="N22" i="1"/>
  <c r="N24" i="1"/>
  <c r="N26" i="1"/>
  <c r="N28" i="1"/>
  <c r="N30" i="1"/>
  <c r="N32" i="1"/>
  <c r="N34" i="1"/>
  <c r="N36" i="1"/>
  <c r="N38" i="1"/>
  <c r="N40" i="1"/>
  <c r="N42" i="1"/>
  <c r="N44" i="1"/>
  <c r="H5" i="1"/>
  <c r="H11" i="1"/>
  <c r="H14" i="1"/>
  <c r="H18" i="1"/>
  <c r="H22" i="1"/>
  <c r="H26" i="1"/>
  <c r="H30" i="1"/>
  <c r="H34" i="1"/>
  <c r="H38" i="1"/>
  <c r="H42" i="1"/>
  <c r="O40" i="1" l="1"/>
  <c r="I38" i="1"/>
  <c r="I8" i="1"/>
  <c r="I46" i="1"/>
  <c r="O31" i="1"/>
  <c r="O24" i="1"/>
  <c r="O7" i="1"/>
  <c r="I29" i="1"/>
  <c r="I44" i="1"/>
  <c r="O46" i="1"/>
  <c r="O39" i="1"/>
  <c r="I34" i="1"/>
  <c r="I18" i="1"/>
  <c r="O38" i="1"/>
  <c r="O30" i="1"/>
  <c r="O22" i="1"/>
  <c r="O14" i="1"/>
  <c r="O5" i="1"/>
  <c r="I41" i="1"/>
  <c r="I25" i="1"/>
  <c r="I7" i="1"/>
  <c r="I35" i="1"/>
  <c r="I40" i="1"/>
  <c r="I24" i="1"/>
  <c r="I6" i="1"/>
  <c r="I19" i="1"/>
  <c r="O21" i="1"/>
  <c r="O23" i="1"/>
  <c r="O27" i="1"/>
  <c r="O25" i="1"/>
  <c r="I22" i="1"/>
  <c r="I5" i="1"/>
  <c r="I27" i="1"/>
  <c r="O32" i="1"/>
  <c r="I45" i="1"/>
  <c r="I28" i="1"/>
  <c r="I31" i="1"/>
  <c r="O35" i="1"/>
  <c r="O33" i="1"/>
  <c r="I30" i="1"/>
  <c r="I14" i="1"/>
  <c r="O44" i="1"/>
  <c r="O36" i="1"/>
  <c r="O28" i="1"/>
  <c r="O20" i="1"/>
  <c r="O12" i="1"/>
  <c r="O3" i="1"/>
  <c r="I37" i="1"/>
  <c r="I21" i="1"/>
  <c r="I4" i="1"/>
  <c r="I23" i="1"/>
  <c r="I36" i="1"/>
  <c r="I20" i="1"/>
  <c r="O45" i="1"/>
  <c r="O13" i="1"/>
  <c r="I3" i="1"/>
  <c r="O19" i="1"/>
  <c r="O6" i="1"/>
  <c r="O17" i="1"/>
  <c r="O15" i="1"/>
  <c r="O16" i="1"/>
  <c r="I13" i="1"/>
  <c r="I9" i="1"/>
  <c r="O29" i="1"/>
  <c r="I12" i="1"/>
  <c r="I42" i="1"/>
  <c r="I26" i="1"/>
  <c r="I11" i="1"/>
  <c r="I43" i="1"/>
  <c r="O42" i="1"/>
  <c r="O34" i="1"/>
  <c r="O26" i="1"/>
  <c r="O18" i="1"/>
  <c r="O9" i="1"/>
  <c r="I33" i="1"/>
  <c r="I17" i="1"/>
  <c r="I15" i="1"/>
  <c r="I32" i="1"/>
  <c r="I16" i="1"/>
  <c r="I39" i="1"/>
  <c r="O37" i="1"/>
  <c r="O4" i="1"/>
  <c r="O43" i="1"/>
  <c r="O11" i="1"/>
  <c r="O41" i="1"/>
  <c r="O8" i="1"/>
  <c r="D48" i="1" l="1"/>
  <c r="D47" i="1"/>
  <c r="E16" i="1" l="1"/>
  <c r="E21" i="1"/>
  <c r="E23" i="1"/>
  <c r="E32" i="1"/>
  <c r="E9" i="1"/>
  <c r="E29" i="1"/>
  <c r="E3" i="1"/>
  <c r="E30" i="1"/>
  <c r="E41" i="1"/>
  <c r="E40" i="1"/>
  <c r="E18" i="1"/>
  <c r="E28" i="1"/>
  <c r="E43" i="1"/>
  <c r="E44" i="1"/>
  <c r="E33" i="1"/>
  <c r="E42" i="1"/>
  <c r="E39" i="1"/>
  <c r="E11" i="1"/>
  <c r="E22" i="1"/>
  <c r="E5" i="1"/>
  <c r="E45" i="1"/>
  <c r="E6" i="1"/>
  <c r="E25" i="1"/>
  <c r="E20" i="1"/>
  <c r="E26" i="1"/>
  <c r="E13" i="1"/>
  <c r="E14" i="1"/>
  <c r="E7" i="1"/>
  <c r="E36" i="1"/>
  <c r="E35" i="1"/>
  <c r="E34" i="1"/>
  <c r="E38" i="1"/>
  <c r="E8" i="1"/>
  <c r="E46" i="1"/>
  <c r="E12" i="1"/>
  <c r="E19" i="1"/>
  <c r="E15" i="1"/>
  <c r="E27" i="1"/>
  <c r="E24" i="1"/>
  <c r="E31" i="1"/>
  <c r="E4" i="1"/>
  <c r="E17" i="1"/>
  <c r="E37" i="1"/>
  <c r="F5" i="1" l="1"/>
  <c r="F4" i="1"/>
  <c r="F23" i="1"/>
  <c r="F27" i="1"/>
  <c r="F11" i="1"/>
  <c r="F7" i="1"/>
  <c r="F20" i="1"/>
  <c r="F3" i="1"/>
  <c r="F31" i="1"/>
  <c r="F15" i="1"/>
  <c r="F34" i="1"/>
  <c r="F14" i="1"/>
  <c r="F25" i="1"/>
  <c r="F39" i="1"/>
  <c r="F9" i="1"/>
  <c r="F44" i="1"/>
  <c r="F18" i="1"/>
  <c r="F16" i="1"/>
  <c r="F37" i="1"/>
  <c r="F24" i="1"/>
  <c r="F19" i="1"/>
  <c r="F46" i="1"/>
  <c r="F35" i="1"/>
  <c r="F13" i="1"/>
  <c r="F6" i="1"/>
  <c r="F22" i="1"/>
  <c r="F41" i="1"/>
  <c r="F43" i="1"/>
  <c r="F40" i="1"/>
  <c r="F29" i="1"/>
  <c r="F38" i="1"/>
  <c r="F28" i="1"/>
  <c r="F33" i="1"/>
  <c r="F30" i="1"/>
  <c r="F45" i="1"/>
  <c r="F17" i="1"/>
  <c r="F12" i="1"/>
  <c r="F8" i="1"/>
  <c r="F36" i="1"/>
  <c r="F26" i="1"/>
  <c r="F21" i="1"/>
  <c r="F42" i="1"/>
  <c r="F32" i="1"/>
  <c r="J47" i="1"/>
  <c r="K5" i="1" s="1"/>
  <c r="P5" i="1" s="1"/>
  <c r="J48" i="1"/>
  <c r="K35" i="1" l="1"/>
  <c r="P35" i="1" s="1"/>
  <c r="K19" i="1"/>
  <c r="P19" i="1" s="1"/>
  <c r="K23" i="1"/>
  <c r="P23" i="1" s="1"/>
  <c r="K3" i="1"/>
  <c r="P3" i="1" s="1"/>
  <c r="K39" i="1"/>
  <c r="P39" i="1" s="1"/>
  <c r="K9" i="1"/>
  <c r="P9" i="1" s="1"/>
  <c r="K28" i="1"/>
  <c r="P28" i="1" s="1"/>
  <c r="K26" i="1"/>
  <c r="P26" i="1" s="1"/>
  <c r="K12" i="1"/>
  <c r="P12" i="1" s="1"/>
  <c r="K42" i="1"/>
  <c r="P42" i="1" s="1"/>
  <c r="K43" i="1"/>
  <c r="K16" i="1"/>
  <c r="P16" i="1" s="1"/>
  <c r="K33" i="1"/>
  <c r="P33" i="1" s="1"/>
  <c r="K45" i="1"/>
  <c r="P45" i="1" s="1"/>
  <c r="K15" i="1"/>
  <c r="P15" i="1" s="1"/>
  <c r="K6" i="1"/>
  <c r="P6" i="1" s="1"/>
  <c r="K31" i="1"/>
  <c r="P31" i="1" s="1"/>
  <c r="K18" i="1"/>
  <c r="P18" i="1" s="1"/>
  <c r="K22" i="1"/>
  <c r="P22" i="1" s="1"/>
  <c r="K8" i="1"/>
  <c r="P8" i="1" s="1"/>
  <c r="K17" i="1"/>
  <c r="P17" i="1" s="1"/>
  <c r="K41" i="1"/>
  <c r="P41" i="1" s="1"/>
  <c r="K46" i="1"/>
  <c r="P46" i="1" s="1"/>
  <c r="K11" i="1"/>
  <c r="P11" i="1" s="1"/>
  <c r="K21" i="1"/>
  <c r="P21" i="1" s="1"/>
  <c r="K14" i="1"/>
  <c r="P14" i="1" s="1"/>
  <c r="K24" i="1"/>
  <c r="P24" i="1" s="1"/>
  <c r="K44" i="1"/>
  <c r="P44" i="1" s="1"/>
  <c r="K7" i="1"/>
  <c r="P7" i="1" s="1"/>
  <c r="K30" i="1"/>
  <c r="P30" i="1" s="1"/>
  <c r="K36" i="1"/>
  <c r="P36" i="1" s="1"/>
  <c r="K32" i="1"/>
  <c r="P32" i="1" s="1"/>
  <c r="K20" i="1"/>
  <c r="P20" i="1" s="1"/>
  <c r="K37" i="1"/>
  <c r="P37" i="1" s="1"/>
  <c r="K34" i="1"/>
  <c r="P34" i="1" s="1"/>
  <c r="K38" i="1"/>
  <c r="P38" i="1" s="1"/>
  <c r="K29" i="1"/>
  <c r="P29" i="1" s="1"/>
  <c r="K13" i="1"/>
  <c r="P13" i="1" s="1"/>
  <c r="K25" i="1"/>
  <c r="P25" i="1" s="1"/>
  <c r="K4" i="1"/>
  <c r="L35" i="1" s="1"/>
  <c r="K40" i="1"/>
  <c r="P40" i="1" s="1"/>
  <c r="K27" i="1"/>
  <c r="P27" i="1" s="1"/>
  <c r="L9" i="1"/>
  <c r="L43" i="1" l="1"/>
  <c r="P43" i="1"/>
  <c r="L4" i="1"/>
  <c r="P4" i="1"/>
  <c r="L38" i="1"/>
  <c r="L44" i="1"/>
  <c r="L8" i="1"/>
  <c r="L16" i="1"/>
  <c r="L23" i="1"/>
  <c r="L45" i="1"/>
  <c r="L37" i="1"/>
  <c r="L22" i="1"/>
  <c r="L26" i="1"/>
  <c r="L40" i="1"/>
  <c r="L21" i="1"/>
  <c r="L17" i="1"/>
  <c r="L25" i="1"/>
  <c r="L5" i="1"/>
  <c r="L11" i="1"/>
  <c r="L31" i="1"/>
  <c r="L33" i="1"/>
  <c r="L39" i="1"/>
  <c r="L7" i="1"/>
  <c r="L32" i="1"/>
  <c r="L6" i="1"/>
  <c r="L27" i="1"/>
  <c r="L28" i="1"/>
  <c r="L34" i="1"/>
  <c r="L36" i="1"/>
  <c r="L24" i="1"/>
  <c r="L46" i="1"/>
  <c r="L29" i="1"/>
  <c r="L20" i="1"/>
  <c r="L3" i="1"/>
  <c r="L12" i="1"/>
  <c r="L15" i="1"/>
  <c r="L13" i="1"/>
  <c r="L30" i="1"/>
  <c r="L14" i="1"/>
  <c r="L41" i="1"/>
  <c r="L18" i="1"/>
  <c r="L42" i="1"/>
  <c r="L19" i="1"/>
</calcChain>
</file>

<file path=xl/sharedStrings.xml><?xml version="1.0" encoding="utf-8"?>
<sst xmlns="http://schemas.openxmlformats.org/spreadsheetml/2006/main" count="138" uniqueCount="110">
  <si>
    <t>GEO_ID</t>
  </si>
  <si>
    <t>NAME</t>
  </si>
  <si>
    <t>id_Fix</t>
  </si>
  <si>
    <t>id</t>
  </si>
  <si>
    <t>Geographic Area Name</t>
  </si>
  <si>
    <t>1400000US16027020100</t>
  </si>
  <si>
    <t>Census Tract 201, Canyon County, Idaho</t>
  </si>
  <si>
    <t>1400000US16027020200</t>
  </si>
  <si>
    <t>Census Tract 202, Canyon County, Idaho</t>
  </si>
  <si>
    <t>1400000US16027020300</t>
  </si>
  <si>
    <t>Census Tract 203, Canyon County, Idaho</t>
  </si>
  <si>
    <t>1400000US16027020401</t>
  </si>
  <si>
    <t>Census Tract 204.01, Canyon County, Idaho</t>
  </si>
  <si>
    <t>1400000US16027020402</t>
  </si>
  <si>
    <t>Census Tract 204.02, Canyon County, Idaho</t>
  </si>
  <si>
    <t>1400000US16027020501</t>
  </si>
  <si>
    <t>Census Tract 205.01, Canyon County, Idaho</t>
  </si>
  <si>
    <t>1400000US16027020503</t>
  </si>
  <si>
    <t>Census Tract 205.03, Canyon County, Idaho</t>
  </si>
  <si>
    <t>1400000US16027020504</t>
  </si>
  <si>
    <t>Census Tract 205.04, Canyon County, Idaho</t>
  </si>
  <si>
    <t>1400000US16027020601</t>
  </si>
  <si>
    <t>Census Tract 206.01, Canyon County, Idaho</t>
  </si>
  <si>
    <t>1400000US16027020602</t>
  </si>
  <si>
    <t>Census Tract 206.02, Canyon County, Idaho</t>
  </si>
  <si>
    <t>1400000US16027020700</t>
  </si>
  <si>
    <t>Census Tract 207, Canyon County, Idaho</t>
  </si>
  <si>
    <t>1400000US16027020901</t>
  </si>
  <si>
    <t>Census Tract 209.01, Canyon County, Idaho</t>
  </si>
  <si>
    <t>1400000US16027020902</t>
  </si>
  <si>
    <t>Census Tract 209.02, Canyon County, Idaho</t>
  </si>
  <si>
    <t>1400000US16027021001</t>
  </si>
  <si>
    <t>Census Tract 210.01, Canyon County, Idaho</t>
  </si>
  <si>
    <t>1400000US16027021002</t>
  </si>
  <si>
    <t>Census Tract 210.02, Canyon County, Idaho</t>
  </si>
  <si>
    <t>1400000US16027021100</t>
  </si>
  <si>
    <t>Census Tract 211, Canyon County, Idaho</t>
  </si>
  <si>
    <t>1400000US16027021200</t>
  </si>
  <si>
    <t>Census Tract 212, Canyon County, Idaho</t>
  </si>
  <si>
    <t>1400000US16027021300</t>
  </si>
  <si>
    <t>Census Tract 213, Canyon County, Idaho</t>
  </si>
  <si>
    <t>1400000US16027021500</t>
  </si>
  <si>
    <t>Census Tract 215, Canyon County, Idaho</t>
  </si>
  <si>
    <t>1400000US16027021600</t>
  </si>
  <si>
    <t>Census Tract 216, Canyon County, Idaho</t>
  </si>
  <si>
    <t>1400000US16027021700</t>
  </si>
  <si>
    <t>Census Tract 217, Canyon County, Idaho</t>
  </si>
  <si>
    <t>1400000US16027021800</t>
  </si>
  <si>
    <t>Census Tract 218, Canyon County, Idaho</t>
  </si>
  <si>
    <t>1400000US16027021901</t>
  </si>
  <si>
    <t>Census Tract 219.01, Canyon County, Idaho</t>
  </si>
  <si>
    <t>1400000US16027021903</t>
  </si>
  <si>
    <t>Census Tract 219.03, Canyon County, Idaho</t>
  </si>
  <si>
    <t>1400000US16027021904</t>
  </si>
  <si>
    <t>Census Tract 219.04, Canyon County, Idaho</t>
  </si>
  <si>
    <t>1400000US16027022100</t>
  </si>
  <si>
    <t>Census Tract 221, Canyon County, Idaho</t>
  </si>
  <si>
    <t>1400000US16027022200</t>
  </si>
  <si>
    <t>Census Tract 222, Canyon County, Idaho</t>
  </si>
  <si>
    <t>1400000US16027022300</t>
  </si>
  <si>
    <t>Census Tract 223, Canyon County, Idaho</t>
  </si>
  <si>
    <t>1400000US16027022400</t>
  </si>
  <si>
    <t>Census Tract 224, Canyon County, Idaho</t>
  </si>
  <si>
    <t>1400000US16075960100</t>
  </si>
  <si>
    <t>Census Tract 9601, Payette County, Idaho</t>
  </si>
  <si>
    <t>1400000US16075960200</t>
  </si>
  <si>
    <t>Census Tract 9602, Payette County, Idaho</t>
  </si>
  <si>
    <t>1400000US16075960300</t>
  </si>
  <si>
    <t>Census Tract 9603, Payette County, Idaho</t>
  </si>
  <si>
    <t>1400000US16075960400</t>
  </si>
  <si>
    <t>Census Tract 9604, Payette County, Idaho</t>
  </si>
  <si>
    <t>1400000US16087970100</t>
  </si>
  <si>
    <t>Census Tract 9701, Washington County, Idaho</t>
  </si>
  <si>
    <t>1400000US16087970200</t>
  </si>
  <si>
    <t>Census Tract 9702, Washington County, Idaho</t>
  </si>
  <si>
    <t>1400000US16087970300</t>
  </si>
  <si>
    <t>Census Tract 9703, Washington County, Idaho</t>
  </si>
  <si>
    <t>1400000US41045940000</t>
  </si>
  <si>
    <t>Census Tract 9400, Malheur County, Oregon</t>
  </si>
  <si>
    <t>1400000US41045970200</t>
  </si>
  <si>
    <t>Census Tract 9702, Malheur County, Oregon</t>
  </si>
  <si>
    <t>1400000US41045970300</t>
  </si>
  <si>
    <t>Census Tract 9703, Malheur County, Oregon</t>
  </si>
  <si>
    <t>1400000US41045970400</t>
  </si>
  <si>
    <t>Census Tract 9704, Malheur County, Oregon</t>
  </si>
  <si>
    <t>1400000US41045970500</t>
  </si>
  <si>
    <t>Census Tract 9705, Malheur County, Oregon</t>
  </si>
  <si>
    <t>1400000US41045970600</t>
  </si>
  <si>
    <t>Census Tract 9706, Malheur County, Oregon</t>
  </si>
  <si>
    <t>1400000US41045970700</t>
  </si>
  <si>
    <t>Census Tract 9707, Malheur County, Oregon</t>
  </si>
  <si>
    <t>1400000US41045970900</t>
  </si>
  <si>
    <t>Census Tract 9709, Malheur County, Oregon</t>
  </si>
  <si>
    <t>Housingandincome</t>
  </si>
  <si>
    <t>na</t>
  </si>
  <si>
    <t>Housing_z</t>
  </si>
  <si>
    <t>INDEX_housing</t>
  </si>
  <si>
    <t>Broadband_Internet</t>
  </si>
  <si>
    <t>Broadband_Z</t>
  </si>
  <si>
    <t>INDEX_broadband</t>
  </si>
  <si>
    <t>percentlingis</t>
  </si>
  <si>
    <t>Lingiso_z</t>
  </si>
  <si>
    <t>INDEX_linguistics</t>
  </si>
  <si>
    <t>Associatesplus</t>
  </si>
  <si>
    <t>Associatesplus_Z</t>
  </si>
  <si>
    <t>INDEX_associates</t>
  </si>
  <si>
    <t>stdev</t>
  </si>
  <si>
    <t>mean</t>
  </si>
  <si>
    <t>INDEXoverall</t>
  </si>
  <si>
    <t>Averagez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</si>
</sst>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workbookViewId="0">
      <selection activeCell="A7" sqref="A7"/>
    </sheetView>
  </sheetViews>
  <sheetFormatPr defaultRowHeight="14.25" x14ac:dyDescent="0.45"/>
  <sheetData>
    <row r="1" spans="1:17" x14ac:dyDescent="0.45">
      <c r="A1" t="s">
        <v>0</v>
      </c>
      <c r="B1" t="s">
        <v>1</v>
      </c>
      <c r="C1" t="s">
        <v>2</v>
      </c>
      <c r="D1" t="s">
        <v>93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109</v>
      </c>
      <c r="Q1" t="s">
        <v>108</v>
      </c>
    </row>
    <row r="2" spans="1:17" x14ac:dyDescent="0.45">
      <c r="A2" t="s">
        <v>3</v>
      </c>
      <c r="B2" t="s">
        <v>4</v>
      </c>
      <c r="C2" t="s">
        <v>2</v>
      </c>
      <c r="D2" t="s">
        <v>93</v>
      </c>
      <c r="E2" t="s">
        <v>95</v>
      </c>
      <c r="F2" t="s">
        <v>96</v>
      </c>
      <c r="G2" t="s">
        <v>97</v>
      </c>
      <c r="H2" t="s">
        <v>98</v>
      </c>
      <c r="I2" t="s">
        <v>99</v>
      </c>
      <c r="J2" t="s">
        <v>100</v>
      </c>
      <c r="K2" t="s">
        <v>101</v>
      </c>
      <c r="L2" t="s">
        <v>102</v>
      </c>
      <c r="M2" t="s">
        <v>103</v>
      </c>
      <c r="N2" t="s">
        <v>104</v>
      </c>
      <c r="O2" t="s">
        <v>105</v>
      </c>
      <c r="P2" t="s">
        <v>109</v>
      </c>
      <c r="Q2" t="s">
        <v>108</v>
      </c>
    </row>
    <row r="3" spans="1:17" x14ac:dyDescent="0.45">
      <c r="A3" t="s">
        <v>91</v>
      </c>
      <c r="B3" t="s">
        <v>92</v>
      </c>
      <c r="C3">
        <v>41045970900</v>
      </c>
      <c r="D3">
        <v>85.603948081128294</v>
      </c>
      <c r="E3" s="1">
        <f>(D3-D$48)/D$47</f>
        <v>2.1273344278819146</v>
      </c>
      <c r="F3">
        <f>MATCH(E3,PERCENTILE(E$3:E$46,{5,4,3,2,1}/5),-1)</f>
        <v>1</v>
      </c>
      <c r="G3">
        <v>65.51401869</v>
      </c>
      <c r="H3" s="1">
        <f>(G3-G$48)/G$47</f>
        <v>0.12192356947571023</v>
      </c>
      <c r="I3">
        <f>MATCH(H3,PERCENTILE(H$3:H$46,{5,4,3,2,1}/5),-1)</f>
        <v>3</v>
      </c>
      <c r="J3">
        <v>95.631743822000004</v>
      </c>
      <c r="K3" s="1">
        <f>(J3-J$48)/J$47</f>
        <v>-0.21978329195445442</v>
      </c>
      <c r="L3">
        <f>MATCH(K3,PERCENTILE(K$3:K$46,{5,4,3,2,1}/5),-1)</f>
        <v>4</v>
      </c>
      <c r="M3">
        <v>19.394452678382386</v>
      </c>
      <c r="N3" s="1">
        <f>(M3-M$48)/M$47</f>
        <v>-0.71379407660774419</v>
      </c>
      <c r="O3">
        <f>MATCH(N3,PERCENTILE(N$3:N$46,{5,4,3,2,1}/5),-1)</f>
        <v>4</v>
      </c>
      <c r="P3">
        <f>AVERAGE(N3+K3+H3+E3)</f>
        <v>1.3156806287954264</v>
      </c>
      <c r="Q3">
        <f>MATCH(P3,PERCENTILE(P$3:P$46,{5,4,3,2,1}/5),-1)</f>
        <v>2</v>
      </c>
    </row>
    <row r="4" spans="1:17" x14ac:dyDescent="0.45">
      <c r="A4" t="s">
        <v>89</v>
      </c>
      <c r="B4" t="s">
        <v>90</v>
      </c>
      <c r="C4">
        <v>41045970700</v>
      </c>
      <c r="D4">
        <v>81.352486786827484</v>
      </c>
      <c r="E4" s="1">
        <f t="shared" ref="E4:E46" si="0">(D4-D$48)/D$47</f>
        <v>0.86932463840976171</v>
      </c>
      <c r="F4">
        <f>MATCH(E4,PERCENTILE(E$3:E$46,{5,4,3,2,1}/5),-1)</f>
        <v>1</v>
      </c>
      <c r="G4">
        <v>58.787878790000001</v>
      </c>
      <c r="H4" s="1">
        <f t="shared" ref="H4:H46" si="1">(G4-G$48)/G$47</f>
        <v>-0.44469094487829786</v>
      </c>
      <c r="I4">
        <f>MATCH(H4,PERCENTILE(H$3:H$46,{5,4,3,2,1}/5),-1)</f>
        <v>4</v>
      </c>
      <c r="J4">
        <v>94.556962025000004</v>
      </c>
      <c r="K4" s="1">
        <f t="shared" ref="K4:K46" si="2">(J4-J$48)/J$47</f>
        <v>-0.61923926707745391</v>
      </c>
      <c r="L4">
        <f>MATCH(K4,PERCENTILE(K$3:K$46,{5,4,3,2,1}/5),-1)</f>
        <v>4</v>
      </c>
      <c r="M4">
        <v>28.623188405797102</v>
      </c>
      <c r="N4" s="1">
        <f t="shared" ref="N4:N46" si="3">(M4-M$48)/M$47</f>
        <v>0.71381325915873839</v>
      </c>
      <c r="O4">
        <f>MATCH(N4,PERCENTILE(N$3:N$46,{5,4,3,2,1}/5),-1)</f>
        <v>1</v>
      </c>
      <c r="P4">
        <f t="shared" ref="P4:P46" si="4">AVERAGE(N4+K4+H4+E4)</f>
        <v>0.51920768561274833</v>
      </c>
      <c r="Q4">
        <f>MATCH(P4,PERCENTILE(P$3:P$46,{5,4,3,2,1}/5),-1)</f>
        <v>3</v>
      </c>
    </row>
    <row r="5" spans="1:17" x14ac:dyDescent="0.45">
      <c r="A5" t="s">
        <v>87</v>
      </c>
      <c r="B5" t="s">
        <v>88</v>
      </c>
      <c r="C5">
        <v>41045970600</v>
      </c>
      <c r="D5">
        <v>80.60526315789474</v>
      </c>
      <c r="E5" s="1">
        <f t="shared" si="0"/>
        <v>0.64822074611220926</v>
      </c>
      <c r="F5">
        <f>MATCH(E5,PERCENTILE(E$3:E$46,{5,4,3,2,1}/5),-1)</f>
        <v>2</v>
      </c>
      <c r="G5">
        <v>59.881422919999999</v>
      </c>
      <c r="H5" s="1">
        <f t="shared" si="1"/>
        <v>-0.35257005751099452</v>
      </c>
      <c r="I5">
        <f>MATCH(H5,PERCENTILE(H$3:H$46,{5,4,3,2,1}/5),-1)</f>
        <v>4</v>
      </c>
      <c r="J5">
        <v>96.858638743</v>
      </c>
      <c r="K5" s="1">
        <f t="shared" si="2"/>
        <v>0.23620741091144903</v>
      </c>
      <c r="L5">
        <f>MATCH(K5,PERCENTILE(K$3:K$46,{5,4,3,2,1}/5),-1)</f>
        <v>3</v>
      </c>
      <c r="M5">
        <v>23.986735445836405</v>
      </c>
      <c r="N5" s="1">
        <f t="shared" si="3"/>
        <v>-3.4067862602378792E-3</v>
      </c>
      <c r="O5">
        <f>MATCH(N5,PERCENTILE(N$3:N$46,{5,4,3,2,1}/5),-1)</f>
        <v>3</v>
      </c>
      <c r="P5">
        <f t="shared" si="4"/>
        <v>0.52845131325242589</v>
      </c>
      <c r="Q5">
        <f>MATCH(P5,PERCENTILE(P$3:P$46,{5,4,3,2,1}/5),-1)</f>
        <v>3</v>
      </c>
    </row>
    <row r="6" spans="1:17" x14ac:dyDescent="0.45">
      <c r="A6" t="s">
        <v>85</v>
      </c>
      <c r="B6" t="s">
        <v>86</v>
      </c>
      <c r="C6">
        <v>41045970500</v>
      </c>
      <c r="D6">
        <v>80.76554383931159</v>
      </c>
      <c r="E6" s="1">
        <f t="shared" si="0"/>
        <v>0.69564788994060567</v>
      </c>
      <c r="F6">
        <f>MATCH(E6,PERCENTILE(E$3:E$46,{5,4,3,2,1}/5),-1)</f>
        <v>2</v>
      </c>
      <c r="G6">
        <v>60.625737899999997</v>
      </c>
      <c r="H6" s="1">
        <f t="shared" si="1"/>
        <v>-0.28986846682313022</v>
      </c>
      <c r="I6">
        <f>MATCH(H6,PERCENTILE(H$3:H$46,{5,4,3,2,1}/5),-1)</f>
        <v>4</v>
      </c>
      <c r="J6">
        <v>92.403601940000001</v>
      </c>
      <c r="K6" s="1">
        <f t="shared" si="2"/>
        <v>-1.4195622302552728</v>
      </c>
      <c r="L6">
        <f>MATCH(K6,PERCENTILE(K$3:K$46,{5,4,3,2,1}/5),-1)</f>
        <v>5</v>
      </c>
      <c r="M6">
        <v>21.90990990990991</v>
      </c>
      <c r="N6" s="1">
        <f t="shared" si="3"/>
        <v>-0.3246741253377205</v>
      </c>
      <c r="O6">
        <f>MATCH(N6,PERCENTILE(N$3:N$46,{5,4,3,2,1}/5),-1)</f>
        <v>4</v>
      </c>
      <c r="P6">
        <f t="shared" si="4"/>
        <v>-1.338456932475518</v>
      </c>
      <c r="Q6">
        <f>MATCH(P6,PERCENTILE(P$3:P$46,{5,4,3,2,1}/5),-1)</f>
        <v>4</v>
      </c>
    </row>
    <row r="7" spans="1:17" x14ac:dyDescent="0.45">
      <c r="A7" t="s">
        <v>83</v>
      </c>
      <c r="B7" t="s">
        <v>84</v>
      </c>
      <c r="C7">
        <v>41045970400</v>
      </c>
      <c r="D7">
        <v>75.548589341692789</v>
      </c>
      <c r="E7" s="1">
        <f t="shared" si="0"/>
        <v>-0.84805188171980339</v>
      </c>
      <c r="F7">
        <f>MATCH(E7,PERCENTILE(E$3:E$46,{5,4,3,2,1}/5),-1)</f>
        <v>4</v>
      </c>
      <c r="G7">
        <v>47.232037689999999</v>
      </c>
      <c r="H7" s="1">
        <f t="shared" si="1"/>
        <v>-1.418162711772202</v>
      </c>
      <c r="I7">
        <f>MATCH(H7,PERCENTILE(H$3:H$46,{5,4,3,2,1}/5),-1)</f>
        <v>5</v>
      </c>
      <c r="J7">
        <v>96.214868539999998</v>
      </c>
      <c r="K7" s="1">
        <f t="shared" si="2"/>
        <v>-3.057763575402949E-3</v>
      </c>
      <c r="L7">
        <f>MATCH(K7,PERCENTILE(K$3:K$46,{5,4,3,2,1}/5),-1)</f>
        <v>4</v>
      </c>
      <c r="M7">
        <v>14.61880088823094</v>
      </c>
      <c r="N7" s="1">
        <f t="shared" si="3"/>
        <v>-1.4525470033422088</v>
      </c>
      <c r="O7">
        <f>MATCH(N7,PERCENTILE(N$3:N$46,{5,4,3,2,1}/5),-1)</f>
        <v>5</v>
      </c>
      <c r="P7">
        <f t="shared" si="4"/>
        <v>-3.7218193604096172</v>
      </c>
      <c r="Q7">
        <f>MATCH(P7,PERCENTILE(P$3:P$46,{5,4,3,2,1}/5),-1)</f>
        <v>5</v>
      </c>
    </row>
    <row r="8" spans="1:17" x14ac:dyDescent="0.45">
      <c r="A8" t="s">
        <v>81</v>
      </c>
      <c r="B8" t="s">
        <v>82</v>
      </c>
      <c r="C8">
        <v>41045970300</v>
      </c>
      <c r="D8">
        <v>78.622601630479537</v>
      </c>
      <c r="E8" s="1">
        <f t="shared" si="0"/>
        <v>6.155008441720939E-2</v>
      </c>
      <c r="F8">
        <f>MATCH(E8,PERCENTILE(E$3:E$46,{5,4,3,2,1}/5),-1)</f>
        <v>3</v>
      </c>
      <c r="G8">
        <v>55.370919880000002</v>
      </c>
      <c r="H8" s="1">
        <f t="shared" si="1"/>
        <v>-0.7325378440124134</v>
      </c>
      <c r="I8">
        <f>MATCH(H8,PERCENTILE(H$3:H$46,{5,4,3,2,1}/5),-1)</f>
        <v>5</v>
      </c>
      <c r="J8">
        <v>96.341775389999995</v>
      </c>
      <c r="K8" s="1">
        <f t="shared" si="2"/>
        <v>4.4108740042388794E-2</v>
      </c>
      <c r="L8">
        <f>MATCH(K8,PERCENTILE(K$3:K$46,{5,4,3,2,1}/5),-1)</f>
        <v>3</v>
      </c>
      <c r="M8">
        <v>31.411530815109344</v>
      </c>
      <c r="N8" s="1">
        <f t="shared" si="3"/>
        <v>1.1451462386412992</v>
      </c>
      <c r="O8">
        <f>MATCH(N8,PERCENTILE(N$3:N$46,{5,4,3,2,1}/5),-1)</f>
        <v>1</v>
      </c>
      <c r="P8">
        <f t="shared" si="4"/>
        <v>0.51826721908848394</v>
      </c>
      <c r="Q8">
        <f>MATCH(P8,PERCENTILE(P$3:P$46,{5,4,3,2,1}/5),-1)</f>
        <v>3</v>
      </c>
    </row>
    <row r="9" spans="1:17" x14ac:dyDescent="0.45">
      <c r="A9" t="s">
        <v>79</v>
      </c>
      <c r="B9" t="s">
        <v>80</v>
      </c>
      <c r="C9">
        <v>41045970200</v>
      </c>
      <c r="D9">
        <v>79.720157411456057</v>
      </c>
      <c r="E9" s="1">
        <f t="shared" si="0"/>
        <v>0.38631745765217873</v>
      </c>
      <c r="F9">
        <f>MATCH(E9,PERCENTILE(E$3:E$46,{5,4,3,2,1}/5),-1)</f>
        <v>2</v>
      </c>
      <c r="G9">
        <v>59.790402649999997</v>
      </c>
      <c r="H9" s="1">
        <f t="shared" si="1"/>
        <v>-0.36023766580478295</v>
      </c>
      <c r="I9">
        <f>MATCH(H9,PERCENTILE(H$3:H$46,{5,4,3,2,1}/5),-1)</f>
        <v>4</v>
      </c>
      <c r="J9">
        <v>94.018033868000003</v>
      </c>
      <c r="K9" s="1">
        <f t="shared" si="2"/>
        <v>-0.8195385958124346</v>
      </c>
      <c r="L9">
        <f>MATCH(K9,PERCENTILE(K$3:K$46,{5,4,3,2,1}/5),-1)</f>
        <v>5</v>
      </c>
      <c r="M9">
        <v>25.133521834747093</v>
      </c>
      <c r="N9" s="1">
        <f t="shared" si="3"/>
        <v>0.17399136552589808</v>
      </c>
      <c r="O9">
        <f>MATCH(N9,PERCENTILE(N$3:N$46,{5,4,3,2,1}/5),-1)</f>
        <v>3</v>
      </c>
      <c r="P9">
        <f t="shared" si="4"/>
        <v>-0.61946743843914065</v>
      </c>
      <c r="Q9">
        <f>MATCH(P9,PERCENTILE(P$3:P$46,{5,4,3,2,1}/5),-1)</f>
        <v>3</v>
      </c>
    </row>
    <row r="10" spans="1:17" x14ac:dyDescent="0.45">
      <c r="A10" t="s">
        <v>77</v>
      </c>
      <c r="B10" t="s">
        <v>78</v>
      </c>
      <c r="C10">
        <v>41045940000</v>
      </c>
      <c r="D10" t="s">
        <v>94</v>
      </c>
      <c r="E10" s="1" t="s">
        <v>94</v>
      </c>
      <c r="F10" t="s">
        <v>94</v>
      </c>
      <c r="G10" t="s">
        <v>94</v>
      </c>
      <c r="H10" s="1" t="s">
        <v>94</v>
      </c>
      <c r="I10" t="s">
        <v>94</v>
      </c>
      <c r="J10" t="s">
        <v>94</v>
      </c>
      <c r="K10" s="1" t="s">
        <v>94</v>
      </c>
      <c r="L10" t="s">
        <v>94</v>
      </c>
      <c r="M10" t="s">
        <v>94</v>
      </c>
      <c r="N10" s="1" t="s">
        <v>94</v>
      </c>
      <c r="O10" t="s">
        <v>94</v>
      </c>
      <c r="P10" t="s">
        <v>94</v>
      </c>
      <c r="Q10" t="s">
        <v>94</v>
      </c>
    </row>
    <row r="11" spans="1:17" x14ac:dyDescent="0.45">
      <c r="A11" t="s">
        <v>75</v>
      </c>
      <c r="B11" t="s">
        <v>76</v>
      </c>
      <c r="C11">
        <v>16087970300</v>
      </c>
      <c r="D11">
        <v>80.517082179132046</v>
      </c>
      <c r="E11" s="1">
        <f t="shared" si="0"/>
        <v>0.62212794487292422</v>
      </c>
      <c r="F11">
        <f>MATCH(E11,PERCENTILE(E$3:E$46,{5,4,3,2,1}/5),-1)</f>
        <v>2</v>
      </c>
      <c r="G11">
        <v>61.587119029999997</v>
      </c>
      <c r="H11" s="1">
        <f t="shared" si="1"/>
        <v>-0.20888107878440426</v>
      </c>
      <c r="I11">
        <f>MATCH(H11,PERCENTILE(H$3:H$46,{5,4,3,2,1}/5),-1)</f>
        <v>3</v>
      </c>
      <c r="J11">
        <v>94.123606890000005</v>
      </c>
      <c r="K11" s="1">
        <f t="shared" si="2"/>
        <v>-0.78030107377083968</v>
      </c>
      <c r="L11">
        <f>MATCH(K11,PERCENTILE(K$3:K$46,{5,4,3,2,1}/5),-1)</f>
        <v>4</v>
      </c>
      <c r="M11">
        <v>18.611670020120723</v>
      </c>
      <c r="N11" s="1">
        <f t="shared" si="3"/>
        <v>-0.8348839309770153</v>
      </c>
      <c r="O11">
        <f>MATCH(N11,PERCENTILE(N$3:N$46,{5,4,3,2,1}/5),-1)</f>
        <v>5</v>
      </c>
      <c r="P11">
        <f t="shared" si="4"/>
        <v>-1.2019381386593349</v>
      </c>
      <c r="Q11">
        <f>MATCH(P11,PERCENTILE(P$3:P$46,{5,4,3,2,1}/5),-1)</f>
        <v>4</v>
      </c>
    </row>
    <row r="12" spans="1:17" x14ac:dyDescent="0.45">
      <c r="A12" t="s">
        <v>73</v>
      </c>
      <c r="B12" t="s">
        <v>74</v>
      </c>
      <c r="C12">
        <v>16087970200</v>
      </c>
      <c r="D12">
        <v>76.438945669714897</v>
      </c>
      <c r="E12" s="1">
        <f t="shared" si="0"/>
        <v>-0.5845949432144989</v>
      </c>
      <c r="F12">
        <f>MATCH(E12,PERCENTILE(E$3:E$46,{5,4,3,2,1}/5),-1)</f>
        <v>4</v>
      </c>
      <c r="G12">
        <v>44.293125809999999</v>
      </c>
      <c r="H12" s="1">
        <f t="shared" si="1"/>
        <v>-1.6657386100397098</v>
      </c>
      <c r="I12">
        <f>MATCH(H12,PERCENTILE(H$3:H$46,{5,4,3,2,1}/5),-1)</f>
        <v>5</v>
      </c>
      <c r="J12">
        <v>97.052037939000002</v>
      </c>
      <c r="K12" s="1">
        <f t="shared" si="2"/>
        <v>0.30808661899054218</v>
      </c>
      <c r="L12">
        <f>MATCH(K12,PERCENTILE(K$3:K$46,{5,4,3,2,1}/5),-1)</f>
        <v>3</v>
      </c>
      <c r="M12">
        <v>20.165052027269464</v>
      </c>
      <c r="N12" s="1">
        <f t="shared" si="3"/>
        <v>-0.59458887711979136</v>
      </c>
      <c r="O12">
        <f>MATCH(N12,PERCENTILE(N$3:N$46,{5,4,3,2,1}/5),-1)</f>
        <v>4</v>
      </c>
      <c r="P12">
        <f t="shared" si="4"/>
        <v>-2.5368358113834577</v>
      </c>
      <c r="Q12">
        <f>MATCH(P12,PERCENTILE(P$3:P$46,{5,4,3,2,1}/5),-1)</f>
        <v>5</v>
      </c>
    </row>
    <row r="13" spans="1:17" x14ac:dyDescent="0.45">
      <c r="A13" t="s">
        <v>71</v>
      </c>
      <c r="B13" t="s">
        <v>72</v>
      </c>
      <c r="C13">
        <v>16087970100</v>
      </c>
      <c r="D13">
        <v>83.405358686257557</v>
      </c>
      <c r="E13" s="1">
        <f t="shared" si="0"/>
        <v>1.4767705886944966</v>
      </c>
      <c r="F13">
        <f>MATCH(E13,PERCENTILE(E$3:E$46,{5,4,3,2,1}/5),-1)</f>
        <v>1</v>
      </c>
      <c r="G13">
        <v>62.008141109999997</v>
      </c>
      <c r="H13" s="1">
        <f t="shared" si="1"/>
        <v>-0.17341389776553867</v>
      </c>
      <c r="I13">
        <f>MATCH(H13,PERCENTILE(H$3:H$46,{5,4,3,2,1}/5),-1)</f>
        <v>3</v>
      </c>
      <c r="J13">
        <v>100</v>
      </c>
      <c r="K13" s="1">
        <f t="shared" si="2"/>
        <v>1.4037332544185903</v>
      </c>
      <c r="L13">
        <f>MATCH(K13,PERCENTILE(K$3:K$46,{5,4,3,2,1}/5),-1)</f>
        <v>1</v>
      </c>
      <c r="M13">
        <v>27.364341085271317</v>
      </c>
      <c r="N13" s="1">
        <f t="shared" si="3"/>
        <v>0.51908022936203069</v>
      </c>
      <c r="O13">
        <f>MATCH(N13,PERCENTILE(N$3:N$46,{5,4,3,2,1}/5),-1)</f>
        <v>2</v>
      </c>
      <c r="P13">
        <f t="shared" si="4"/>
        <v>3.226170174709579</v>
      </c>
      <c r="Q13">
        <f>MATCH(P13,PERCENTILE(P$3:P$46,{5,4,3,2,1}/5),-1)</f>
        <v>1</v>
      </c>
    </row>
    <row r="14" spans="1:17" x14ac:dyDescent="0.45">
      <c r="A14" t="s">
        <v>69</v>
      </c>
      <c r="B14" t="s">
        <v>70</v>
      </c>
      <c r="C14">
        <v>16075960400</v>
      </c>
      <c r="D14">
        <v>79.936000000000007</v>
      </c>
      <c r="E14" s="1">
        <f t="shared" si="0"/>
        <v>0.45018540106666877</v>
      </c>
      <c r="F14">
        <f>MATCH(E14,PERCENTILE(E$3:E$46,{5,4,3,2,1}/5),-1)</f>
        <v>2</v>
      </c>
      <c r="G14">
        <v>69.901853869999997</v>
      </c>
      <c r="H14" s="1">
        <f t="shared" si="1"/>
        <v>0.49155773357942295</v>
      </c>
      <c r="I14">
        <f>MATCH(H14,PERCENTILE(H$3:H$46,{5,4,3,2,1}/5),-1)</f>
        <v>2</v>
      </c>
      <c r="J14">
        <v>97.593135203000003</v>
      </c>
      <c r="K14" s="1">
        <f t="shared" si="2"/>
        <v>0.50919212322481933</v>
      </c>
      <c r="L14">
        <f>MATCH(K14,PERCENTILE(K$3:K$46,{5,4,3,2,1}/5),-1)</f>
        <v>3</v>
      </c>
      <c r="M14">
        <v>24.609618988132418</v>
      </c>
      <c r="N14" s="1">
        <f t="shared" si="3"/>
        <v>9.2948027722403279E-2</v>
      </c>
      <c r="O14">
        <f>MATCH(N14,PERCENTILE(N$3:N$46,{5,4,3,2,1}/5),-1)</f>
        <v>3</v>
      </c>
      <c r="P14">
        <f t="shared" si="4"/>
        <v>1.5438832855933144</v>
      </c>
      <c r="Q14">
        <f>MATCH(P14,PERCENTILE(P$3:P$46,{5,4,3,2,1}/5),-1)</f>
        <v>2</v>
      </c>
    </row>
    <row r="15" spans="1:17" x14ac:dyDescent="0.45">
      <c r="A15" t="s">
        <v>67</v>
      </c>
      <c r="B15" t="s">
        <v>68</v>
      </c>
      <c r="C15">
        <v>16075960300</v>
      </c>
      <c r="D15">
        <v>79.987557446466923</v>
      </c>
      <c r="E15" s="1">
        <f t="shared" si="0"/>
        <v>0.46544127848992384</v>
      </c>
      <c r="F15">
        <f>MATCH(E15,PERCENTILE(E$3:E$46,{5,4,3,2,1}/5),-1)</f>
        <v>2</v>
      </c>
      <c r="G15">
        <v>69.840234760000001</v>
      </c>
      <c r="H15" s="1">
        <f t="shared" si="1"/>
        <v>0.48636689862703464</v>
      </c>
      <c r="I15">
        <f>MATCH(H15,PERCENTILE(H$3:H$46,{5,4,3,2,1}/5),-1)</f>
        <v>2</v>
      </c>
      <c r="J15">
        <v>96.214511040999994</v>
      </c>
      <c r="K15" s="1">
        <f t="shared" si="2"/>
        <v>-3.190632509404628E-3</v>
      </c>
      <c r="L15">
        <f>MATCH(K15,PERCENTILE(K$3:K$46,{5,4,3,2,1}/5),-1)</f>
        <v>4</v>
      </c>
      <c r="M15">
        <v>24.241838902839483</v>
      </c>
      <c r="N15" s="1">
        <f t="shared" si="3"/>
        <v>3.6055560192606528E-2</v>
      </c>
      <c r="O15">
        <f>MATCH(N15,PERCENTILE(N$3:N$46,{5,4,3,2,1}/5),-1)</f>
        <v>3</v>
      </c>
      <c r="P15">
        <f t="shared" si="4"/>
        <v>0.98467310480016046</v>
      </c>
      <c r="Q15">
        <f>MATCH(P15,PERCENTILE(P$3:P$46,{5,4,3,2,1}/5),-1)</f>
        <v>2</v>
      </c>
    </row>
    <row r="16" spans="1:17" x14ac:dyDescent="0.45">
      <c r="A16" t="s">
        <v>65</v>
      </c>
      <c r="B16" t="s">
        <v>66</v>
      </c>
      <c r="C16">
        <v>16075960200</v>
      </c>
      <c r="D16">
        <v>78.69932357752333</v>
      </c>
      <c r="E16" s="1">
        <f t="shared" si="0"/>
        <v>8.4252151722359239E-2</v>
      </c>
      <c r="F16">
        <f>MATCH(E16,PERCENTILE(E$3:E$46,{5,4,3,2,1}/5),-1)</f>
        <v>3</v>
      </c>
      <c r="G16">
        <v>55.501392760000002</v>
      </c>
      <c r="H16" s="1">
        <f t="shared" si="1"/>
        <v>-0.72154672152066024</v>
      </c>
      <c r="I16">
        <f>MATCH(H16,PERCENTILE(H$3:H$46,{5,4,3,2,1}/5),-1)</f>
        <v>4</v>
      </c>
      <c r="J16">
        <v>97.909724326000003</v>
      </c>
      <c r="K16" s="1">
        <f t="shared" si="2"/>
        <v>0.62685639442320862</v>
      </c>
      <c r="L16">
        <f>MATCH(K16,PERCENTILE(K$3:K$46,{5,4,3,2,1}/5),-1)</f>
        <v>2</v>
      </c>
      <c r="M16">
        <v>16.21043627031651</v>
      </c>
      <c r="N16" s="1">
        <f t="shared" si="3"/>
        <v>-1.2063344760313441</v>
      </c>
      <c r="O16">
        <f>MATCH(N16,PERCENTILE(N$3:N$46,{5,4,3,2,1}/5),-1)</f>
        <v>5</v>
      </c>
      <c r="P16">
        <f t="shared" si="4"/>
        <v>-1.2167726514064365</v>
      </c>
      <c r="Q16">
        <f>MATCH(P16,PERCENTILE(P$3:P$46,{5,4,3,2,1}/5),-1)</f>
        <v>4</v>
      </c>
    </row>
    <row r="17" spans="1:17" x14ac:dyDescent="0.45">
      <c r="A17" t="s">
        <v>63</v>
      </c>
      <c r="B17" t="s">
        <v>64</v>
      </c>
      <c r="C17">
        <v>16075960100</v>
      </c>
      <c r="D17">
        <v>82.387475538160473</v>
      </c>
      <c r="E17" s="1">
        <f t="shared" si="0"/>
        <v>1.1755783923639276</v>
      </c>
      <c r="F17">
        <f>MATCH(E17,PERCENTILE(E$3:E$46,{5,4,3,2,1}/5),-1)</f>
        <v>1</v>
      </c>
      <c r="G17">
        <v>60.962566840000001</v>
      </c>
      <c r="H17" s="1">
        <f t="shared" si="1"/>
        <v>-0.26149377211027158</v>
      </c>
      <c r="I17">
        <f>MATCH(H17,PERCENTILE(H$3:H$46,{5,4,3,2,1}/5),-1)</f>
        <v>3</v>
      </c>
      <c r="J17">
        <v>97.578151837999997</v>
      </c>
      <c r="K17" s="1">
        <f t="shared" si="2"/>
        <v>0.50362336992679402</v>
      </c>
      <c r="L17">
        <f>MATCH(K17,PERCENTILE(K$3:K$46,{5,4,3,2,1}/5),-1)</f>
        <v>3</v>
      </c>
      <c r="M17">
        <v>24.094707520891365</v>
      </c>
      <c r="N17" s="1">
        <f t="shared" si="3"/>
        <v>1.3295580234936445E-2</v>
      </c>
      <c r="O17">
        <f>MATCH(N17,PERCENTILE(N$3:N$46,{5,4,3,2,1}/5),-1)</f>
        <v>3</v>
      </c>
      <c r="P17">
        <f t="shared" si="4"/>
        <v>1.4310035704153865</v>
      </c>
      <c r="Q17">
        <f>MATCH(P17,PERCENTILE(P$3:P$46,{5,4,3,2,1}/5),-1)</f>
        <v>2</v>
      </c>
    </row>
    <row r="18" spans="1:17" x14ac:dyDescent="0.45">
      <c r="A18" t="s">
        <v>61</v>
      </c>
      <c r="B18" t="s">
        <v>62</v>
      </c>
      <c r="C18">
        <v>16027022400</v>
      </c>
      <c r="D18">
        <v>79.01411741147416</v>
      </c>
      <c r="E18" s="1">
        <f t="shared" si="0"/>
        <v>0.17739982433706275</v>
      </c>
      <c r="F18">
        <f>MATCH(E18,PERCENTILE(E$3:E$46,{5,4,3,2,1}/5),-1)</f>
        <v>3</v>
      </c>
      <c r="G18">
        <v>71.653048400000003</v>
      </c>
      <c r="H18" s="1">
        <f t="shared" si="1"/>
        <v>0.63907952957348912</v>
      </c>
      <c r="I18">
        <f>MATCH(H18,PERCENTILE(H$3:H$46,{5,4,3,2,1}/5),-1)</f>
        <v>2</v>
      </c>
      <c r="J18">
        <v>98.568360772999995</v>
      </c>
      <c r="K18" s="1">
        <f t="shared" si="2"/>
        <v>0.87164679273689505</v>
      </c>
      <c r="L18">
        <f>MATCH(K18,PERCENTILE(K$3:K$46,{5,4,3,2,1}/5),-1)</f>
        <v>1</v>
      </c>
      <c r="M18">
        <v>27.599243856332706</v>
      </c>
      <c r="N18" s="1">
        <f t="shared" si="3"/>
        <v>0.55541770061098317</v>
      </c>
      <c r="O18">
        <f>MATCH(N18,PERCENTILE(N$3:N$46,{5,4,3,2,1}/5),-1)</f>
        <v>2</v>
      </c>
      <c r="P18">
        <f t="shared" si="4"/>
        <v>2.2435438472584304</v>
      </c>
      <c r="Q18">
        <f>MATCH(P18,PERCENTILE(P$3:P$46,{5,4,3,2,1}/5),-1)</f>
        <v>2</v>
      </c>
    </row>
    <row r="19" spans="1:17" x14ac:dyDescent="0.45">
      <c r="A19" t="s">
        <v>59</v>
      </c>
      <c r="B19" t="s">
        <v>60</v>
      </c>
      <c r="C19">
        <v>16027022300</v>
      </c>
      <c r="D19">
        <v>79.844583840464367</v>
      </c>
      <c r="E19" s="1">
        <f t="shared" si="0"/>
        <v>0.42313530801608701</v>
      </c>
      <c r="F19">
        <f>MATCH(E19,PERCENTILE(E$3:E$46,{5,4,3,2,1}/5),-1)</f>
        <v>2</v>
      </c>
      <c r="G19">
        <v>72.276309690000005</v>
      </c>
      <c r="H19" s="1">
        <f t="shared" si="1"/>
        <v>0.6915834766217811</v>
      </c>
      <c r="I19">
        <f>MATCH(H19,PERCENTILE(H$3:H$46,{5,4,3,2,1}/5),-1)</f>
        <v>1</v>
      </c>
      <c r="J19">
        <v>96.326727887999994</v>
      </c>
      <c r="K19" s="1">
        <f t="shared" si="2"/>
        <v>3.8516149433435704E-2</v>
      </c>
      <c r="L19">
        <f>MATCH(K19,PERCENTILE(K$3:K$46,{5,4,3,2,1}/5),-1)</f>
        <v>3</v>
      </c>
      <c r="M19">
        <v>26.041923551171394</v>
      </c>
      <c r="N19" s="1">
        <f t="shared" si="3"/>
        <v>0.31451342537184462</v>
      </c>
      <c r="O19">
        <f>MATCH(N19,PERCENTILE(N$3:N$46,{5,4,3,2,1}/5),-1)</f>
        <v>2</v>
      </c>
      <c r="P19">
        <f t="shared" si="4"/>
        <v>1.4677483594431484</v>
      </c>
      <c r="Q19">
        <f>MATCH(P19,PERCENTILE(P$3:P$46,{5,4,3,2,1}/5),-1)</f>
        <v>2</v>
      </c>
    </row>
    <row r="20" spans="1:17" x14ac:dyDescent="0.45">
      <c r="A20" t="s">
        <v>57</v>
      </c>
      <c r="B20" t="s">
        <v>58</v>
      </c>
      <c r="C20">
        <v>16027022200</v>
      </c>
      <c r="D20">
        <v>83.5948210205636</v>
      </c>
      <c r="E20" s="1">
        <f t="shared" si="0"/>
        <v>1.5328326000346342</v>
      </c>
      <c r="F20">
        <f>MATCH(E20,PERCENTILE(E$3:E$46,{5,4,3,2,1}/5),-1)</f>
        <v>1</v>
      </c>
      <c r="G20">
        <v>54.488989269999998</v>
      </c>
      <c r="H20" s="1">
        <f t="shared" si="1"/>
        <v>-0.80683226721926449</v>
      </c>
      <c r="I20">
        <f>MATCH(H20,PERCENTILE(H$3:H$46,{5,4,3,2,1}/5),-1)</f>
        <v>5</v>
      </c>
      <c r="J20">
        <v>89.844660189999999</v>
      </c>
      <c r="K20" s="1">
        <f t="shared" si="2"/>
        <v>-2.3706246457915174</v>
      </c>
      <c r="L20">
        <f>MATCH(K20,PERCENTILE(K$3:K$46,{5,4,3,2,1}/5),-1)</f>
        <v>5</v>
      </c>
      <c r="M20">
        <v>20.754182024383326</v>
      </c>
      <c r="N20" s="1">
        <f t="shared" si="3"/>
        <v>-0.50345545099930578</v>
      </c>
      <c r="O20">
        <f>MATCH(N20,PERCENTILE(N$3:N$46,{5,4,3,2,1}/5),-1)</f>
        <v>4</v>
      </c>
      <c r="P20">
        <f t="shared" si="4"/>
        <v>-2.1480797639754536</v>
      </c>
      <c r="Q20">
        <f>MATCH(P20,PERCENTILE(P$3:P$46,{5,4,3,2,1}/5),-1)</f>
        <v>5</v>
      </c>
    </row>
    <row r="21" spans="1:17" x14ac:dyDescent="0.45">
      <c r="A21" t="s">
        <v>55</v>
      </c>
      <c r="B21" t="s">
        <v>56</v>
      </c>
      <c r="C21">
        <v>16027022100</v>
      </c>
      <c r="D21">
        <v>82.832929782082317</v>
      </c>
      <c r="E21" s="1">
        <f t="shared" si="0"/>
        <v>1.3073885538175452</v>
      </c>
      <c r="F21">
        <f>MATCH(E21,PERCENTILE(E$3:E$46,{5,4,3,2,1}/5),-1)</f>
        <v>1</v>
      </c>
      <c r="G21">
        <v>59.633027519999999</v>
      </c>
      <c r="H21" s="1">
        <f t="shared" si="1"/>
        <v>-0.37349505179170661</v>
      </c>
      <c r="I21">
        <f>MATCH(H21,PERCENTILE(H$3:H$46,{5,4,3,2,1}/5),-1)</f>
        <v>4</v>
      </c>
      <c r="J21">
        <v>94.066109119999993</v>
      </c>
      <c r="K21" s="1">
        <f t="shared" si="2"/>
        <v>-0.80167083258780325</v>
      </c>
      <c r="L21">
        <f>MATCH(K21,PERCENTILE(K$3:K$46,{5,4,3,2,1}/5),-1)</f>
        <v>4</v>
      </c>
      <c r="M21">
        <v>23.981508234614274</v>
      </c>
      <c r="N21" s="1">
        <f t="shared" si="3"/>
        <v>-4.215391610605362E-3</v>
      </c>
      <c r="O21">
        <f>MATCH(N21,PERCENTILE(N$3:N$46,{5,4,3,2,1}/5),-1)</f>
        <v>3</v>
      </c>
      <c r="P21">
        <f t="shared" si="4"/>
        <v>0.12800727782742993</v>
      </c>
      <c r="Q21">
        <f>MATCH(P21,PERCENTILE(P$3:P$46,{5,4,3,2,1}/5),-1)</f>
        <v>3</v>
      </c>
    </row>
    <row r="22" spans="1:17" x14ac:dyDescent="0.45">
      <c r="A22" t="s">
        <v>53</v>
      </c>
      <c r="B22" t="s">
        <v>54</v>
      </c>
      <c r="C22">
        <v>16027021904</v>
      </c>
      <c r="D22">
        <v>80.92</v>
      </c>
      <c r="E22" s="1">
        <f t="shared" si="0"/>
        <v>0.74135155480773729</v>
      </c>
      <c r="F22">
        <f>MATCH(E22,PERCENTILE(E$3:E$46,{5,4,3,2,1}/5),-1)</f>
        <v>1</v>
      </c>
      <c r="G22">
        <v>52.36641221</v>
      </c>
      <c r="H22" s="1">
        <f t="shared" si="1"/>
        <v>-0.98563957540963631</v>
      </c>
      <c r="I22">
        <f>MATCH(H22,PERCENTILE(H$3:H$46,{5,4,3,2,1}/5),-1)</f>
        <v>5</v>
      </c>
      <c r="J22">
        <v>90.826469752999998</v>
      </c>
      <c r="K22" s="1">
        <f t="shared" si="2"/>
        <v>-2.0057229536825187</v>
      </c>
      <c r="L22">
        <f>MATCH(K22,PERCENTILE(K$3:K$46,{5,4,3,2,1}/5),-1)</f>
        <v>5</v>
      </c>
      <c r="M22">
        <v>15.432098765432098</v>
      </c>
      <c r="N22" s="1">
        <f t="shared" si="3"/>
        <v>-1.3267367027821193</v>
      </c>
      <c r="O22">
        <f>MATCH(N22,PERCENTILE(N$3:N$46,{5,4,3,2,1}/5),-1)</f>
        <v>5</v>
      </c>
      <c r="P22">
        <f t="shared" si="4"/>
        <v>-3.5767476770665372</v>
      </c>
      <c r="Q22">
        <f>MATCH(P22,PERCENTILE(P$3:P$46,{5,4,3,2,1}/5),-1)</f>
        <v>5</v>
      </c>
    </row>
    <row r="23" spans="1:17" x14ac:dyDescent="0.45">
      <c r="A23" t="s">
        <v>51</v>
      </c>
      <c r="B23" t="s">
        <v>52</v>
      </c>
      <c r="C23">
        <v>16027021903</v>
      </c>
      <c r="D23">
        <v>81.65088392306248</v>
      </c>
      <c r="E23" s="1">
        <f t="shared" si="0"/>
        <v>0.95762051894319045</v>
      </c>
      <c r="F23">
        <f>MATCH(E23,PERCENTILE(E$3:E$46,{5,4,3,2,1}/5),-1)</f>
        <v>1</v>
      </c>
      <c r="G23">
        <v>80.663453360000005</v>
      </c>
      <c r="H23" s="1">
        <f t="shared" si="1"/>
        <v>1.3981220571521005</v>
      </c>
      <c r="I23">
        <f>MATCH(H23,PERCENTILE(H$3:H$46,{5,4,3,2,1}/5),-1)</f>
        <v>1</v>
      </c>
      <c r="J23">
        <v>99.438307433000006</v>
      </c>
      <c r="K23" s="1">
        <f t="shared" si="2"/>
        <v>1.1949732505772492</v>
      </c>
      <c r="L23">
        <f>MATCH(K23,PERCENTILE(K$3:K$46,{5,4,3,2,1}/5),-1)</f>
        <v>1</v>
      </c>
      <c r="M23">
        <v>33.868116927260367</v>
      </c>
      <c r="N23" s="1">
        <f t="shared" si="3"/>
        <v>1.5251593258327452</v>
      </c>
      <c r="O23">
        <f>MATCH(N23,PERCENTILE(N$3:N$46,{5,4,3,2,1}/5),-1)</f>
        <v>1</v>
      </c>
      <c r="P23">
        <f t="shared" si="4"/>
        <v>5.0758751525052848</v>
      </c>
      <c r="Q23">
        <f>MATCH(P23,PERCENTILE(P$3:P$46,{5,4,3,2,1}/5),-1)</f>
        <v>1</v>
      </c>
    </row>
    <row r="24" spans="1:17" x14ac:dyDescent="0.45">
      <c r="A24" t="s">
        <v>49</v>
      </c>
      <c r="B24" t="s">
        <v>50</v>
      </c>
      <c r="C24">
        <v>16027021901</v>
      </c>
      <c r="D24">
        <v>74.892996994809209</v>
      </c>
      <c r="E24" s="1">
        <f t="shared" si="0"/>
        <v>-1.0420420260939633</v>
      </c>
      <c r="F24">
        <f>MATCH(E24,PERCENTILE(E$3:E$46,{5,4,3,2,1}/5),-1)</f>
        <v>5</v>
      </c>
      <c r="G24">
        <v>72.668463610000003</v>
      </c>
      <c r="H24" s="1">
        <f t="shared" si="1"/>
        <v>0.72461878457498319</v>
      </c>
      <c r="I24">
        <f>MATCH(H24,PERCENTILE(H$3:H$46,{5,4,3,2,1}/5),-1)</f>
        <v>1</v>
      </c>
      <c r="J24">
        <v>97.851206163000001</v>
      </c>
      <c r="K24" s="1">
        <f t="shared" si="2"/>
        <v>0.60510739390159629</v>
      </c>
      <c r="L24">
        <f>MATCH(K24,PERCENTILE(K$3:K$46,{5,4,3,2,1}/5),-1)</f>
        <v>2</v>
      </c>
      <c r="M24">
        <v>26.79861765629909</v>
      </c>
      <c r="N24" s="1">
        <f t="shared" si="3"/>
        <v>0.4315676012978652</v>
      </c>
      <c r="O24">
        <f>MATCH(N24,PERCENTILE(N$3:N$46,{5,4,3,2,1}/5),-1)</f>
        <v>2</v>
      </c>
      <c r="P24">
        <f t="shared" si="4"/>
        <v>0.71925175368048144</v>
      </c>
      <c r="Q24">
        <f>MATCH(P24,PERCENTILE(P$3:P$46,{5,4,3,2,1}/5),-1)</f>
        <v>2</v>
      </c>
    </row>
    <row r="25" spans="1:17" x14ac:dyDescent="0.45">
      <c r="A25" t="s">
        <v>47</v>
      </c>
      <c r="B25" t="s">
        <v>48</v>
      </c>
      <c r="C25">
        <v>16027021800</v>
      </c>
      <c r="D25">
        <v>82.472603080391934</v>
      </c>
      <c r="E25" s="1">
        <f t="shared" si="0"/>
        <v>1.2007676800153149</v>
      </c>
      <c r="F25">
        <f>MATCH(E25,PERCENTILE(E$3:E$46,{5,4,3,2,1}/5),-1)</f>
        <v>1</v>
      </c>
      <c r="G25">
        <v>68.346200730000007</v>
      </c>
      <c r="H25" s="1">
        <f t="shared" si="1"/>
        <v>0.36050847478770764</v>
      </c>
      <c r="I25">
        <f>MATCH(H25,PERCENTILE(H$3:H$46,{5,4,3,2,1}/5),-1)</f>
        <v>2</v>
      </c>
      <c r="J25">
        <v>98.350124105999996</v>
      </c>
      <c r="K25" s="1">
        <f t="shared" si="2"/>
        <v>0.79053643073838598</v>
      </c>
      <c r="L25">
        <f>MATCH(K25,PERCENTILE(K$3:K$46,{5,4,3,2,1}/5),-1)</f>
        <v>2</v>
      </c>
      <c r="M25">
        <v>26.005417795374036</v>
      </c>
      <c r="N25" s="1">
        <f t="shared" si="3"/>
        <v>0.30886629381305569</v>
      </c>
      <c r="O25">
        <f>MATCH(N25,PERCENTILE(N$3:N$46,{5,4,3,2,1}/5),-1)</f>
        <v>2</v>
      </c>
      <c r="P25">
        <f t="shared" si="4"/>
        <v>2.6606788793544642</v>
      </c>
      <c r="Q25">
        <f>MATCH(P25,PERCENTILE(P$3:P$46,{5,4,3,2,1}/5),-1)</f>
        <v>1</v>
      </c>
    </row>
    <row r="26" spans="1:17" x14ac:dyDescent="0.45">
      <c r="A26" t="s">
        <v>45</v>
      </c>
      <c r="B26" t="s">
        <v>46</v>
      </c>
      <c r="C26">
        <v>16027021700</v>
      </c>
      <c r="D26">
        <v>75.535734970462187</v>
      </c>
      <c r="E26" s="1">
        <f t="shared" si="0"/>
        <v>-0.85185549740067179</v>
      </c>
      <c r="F26">
        <f>MATCH(E26,PERCENTILE(E$3:E$46,{5,4,3,2,1}/5),-1)</f>
        <v>5</v>
      </c>
      <c r="G26">
        <v>66.890843250000003</v>
      </c>
      <c r="H26" s="1">
        <f t="shared" si="1"/>
        <v>0.23790818933398475</v>
      </c>
      <c r="I26">
        <f>MATCH(H26,PERCENTILE(H$3:H$46,{5,4,3,2,1}/5),-1)</f>
        <v>2</v>
      </c>
      <c r="J26">
        <v>90.240889437999996</v>
      </c>
      <c r="K26" s="1">
        <f t="shared" si="2"/>
        <v>-2.2233611351199722</v>
      </c>
      <c r="L26">
        <f>MATCH(K26,PERCENTILE(K$3:K$46,{5,4,3,2,1}/5),-1)</f>
        <v>5</v>
      </c>
      <c r="M26">
        <v>16.904730703708555</v>
      </c>
      <c r="N26" s="1">
        <f t="shared" si="3"/>
        <v>-1.0989330013799532</v>
      </c>
      <c r="O26">
        <f>MATCH(N26,PERCENTILE(N$3:N$46,{5,4,3,2,1}/5),-1)</f>
        <v>5</v>
      </c>
      <c r="P26">
        <f t="shared" si="4"/>
        <v>-3.9362414445666123</v>
      </c>
      <c r="Q26">
        <f>MATCH(P26,PERCENTILE(P$3:P$46,{5,4,3,2,1}/5),-1)</f>
        <v>5</v>
      </c>
    </row>
    <row r="27" spans="1:17" x14ac:dyDescent="0.45">
      <c r="A27" t="s">
        <v>43</v>
      </c>
      <c r="B27" t="s">
        <v>44</v>
      </c>
      <c r="C27">
        <v>16027021600</v>
      </c>
      <c r="D27">
        <v>74.874719198202868</v>
      </c>
      <c r="E27" s="1">
        <f t="shared" si="0"/>
        <v>-1.0474504363955182</v>
      </c>
      <c r="F27">
        <f>MATCH(E27,PERCENTILE(E$3:E$46,{5,4,3,2,1}/5),-1)</f>
        <v>5</v>
      </c>
      <c r="G27">
        <v>64.655172410000006</v>
      </c>
      <c r="H27" s="1">
        <f t="shared" si="1"/>
        <v>4.9573785635064371E-2</v>
      </c>
      <c r="I27">
        <f>MATCH(H27,PERCENTILE(H$3:H$46,{5,4,3,2,1}/5),-1)</f>
        <v>3</v>
      </c>
      <c r="J27">
        <v>98.014888337000002</v>
      </c>
      <c r="K27" s="1">
        <f t="shared" si="2"/>
        <v>0.66594190245759022</v>
      </c>
      <c r="L27">
        <f>MATCH(K27,PERCENTILE(K$3:K$46,{5,4,3,2,1}/5),-1)</f>
        <v>2</v>
      </c>
      <c r="M27">
        <v>23.202372127501853</v>
      </c>
      <c r="N27" s="1">
        <f t="shared" si="3"/>
        <v>-0.12474115536934571</v>
      </c>
      <c r="O27">
        <f>MATCH(N27,PERCENTILE(N$3:N$46,{5,4,3,2,1}/5),-1)</f>
        <v>4</v>
      </c>
      <c r="P27">
        <f t="shared" si="4"/>
        <v>-0.45667590367220923</v>
      </c>
      <c r="Q27">
        <f>MATCH(P27,PERCENTILE(P$3:P$46,{5,4,3,2,1}/5),-1)</f>
        <v>3</v>
      </c>
    </row>
    <row r="28" spans="1:17" x14ac:dyDescent="0.45">
      <c r="A28" t="s">
        <v>41</v>
      </c>
      <c r="B28" t="s">
        <v>42</v>
      </c>
      <c r="C28">
        <v>16027021500</v>
      </c>
      <c r="D28">
        <v>76.152414321690571</v>
      </c>
      <c r="E28" s="1">
        <f t="shared" si="0"/>
        <v>-0.66937973033897746</v>
      </c>
      <c r="F28">
        <f>MATCH(E28,PERCENTILE(E$3:E$46,{5,4,3,2,1}/5),-1)</f>
        <v>4</v>
      </c>
      <c r="G28">
        <v>58.876117499999999</v>
      </c>
      <c r="H28" s="1">
        <f t="shared" si="1"/>
        <v>-0.43725765705538572</v>
      </c>
      <c r="I28">
        <f>MATCH(H28,PERCENTILE(H$3:H$46,{5,4,3,2,1}/5),-1)</f>
        <v>4</v>
      </c>
      <c r="J28">
        <v>99.329908420999999</v>
      </c>
      <c r="K28" s="1">
        <f t="shared" si="2"/>
        <v>1.1546854143283514</v>
      </c>
      <c r="L28">
        <f>MATCH(K28,PERCENTILE(K$3:K$46,{5,4,3,2,1}/5),-1)</f>
        <v>1</v>
      </c>
      <c r="M28">
        <v>16.593009240658898</v>
      </c>
      <c r="N28" s="1">
        <f t="shared" si="3"/>
        <v>-1.1471536743420789</v>
      </c>
      <c r="O28">
        <f>MATCH(N28,PERCENTILE(N$3:N$46,{5,4,3,2,1}/5),-1)</f>
        <v>5</v>
      </c>
      <c r="P28">
        <f t="shared" si="4"/>
        <v>-1.0991056474080907</v>
      </c>
      <c r="Q28">
        <f>MATCH(P28,PERCENTILE(P$3:P$46,{5,4,3,2,1}/5),-1)</f>
        <v>4</v>
      </c>
    </row>
    <row r="29" spans="1:17" x14ac:dyDescent="0.45">
      <c r="A29" t="s">
        <v>39</v>
      </c>
      <c r="B29" t="s">
        <v>40</v>
      </c>
      <c r="C29">
        <v>16027021300</v>
      </c>
      <c r="D29">
        <v>71.285397972264306</v>
      </c>
      <c r="E29" s="1">
        <f t="shared" si="0"/>
        <v>-2.1095326070232758</v>
      </c>
      <c r="F29">
        <f>MATCH(E29,PERCENTILE(E$3:E$46,{5,4,3,2,1}/5),-1)</f>
        <v>5</v>
      </c>
      <c r="G29">
        <v>33.693045560000002</v>
      </c>
      <c r="H29" s="1">
        <f t="shared" si="1"/>
        <v>-2.5586964450331897</v>
      </c>
      <c r="I29">
        <f>MATCH(H29,PERCENTILE(H$3:H$46,{5,4,3,2,1}/5),-1)</f>
        <v>5</v>
      </c>
      <c r="J29">
        <v>93.311641359000006</v>
      </c>
      <c r="K29" s="1">
        <f t="shared" si="2"/>
        <v>-1.0820781264313886</v>
      </c>
      <c r="L29">
        <f>MATCH(K29,PERCENTILE(K$3:K$46,{5,4,3,2,1}/5),-1)</f>
        <v>5</v>
      </c>
      <c r="M29">
        <v>8.9223638470451903</v>
      </c>
      <c r="N29" s="1">
        <f t="shared" si="3"/>
        <v>-2.3337376179538185</v>
      </c>
      <c r="O29">
        <f>MATCH(N29,PERCENTILE(N$3:N$46,{5,4,3,2,1}/5),-1)</f>
        <v>5</v>
      </c>
      <c r="P29">
        <f t="shared" si="4"/>
        <v>-8.0840447964416722</v>
      </c>
      <c r="Q29">
        <f>MATCH(P29,PERCENTILE(P$3:P$46,{5,4,3,2,1}/5),-1)</f>
        <v>5</v>
      </c>
    </row>
    <row r="30" spans="1:17" x14ac:dyDescent="0.45">
      <c r="A30" t="s">
        <v>37</v>
      </c>
      <c r="B30" t="s">
        <v>38</v>
      </c>
      <c r="C30">
        <v>16027021200</v>
      </c>
      <c r="D30">
        <v>76.297694485641102</v>
      </c>
      <c r="E30" s="1">
        <f t="shared" si="0"/>
        <v>-0.62639124807033097</v>
      </c>
      <c r="F30">
        <f>MATCH(E30,PERCENTILE(E$3:E$46,{5,4,3,2,1}/5),-1)</f>
        <v>4</v>
      </c>
      <c r="G30">
        <v>52.80764636</v>
      </c>
      <c r="H30" s="1">
        <f t="shared" si="1"/>
        <v>-0.94846971612397779</v>
      </c>
      <c r="I30">
        <f>MATCH(H30,PERCENTILE(H$3:H$46,{5,4,3,2,1}/5),-1)</f>
        <v>5</v>
      </c>
      <c r="J30">
        <v>91.771094403000006</v>
      </c>
      <c r="K30" s="1">
        <f t="shared" si="2"/>
        <v>-1.6546414953397928</v>
      </c>
      <c r="L30">
        <f>MATCH(K30,PERCENTILE(K$3:K$46,{5,4,3,2,1}/5),-1)</f>
        <v>5</v>
      </c>
      <c r="M30">
        <v>25.449101796407188</v>
      </c>
      <c r="N30" s="1">
        <f t="shared" si="3"/>
        <v>0.22280891557758478</v>
      </c>
      <c r="O30">
        <f>MATCH(N30,PERCENTILE(N$3:N$46,{5,4,3,2,1}/5),-1)</f>
        <v>2</v>
      </c>
      <c r="P30">
        <f t="shared" si="4"/>
        <v>-3.0066935439565166</v>
      </c>
      <c r="Q30">
        <f>MATCH(P30,PERCENTILE(P$3:P$46,{5,4,3,2,1}/5),-1)</f>
        <v>5</v>
      </c>
    </row>
    <row r="31" spans="1:17" x14ac:dyDescent="0.45">
      <c r="A31" t="s">
        <v>35</v>
      </c>
      <c r="B31" t="s">
        <v>36</v>
      </c>
      <c r="C31">
        <v>16027021100</v>
      </c>
      <c r="D31">
        <v>78.3492547365436</v>
      </c>
      <c r="E31" s="1">
        <f t="shared" si="0"/>
        <v>-1.9333415323029405E-2</v>
      </c>
      <c r="F31">
        <f>MATCH(E31,PERCENTILE(E$3:E$46,{5,4,3,2,1}/5),-1)</f>
        <v>3</v>
      </c>
      <c r="G31">
        <v>81.605674669999999</v>
      </c>
      <c r="H31" s="1">
        <f t="shared" si="1"/>
        <v>1.4774954091663284</v>
      </c>
      <c r="I31">
        <f>MATCH(H31,PERCENTILE(H$3:H$46,{5,4,3,2,1}/5),-1)</f>
        <v>1</v>
      </c>
      <c r="J31">
        <v>99.824129440999997</v>
      </c>
      <c r="K31" s="1">
        <f t="shared" si="2"/>
        <v>1.3383687815210528</v>
      </c>
      <c r="L31">
        <f>MATCH(K31,PERCENTILE(K$3:K$46,{5,4,3,2,1}/5),-1)</f>
        <v>1</v>
      </c>
      <c r="M31">
        <v>31.195952161913524</v>
      </c>
      <c r="N31" s="1">
        <f t="shared" si="3"/>
        <v>1.1117980449312137</v>
      </c>
      <c r="O31">
        <f>MATCH(N31,PERCENTILE(N$3:N$46,{5,4,3,2,1}/5),-1)</f>
        <v>1</v>
      </c>
      <c r="P31">
        <f t="shared" si="4"/>
        <v>3.9083288202955653</v>
      </c>
      <c r="Q31">
        <f>MATCH(P31,PERCENTILE(P$3:P$46,{5,4,3,2,1}/5),-1)</f>
        <v>1</v>
      </c>
    </row>
    <row r="32" spans="1:17" x14ac:dyDescent="0.45">
      <c r="A32" t="s">
        <v>33</v>
      </c>
      <c r="B32" t="s">
        <v>34</v>
      </c>
      <c r="C32">
        <v>16027021002</v>
      </c>
      <c r="D32">
        <v>78.168732506997202</v>
      </c>
      <c r="E32" s="1">
        <f t="shared" si="0"/>
        <v>-7.275004463378873E-2</v>
      </c>
      <c r="F32">
        <f>MATCH(E32,PERCENTILE(E$3:E$46,{5,4,3,2,1}/5),-1)</f>
        <v>3</v>
      </c>
      <c r="G32">
        <v>64.579821820000006</v>
      </c>
      <c r="H32" s="1">
        <f t="shared" si="1"/>
        <v>4.3226201642775186E-2</v>
      </c>
      <c r="I32">
        <f>MATCH(H32,PERCENTILE(H$3:H$46,{5,4,3,2,1}/5),-1)</f>
        <v>3</v>
      </c>
      <c r="J32">
        <v>93.740047771000008</v>
      </c>
      <c r="K32" s="1">
        <f t="shared" si="2"/>
        <v>-0.9228555739727653</v>
      </c>
      <c r="L32">
        <f>MATCH(K32,PERCENTILE(K$3:K$46,{5,4,3,2,1}/5),-1)</f>
        <v>5</v>
      </c>
      <c r="M32">
        <v>28.090050835148872</v>
      </c>
      <c r="N32" s="1">
        <f t="shared" si="3"/>
        <v>0.63134138767918235</v>
      </c>
      <c r="O32">
        <f>MATCH(N32,PERCENTILE(N$3:N$46,{5,4,3,2,1}/5),-1)</f>
        <v>2</v>
      </c>
      <c r="P32">
        <f t="shared" si="4"/>
        <v>-0.32103802928459646</v>
      </c>
      <c r="Q32">
        <f>MATCH(P32,PERCENTILE(P$3:P$46,{5,4,3,2,1}/5),-1)</f>
        <v>3</v>
      </c>
    </row>
    <row r="33" spans="1:17" x14ac:dyDescent="0.45">
      <c r="A33" t="s">
        <v>31</v>
      </c>
      <c r="B33" t="s">
        <v>32</v>
      </c>
      <c r="C33">
        <v>16027021001</v>
      </c>
      <c r="D33">
        <v>78.679796187095661</v>
      </c>
      <c r="E33" s="1">
        <f t="shared" si="0"/>
        <v>7.8473985905870874E-2</v>
      </c>
      <c r="F33">
        <f>MATCH(E33,PERCENTILE(E$3:E$46,{5,4,3,2,1}/5),-1)</f>
        <v>3</v>
      </c>
      <c r="G33">
        <v>80.940250120000002</v>
      </c>
      <c r="H33" s="1">
        <f t="shared" si="1"/>
        <v>1.4214396009549226</v>
      </c>
      <c r="I33">
        <f>MATCH(H33,PERCENTILE(H$3:H$46,{5,4,3,2,1}/5),-1)</f>
        <v>1</v>
      </c>
      <c r="J33">
        <v>92.611437581000004</v>
      </c>
      <c r="K33" s="1">
        <f t="shared" si="2"/>
        <v>-1.3423175384743888</v>
      </c>
      <c r="L33">
        <f>MATCH(K33,PERCENTILE(K$3:K$46,{5,4,3,2,1}/5),-1)</f>
        <v>5</v>
      </c>
      <c r="M33">
        <v>24.482758620689655</v>
      </c>
      <c r="N33" s="1">
        <f t="shared" si="3"/>
        <v>7.3323802202397592E-2</v>
      </c>
      <c r="O33">
        <f>MATCH(N33,PERCENTILE(N$3:N$46,{5,4,3,2,1}/5),-1)</f>
        <v>3</v>
      </c>
      <c r="P33">
        <f t="shared" si="4"/>
        <v>0.23091985058880229</v>
      </c>
      <c r="Q33">
        <f>MATCH(P33,PERCENTILE(P$3:P$46,{5,4,3,2,1}/5),-1)</f>
        <v>3</v>
      </c>
    </row>
    <row r="34" spans="1:17" x14ac:dyDescent="0.45">
      <c r="A34" t="s">
        <v>29</v>
      </c>
      <c r="B34" t="s">
        <v>30</v>
      </c>
      <c r="C34">
        <v>16027020902</v>
      </c>
      <c r="D34">
        <v>78.123102673077241</v>
      </c>
      <c r="E34" s="1">
        <f t="shared" si="0"/>
        <v>-8.6251938168665498E-2</v>
      </c>
      <c r="F34">
        <f>MATCH(E34,PERCENTILE(E$3:E$46,{5,4,3,2,1}/5),-1)</f>
        <v>4</v>
      </c>
      <c r="G34">
        <v>78.962591590000002</v>
      </c>
      <c r="H34" s="1">
        <f t="shared" si="1"/>
        <v>1.2548403264536576</v>
      </c>
      <c r="I34">
        <f>MATCH(H34,PERCENTILE(H$3:H$46,{5,4,3,2,1}/5),-1)</f>
        <v>1</v>
      </c>
      <c r="J34">
        <v>97.594596456999994</v>
      </c>
      <c r="K34" s="1">
        <f t="shared" si="2"/>
        <v>0.50973521638391295</v>
      </c>
      <c r="L34">
        <f>MATCH(K34,PERCENTILE(K$3:K$46,{5,4,3,2,1}/5),-1)</f>
        <v>2</v>
      </c>
      <c r="M34">
        <v>33.66949575636545</v>
      </c>
      <c r="N34" s="1">
        <f t="shared" si="3"/>
        <v>1.4944343111629899</v>
      </c>
      <c r="O34">
        <f>MATCH(N34,PERCENTILE(N$3:N$46,{5,4,3,2,1}/5),-1)</f>
        <v>1</v>
      </c>
      <c r="P34">
        <f t="shared" si="4"/>
        <v>3.1727579158318946</v>
      </c>
      <c r="Q34">
        <f>MATCH(P34,PERCENTILE(P$3:P$46,{5,4,3,2,1}/5),-1)</f>
        <v>1</v>
      </c>
    </row>
    <row r="35" spans="1:17" x14ac:dyDescent="0.45">
      <c r="A35" t="s">
        <v>27</v>
      </c>
      <c r="B35" t="s">
        <v>28</v>
      </c>
      <c r="C35">
        <v>16027020901</v>
      </c>
      <c r="D35">
        <v>79.523851668289225</v>
      </c>
      <c r="E35" s="1">
        <f t="shared" si="0"/>
        <v>0.32823047777903974</v>
      </c>
      <c r="F35">
        <f>MATCH(E35,PERCENTILE(E$3:E$46,{5,4,3,2,1}/5),-1)</f>
        <v>3</v>
      </c>
      <c r="G35">
        <v>85.914260720000001</v>
      </c>
      <c r="H35" s="1">
        <f t="shared" si="1"/>
        <v>1.8404535736661785</v>
      </c>
      <c r="I35">
        <f>MATCH(H35,PERCENTILE(H$3:H$46,{5,4,3,2,1}/5),-1)</f>
        <v>1</v>
      </c>
      <c r="J35">
        <v>96.251694712000003</v>
      </c>
      <c r="K35" s="1">
        <f t="shared" si="2"/>
        <v>1.0629139652182387E-2</v>
      </c>
      <c r="L35">
        <f>MATCH(K35,PERCENTILE(K$3:K$46,{5,4,3,2,1}/5),-1)</f>
        <v>3</v>
      </c>
      <c r="M35">
        <v>36.59528651752602</v>
      </c>
      <c r="N35" s="1">
        <f t="shared" si="3"/>
        <v>1.9470293877716813</v>
      </c>
      <c r="O35">
        <f>MATCH(N35,PERCENTILE(N$3:N$46,{5,4,3,2,1}/5),-1)</f>
        <v>1</v>
      </c>
      <c r="P35">
        <f t="shared" si="4"/>
        <v>4.1263425788690817</v>
      </c>
      <c r="Q35">
        <f>MATCH(P35,PERCENTILE(P$3:P$46,{5,4,3,2,1}/5),-1)</f>
        <v>1</v>
      </c>
    </row>
    <row r="36" spans="1:17" x14ac:dyDescent="0.45">
      <c r="A36" t="s">
        <v>25</v>
      </c>
      <c r="B36" t="s">
        <v>26</v>
      </c>
      <c r="C36">
        <v>16027020700</v>
      </c>
      <c r="D36">
        <v>80.820134519418531</v>
      </c>
      <c r="E36" s="1">
        <f t="shared" si="0"/>
        <v>0.71180130290488108</v>
      </c>
      <c r="F36">
        <f>MATCH(E36,PERCENTILE(E$3:E$46,{5,4,3,2,1}/5),-1)</f>
        <v>2</v>
      </c>
      <c r="G36">
        <v>88.378978529999998</v>
      </c>
      <c r="H36" s="1">
        <f t="shared" si="1"/>
        <v>2.0480830469890305</v>
      </c>
      <c r="I36">
        <f>MATCH(H36,PERCENTILE(H$3:H$46,{5,4,3,2,1}/5),-1)</f>
        <v>1</v>
      </c>
      <c r="J36">
        <v>98.664440734999999</v>
      </c>
      <c r="K36" s="1">
        <f t="shared" si="2"/>
        <v>0.90735610137760747</v>
      </c>
      <c r="L36">
        <f>MATCH(K36,PERCENTILE(K$3:K$46,{5,4,3,2,1}/5),-1)</f>
        <v>1</v>
      </c>
      <c r="M36">
        <v>38.493883792048926</v>
      </c>
      <c r="N36" s="1">
        <f t="shared" si="3"/>
        <v>2.2407263227400902</v>
      </c>
      <c r="O36">
        <f>MATCH(N36,PERCENTILE(N$3:N$46,{5,4,3,2,1}/5),-1)</f>
        <v>1</v>
      </c>
      <c r="P36">
        <f t="shared" si="4"/>
        <v>5.9079667740116095</v>
      </c>
      <c r="Q36">
        <f>MATCH(P36,PERCENTILE(P$3:P$46,{5,4,3,2,1}/5),-1)</f>
        <v>1</v>
      </c>
    </row>
    <row r="37" spans="1:17" x14ac:dyDescent="0.45">
      <c r="A37" t="s">
        <v>23</v>
      </c>
      <c r="B37" t="s">
        <v>24</v>
      </c>
      <c r="C37">
        <v>16027020602</v>
      </c>
      <c r="D37">
        <v>75.208581644815254</v>
      </c>
      <c r="E37" s="1">
        <f t="shared" si="0"/>
        <v>-0.94866035056349407</v>
      </c>
      <c r="F37">
        <f>MATCH(E37,PERCENTILE(E$3:E$46,{5,4,3,2,1}/5),-1)</f>
        <v>5</v>
      </c>
      <c r="G37">
        <v>65.809669990000003</v>
      </c>
      <c r="H37" s="1">
        <f t="shared" si="1"/>
        <v>0.14682943231207984</v>
      </c>
      <c r="I37">
        <f>MATCH(H37,PERCENTILE(H$3:H$46,{5,4,3,2,1}/5),-1)</f>
        <v>3</v>
      </c>
      <c r="J37">
        <v>95.776285197999997</v>
      </c>
      <c r="K37" s="1">
        <f t="shared" si="2"/>
        <v>-0.16606269819592706</v>
      </c>
      <c r="L37">
        <f>MATCH(K37,PERCENTILE(K$3:K$46,{5,4,3,2,1}/5),-1)</f>
        <v>4</v>
      </c>
      <c r="M37">
        <v>17.226306377905821</v>
      </c>
      <c r="N37" s="1">
        <f t="shared" si="3"/>
        <v>-1.0491879653264964</v>
      </c>
      <c r="O37">
        <f>MATCH(N37,PERCENTILE(N$3:N$46,{5,4,3,2,1}/5),-1)</f>
        <v>5</v>
      </c>
      <c r="P37">
        <f t="shared" si="4"/>
        <v>-2.0170815817738377</v>
      </c>
      <c r="Q37">
        <f>MATCH(P37,PERCENTILE(P$3:P$46,{5,4,3,2,1}/5),-1)</f>
        <v>5</v>
      </c>
    </row>
    <row r="38" spans="1:17" x14ac:dyDescent="0.45">
      <c r="A38" t="s">
        <v>21</v>
      </c>
      <c r="B38" t="s">
        <v>22</v>
      </c>
      <c r="C38">
        <v>16027020601</v>
      </c>
      <c r="D38">
        <v>77.270350357329619</v>
      </c>
      <c r="E38" s="1">
        <f t="shared" si="0"/>
        <v>-0.33858182828048028</v>
      </c>
      <c r="F38">
        <f>MATCH(E38,PERCENTILE(E$3:E$46,{5,4,3,2,1}/5),-1)</f>
        <v>4</v>
      </c>
      <c r="G38">
        <v>85.017626320000005</v>
      </c>
      <c r="H38" s="1">
        <f t="shared" si="1"/>
        <v>1.7649204933760858</v>
      </c>
      <c r="I38">
        <f>MATCH(H38,PERCENTILE(H$3:H$46,{5,4,3,2,1}/5),-1)</f>
        <v>1</v>
      </c>
      <c r="J38">
        <v>98.077969175000007</v>
      </c>
      <c r="K38" s="1">
        <f t="shared" si="2"/>
        <v>0.68938667769029538</v>
      </c>
      <c r="L38">
        <f>MATCH(K38,PERCENTILE(K$3:K$46,{5,4,3,2,1}/5),-1)</f>
        <v>2</v>
      </c>
      <c r="M38">
        <v>25.007652280379556</v>
      </c>
      <c r="N38" s="1">
        <f t="shared" si="3"/>
        <v>0.15452041040568995</v>
      </c>
      <c r="O38">
        <f>MATCH(N38,PERCENTILE(N$3:N$46,{5,4,3,2,1}/5),-1)</f>
        <v>3</v>
      </c>
      <c r="P38">
        <f t="shared" si="4"/>
        <v>2.2702457531915909</v>
      </c>
      <c r="Q38">
        <f>MATCH(P38,PERCENTILE(P$3:P$46,{5,4,3,2,1}/5),-1)</f>
        <v>1</v>
      </c>
    </row>
    <row r="39" spans="1:17" x14ac:dyDescent="0.45">
      <c r="A39" t="s">
        <v>19</v>
      </c>
      <c r="B39" t="s">
        <v>20</v>
      </c>
      <c r="C39">
        <v>16027020504</v>
      </c>
      <c r="D39">
        <v>71.067955053350545</v>
      </c>
      <c r="E39" s="1">
        <f t="shared" si="0"/>
        <v>-2.1738740890947708</v>
      </c>
      <c r="F39">
        <f>MATCH(E39,PERCENTILE(E$3:E$46,{5,4,3,2,1}/5),-1)</f>
        <v>5</v>
      </c>
      <c r="G39">
        <v>61.711281069999998</v>
      </c>
      <c r="H39" s="1">
        <f t="shared" si="1"/>
        <v>-0.19842158566624835</v>
      </c>
      <c r="I39">
        <f>MATCH(H39,PERCENTILE(H$3:H$46,{5,4,3,2,1}/5),-1)</f>
        <v>3</v>
      </c>
      <c r="J39">
        <v>98.185762177000001</v>
      </c>
      <c r="K39" s="1">
        <f t="shared" si="2"/>
        <v>0.7294492828121264</v>
      </c>
      <c r="L39">
        <f>MATCH(K39,PERCENTILE(K$3:K$46,{5,4,3,2,1}/5),-1)</f>
        <v>2</v>
      </c>
      <c r="M39">
        <v>24.165289256198346</v>
      </c>
      <c r="N39" s="1">
        <f t="shared" si="3"/>
        <v>2.4213977518331247E-2</v>
      </c>
      <c r="O39">
        <f>MATCH(N39,PERCENTILE(N$3:N$46,{5,4,3,2,1}/5),-1)</f>
        <v>3</v>
      </c>
      <c r="P39">
        <f t="shared" si="4"/>
        <v>-1.6186324144305615</v>
      </c>
      <c r="Q39">
        <f>MATCH(P39,PERCENTILE(P$3:P$46,{5,4,3,2,1}/5),-1)</f>
        <v>4</v>
      </c>
    </row>
    <row r="40" spans="1:17" x14ac:dyDescent="0.45">
      <c r="A40" t="s">
        <v>17</v>
      </c>
      <c r="B40" t="s">
        <v>18</v>
      </c>
      <c r="C40">
        <v>16027020503</v>
      </c>
      <c r="D40">
        <v>78.365728401482158</v>
      </c>
      <c r="E40" s="1">
        <f t="shared" si="0"/>
        <v>-1.4458848597237433E-2</v>
      </c>
      <c r="F40">
        <f>MATCH(E40,PERCENTILE(E$3:E$46,{5,4,3,2,1}/5),-1)</f>
        <v>3</v>
      </c>
      <c r="G40">
        <v>62.75</v>
      </c>
      <c r="H40" s="1">
        <f t="shared" si="1"/>
        <v>-0.11091920973852405</v>
      </c>
      <c r="I40">
        <f>MATCH(H40,PERCENTILE(H$3:H$46,{5,4,3,2,1}/5),-1)</f>
        <v>3</v>
      </c>
      <c r="J40">
        <v>99.123422160000004</v>
      </c>
      <c r="K40" s="1">
        <f t="shared" si="2"/>
        <v>1.0779422363479605</v>
      </c>
      <c r="L40">
        <f>MATCH(K40,PERCENTILE(K$3:K$46,{5,4,3,2,1}/5),-1)</f>
        <v>1</v>
      </c>
      <c r="M40">
        <v>33.591481122942888</v>
      </c>
      <c r="N40" s="1">
        <f t="shared" si="3"/>
        <v>1.4823661074283943</v>
      </c>
      <c r="O40">
        <f>MATCH(N40,PERCENTILE(N$3:N$46,{5,4,3,2,1}/5),-1)</f>
        <v>1</v>
      </c>
      <c r="P40">
        <f t="shared" si="4"/>
        <v>2.4349302854405939</v>
      </c>
      <c r="Q40">
        <f>MATCH(P40,PERCENTILE(P$3:P$46,{5,4,3,2,1}/5),-1)</f>
        <v>1</v>
      </c>
    </row>
    <row r="41" spans="1:17" x14ac:dyDescent="0.45">
      <c r="A41" t="s">
        <v>15</v>
      </c>
      <c r="B41" t="s">
        <v>16</v>
      </c>
      <c r="C41">
        <v>16027020501</v>
      </c>
      <c r="D41">
        <v>78.555287737270262</v>
      </c>
      <c r="E41" s="1">
        <f t="shared" si="0"/>
        <v>4.1631865536029045E-2</v>
      </c>
      <c r="F41">
        <f>MATCH(E41,PERCENTILE(E$3:E$46,{5,4,3,2,1}/5),-1)</f>
        <v>3</v>
      </c>
      <c r="G41">
        <v>59.672386899999999</v>
      </c>
      <c r="H41" s="1">
        <f t="shared" si="1"/>
        <v>-0.37017939135116545</v>
      </c>
      <c r="I41">
        <f>MATCH(H41,PERCENTILE(H$3:H$46,{5,4,3,2,1}/5),-1)</f>
        <v>4</v>
      </c>
      <c r="J41">
        <v>99.128081780000002</v>
      </c>
      <c r="K41" s="1">
        <f t="shared" si="2"/>
        <v>1.0796740418697859</v>
      </c>
      <c r="L41">
        <f>MATCH(K41,PERCENTILE(K$3:K$46,{5,4,3,2,1}/5),-1)</f>
        <v>1</v>
      </c>
      <c r="M41">
        <v>30.162209557211749</v>
      </c>
      <c r="N41" s="1">
        <f t="shared" si="3"/>
        <v>0.9518868101363237</v>
      </c>
      <c r="O41">
        <f>MATCH(N41,PERCENTILE(N$3:N$46,{5,4,3,2,1}/5),-1)</f>
        <v>1</v>
      </c>
      <c r="P41">
        <f t="shared" si="4"/>
        <v>1.703013326190973</v>
      </c>
      <c r="Q41">
        <f>MATCH(P41,PERCENTILE(P$3:P$46,{5,4,3,2,1}/5),-1)</f>
        <v>2</v>
      </c>
    </row>
    <row r="42" spans="1:17" x14ac:dyDescent="0.45">
      <c r="A42" t="s">
        <v>13</v>
      </c>
      <c r="B42" t="s">
        <v>14</v>
      </c>
      <c r="C42">
        <v>16027020402</v>
      </c>
      <c r="D42">
        <v>74.449612403100772</v>
      </c>
      <c r="E42" s="1">
        <f t="shared" si="0"/>
        <v>-1.1732397762929474</v>
      </c>
      <c r="F42">
        <f>MATCH(E42,PERCENTILE(E$3:E$46,{5,4,3,2,1}/5),-1)</f>
        <v>5</v>
      </c>
      <c r="G42">
        <v>67.639015499999999</v>
      </c>
      <c r="H42" s="1">
        <f t="shared" si="1"/>
        <v>0.30093471902107816</v>
      </c>
      <c r="I42">
        <f>MATCH(H42,PERCENTILE(H$3:H$46,{5,4,3,2,1}/5),-1)</f>
        <v>2</v>
      </c>
      <c r="J42">
        <v>96.312869160999995</v>
      </c>
      <c r="K42" s="1">
        <f t="shared" si="2"/>
        <v>3.3365381786272102E-2</v>
      </c>
      <c r="L42">
        <f>MATCH(K42,PERCENTILE(K$3:K$46,{5,4,3,2,1}/5),-1)</f>
        <v>3</v>
      </c>
      <c r="M42">
        <v>25.410704822469526</v>
      </c>
      <c r="N42" s="1">
        <f t="shared" si="3"/>
        <v>0.21686922857345858</v>
      </c>
      <c r="O42">
        <f>MATCH(N42,PERCENTILE(N$3:N$46,{5,4,3,2,1}/5),-1)</f>
        <v>2</v>
      </c>
      <c r="P42">
        <f t="shared" si="4"/>
        <v>-0.62207044691213853</v>
      </c>
      <c r="Q42">
        <f>MATCH(P42,PERCENTILE(P$3:P$46,{5,4,3,2,1}/5),-1)</f>
        <v>3</v>
      </c>
    </row>
    <row r="43" spans="1:17" x14ac:dyDescent="0.45">
      <c r="A43" t="s">
        <v>11</v>
      </c>
      <c r="B43" t="s">
        <v>12</v>
      </c>
      <c r="C43">
        <v>16027020401</v>
      </c>
      <c r="D43">
        <v>77.580023907557447</v>
      </c>
      <c r="E43" s="1">
        <f t="shared" si="0"/>
        <v>-0.24694925050082714</v>
      </c>
      <c r="F43">
        <f>MATCH(E43,PERCENTILE(E$3:E$46,{5,4,3,2,1}/5),-1)</f>
        <v>4</v>
      </c>
      <c r="G43">
        <v>71.156174329999999</v>
      </c>
      <c r="H43" s="1">
        <f t="shared" si="1"/>
        <v>0.59722252629168826</v>
      </c>
      <c r="I43">
        <f>MATCH(H43,PERCENTILE(H$3:H$46,{5,4,3,2,1}/5),-1)</f>
        <v>2</v>
      </c>
      <c r="J43">
        <v>94.154128861999993</v>
      </c>
      <c r="K43" s="1">
        <f t="shared" si="2"/>
        <v>-0.76895720460412709</v>
      </c>
      <c r="L43">
        <f>MATCH(K43,PERCENTILE(K$3:K$46,{5,4,3,2,1}/5),-1)</f>
        <v>4</v>
      </c>
      <c r="M43">
        <v>19.866736805190254</v>
      </c>
      <c r="N43" s="1">
        <f t="shared" si="3"/>
        <v>-0.64073571802953666</v>
      </c>
      <c r="O43">
        <f>MATCH(N43,PERCENTILE(N$3:N$46,{5,4,3,2,1}/5),-1)</f>
        <v>4</v>
      </c>
      <c r="P43">
        <f t="shared" si="4"/>
        <v>-1.0594196468428028</v>
      </c>
      <c r="Q43">
        <f>MATCH(P43,PERCENTILE(P$3:P$46,{5,4,3,2,1}/5),-1)</f>
        <v>4</v>
      </c>
    </row>
    <row r="44" spans="1:17" x14ac:dyDescent="0.45">
      <c r="A44" t="s">
        <v>9</v>
      </c>
      <c r="B44" t="s">
        <v>10</v>
      </c>
      <c r="C44">
        <v>16027020300</v>
      </c>
      <c r="D44">
        <v>74.734494477485129</v>
      </c>
      <c r="E44" s="1">
        <f t="shared" si="0"/>
        <v>-1.0889430101666564</v>
      </c>
      <c r="F44">
        <f>MATCH(E44,PERCENTILE(E$3:E$46,{5,4,3,2,1}/5),-1)</f>
        <v>5</v>
      </c>
      <c r="G44">
        <v>68.072642060000007</v>
      </c>
      <c r="H44" s="1">
        <f t="shared" si="1"/>
        <v>0.33746370984765955</v>
      </c>
      <c r="I44">
        <f>MATCH(H44,PERCENTILE(H$3:H$46,{5,4,3,2,1}/5),-1)</f>
        <v>2</v>
      </c>
      <c r="J44">
        <v>98.176361958000001</v>
      </c>
      <c r="K44" s="1">
        <f t="shared" si="2"/>
        <v>0.72595557491951435</v>
      </c>
      <c r="L44">
        <f>MATCH(K44,PERCENTILE(K$3:K$46,{5,4,3,2,1}/5),-1)</f>
        <v>2</v>
      </c>
      <c r="M44">
        <v>19.633883704235462</v>
      </c>
      <c r="N44" s="1">
        <f t="shared" si="3"/>
        <v>-0.67675612265457585</v>
      </c>
      <c r="O44">
        <f>MATCH(N44,PERCENTILE(N$3:N$46,{5,4,3,2,1}/5),-1)</f>
        <v>4</v>
      </c>
      <c r="P44">
        <f t="shared" si="4"/>
        <v>-0.70227984805405841</v>
      </c>
      <c r="Q44">
        <f>MATCH(P44,PERCENTILE(P$3:P$46,{5,4,3,2,1}/5),-1)</f>
        <v>4</v>
      </c>
    </row>
    <row r="45" spans="1:17" x14ac:dyDescent="0.45">
      <c r="A45" t="s">
        <v>7</v>
      </c>
      <c r="B45" t="s">
        <v>8</v>
      </c>
      <c r="C45">
        <v>16027020200</v>
      </c>
      <c r="D45">
        <v>70.27345844504022</v>
      </c>
      <c r="E45" s="1">
        <f t="shared" si="0"/>
        <v>-2.4089660825927819</v>
      </c>
      <c r="F45">
        <f>MATCH(E45,PERCENTILE(E$3:E$46,{5,4,3,2,1}/5),-1)</f>
        <v>5</v>
      </c>
      <c r="G45">
        <v>50.257731960000001</v>
      </c>
      <c r="H45" s="1">
        <f t="shared" si="1"/>
        <v>-1.1632762070505627</v>
      </c>
      <c r="I45">
        <f>MATCH(H45,PERCENTILE(H$3:H$46,{5,4,3,2,1}/5),-1)</f>
        <v>5</v>
      </c>
      <c r="J45">
        <v>96.448999047000001</v>
      </c>
      <c r="K45" s="1">
        <f t="shared" si="2"/>
        <v>8.3959741038818342E-2</v>
      </c>
      <c r="L45">
        <f>MATCH(K45,PERCENTILE(K$3:K$46,{5,4,3,2,1}/5),-1)</f>
        <v>3</v>
      </c>
      <c r="M45">
        <v>11.868779948396609</v>
      </c>
      <c r="N45" s="1">
        <f t="shared" si="3"/>
        <v>-1.8779519757217484</v>
      </c>
      <c r="O45">
        <f>MATCH(N45,PERCENTILE(N$3:N$46,{5,4,3,2,1}/5),-1)</f>
        <v>5</v>
      </c>
      <c r="P45">
        <f t="shared" si="4"/>
        <v>-5.3662345243262743</v>
      </c>
      <c r="Q45">
        <f>MATCH(P45,PERCENTILE(P$3:P$46,{5,4,3,2,1}/5),-1)</f>
        <v>5</v>
      </c>
    </row>
    <row r="46" spans="1:17" x14ac:dyDescent="0.45">
      <c r="A46" t="s">
        <v>5</v>
      </c>
      <c r="B46" t="s">
        <v>6</v>
      </c>
      <c r="C46">
        <v>16027020100</v>
      </c>
      <c r="D46">
        <v>77.697872893471384</v>
      </c>
      <c r="E46" s="1">
        <f t="shared" si="0"/>
        <v>-0.21207766924996663</v>
      </c>
      <c r="F46">
        <f>MATCH(E46,PERCENTILE(E$3:E$46,{5,4,3,2,1}/5),-1)</f>
        <v>4</v>
      </c>
      <c r="G46">
        <v>42.084168339999998</v>
      </c>
      <c r="H46" s="1">
        <f t="shared" si="1"/>
        <v>-1.8518226616207227</v>
      </c>
      <c r="I46">
        <f>MATCH(H46,PERCENTILE(H$3:H$46,{5,4,3,2,1}/5),-1)</f>
        <v>5</v>
      </c>
      <c r="J46">
        <v>99.085714285999998</v>
      </c>
      <c r="K46" s="1">
        <f t="shared" si="2"/>
        <v>1.0639276376447342</v>
      </c>
      <c r="L46">
        <f>MATCH(K46,PERCENTILE(K$3:K$46,{5,4,3,2,1}/5),-1)</f>
        <v>1</v>
      </c>
      <c r="M46">
        <v>20.987654320987652</v>
      </c>
      <c r="N46" s="1">
        <f t="shared" si="3"/>
        <v>-0.46733926204609211</v>
      </c>
      <c r="O46">
        <f>MATCH(N46,PERCENTILE(N$3:N$46,{5,4,3,2,1}/5),-1)</f>
        <v>4</v>
      </c>
      <c r="P46">
        <f t="shared" si="4"/>
        <v>-1.4673119552720473</v>
      </c>
      <c r="Q46">
        <f>MATCH(P46,PERCENTILE(P$3:P$46,{5,4,3,2,1}/5),-1)</f>
        <v>4</v>
      </c>
    </row>
    <row r="47" spans="1:17" x14ac:dyDescent="0.45">
      <c r="C47" t="s">
        <v>106</v>
      </c>
      <c r="D47">
        <f>_xlfn.STDEV.S(D3:D46)</f>
        <v>3.3795136809584583</v>
      </c>
      <c r="G47">
        <f>_xlfn.STDEV.S(G3:G46)</f>
        <v>11.870751153751169</v>
      </c>
      <c r="J47">
        <f>_xlfn.STDEV.S(J3:J46)</f>
        <v>2.6906138947328451</v>
      </c>
      <c r="M47">
        <f>_xlfn.STDEV.S(M3:M46)</f>
        <v>6.464477658669221</v>
      </c>
    </row>
    <row r="48" spans="1:17" x14ac:dyDescent="0.45">
      <c r="C48" t="s">
        <v>107</v>
      </c>
      <c r="D48">
        <f>AVERAGE(D3:D46)</f>
        <v>78.414592278127429</v>
      </c>
      <c r="G48">
        <f>AVERAGE(G3:G46)</f>
        <v>64.066694336976752</v>
      </c>
      <c r="J48">
        <f>AVERAGE(J3:J46)</f>
        <v>96.223095801162785</v>
      </c>
      <c r="M48">
        <f>AVERAGE(M3:M46)</f>
        <v>24.008758539503575</v>
      </c>
    </row>
  </sheetData>
  <sortState ref="A2:C46">
    <sortCondition descending="1" ref="C1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2018_Tract_Data_EconomicOpp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Vasan, Thamanna</dc:creator>
  <cp:lastModifiedBy>Vasan, Thamanna</cp:lastModifiedBy>
  <dcterms:created xsi:type="dcterms:W3CDTF">2020-07-28T07:14:28Z</dcterms:created>
  <dcterms:modified xsi:type="dcterms:W3CDTF">2020-07-28T07:33:14Z</dcterms:modified>
</cp:coreProperties>
</file>