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sant\Downloads\Data for project\Healthcare Outcomes and Quality\"/>
    </mc:Choice>
  </mc:AlternateContent>
  <bookViews>
    <workbookView xWindow="0" yWindow="0" windowWidth="22500" windowHeight="10215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" i="2" l="1"/>
  <c r="AL45" i="2"/>
  <c r="AL44" i="2"/>
  <c r="AL43" i="2"/>
  <c r="AL42" i="2"/>
  <c r="AL41" i="2"/>
  <c r="AL40" i="2"/>
  <c r="AL39" i="2"/>
  <c r="AL38" i="2"/>
  <c r="AL37" i="2"/>
  <c r="AL36" i="2"/>
  <c r="AL35" i="2"/>
  <c r="AL30" i="2"/>
  <c r="AL29" i="2"/>
  <c r="AL28" i="2"/>
  <c r="AL27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2" i="2"/>
  <c r="AK45" i="2"/>
  <c r="AK44" i="2"/>
  <c r="AK43" i="2"/>
  <c r="AK42" i="2"/>
  <c r="AK41" i="2"/>
  <c r="AK40" i="2"/>
  <c r="AK39" i="2"/>
  <c r="AK38" i="2"/>
  <c r="AK37" i="2"/>
  <c r="AK36" i="2"/>
  <c r="AK35" i="2"/>
  <c r="AK30" i="2"/>
  <c r="AK29" i="2"/>
  <c r="AK28" i="2"/>
  <c r="AK27" i="2"/>
  <c r="AK26" i="2"/>
  <c r="AK25" i="2"/>
  <c r="AK24" i="2"/>
  <c r="AK23" i="2"/>
  <c r="AK22" i="2"/>
  <c r="AK21" i="2"/>
  <c r="AK20" i="2"/>
  <c r="AK19" i="2"/>
  <c r="AK18" i="2"/>
  <c r="AK17" i="2"/>
  <c r="AK16" i="2"/>
  <c r="AK15" i="2"/>
  <c r="AK14" i="2"/>
  <c r="AK13" i="2"/>
  <c r="AK12" i="2"/>
  <c r="AK11" i="2"/>
  <c r="AK10" i="2"/>
  <c r="AK9" i="2"/>
  <c r="AK8" i="2"/>
  <c r="AK7" i="2"/>
  <c r="AK6" i="2"/>
  <c r="AK5" i="2"/>
  <c r="AK4" i="2"/>
  <c r="AK3" i="2"/>
  <c r="AK2" i="2"/>
  <c r="AJ44" i="2"/>
  <c r="AJ45" i="2"/>
  <c r="AJ43" i="2"/>
  <c r="AJ42" i="2"/>
  <c r="AJ41" i="2"/>
  <c r="AJ40" i="2"/>
  <c r="AJ39" i="2"/>
  <c r="AJ38" i="2"/>
  <c r="AJ37" i="2"/>
  <c r="AJ36" i="2"/>
  <c r="AJ35" i="2"/>
  <c r="AJ30" i="2"/>
  <c r="AJ29" i="2"/>
  <c r="AJ28" i="2"/>
  <c r="AJ27" i="2"/>
  <c r="AJ26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AJ8" i="2"/>
  <c r="AJ7" i="2"/>
  <c r="AJ6" i="2"/>
  <c r="AJ5" i="2"/>
  <c r="AJ4" i="2"/>
  <c r="AJ3" i="2"/>
  <c r="AJ2" i="2"/>
  <c r="AI2" i="2"/>
  <c r="AI45" i="2"/>
  <c r="AI44" i="2"/>
  <c r="AI43" i="2"/>
  <c r="AI42" i="2"/>
  <c r="AI41" i="2"/>
  <c r="AI40" i="2"/>
  <c r="AI39" i="2"/>
  <c r="AI38" i="2"/>
  <c r="AI37" i="2"/>
  <c r="AI36" i="2"/>
  <c r="AI35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AI3" i="2"/>
  <c r="AH47" i="2"/>
  <c r="AH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P49" i="3" l="1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AE47" i="2"/>
  <c r="AB47" i="2"/>
  <c r="X47" i="2"/>
  <c r="V47" i="2"/>
  <c r="T47" i="2"/>
  <c r="R47" i="2"/>
  <c r="P47" i="2"/>
  <c r="N47" i="2"/>
  <c r="O13" i="2" s="1"/>
  <c r="L47" i="2"/>
  <c r="J47" i="2"/>
  <c r="H47" i="2"/>
  <c r="F47" i="2"/>
  <c r="G43" i="2" s="1"/>
  <c r="D47" i="2"/>
  <c r="AE46" i="2"/>
  <c r="AB46" i="2"/>
  <c r="X46" i="2"/>
  <c r="V46" i="2"/>
  <c r="T46" i="2"/>
  <c r="R46" i="2"/>
  <c r="P46" i="2"/>
  <c r="N46" i="2"/>
  <c r="L46" i="2"/>
  <c r="J46" i="2"/>
  <c r="H46" i="2"/>
  <c r="F46" i="2"/>
  <c r="D46" i="2"/>
  <c r="I43" i="2" l="1"/>
  <c r="K43" i="2"/>
  <c r="E43" i="2"/>
  <c r="M43" i="2"/>
  <c r="S45" i="2"/>
  <c r="S41" i="2"/>
  <c r="S37" i="2"/>
  <c r="S33" i="2"/>
  <c r="S29" i="2"/>
  <c r="S25" i="2"/>
  <c r="S21" i="2"/>
  <c r="S17" i="2"/>
  <c r="S13" i="2"/>
  <c r="S9" i="2"/>
  <c r="S5" i="2"/>
  <c r="S44" i="2"/>
  <c r="S40" i="2"/>
  <c r="S36" i="2"/>
  <c r="S32" i="2"/>
  <c r="S28" i="2"/>
  <c r="S24" i="2"/>
  <c r="S20" i="2"/>
  <c r="S16" i="2"/>
  <c r="S12" i="2"/>
  <c r="S8" i="2"/>
  <c r="S4" i="2"/>
  <c r="S43" i="2"/>
  <c r="S39" i="2"/>
  <c r="S35" i="2"/>
  <c r="S31" i="2"/>
  <c r="S27" i="2"/>
  <c r="S23" i="2"/>
  <c r="S19" i="2"/>
  <c r="S15" i="2"/>
  <c r="S11" i="2"/>
  <c r="S7" i="2"/>
  <c r="S3" i="2"/>
  <c r="S42" i="2"/>
  <c r="S38" i="2"/>
  <c r="S34" i="2"/>
  <c r="S30" i="2"/>
  <c r="S26" i="2"/>
  <c r="S22" i="2"/>
  <c r="S18" i="2"/>
  <c r="S14" i="2"/>
  <c r="S10" i="2"/>
  <c r="S6" i="2"/>
  <c r="S2" i="2"/>
  <c r="AC45" i="2"/>
  <c r="AC41" i="2"/>
  <c r="AC37" i="2"/>
  <c r="AC33" i="2"/>
  <c r="AC29" i="2"/>
  <c r="AC25" i="2"/>
  <c r="AC21" i="2"/>
  <c r="AC17" i="2"/>
  <c r="AC13" i="2"/>
  <c r="AC9" i="2"/>
  <c r="AC5" i="2"/>
  <c r="AC44" i="2"/>
  <c r="AC40" i="2"/>
  <c r="AC36" i="2"/>
  <c r="AC32" i="2"/>
  <c r="AC28" i="2"/>
  <c r="AC24" i="2"/>
  <c r="AC20" i="2"/>
  <c r="AC16" i="2"/>
  <c r="AC12" i="2"/>
  <c r="AC8" i="2"/>
  <c r="AC4" i="2"/>
  <c r="AC43" i="2"/>
  <c r="AC39" i="2"/>
  <c r="AC35" i="2"/>
  <c r="AC31" i="2"/>
  <c r="AC27" i="2"/>
  <c r="AC23" i="2"/>
  <c r="AC19" i="2"/>
  <c r="AC15" i="2"/>
  <c r="AC11" i="2"/>
  <c r="AC7" i="2"/>
  <c r="AC3" i="2"/>
  <c r="AC42" i="2"/>
  <c r="AC38" i="2"/>
  <c r="AC34" i="2"/>
  <c r="AD34" i="2" s="1"/>
  <c r="AC30" i="2"/>
  <c r="AC26" i="2"/>
  <c r="AC22" i="2"/>
  <c r="AC18" i="2"/>
  <c r="AD18" i="2" s="1"/>
  <c r="AC14" i="2"/>
  <c r="AC10" i="2"/>
  <c r="AC6" i="2"/>
  <c r="AC2" i="2"/>
  <c r="AD2" i="2" s="1"/>
  <c r="E4" i="2"/>
  <c r="E8" i="2"/>
  <c r="E12" i="2"/>
  <c r="E16" i="2"/>
  <c r="E20" i="2"/>
  <c r="E24" i="2"/>
  <c r="E28" i="2"/>
  <c r="E32" i="2"/>
  <c r="E36" i="2"/>
  <c r="E40" i="2"/>
  <c r="E44" i="2"/>
  <c r="G4" i="2"/>
  <c r="G8" i="2"/>
  <c r="G12" i="2"/>
  <c r="G16" i="2"/>
  <c r="G20" i="2"/>
  <c r="G24" i="2"/>
  <c r="G28" i="2"/>
  <c r="G32" i="2"/>
  <c r="G36" i="2"/>
  <c r="G40" i="2"/>
  <c r="G44" i="2"/>
  <c r="I4" i="2"/>
  <c r="I8" i="2"/>
  <c r="I12" i="2"/>
  <c r="I16" i="2"/>
  <c r="I20" i="2"/>
  <c r="I24" i="2"/>
  <c r="I28" i="2"/>
  <c r="I32" i="2"/>
  <c r="I36" i="2"/>
  <c r="I40" i="2"/>
  <c r="I44" i="2"/>
  <c r="K4" i="2"/>
  <c r="K8" i="2"/>
  <c r="K12" i="2"/>
  <c r="K16" i="2"/>
  <c r="K20" i="2"/>
  <c r="K24" i="2"/>
  <c r="K28" i="2"/>
  <c r="K32" i="2"/>
  <c r="K36" i="2"/>
  <c r="K40" i="2"/>
  <c r="K44" i="2"/>
  <c r="M4" i="2"/>
  <c r="M8" i="2"/>
  <c r="M12" i="2"/>
  <c r="M16" i="2"/>
  <c r="M20" i="2"/>
  <c r="M24" i="2"/>
  <c r="M28" i="2"/>
  <c r="M32" i="2"/>
  <c r="M36" i="2"/>
  <c r="M40" i="2"/>
  <c r="M44" i="2"/>
  <c r="O4" i="2"/>
  <c r="O8" i="2"/>
  <c r="O12" i="2"/>
  <c r="U45" i="2"/>
  <c r="U41" i="2"/>
  <c r="U37" i="2"/>
  <c r="U33" i="2"/>
  <c r="U29" i="2"/>
  <c r="U25" i="2"/>
  <c r="U21" i="2"/>
  <c r="U17" i="2"/>
  <c r="U13" i="2"/>
  <c r="U9" i="2"/>
  <c r="U5" i="2"/>
  <c r="U44" i="2"/>
  <c r="U40" i="2"/>
  <c r="U36" i="2"/>
  <c r="U32" i="2"/>
  <c r="U28" i="2"/>
  <c r="U24" i="2"/>
  <c r="U20" i="2"/>
  <c r="U16" i="2"/>
  <c r="U12" i="2"/>
  <c r="U8" i="2"/>
  <c r="U4" i="2"/>
  <c r="U43" i="2"/>
  <c r="U39" i="2"/>
  <c r="U35" i="2"/>
  <c r="U31" i="2"/>
  <c r="U27" i="2"/>
  <c r="U23" i="2"/>
  <c r="U19" i="2"/>
  <c r="U15" i="2"/>
  <c r="U11" i="2"/>
  <c r="U7" i="2"/>
  <c r="U3" i="2"/>
  <c r="U42" i="2"/>
  <c r="U38" i="2"/>
  <c r="U34" i="2"/>
  <c r="U30" i="2"/>
  <c r="U26" i="2"/>
  <c r="U22" i="2"/>
  <c r="U18" i="2"/>
  <c r="U14" i="2"/>
  <c r="U10" i="2"/>
  <c r="U6" i="2"/>
  <c r="U2" i="2"/>
  <c r="AF45" i="2"/>
  <c r="AF41" i="2"/>
  <c r="AF37" i="2"/>
  <c r="AF33" i="2"/>
  <c r="AF29" i="2"/>
  <c r="AF25" i="2"/>
  <c r="AF21" i="2"/>
  <c r="AF17" i="2"/>
  <c r="AF13" i="2"/>
  <c r="AF9" i="2"/>
  <c r="AF5" i="2"/>
  <c r="AF44" i="2"/>
  <c r="AF40" i="2"/>
  <c r="AF36" i="2"/>
  <c r="AF32" i="2"/>
  <c r="AF28" i="2"/>
  <c r="AF24" i="2"/>
  <c r="AF20" i="2"/>
  <c r="AF16" i="2"/>
  <c r="AF12" i="2"/>
  <c r="AF8" i="2"/>
  <c r="AF4" i="2"/>
  <c r="AF43" i="2"/>
  <c r="AF39" i="2"/>
  <c r="AF35" i="2"/>
  <c r="AF31" i="2"/>
  <c r="AF27" i="2"/>
  <c r="AF23" i="2"/>
  <c r="AF19" i="2"/>
  <c r="AF15" i="2"/>
  <c r="AF11" i="2"/>
  <c r="AF7" i="2"/>
  <c r="AF3" i="2"/>
  <c r="AF42" i="2"/>
  <c r="AF38" i="2"/>
  <c r="AF34" i="2"/>
  <c r="AF30" i="2"/>
  <c r="AF26" i="2"/>
  <c r="AG26" i="2" s="1"/>
  <c r="AF22" i="2"/>
  <c r="AF18" i="2"/>
  <c r="AF14" i="2"/>
  <c r="AF10" i="2"/>
  <c r="AG10" i="2" s="1"/>
  <c r="AF6" i="2"/>
  <c r="AF2" i="2"/>
  <c r="E5" i="2"/>
  <c r="E9" i="2"/>
  <c r="E13" i="2"/>
  <c r="E17" i="2"/>
  <c r="E21" i="2"/>
  <c r="E25" i="2"/>
  <c r="E29" i="2"/>
  <c r="E33" i="2"/>
  <c r="E37" i="2"/>
  <c r="E41" i="2"/>
  <c r="E45" i="2"/>
  <c r="G5" i="2"/>
  <c r="G9" i="2"/>
  <c r="G13" i="2"/>
  <c r="G17" i="2"/>
  <c r="G21" i="2"/>
  <c r="G25" i="2"/>
  <c r="G29" i="2"/>
  <c r="G33" i="2"/>
  <c r="G37" i="2"/>
  <c r="G41" i="2"/>
  <c r="G45" i="2"/>
  <c r="I5" i="2"/>
  <c r="I9" i="2"/>
  <c r="I13" i="2"/>
  <c r="I17" i="2"/>
  <c r="I21" i="2"/>
  <c r="I25" i="2"/>
  <c r="I29" i="2"/>
  <c r="I33" i="2"/>
  <c r="I37" i="2"/>
  <c r="I41" i="2"/>
  <c r="I45" i="2"/>
  <c r="K5" i="2"/>
  <c r="K9" i="2"/>
  <c r="K13" i="2"/>
  <c r="K17" i="2"/>
  <c r="K21" i="2"/>
  <c r="K25" i="2"/>
  <c r="K29" i="2"/>
  <c r="K33" i="2"/>
  <c r="K37" i="2"/>
  <c r="K41" i="2"/>
  <c r="K45" i="2"/>
  <c r="M5" i="2"/>
  <c r="M9" i="2"/>
  <c r="M13" i="2"/>
  <c r="M17" i="2"/>
  <c r="M21" i="2"/>
  <c r="M25" i="2"/>
  <c r="M29" i="2"/>
  <c r="M33" i="2"/>
  <c r="M37" i="2"/>
  <c r="M41" i="2"/>
  <c r="M45" i="2"/>
  <c r="O5" i="2"/>
  <c r="O9" i="2"/>
  <c r="O45" i="2"/>
  <c r="O41" i="2"/>
  <c r="O37" i="2"/>
  <c r="O33" i="2"/>
  <c r="O29" i="2"/>
  <c r="O25" i="2"/>
  <c r="O21" i="2"/>
  <c r="O17" i="2"/>
  <c r="O44" i="2"/>
  <c r="O40" i="2"/>
  <c r="O36" i="2"/>
  <c r="O32" i="2"/>
  <c r="O28" i="2"/>
  <c r="O24" i="2"/>
  <c r="O20" i="2"/>
  <c r="O16" i="2"/>
  <c r="O43" i="2"/>
  <c r="O39" i="2"/>
  <c r="O35" i="2"/>
  <c r="O31" i="2"/>
  <c r="O27" i="2"/>
  <c r="O23" i="2"/>
  <c r="O19" i="2"/>
  <c r="O15" i="2"/>
  <c r="O42" i="2"/>
  <c r="O38" i="2"/>
  <c r="O34" i="2"/>
  <c r="O30" i="2"/>
  <c r="O26" i="2"/>
  <c r="O22" i="2"/>
  <c r="W45" i="2"/>
  <c r="W41" i="2"/>
  <c r="W37" i="2"/>
  <c r="W33" i="2"/>
  <c r="W29" i="2"/>
  <c r="W25" i="2"/>
  <c r="W21" i="2"/>
  <c r="W17" i="2"/>
  <c r="W13" i="2"/>
  <c r="W9" i="2"/>
  <c r="W5" i="2"/>
  <c r="W44" i="2"/>
  <c r="W40" i="2"/>
  <c r="W36" i="2"/>
  <c r="W32" i="2"/>
  <c r="W28" i="2"/>
  <c r="W24" i="2"/>
  <c r="W20" i="2"/>
  <c r="W16" i="2"/>
  <c r="W12" i="2"/>
  <c r="W8" i="2"/>
  <c r="W4" i="2"/>
  <c r="W43" i="2"/>
  <c r="W39" i="2"/>
  <c r="W35" i="2"/>
  <c r="W31" i="2"/>
  <c r="W27" i="2"/>
  <c r="W23" i="2"/>
  <c r="W19" i="2"/>
  <c r="W15" i="2"/>
  <c r="W11" i="2"/>
  <c r="W7" i="2"/>
  <c r="W3" i="2"/>
  <c r="W42" i="2"/>
  <c r="W38" i="2"/>
  <c r="W34" i="2"/>
  <c r="W30" i="2"/>
  <c r="W26" i="2"/>
  <c r="W22" i="2"/>
  <c r="W18" i="2"/>
  <c r="W14" i="2"/>
  <c r="W10" i="2"/>
  <c r="W6" i="2"/>
  <c r="W2" i="2"/>
  <c r="E2" i="2"/>
  <c r="E6" i="2"/>
  <c r="E10" i="2"/>
  <c r="E14" i="2"/>
  <c r="E18" i="2"/>
  <c r="E22" i="2"/>
  <c r="E26" i="2"/>
  <c r="E30" i="2"/>
  <c r="E34" i="2"/>
  <c r="E38" i="2"/>
  <c r="E42" i="2"/>
  <c r="G2" i="2"/>
  <c r="G6" i="2"/>
  <c r="G10" i="2"/>
  <c r="G14" i="2"/>
  <c r="G18" i="2"/>
  <c r="G22" i="2"/>
  <c r="G26" i="2"/>
  <c r="G30" i="2"/>
  <c r="G34" i="2"/>
  <c r="G38" i="2"/>
  <c r="G42" i="2"/>
  <c r="I2" i="2"/>
  <c r="I6" i="2"/>
  <c r="I10" i="2"/>
  <c r="I14" i="2"/>
  <c r="I18" i="2"/>
  <c r="I22" i="2"/>
  <c r="I26" i="2"/>
  <c r="I30" i="2"/>
  <c r="I34" i="2"/>
  <c r="I38" i="2"/>
  <c r="I42" i="2"/>
  <c r="K2" i="2"/>
  <c r="K6" i="2"/>
  <c r="K10" i="2"/>
  <c r="K14" i="2"/>
  <c r="K18" i="2"/>
  <c r="K22" i="2"/>
  <c r="K26" i="2"/>
  <c r="K30" i="2"/>
  <c r="K34" i="2"/>
  <c r="K38" i="2"/>
  <c r="K42" i="2"/>
  <c r="M2" i="2"/>
  <c r="M6" i="2"/>
  <c r="M10" i="2"/>
  <c r="M14" i="2"/>
  <c r="M18" i="2"/>
  <c r="M22" i="2"/>
  <c r="M26" i="2"/>
  <c r="M30" i="2"/>
  <c r="M34" i="2"/>
  <c r="M38" i="2"/>
  <c r="M42" i="2"/>
  <c r="O2" i="2"/>
  <c r="O6" i="2"/>
  <c r="O10" i="2"/>
  <c r="O14" i="2"/>
  <c r="Q45" i="2"/>
  <c r="Q41" i="2"/>
  <c r="Q37" i="2"/>
  <c r="Q33" i="2"/>
  <c r="Q29" i="2"/>
  <c r="Q25" i="2"/>
  <c r="Q21" i="2"/>
  <c r="Q17" i="2"/>
  <c r="Q13" i="2"/>
  <c r="Q9" i="2"/>
  <c r="Q5" i="2"/>
  <c r="Q44" i="2"/>
  <c r="Q40" i="2"/>
  <c r="Q36" i="2"/>
  <c r="Q32" i="2"/>
  <c r="Q28" i="2"/>
  <c r="Q24" i="2"/>
  <c r="Q20" i="2"/>
  <c r="Q16" i="2"/>
  <c r="Q12" i="2"/>
  <c r="Q8" i="2"/>
  <c r="Q4" i="2"/>
  <c r="Q43" i="2"/>
  <c r="Q39" i="2"/>
  <c r="Q35" i="2"/>
  <c r="Q31" i="2"/>
  <c r="Q27" i="2"/>
  <c r="Q23" i="2"/>
  <c r="Q19" i="2"/>
  <c r="Q15" i="2"/>
  <c r="Q11" i="2"/>
  <c r="Q7" i="2"/>
  <c r="Q3" i="2"/>
  <c r="Q42" i="2"/>
  <c r="Q38" i="2"/>
  <c r="Q34" i="2"/>
  <c r="Q30" i="2"/>
  <c r="Q26" i="2"/>
  <c r="Q22" i="2"/>
  <c r="Q18" i="2"/>
  <c r="Q14" i="2"/>
  <c r="Q10" i="2"/>
  <c r="Q6" i="2"/>
  <c r="Q2" i="2"/>
  <c r="Y45" i="2"/>
  <c r="Y41" i="2"/>
  <c r="Y37" i="2"/>
  <c r="Y33" i="2"/>
  <c r="Y29" i="2"/>
  <c r="Y25" i="2"/>
  <c r="Y21" i="2"/>
  <c r="Y17" i="2"/>
  <c r="Y13" i="2"/>
  <c r="Y9" i="2"/>
  <c r="Y5" i="2"/>
  <c r="Y44" i="2"/>
  <c r="Z44" i="2" s="1"/>
  <c r="Y40" i="2"/>
  <c r="Y36" i="2"/>
  <c r="Y32" i="2"/>
  <c r="Y28" i="2"/>
  <c r="Z28" i="2" s="1"/>
  <c r="Y24" i="2"/>
  <c r="Y20" i="2"/>
  <c r="Y16" i="2"/>
  <c r="Y12" i="2"/>
  <c r="Z12" i="2" s="1"/>
  <c r="Y8" i="2"/>
  <c r="Y4" i="2"/>
  <c r="Y43" i="2"/>
  <c r="Y39" i="2"/>
  <c r="Y35" i="2"/>
  <c r="Y31" i="2"/>
  <c r="Y27" i="2"/>
  <c r="Y23" i="2"/>
  <c r="Y19" i="2"/>
  <c r="Y15" i="2"/>
  <c r="Y11" i="2"/>
  <c r="Y7" i="2"/>
  <c r="Y3" i="2"/>
  <c r="Y42" i="2"/>
  <c r="Y38" i="2"/>
  <c r="Y34" i="2"/>
  <c r="Y30" i="2"/>
  <c r="Y26" i="2"/>
  <c r="Y22" i="2"/>
  <c r="Y18" i="2"/>
  <c r="Y14" i="2"/>
  <c r="Y10" i="2"/>
  <c r="Y6" i="2"/>
  <c r="Y2" i="2"/>
  <c r="E3" i="2"/>
  <c r="E7" i="2"/>
  <c r="E11" i="2"/>
  <c r="E15" i="2"/>
  <c r="E19" i="2"/>
  <c r="E23" i="2"/>
  <c r="E27" i="2"/>
  <c r="E31" i="2"/>
  <c r="E35" i="2"/>
  <c r="E39" i="2"/>
  <c r="G3" i="2"/>
  <c r="G7" i="2"/>
  <c r="G11" i="2"/>
  <c r="G15" i="2"/>
  <c r="G19" i="2"/>
  <c r="G23" i="2"/>
  <c r="G27" i="2"/>
  <c r="G31" i="2"/>
  <c r="G35" i="2"/>
  <c r="G39" i="2"/>
  <c r="I3" i="2"/>
  <c r="I7" i="2"/>
  <c r="I11" i="2"/>
  <c r="I15" i="2"/>
  <c r="I19" i="2"/>
  <c r="I23" i="2"/>
  <c r="I27" i="2"/>
  <c r="I31" i="2"/>
  <c r="I35" i="2"/>
  <c r="I39" i="2"/>
  <c r="K3" i="2"/>
  <c r="K7" i="2"/>
  <c r="K11" i="2"/>
  <c r="K15" i="2"/>
  <c r="K19" i="2"/>
  <c r="K23" i="2"/>
  <c r="K27" i="2"/>
  <c r="K31" i="2"/>
  <c r="K35" i="2"/>
  <c r="K39" i="2"/>
  <c r="M3" i="2"/>
  <c r="M7" i="2"/>
  <c r="M11" i="2"/>
  <c r="M15" i="2"/>
  <c r="M19" i="2"/>
  <c r="M23" i="2"/>
  <c r="M27" i="2"/>
  <c r="M31" i="2"/>
  <c r="M35" i="2"/>
  <c r="M39" i="2"/>
  <c r="O3" i="2"/>
  <c r="O7" i="2"/>
  <c r="O11" i="2"/>
  <c r="O18" i="2"/>
  <c r="AG42" i="2" l="1"/>
  <c r="AG4" i="2"/>
  <c r="AG41" i="2"/>
  <c r="AD23" i="2"/>
  <c r="AD44" i="2"/>
  <c r="Z38" i="2"/>
  <c r="Z43" i="2"/>
  <c r="Z32" i="2"/>
  <c r="Z5" i="2"/>
  <c r="Z21" i="2"/>
  <c r="Z37" i="2"/>
  <c r="AG14" i="2"/>
  <c r="AG30" i="2"/>
  <c r="AG3" i="2"/>
  <c r="AG19" i="2"/>
  <c r="AG35" i="2"/>
  <c r="AG8" i="2"/>
  <c r="AG24" i="2"/>
  <c r="AG40" i="2"/>
  <c r="AG13" i="2"/>
  <c r="AG29" i="2"/>
  <c r="AG45" i="2"/>
  <c r="AD6" i="2"/>
  <c r="AD22" i="2"/>
  <c r="AD38" i="2"/>
  <c r="AD11" i="2"/>
  <c r="AD27" i="2"/>
  <c r="AD43" i="2"/>
  <c r="AD16" i="2"/>
  <c r="AD32" i="2"/>
  <c r="AD5" i="2"/>
  <c r="AD21" i="2"/>
  <c r="AD37" i="2"/>
  <c r="AG31" i="2"/>
  <c r="AG36" i="2"/>
  <c r="AG9" i="2"/>
  <c r="AD39" i="2"/>
  <c r="AD28" i="2"/>
  <c r="AD33" i="2"/>
  <c r="Z6" i="2"/>
  <c r="Z10" i="2"/>
  <c r="Z26" i="2"/>
  <c r="Z42" i="2"/>
  <c r="Z4" i="2"/>
  <c r="Z20" i="2"/>
  <c r="Z36" i="2"/>
  <c r="Z9" i="2"/>
  <c r="Z25" i="2"/>
  <c r="Z41" i="2"/>
  <c r="AG2" i="2"/>
  <c r="AG18" i="2"/>
  <c r="AG34" i="2"/>
  <c r="AG7" i="2"/>
  <c r="AG23" i="2"/>
  <c r="AG39" i="2"/>
  <c r="AG12" i="2"/>
  <c r="AG28" i="2"/>
  <c r="AG44" i="2"/>
  <c r="AG17" i="2"/>
  <c r="AG33" i="2"/>
  <c r="AD10" i="2"/>
  <c r="AD26" i="2"/>
  <c r="AD42" i="2"/>
  <c r="AD15" i="2"/>
  <c r="AD31" i="2"/>
  <c r="AD4" i="2"/>
  <c r="AD20" i="2"/>
  <c r="AD36" i="2"/>
  <c r="AD9" i="2"/>
  <c r="AD25" i="2"/>
  <c r="AD41" i="2"/>
  <c r="AG15" i="2"/>
  <c r="AG20" i="2"/>
  <c r="AG25" i="2"/>
  <c r="AD7" i="2"/>
  <c r="AD12" i="2"/>
  <c r="AD17" i="2"/>
  <c r="Z22" i="2"/>
  <c r="Z16" i="2"/>
  <c r="AG6" i="2"/>
  <c r="AG22" i="2"/>
  <c r="AG38" i="2"/>
  <c r="AG11" i="2"/>
  <c r="AG27" i="2"/>
  <c r="AG43" i="2"/>
  <c r="AG16" i="2"/>
  <c r="AG32" i="2"/>
  <c r="AG5" i="2"/>
  <c r="AG21" i="2"/>
  <c r="AG37" i="2"/>
  <c r="AD14" i="2"/>
  <c r="AD30" i="2"/>
  <c r="AD3" i="2"/>
  <c r="AD19" i="2"/>
  <c r="AD35" i="2"/>
  <c r="AD8" i="2"/>
  <c r="AD24" i="2"/>
  <c r="AD40" i="2"/>
  <c r="AD13" i="2"/>
  <c r="AD29" i="2"/>
  <c r="AD45" i="2"/>
  <c r="Z31" i="2"/>
  <c r="Z2" i="2"/>
  <c r="Z18" i="2"/>
  <c r="Z34" i="2"/>
  <c r="Z7" i="2"/>
  <c r="Z23" i="2"/>
  <c r="Z39" i="2"/>
  <c r="Z17" i="2"/>
  <c r="Z33" i="2"/>
  <c r="Z11" i="2"/>
  <c r="Z27" i="2"/>
  <c r="Z15" i="2"/>
  <c r="Z14" i="2"/>
  <c r="Z30" i="2"/>
  <c r="Z3" i="2"/>
  <c r="Z19" i="2"/>
  <c r="Z35" i="2"/>
  <c r="Z8" i="2"/>
  <c r="Z24" i="2"/>
  <c r="Z40" i="2"/>
  <c r="Z13" i="2"/>
  <c r="Z29" i="2"/>
  <c r="Z45" i="2"/>
  <c r="AA45" i="2" s="1"/>
  <c r="AA9" i="2" l="1"/>
  <c r="AA24" i="2"/>
  <c r="AA27" i="2"/>
  <c r="AA18" i="2"/>
  <c r="AA21" i="2"/>
  <c r="AA29" i="2"/>
  <c r="AA30" i="2"/>
  <c r="AA11" i="2"/>
  <c r="AA2" i="2"/>
  <c r="AA5" i="2"/>
  <c r="AA43" i="2"/>
  <c r="AA13" i="2"/>
  <c r="AA35" i="2"/>
  <c r="AA14" i="2"/>
  <c r="AA33" i="2"/>
  <c r="AA7" i="2"/>
  <c r="AA31" i="2"/>
  <c r="AA26" i="2"/>
  <c r="AA16" i="2"/>
  <c r="AA12" i="2"/>
  <c r="AA42" i="2"/>
  <c r="AA22" i="2"/>
  <c r="AA3" i="2"/>
  <c r="AA39" i="2"/>
  <c r="AA36" i="2"/>
  <c r="AA6" i="2"/>
  <c r="AA32" i="2"/>
  <c r="AA8" i="2"/>
  <c r="AA23" i="2"/>
  <c r="AA20" i="2"/>
  <c r="AA44" i="2"/>
  <c r="AA4" i="2"/>
  <c r="AA40" i="2"/>
  <c r="AA19" i="2"/>
  <c r="AA15" i="2"/>
  <c r="AA17" i="2"/>
  <c r="AA34" i="2"/>
  <c r="AA25" i="2"/>
  <c r="AA10" i="2"/>
  <c r="AA38" i="2"/>
  <c r="AA41" i="2"/>
  <c r="AA37" i="2"/>
  <c r="AA28" i="2"/>
</calcChain>
</file>

<file path=xl/sharedStrings.xml><?xml version="1.0" encoding="utf-8"?>
<sst xmlns="http://schemas.openxmlformats.org/spreadsheetml/2006/main" count="373" uniqueCount="139">
  <si>
    <t>GEO_ID</t>
  </si>
  <si>
    <t>NAME</t>
  </si>
  <si>
    <t>1400000US16027020100</t>
  </si>
  <si>
    <t>Census Tract 201, Canyon County, Idaho</t>
  </si>
  <si>
    <t>1400000US16027020200</t>
  </si>
  <si>
    <t>Census Tract 202, Canyon County, Idaho</t>
  </si>
  <si>
    <t>1400000US16027020300</t>
  </si>
  <si>
    <t>Census Tract 203, Canyon County, Idaho</t>
  </si>
  <si>
    <t>1400000US16027020401</t>
  </si>
  <si>
    <t>Census Tract 204.01, Canyon County, Idaho</t>
  </si>
  <si>
    <t>1400000US16027020402</t>
  </si>
  <si>
    <t>Census Tract 204.02, Canyon County, Idaho</t>
  </si>
  <si>
    <t>1400000US16027020501</t>
  </si>
  <si>
    <t>Census Tract 205.01, Canyon County, Idaho</t>
  </si>
  <si>
    <t>1400000US16027020503</t>
  </si>
  <si>
    <t>Census Tract 205.03, Canyon County, Idaho</t>
  </si>
  <si>
    <t>1400000US16027020504</t>
  </si>
  <si>
    <t>Census Tract 205.04, Canyon County, Idaho</t>
  </si>
  <si>
    <t>1400000US16027020601</t>
  </si>
  <si>
    <t>Census Tract 206.01, Canyon County, Idaho</t>
  </si>
  <si>
    <t>1400000US16027020602</t>
  </si>
  <si>
    <t>Census Tract 206.02, Canyon County, Idaho</t>
  </si>
  <si>
    <t>1400000US16027020700</t>
  </si>
  <si>
    <t>Census Tract 207, Canyon County, Idaho</t>
  </si>
  <si>
    <t>1400000US16027020901</t>
  </si>
  <si>
    <t>Census Tract 209.01, Canyon County, Idaho</t>
  </si>
  <si>
    <t>1400000US16027020902</t>
  </si>
  <si>
    <t>Census Tract 209.02, Canyon County, Idaho</t>
  </si>
  <si>
    <t>1400000US16027021001</t>
  </si>
  <si>
    <t>Census Tract 210.01, Canyon County, Idaho</t>
  </si>
  <si>
    <t>1400000US16027021002</t>
  </si>
  <si>
    <t>Census Tract 210.02, Canyon County, Idaho</t>
  </si>
  <si>
    <t>1400000US16027021100</t>
  </si>
  <si>
    <t>Census Tract 211, Canyon County, Idaho</t>
  </si>
  <si>
    <t>1400000US16027021200</t>
  </si>
  <si>
    <t>Census Tract 212, Canyon County, Idaho</t>
  </si>
  <si>
    <t>1400000US16027021300</t>
  </si>
  <si>
    <t>Census Tract 213, Canyon County, Idaho</t>
  </si>
  <si>
    <t>1400000US16027021500</t>
  </si>
  <si>
    <t>Census Tract 215, Canyon County, Idaho</t>
  </si>
  <si>
    <t>1400000US16027021600</t>
  </si>
  <si>
    <t>Census Tract 216, Canyon County, Idaho</t>
  </si>
  <si>
    <t>1400000US16027021700</t>
  </si>
  <si>
    <t>Census Tract 217, Canyon County, Idaho</t>
  </si>
  <si>
    <t>1400000US16027021800</t>
  </si>
  <si>
    <t>Census Tract 218, Canyon County, Idaho</t>
  </si>
  <si>
    <t>1400000US16027021901</t>
  </si>
  <si>
    <t>Census Tract 219.01, Canyon County, Idaho</t>
  </si>
  <si>
    <t>1400000US16027021903</t>
  </si>
  <si>
    <t>Census Tract 219.03, Canyon County, Idaho</t>
  </si>
  <si>
    <t>1400000US16027021904</t>
  </si>
  <si>
    <t>Census Tract 219.04, Canyon County, Idaho</t>
  </si>
  <si>
    <t>1400000US16027022100</t>
  </si>
  <si>
    <t>Census Tract 221, Canyon County, Idaho</t>
  </si>
  <si>
    <t>1400000US16027022200</t>
  </si>
  <si>
    <t>Census Tract 222, Canyon County, Idaho</t>
  </si>
  <si>
    <t>1400000US16027022300</t>
  </si>
  <si>
    <t>Census Tract 223, Canyon County, Idaho</t>
  </si>
  <si>
    <t>1400000US16027022400</t>
  </si>
  <si>
    <t>Census Tract 224, Canyon County, Idaho</t>
  </si>
  <si>
    <t>1400000US16075960100</t>
  </si>
  <si>
    <t>Census Tract 9601, Payette County, Idaho</t>
  </si>
  <si>
    <t>1400000US16075960200</t>
  </si>
  <si>
    <t>Census Tract 9602, Payette County, Idaho</t>
  </si>
  <si>
    <t>1400000US16075960300</t>
  </si>
  <si>
    <t>Census Tract 9603, Payette County, Idaho</t>
  </si>
  <si>
    <t>1400000US16075960400</t>
  </si>
  <si>
    <t>Census Tract 9604, Payette County, Idaho</t>
  </si>
  <si>
    <t>1400000US16087970100</t>
  </si>
  <si>
    <t>Census Tract 9701, Washington County, Idaho</t>
  </si>
  <si>
    <t>1400000US16087970200</t>
  </si>
  <si>
    <t>Census Tract 9702, Washington County, Idaho</t>
  </si>
  <si>
    <t>1400000US16087970300</t>
  </si>
  <si>
    <t>Census Tract 9703, Washington County, Idaho</t>
  </si>
  <si>
    <t>1400000US41045940000</t>
  </si>
  <si>
    <t>Census Tract 9400, Malheur County, Oregon</t>
  </si>
  <si>
    <t>1400000US41045970200</t>
  </si>
  <si>
    <t>Census Tract 9702, Malheur County, Oregon</t>
  </si>
  <si>
    <t>1400000US41045970300</t>
  </si>
  <si>
    <t>Census Tract 9703, Malheur County, Oregon</t>
  </si>
  <si>
    <t>1400000US41045970400</t>
  </si>
  <si>
    <t>Census Tract 9704, Malheur County, Oregon</t>
  </si>
  <si>
    <t>1400000US41045970500</t>
  </si>
  <si>
    <t>Census Tract 9705, Malheur County, Oregon</t>
  </si>
  <si>
    <t>1400000US41045970600</t>
  </si>
  <si>
    <t>Census Tract 9706, Malheur County, Oregon</t>
  </si>
  <si>
    <t>1400000US41045970700</t>
  </si>
  <si>
    <t>Census Tract 9707, Malheur County, Oregon</t>
  </si>
  <si>
    <t>1400000US41045970900</t>
  </si>
  <si>
    <t>Census Tract 9709, Malheur County, Oregon</t>
  </si>
  <si>
    <t>0500000US16027</t>
  </si>
  <si>
    <t>Canyon County, Idaho</t>
  </si>
  <si>
    <t>0500000US16075</t>
  </si>
  <si>
    <t>Payette County, Idaho</t>
  </si>
  <si>
    <t>0500000US16087</t>
  </si>
  <si>
    <t>Washington County, Idaho</t>
  </si>
  <si>
    <t>0500000US41045</t>
  </si>
  <si>
    <t>Malheur County, Oregon</t>
  </si>
  <si>
    <t>Patientreadmin</t>
  </si>
  <si>
    <t>Cleanliness - star rating</t>
  </si>
  <si>
    <t>Nurse communication - star rating</t>
  </si>
  <si>
    <t>Doctor communication - star rating</t>
  </si>
  <si>
    <t>Staff responsiveness - star rating</t>
  </si>
  <si>
    <t>Communication about medicines - star rating</t>
  </si>
  <si>
    <t>Discharge information - star rating</t>
  </si>
  <si>
    <t>Care transition - star rating</t>
  </si>
  <si>
    <t>Overall hospital rating - star rating</t>
  </si>
  <si>
    <t>Quietness - star rating</t>
  </si>
  <si>
    <t>Recommend hospital - star rating</t>
  </si>
  <si>
    <t>Lifeexpectancy</t>
  </si>
  <si>
    <t>infantmortality</t>
  </si>
  <si>
    <t>SD</t>
  </si>
  <si>
    <t>MEAN</t>
  </si>
  <si>
    <t>PATIENTREADMINZ</t>
  </si>
  <si>
    <t>CLENLINESSZ</t>
  </si>
  <si>
    <t>NURSECOMZ</t>
  </si>
  <si>
    <t>DOCTORCOMZ</t>
  </si>
  <si>
    <t>STAFFRESPZ</t>
  </si>
  <si>
    <t>COMMMEDZ</t>
  </si>
  <si>
    <t>DISCHARGEINFOZ</t>
  </si>
  <si>
    <t>CARETRANSIZ</t>
  </si>
  <si>
    <t>OVERALLHOSPZ</t>
  </si>
  <si>
    <t>QUIETZ</t>
  </si>
  <si>
    <t>RECHOSZ</t>
  </si>
  <si>
    <t>LIEEXPZ</t>
  </si>
  <si>
    <t>INFANTMORZ</t>
  </si>
  <si>
    <t>ZSCORE</t>
  </si>
  <si>
    <t>Qualzore</t>
  </si>
  <si>
    <t>id_Fix</t>
  </si>
  <si>
    <t>INDEX_qual</t>
  </si>
  <si>
    <t>INDEX_LifeExpect</t>
  </si>
  <si>
    <t>INDEX_InfantMort</t>
  </si>
  <si>
    <t>ReadminRATE</t>
  </si>
  <si>
    <t>na</t>
  </si>
  <si>
    <t>Readminz</t>
  </si>
  <si>
    <t>INDEX_readminrate</t>
  </si>
  <si>
    <t>averagez</t>
  </si>
  <si>
    <t>NA</t>
  </si>
  <si>
    <t>INDEX_Overall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</si>
</sst>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00000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43" fontId="0" fillId="0" borderId="0" xfId="1" applyFont="1"/>
    <xf numFmtId="43" fontId="0" fillId="0" borderId="0" xfId="0" applyNumberForma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selection activeCell="B29" sqref="A1:O49"/>
    </sheetView>
  </sheetViews>
  <sheetFormatPr defaultRowHeight="14.25" x14ac:dyDescent="0.45"/>
  <sheetData>
    <row r="1" spans="1:15" x14ac:dyDescent="0.45">
      <c r="A1" t="s">
        <v>0</v>
      </c>
      <c r="B1" t="s">
        <v>1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</row>
    <row r="2" spans="1:15" x14ac:dyDescent="0.45">
      <c r="A2" t="s">
        <v>90</v>
      </c>
      <c r="B2" t="s">
        <v>91</v>
      </c>
      <c r="C2" s="1">
        <v>0.14960000000000001</v>
      </c>
      <c r="D2">
        <v>3.5</v>
      </c>
      <c r="E2">
        <v>4</v>
      </c>
      <c r="F2">
        <v>3</v>
      </c>
      <c r="G2">
        <v>3.5</v>
      </c>
      <c r="H2">
        <v>3.5</v>
      </c>
      <c r="I2">
        <v>3.5</v>
      </c>
      <c r="J2">
        <v>3.5</v>
      </c>
      <c r="K2">
        <v>3.5</v>
      </c>
      <c r="L2">
        <v>3</v>
      </c>
      <c r="M2">
        <v>4</v>
      </c>
      <c r="N2">
        <v>78.086206896551744</v>
      </c>
      <c r="O2">
        <v>16</v>
      </c>
    </row>
    <row r="3" spans="1:15" x14ac:dyDescent="0.45">
      <c r="A3" t="s">
        <v>92</v>
      </c>
      <c r="B3" t="s">
        <v>93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79</v>
      </c>
      <c r="O3">
        <v>1</v>
      </c>
    </row>
    <row r="4" spans="1:15" x14ac:dyDescent="0.45">
      <c r="A4" t="s">
        <v>94</v>
      </c>
      <c r="B4" t="s">
        <v>95</v>
      </c>
      <c r="C4" s="1">
        <v>0.11466666666666665</v>
      </c>
      <c r="D4">
        <v>3</v>
      </c>
      <c r="E4">
        <v>4</v>
      </c>
      <c r="F4">
        <v>3</v>
      </c>
      <c r="G4">
        <v>4</v>
      </c>
      <c r="H4">
        <v>4</v>
      </c>
      <c r="I4">
        <v>4</v>
      </c>
      <c r="J4">
        <v>4</v>
      </c>
      <c r="K4">
        <v>3</v>
      </c>
      <c r="L4">
        <v>3</v>
      </c>
      <c r="M4">
        <v>4</v>
      </c>
      <c r="N4">
        <v>78.533333333333331</v>
      </c>
      <c r="O4">
        <v>0</v>
      </c>
    </row>
    <row r="5" spans="1:15" x14ac:dyDescent="0.45">
      <c r="A5" t="s">
        <v>96</v>
      </c>
      <c r="B5" t="s">
        <v>97</v>
      </c>
      <c r="C5" s="1">
        <v>0.15040000000000001</v>
      </c>
      <c r="D5">
        <v>4</v>
      </c>
      <c r="E5">
        <v>4</v>
      </c>
      <c r="F5">
        <v>3</v>
      </c>
      <c r="G5">
        <v>4</v>
      </c>
      <c r="H5">
        <v>3</v>
      </c>
      <c r="I5">
        <v>4</v>
      </c>
      <c r="J5">
        <v>3</v>
      </c>
      <c r="K5">
        <v>4</v>
      </c>
      <c r="L5">
        <v>3</v>
      </c>
      <c r="M5">
        <v>3</v>
      </c>
      <c r="N5">
        <v>77.771428571428572</v>
      </c>
      <c r="O5">
        <v>1</v>
      </c>
    </row>
    <row r="6" spans="1:15" x14ac:dyDescent="0.45">
      <c r="A6" t="s">
        <v>2</v>
      </c>
      <c r="B6" t="s">
        <v>3</v>
      </c>
      <c r="C6" s="1">
        <v>0.14960000000000001</v>
      </c>
      <c r="D6">
        <v>3.5</v>
      </c>
      <c r="E6">
        <v>4</v>
      </c>
      <c r="F6">
        <v>3</v>
      </c>
      <c r="G6">
        <v>3.5</v>
      </c>
      <c r="H6">
        <v>3.5</v>
      </c>
      <c r="I6">
        <v>3.5</v>
      </c>
      <c r="J6">
        <v>3.5</v>
      </c>
      <c r="K6">
        <v>3.5</v>
      </c>
      <c r="L6">
        <v>3</v>
      </c>
      <c r="M6">
        <v>4</v>
      </c>
      <c r="N6">
        <v>72.5</v>
      </c>
      <c r="O6">
        <v>16</v>
      </c>
    </row>
    <row r="7" spans="1:15" x14ac:dyDescent="0.45">
      <c r="A7" t="s">
        <v>4</v>
      </c>
      <c r="B7" t="s">
        <v>5</v>
      </c>
      <c r="C7" s="1">
        <v>0.14960000000000001</v>
      </c>
      <c r="D7">
        <v>3.5</v>
      </c>
      <c r="E7">
        <v>4</v>
      </c>
      <c r="F7">
        <v>3</v>
      </c>
      <c r="G7">
        <v>3.5</v>
      </c>
      <c r="H7">
        <v>3.5</v>
      </c>
      <c r="I7">
        <v>3.5</v>
      </c>
      <c r="J7">
        <v>3.5</v>
      </c>
      <c r="K7">
        <v>3.5</v>
      </c>
      <c r="L7">
        <v>3</v>
      </c>
      <c r="M7">
        <v>4</v>
      </c>
      <c r="N7">
        <v>73.599999999999994</v>
      </c>
      <c r="O7">
        <v>16</v>
      </c>
    </row>
    <row r="8" spans="1:15" x14ac:dyDescent="0.45">
      <c r="A8" t="s">
        <v>6</v>
      </c>
      <c r="B8" t="s">
        <v>7</v>
      </c>
      <c r="C8" s="1">
        <v>0.14960000000000001</v>
      </c>
      <c r="D8">
        <v>3.5</v>
      </c>
      <c r="E8">
        <v>4</v>
      </c>
      <c r="F8">
        <v>3</v>
      </c>
      <c r="G8">
        <v>3.5</v>
      </c>
      <c r="H8">
        <v>3.5</v>
      </c>
      <c r="I8">
        <v>3.5</v>
      </c>
      <c r="J8">
        <v>3.5</v>
      </c>
      <c r="K8">
        <v>3.5</v>
      </c>
      <c r="L8">
        <v>3</v>
      </c>
      <c r="M8">
        <v>4</v>
      </c>
      <c r="N8">
        <v>74.3</v>
      </c>
      <c r="O8">
        <v>16</v>
      </c>
    </row>
    <row r="9" spans="1:15" x14ac:dyDescent="0.45">
      <c r="A9" t="s">
        <v>8</v>
      </c>
      <c r="B9" t="s">
        <v>9</v>
      </c>
      <c r="C9" s="1">
        <v>0.14960000000000001</v>
      </c>
      <c r="D9">
        <v>3.5</v>
      </c>
      <c r="E9">
        <v>4</v>
      </c>
      <c r="F9">
        <v>3</v>
      </c>
      <c r="G9">
        <v>3.5</v>
      </c>
      <c r="H9">
        <v>3.5</v>
      </c>
      <c r="I9">
        <v>3.5</v>
      </c>
      <c r="J9">
        <v>3.5</v>
      </c>
      <c r="K9">
        <v>3.5</v>
      </c>
      <c r="L9">
        <v>3</v>
      </c>
      <c r="M9">
        <v>4</v>
      </c>
      <c r="N9">
        <v>76.7</v>
      </c>
      <c r="O9">
        <v>16</v>
      </c>
    </row>
    <row r="10" spans="1:15" x14ac:dyDescent="0.45">
      <c r="A10" t="s">
        <v>10</v>
      </c>
      <c r="B10" t="s">
        <v>11</v>
      </c>
      <c r="C10" s="1">
        <v>0.14960000000000001</v>
      </c>
      <c r="D10">
        <v>3.5</v>
      </c>
      <c r="E10">
        <v>4</v>
      </c>
      <c r="F10">
        <v>3</v>
      </c>
      <c r="G10">
        <v>3.5</v>
      </c>
      <c r="H10">
        <v>3.5</v>
      </c>
      <c r="I10">
        <v>3.5</v>
      </c>
      <c r="J10">
        <v>3.5</v>
      </c>
      <c r="K10">
        <v>3.5</v>
      </c>
      <c r="L10">
        <v>3</v>
      </c>
      <c r="M10">
        <v>4</v>
      </c>
      <c r="N10">
        <v>79.3</v>
      </c>
      <c r="O10">
        <v>16</v>
      </c>
    </row>
    <row r="11" spans="1:15" x14ac:dyDescent="0.45">
      <c r="A11" t="s">
        <v>12</v>
      </c>
      <c r="B11" t="s">
        <v>13</v>
      </c>
      <c r="C11" s="1">
        <v>0.14960000000000001</v>
      </c>
      <c r="D11">
        <v>3.5</v>
      </c>
      <c r="E11">
        <v>4</v>
      </c>
      <c r="F11">
        <v>3</v>
      </c>
      <c r="G11">
        <v>3.5</v>
      </c>
      <c r="H11">
        <v>3.5</v>
      </c>
      <c r="I11">
        <v>3.5</v>
      </c>
      <c r="J11">
        <v>3.5</v>
      </c>
      <c r="K11">
        <v>3.5</v>
      </c>
      <c r="L11">
        <v>3</v>
      </c>
      <c r="M11">
        <v>4</v>
      </c>
      <c r="N11">
        <v>79.099999999999994</v>
      </c>
      <c r="O11">
        <v>16</v>
      </c>
    </row>
    <row r="12" spans="1:15" x14ac:dyDescent="0.45">
      <c r="A12" t="s">
        <v>14</v>
      </c>
      <c r="B12" t="s">
        <v>15</v>
      </c>
      <c r="C12" s="1">
        <v>0.14960000000000001</v>
      </c>
      <c r="D12">
        <v>3.5</v>
      </c>
      <c r="E12">
        <v>4</v>
      </c>
      <c r="F12">
        <v>3</v>
      </c>
      <c r="G12">
        <v>3.5</v>
      </c>
      <c r="H12">
        <v>3.5</v>
      </c>
      <c r="I12">
        <v>3.5</v>
      </c>
      <c r="J12">
        <v>3.5</v>
      </c>
      <c r="K12">
        <v>3.5</v>
      </c>
      <c r="L12">
        <v>3</v>
      </c>
      <c r="M12">
        <v>4</v>
      </c>
      <c r="N12">
        <v>75.8</v>
      </c>
      <c r="O12">
        <v>16</v>
      </c>
    </row>
    <row r="13" spans="1:15" x14ac:dyDescent="0.45">
      <c r="A13" t="s">
        <v>16</v>
      </c>
      <c r="B13" t="s">
        <v>17</v>
      </c>
      <c r="C13" s="1">
        <v>0.14960000000000001</v>
      </c>
      <c r="D13">
        <v>3.5</v>
      </c>
      <c r="E13">
        <v>4</v>
      </c>
      <c r="F13">
        <v>3</v>
      </c>
      <c r="G13">
        <v>3.5</v>
      </c>
      <c r="H13">
        <v>3.5</v>
      </c>
      <c r="I13">
        <v>3.5</v>
      </c>
      <c r="J13">
        <v>3.5</v>
      </c>
      <c r="K13">
        <v>3.5</v>
      </c>
      <c r="L13">
        <v>3</v>
      </c>
      <c r="M13">
        <v>4</v>
      </c>
      <c r="N13">
        <v>76</v>
      </c>
      <c r="O13">
        <v>16</v>
      </c>
    </row>
    <row r="14" spans="1:15" x14ac:dyDescent="0.45">
      <c r="A14" t="s">
        <v>18</v>
      </c>
      <c r="B14" t="s">
        <v>19</v>
      </c>
      <c r="C14" s="1">
        <v>0.14960000000000001</v>
      </c>
      <c r="D14">
        <v>3.5</v>
      </c>
      <c r="E14">
        <v>4</v>
      </c>
      <c r="F14">
        <v>3</v>
      </c>
      <c r="G14">
        <v>3.5</v>
      </c>
      <c r="H14">
        <v>3.5</v>
      </c>
      <c r="I14">
        <v>3.5</v>
      </c>
      <c r="J14">
        <v>3.5</v>
      </c>
      <c r="K14">
        <v>3.5</v>
      </c>
      <c r="L14">
        <v>3</v>
      </c>
      <c r="M14">
        <v>4</v>
      </c>
      <c r="N14">
        <v>78.2</v>
      </c>
      <c r="O14">
        <v>16</v>
      </c>
    </row>
    <row r="15" spans="1:15" x14ac:dyDescent="0.45">
      <c r="A15" t="s">
        <v>20</v>
      </c>
      <c r="B15" t="s">
        <v>21</v>
      </c>
      <c r="C15" s="1">
        <v>0.14960000000000001</v>
      </c>
      <c r="D15">
        <v>3.5</v>
      </c>
      <c r="E15">
        <v>4</v>
      </c>
      <c r="F15">
        <v>3</v>
      </c>
      <c r="G15">
        <v>3.5</v>
      </c>
      <c r="H15">
        <v>3.5</v>
      </c>
      <c r="I15">
        <v>3.5</v>
      </c>
      <c r="J15">
        <v>3.5</v>
      </c>
      <c r="K15">
        <v>3.5</v>
      </c>
      <c r="L15">
        <v>3</v>
      </c>
      <c r="M15">
        <v>4</v>
      </c>
      <c r="N15">
        <v>76.599999999999994</v>
      </c>
      <c r="O15">
        <v>16</v>
      </c>
    </row>
    <row r="16" spans="1:15" x14ac:dyDescent="0.45">
      <c r="A16" t="s">
        <v>22</v>
      </c>
      <c r="B16" t="s">
        <v>23</v>
      </c>
      <c r="C16" s="1">
        <v>0.14960000000000001</v>
      </c>
      <c r="D16">
        <v>3.5</v>
      </c>
      <c r="E16">
        <v>4</v>
      </c>
      <c r="F16">
        <v>3</v>
      </c>
      <c r="G16">
        <v>3.5</v>
      </c>
      <c r="H16">
        <v>3.5</v>
      </c>
      <c r="I16">
        <v>3.5</v>
      </c>
      <c r="J16">
        <v>3.5</v>
      </c>
      <c r="K16">
        <v>3.5</v>
      </c>
      <c r="L16">
        <v>3</v>
      </c>
      <c r="M16">
        <v>4</v>
      </c>
      <c r="N16">
        <v>80.5</v>
      </c>
      <c r="O16">
        <v>16</v>
      </c>
    </row>
    <row r="17" spans="1:15" x14ac:dyDescent="0.45">
      <c r="A17" t="s">
        <v>24</v>
      </c>
      <c r="B17" t="s">
        <v>25</v>
      </c>
      <c r="C17" s="1">
        <v>0.14960000000000001</v>
      </c>
      <c r="D17">
        <v>3.5</v>
      </c>
      <c r="E17">
        <v>4</v>
      </c>
      <c r="F17">
        <v>3</v>
      </c>
      <c r="G17">
        <v>3.5</v>
      </c>
      <c r="H17">
        <v>3.5</v>
      </c>
      <c r="I17">
        <v>3.5</v>
      </c>
      <c r="J17">
        <v>3.5</v>
      </c>
      <c r="K17">
        <v>3.5</v>
      </c>
      <c r="L17">
        <v>3</v>
      </c>
      <c r="M17">
        <v>4</v>
      </c>
      <c r="N17">
        <v>79.3</v>
      </c>
      <c r="O17">
        <v>16</v>
      </c>
    </row>
    <row r="18" spans="1:15" x14ac:dyDescent="0.45">
      <c r="A18" t="s">
        <v>26</v>
      </c>
      <c r="B18" t="s">
        <v>27</v>
      </c>
      <c r="C18" s="1">
        <v>0.14960000000000001</v>
      </c>
      <c r="D18">
        <v>3.5</v>
      </c>
      <c r="E18">
        <v>4</v>
      </c>
      <c r="F18">
        <v>3</v>
      </c>
      <c r="G18">
        <v>3.5</v>
      </c>
      <c r="H18">
        <v>3.5</v>
      </c>
      <c r="I18">
        <v>3.5</v>
      </c>
      <c r="J18">
        <v>3.5</v>
      </c>
      <c r="K18">
        <v>3.5</v>
      </c>
      <c r="L18">
        <v>3</v>
      </c>
      <c r="M18">
        <v>4</v>
      </c>
      <c r="N18">
        <v>81.900000000000006</v>
      </c>
      <c r="O18">
        <v>16</v>
      </c>
    </row>
    <row r="19" spans="1:15" x14ac:dyDescent="0.45">
      <c r="A19" t="s">
        <v>28</v>
      </c>
      <c r="B19" t="s">
        <v>29</v>
      </c>
      <c r="C19" s="1">
        <v>0.14960000000000001</v>
      </c>
      <c r="D19">
        <v>3.5</v>
      </c>
      <c r="E19">
        <v>4</v>
      </c>
      <c r="F19">
        <v>3</v>
      </c>
      <c r="G19">
        <v>3.5</v>
      </c>
      <c r="H19">
        <v>3.5</v>
      </c>
      <c r="I19">
        <v>3.5</v>
      </c>
      <c r="J19">
        <v>3.5</v>
      </c>
      <c r="K19">
        <v>3.5</v>
      </c>
      <c r="L19">
        <v>3</v>
      </c>
      <c r="M19">
        <v>4</v>
      </c>
      <c r="N19">
        <v>80.5</v>
      </c>
      <c r="O19">
        <v>16</v>
      </c>
    </row>
    <row r="20" spans="1:15" x14ac:dyDescent="0.45">
      <c r="A20" t="s">
        <v>30</v>
      </c>
      <c r="B20" t="s">
        <v>31</v>
      </c>
      <c r="C20" s="1">
        <v>0.14960000000000001</v>
      </c>
      <c r="D20">
        <v>3.5</v>
      </c>
      <c r="E20">
        <v>4</v>
      </c>
      <c r="F20">
        <v>3</v>
      </c>
      <c r="G20">
        <v>3.5</v>
      </c>
      <c r="H20">
        <v>3.5</v>
      </c>
      <c r="I20">
        <v>3.5</v>
      </c>
      <c r="J20">
        <v>3.5</v>
      </c>
      <c r="K20">
        <v>3.5</v>
      </c>
      <c r="L20">
        <v>3</v>
      </c>
      <c r="M20">
        <v>4</v>
      </c>
      <c r="N20">
        <v>80.400000000000006</v>
      </c>
      <c r="O20">
        <v>16</v>
      </c>
    </row>
    <row r="21" spans="1:15" x14ac:dyDescent="0.45">
      <c r="A21" t="s">
        <v>32</v>
      </c>
      <c r="B21" t="s">
        <v>33</v>
      </c>
      <c r="C21" s="1">
        <v>0.14960000000000001</v>
      </c>
      <c r="D21">
        <v>3.5</v>
      </c>
      <c r="E21">
        <v>4</v>
      </c>
      <c r="F21">
        <v>3</v>
      </c>
      <c r="G21">
        <v>3.5</v>
      </c>
      <c r="H21">
        <v>3.5</v>
      </c>
      <c r="I21">
        <v>3.5</v>
      </c>
      <c r="J21">
        <v>3.5</v>
      </c>
      <c r="K21">
        <v>3.5</v>
      </c>
      <c r="L21">
        <v>3</v>
      </c>
      <c r="M21">
        <v>4</v>
      </c>
      <c r="N21">
        <v>80.400000000000006</v>
      </c>
      <c r="O21">
        <v>16</v>
      </c>
    </row>
    <row r="22" spans="1:15" x14ac:dyDescent="0.45">
      <c r="A22" t="s">
        <v>34</v>
      </c>
      <c r="B22" t="s">
        <v>35</v>
      </c>
      <c r="C22" s="1">
        <v>0.14960000000000001</v>
      </c>
      <c r="D22">
        <v>3.5</v>
      </c>
      <c r="E22">
        <v>4</v>
      </c>
      <c r="F22">
        <v>3</v>
      </c>
      <c r="G22">
        <v>3.5</v>
      </c>
      <c r="H22">
        <v>3.5</v>
      </c>
      <c r="I22">
        <v>3.5</v>
      </c>
      <c r="J22">
        <v>3.5</v>
      </c>
      <c r="K22">
        <v>3.5</v>
      </c>
      <c r="L22">
        <v>3</v>
      </c>
      <c r="M22">
        <v>4</v>
      </c>
      <c r="N22">
        <v>77.2</v>
      </c>
      <c r="O22">
        <v>16</v>
      </c>
    </row>
    <row r="23" spans="1:15" x14ac:dyDescent="0.45">
      <c r="A23" t="s">
        <v>36</v>
      </c>
      <c r="B23" t="s">
        <v>37</v>
      </c>
      <c r="C23" s="1">
        <v>0.14960000000000001</v>
      </c>
      <c r="D23">
        <v>3.5</v>
      </c>
      <c r="E23">
        <v>4</v>
      </c>
      <c r="F23">
        <v>3</v>
      </c>
      <c r="G23">
        <v>3.5</v>
      </c>
      <c r="H23">
        <v>3.5</v>
      </c>
      <c r="I23">
        <v>3.5</v>
      </c>
      <c r="J23">
        <v>3.5</v>
      </c>
      <c r="K23">
        <v>3.5</v>
      </c>
      <c r="L23">
        <v>3</v>
      </c>
      <c r="M23">
        <v>4</v>
      </c>
      <c r="N23">
        <v>77.2</v>
      </c>
      <c r="O23">
        <v>16</v>
      </c>
    </row>
    <row r="24" spans="1:15" x14ac:dyDescent="0.45">
      <c r="A24" t="s">
        <v>38</v>
      </c>
      <c r="B24" t="s">
        <v>39</v>
      </c>
      <c r="C24" s="1">
        <v>0.14960000000000001</v>
      </c>
      <c r="D24">
        <v>3.5</v>
      </c>
      <c r="E24">
        <v>4</v>
      </c>
      <c r="F24">
        <v>3</v>
      </c>
      <c r="G24">
        <v>3.5</v>
      </c>
      <c r="H24">
        <v>3.5</v>
      </c>
      <c r="I24">
        <v>3.5</v>
      </c>
      <c r="J24">
        <v>3.5</v>
      </c>
      <c r="K24">
        <v>3.5</v>
      </c>
      <c r="L24">
        <v>3</v>
      </c>
      <c r="M24">
        <v>4</v>
      </c>
      <c r="N24">
        <v>76</v>
      </c>
      <c r="O24">
        <v>16</v>
      </c>
    </row>
    <row r="25" spans="1:15" x14ac:dyDescent="0.45">
      <c r="A25" t="s">
        <v>40</v>
      </c>
      <c r="B25" t="s">
        <v>41</v>
      </c>
      <c r="C25" s="1">
        <v>0.14960000000000001</v>
      </c>
      <c r="D25">
        <v>3.5</v>
      </c>
      <c r="E25">
        <v>4</v>
      </c>
      <c r="F25">
        <v>3</v>
      </c>
      <c r="G25">
        <v>3.5</v>
      </c>
      <c r="H25">
        <v>3.5</v>
      </c>
      <c r="I25">
        <v>3.5</v>
      </c>
      <c r="J25">
        <v>3.5</v>
      </c>
      <c r="K25">
        <v>3.5</v>
      </c>
      <c r="L25">
        <v>3</v>
      </c>
      <c r="M25">
        <v>4</v>
      </c>
      <c r="N25">
        <v>76.3</v>
      </c>
      <c r="O25">
        <v>16</v>
      </c>
    </row>
    <row r="26" spans="1:15" x14ac:dyDescent="0.45">
      <c r="A26" t="s">
        <v>42</v>
      </c>
      <c r="B26" t="s">
        <v>43</v>
      </c>
      <c r="C26" s="1">
        <v>0.14960000000000001</v>
      </c>
      <c r="D26">
        <v>3.5</v>
      </c>
      <c r="E26">
        <v>4</v>
      </c>
      <c r="F26">
        <v>3</v>
      </c>
      <c r="G26">
        <v>3.5</v>
      </c>
      <c r="H26">
        <v>3.5</v>
      </c>
      <c r="I26">
        <v>3.5</v>
      </c>
      <c r="J26">
        <v>3.5</v>
      </c>
      <c r="K26">
        <v>3.5</v>
      </c>
      <c r="L26">
        <v>3</v>
      </c>
      <c r="M26">
        <v>4</v>
      </c>
      <c r="N26">
        <v>76.7</v>
      </c>
      <c r="O26">
        <v>16</v>
      </c>
    </row>
    <row r="27" spans="1:15" x14ac:dyDescent="0.45">
      <c r="A27" t="s">
        <v>44</v>
      </c>
      <c r="B27" t="s">
        <v>45</v>
      </c>
      <c r="C27" s="1">
        <v>0.14960000000000001</v>
      </c>
      <c r="D27">
        <v>3.5</v>
      </c>
      <c r="E27">
        <v>4</v>
      </c>
      <c r="F27">
        <v>3</v>
      </c>
      <c r="G27">
        <v>3.5</v>
      </c>
      <c r="H27">
        <v>3.5</v>
      </c>
      <c r="I27">
        <v>3.5</v>
      </c>
      <c r="J27">
        <v>3.5</v>
      </c>
      <c r="K27">
        <v>3.5</v>
      </c>
      <c r="L27">
        <v>3</v>
      </c>
      <c r="M27">
        <v>4</v>
      </c>
      <c r="N27">
        <v>79.599999999999994</v>
      </c>
      <c r="O27">
        <v>16</v>
      </c>
    </row>
    <row r="28" spans="1:15" x14ac:dyDescent="0.45">
      <c r="A28" t="s">
        <v>46</v>
      </c>
      <c r="B28" t="s">
        <v>47</v>
      </c>
      <c r="C28" s="1">
        <v>0.14960000000000001</v>
      </c>
      <c r="D28">
        <v>3.5</v>
      </c>
      <c r="E28">
        <v>4</v>
      </c>
      <c r="F28">
        <v>3</v>
      </c>
      <c r="G28">
        <v>3.5</v>
      </c>
      <c r="H28">
        <v>3.5</v>
      </c>
      <c r="I28">
        <v>3.5</v>
      </c>
      <c r="J28">
        <v>3.5</v>
      </c>
      <c r="K28">
        <v>3.5</v>
      </c>
      <c r="L28">
        <v>3</v>
      </c>
      <c r="M28">
        <v>4</v>
      </c>
      <c r="N28">
        <v>76.400000000000006</v>
      </c>
      <c r="O28">
        <v>16</v>
      </c>
    </row>
    <row r="29" spans="1:15" x14ac:dyDescent="0.45">
      <c r="A29" t="s">
        <v>48</v>
      </c>
      <c r="B29" t="s">
        <v>49</v>
      </c>
      <c r="C29" s="1">
        <v>0.14960000000000001</v>
      </c>
      <c r="D29">
        <v>3.5</v>
      </c>
      <c r="E29">
        <v>4</v>
      </c>
      <c r="F29">
        <v>3</v>
      </c>
      <c r="G29">
        <v>3.5</v>
      </c>
      <c r="H29">
        <v>3.5</v>
      </c>
      <c r="I29">
        <v>3.5</v>
      </c>
      <c r="J29">
        <v>3.5</v>
      </c>
      <c r="K29">
        <v>3.5</v>
      </c>
      <c r="L29">
        <v>3</v>
      </c>
      <c r="M29">
        <v>4</v>
      </c>
      <c r="N29">
        <v>81.099999999999994</v>
      </c>
      <c r="O29">
        <v>16</v>
      </c>
    </row>
    <row r="30" spans="1:15" x14ac:dyDescent="0.45">
      <c r="A30" t="s">
        <v>50</v>
      </c>
      <c r="B30" t="s">
        <v>51</v>
      </c>
      <c r="C30" s="1">
        <v>0.14960000000000001</v>
      </c>
      <c r="D30">
        <v>3.5</v>
      </c>
      <c r="E30">
        <v>4</v>
      </c>
      <c r="F30">
        <v>3</v>
      </c>
      <c r="G30">
        <v>3.5</v>
      </c>
      <c r="H30">
        <v>3.5</v>
      </c>
      <c r="I30">
        <v>3.5</v>
      </c>
      <c r="J30">
        <v>3.5</v>
      </c>
      <c r="K30">
        <v>3.5</v>
      </c>
      <c r="L30">
        <v>3</v>
      </c>
      <c r="M30">
        <v>4</v>
      </c>
      <c r="N30">
        <v>79.400000000000006</v>
      </c>
      <c r="O30">
        <v>16</v>
      </c>
    </row>
    <row r="31" spans="1:15" x14ac:dyDescent="0.45">
      <c r="A31" t="s">
        <v>52</v>
      </c>
      <c r="B31" t="s">
        <v>53</v>
      </c>
      <c r="C31" s="1">
        <v>0.14960000000000001</v>
      </c>
      <c r="D31">
        <v>3.5</v>
      </c>
      <c r="E31">
        <v>4</v>
      </c>
      <c r="F31">
        <v>3</v>
      </c>
      <c r="G31">
        <v>3.5</v>
      </c>
      <c r="H31">
        <v>3.5</v>
      </c>
      <c r="I31">
        <v>3.5</v>
      </c>
      <c r="J31">
        <v>3.5</v>
      </c>
      <c r="K31">
        <v>3.5</v>
      </c>
      <c r="L31">
        <v>3</v>
      </c>
      <c r="M31">
        <v>4</v>
      </c>
      <c r="N31">
        <v>78.400000000000006</v>
      </c>
      <c r="O31">
        <v>16</v>
      </c>
    </row>
    <row r="32" spans="1:15" x14ac:dyDescent="0.45">
      <c r="A32" t="s">
        <v>54</v>
      </c>
      <c r="B32" t="s">
        <v>55</v>
      </c>
      <c r="C32" s="1">
        <v>0.14960000000000001</v>
      </c>
      <c r="D32">
        <v>3.5</v>
      </c>
      <c r="E32">
        <v>4</v>
      </c>
      <c r="F32">
        <v>3</v>
      </c>
      <c r="G32">
        <v>3.5</v>
      </c>
      <c r="H32">
        <v>3.5</v>
      </c>
      <c r="I32">
        <v>3.5</v>
      </c>
      <c r="J32">
        <v>3.5</v>
      </c>
      <c r="K32">
        <v>3.5</v>
      </c>
      <c r="L32">
        <v>3</v>
      </c>
      <c r="M32">
        <v>4</v>
      </c>
      <c r="N32">
        <v>80.099999999999994</v>
      </c>
      <c r="O32">
        <v>16</v>
      </c>
    </row>
    <row r="33" spans="1:15" x14ac:dyDescent="0.45">
      <c r="A33" t="s">
        <v>56</v>
      </c>
      <c r="B33" t="s">
        <v>57</v>
      </c>
      <c r="C33" s="1">
        <v>0.14960000000000001</v>
      </c>
      <c r="D33">
        <v>3.5</v>
      </c>
      <c r="E33">
        <v>4</v>
      </c>
      <c r="F33">
        <v>3</v>
      </c>
      <c r="G33">
        <v>3.5</v>
      </c>
      <c r="H33">
        <v>3.5</v>
      </c>
      <c r="I33">
        <v>3.5</v>
      </c>
      <c r="J33">
        <v>3.5</v>
      </c>
      <c r="K33">
        <v>3.5</v>
      </c>
      <c r="L33">
        <v>3</v>
      </c>
      <c r="M33">
        <v>4</v>
      </c>
      <c r="N33">
        <v>80.2</v>
      </c>
      <c r="O33">
        <v>16</v>
      </c>
    </row>
    <row r="34" spans="1:15" x14ac:dyDescent="0.45">
      <c r="A34" t="s">
        <v>58</v>
      </c>
      <c r="B34" t="s">
        <v>59</v>
      </c>
      <c r="C34" s="1">
        <v>0.14960000000000001</v>
      </c>
      <c r="D34">
        <v>3.5</v>
      </c>
      <c r="E34">
        <v>4</v>
      </c>
      <c r="F34">
        <v>3</v>
      </c>
      <c r="G34">
        <v>3.5</v>
      </c>
      <c r="H34">
        <v>3.5</v>
      </c>
      <c r="I34">
        <v>3.5</v>
      </c>
      <c r="J34">
        <v>3.5</v>
      </c>
      <c r="K34">
        <v>3.5</v>
      </c>
      <c r="L34">
        <v>3</v>
      </c>
      <c r="M34">
        <v>4</v>
      </c>
      <c r="N34">
        <v>80.8</v>
      </c>
      <c r="O34">
        <v>16</v>
      </c>
    </row>
    <row r="35" spans="1:15" x14ac:dyDescent="0.45">
      <c r="A35" t="s">
        <v>60</v>
      </c>
      <c r="B35" t="s">
        <v>61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77.599999999999994</v>
      </c>
      <c r="O35">
        <v>1</v>
      </c>
    </row>
    <row r="36" spans="1:15" x14ac:dyDescent="0.45">
      <c r="A36" t="s">
        <v>62</v>
      </c>
      <c r="B36" t="s">
        <v>63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76.3</v>
      </c>
      <c r="O36">
        <v>1</v>
      </c>
    </row>
    <row r="37" spans="1:15" x14ac:dyDescent="0.45">
      <c r="A37" t="s">
        <v>64</v>
      </c>
      <c r="B37" t="s">
        <v>65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81.099999999999994</v>
      </c>
      <c r="O37">
        <v>1</v>
      </c>
    </row>
    <row r="38" spans="1:15" x14ac:dyDescent="0.45">
      <c r="A38" t="s">
        <v>66</v>
      </c>
      <c r="B38" t="s">
        <v>67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81</v>
      </c>
      <c r="O38">
        <v>1</v>
      </c>
    </row>
    <row r="39" spans="1:15" x14ac:dyDescent="0.45">
      <c r="A39" t="s">
        <v>68</v>
      </c>
      <c r="B39" t="s">
        <v>69</v>
      </c>
      <c r="C39" s="1">
        <v>0.11466666666666665</v>
      </c>
      <c r="D39">
        <v>3</v>
      </c>
      <c r="E39">
        <v>4</v>
      </c>
      <c r="F39">
        <v>3</v>
      </c>
      <c r="G39">
        <v>4</v>
      </c>
      <c r="H39">
        <v>4</v>
      </c>
      <c r="I39">
        <v>4</v>
      </c>
      <c r="J39">
        <v>4</v>
      </c>
      <c r="K39">
        <v>3</v>
      </c>
      <c r="L39">
        <v>3</v>
      </c>
      <c r="M39">
        <v>4</v>
      </c>
      <c r="N39">
        <v>80.8</v>
      </c>
      <c r="O39">
        <v>0</v>
      </c>
    </row>
    <row r="40" spans="1:15" x14ac:dyDescent="0.45">
      <c r="A40" t="s">
        <v>70</v>
      </c>
      <c r="B40" t="s">
        <v>71</v>
      </c>
      <c r="C40" s="1">
        <v>0.11466666666666665</v>
      </c>
      <c r="D40">
        <v>3</v>
      </c>
      <c r="E40">
        <v>4</v>
      </c>
      <c r="F40">
        <v>3</v>
      </c>
      <c r="G40">
        <v>4</v>
      </c>
      <c r="H40">
        <v>4</v>
      </c>
      <c r="I40">
        <v>4</v>
      </c>
      <c r="J40">
        <v>4</v>
      </c>
      <c r="K40">
        <v>3</v>
      </c>
      <c r="L40">
        <v>3</v>
      </c>
      <c r="M40">
        <v>4</v>
      </c>
      <c r="N40">
        <v>77.7</v>
      </c>
      <c r="O40">
        <v>0</v>
      </c>
    </row>
    <row r="41" spans="1:15" x14ac:dyDescent="0.45">
      <c r="A41" t="s">
        <v>72</v>
      </c>
      <c r="B41" t="s">
        <v>73</v>
      </c>
      <c r="C41" s="1">
        <v>0.11466666666666665</v>
      </c>
      <c r="D41">
        <v>3</v>
      </c>
      <c r="E41">
        <v>4</v>
      </c>
      <c r="F41">
        <v>3</v>
      </c>
      <c r="G41">
        <v>4</v>
      </c>
      <c r="H41">
        <v>4</v>
      </c>
      <c r="I41">
        <v>4</v>
      </c>
      <c r="J41">
        <v>4</v>
      </c>
      <c r="K41">
        <v>3</v>
      </c>
      <c r="L41">
        <v>3</v>
      </c>
      <c r="M41">
        <v>4</v>
      </c>
      <c r="N41">
        <v>77.099999999999994</v>
      </c>
      <c r="O41">
        <v>0</v>
      </c>
    </row>
    <row r="42" spans="1:15" x14ac:dyDescent="0.45">
      <c r="A42" t="s">
        <v>74</v>
      </c>
      <c r="B42" t="s">
        <v>75</v>
      </c>
      <c r="C42" s="1">
        <v>0.15040000000000001</v>
      </c>
      <c r="D42">
        <v>4</v>
      </c>
      <c r="E42">
        <v>4</v>
      </c>
      <c r="F42">
        <v>3</v>
      </c>
      <c r="G42">
        <v>4</v>
      </c>
      <c r="H42">
        <v>3</v>
      </c>
      <c r="I42">
        <v>4</v>
      </c>
      <c r="J42">
        <v>3</v>
      </c>
      <c r="K42">
        <v>4</v>
      </c>
      <c r="L42">
        <v>3</v>
      </c>
      <c r="M42">
        <v>3</v>
      </c>
      <c r="N42">
        <v>77.771428571428572</v>
      </c>
      <c r="O42">
        <v>1</v>
      </c>
    </row>
    <row r="43" spans="1:15" x14ac:dyDescent="0.45">
      <c r="A43" t="s">
        <v>76</v>
      </c>
      <c r="B43" t="s">
        <v>77</v>
      </c>
      <c r="C43" s="1">
        <v>0.15040000000000001</v>
      </c>
      <c r="D43">
        <v>4</v>
      </c>
      <c r="E43">
        <v>4</v>
      </c>
      <c r="F43">
        <v>3</v>
      </c>
      <c r="G43">
        <v>4</v>
      </c>
      <c r="H43">
        <v>3</v>
      </c>
      <c r="I43">
        <v>4</v>
      </c>
      <c r="J43">
        <v>3</v>
      </c>
      <c r="K43">
        <v>4</v>
      </c>
      <c r="L43">
        <v>3</v>
      </c>
      <c r="M43">
        <v>3</v>
      </c>
      <c r="N43">
        <v>79.099999999999994</v>
      </c>
      <c r="O43">
        <v>1</v>
      </c>
    </row>
    <row r="44" spans="1:15" x14ac:dyDescent="0.45">
      <c r="A44" t="s">
        <v>78</v>
      </c>
      <c r="B44" t="s">
        <v>79</v>
      </c>
      <c r="C44" s="1">
        <v>0.15040000000000001</v>
      </c>
      <c r="D44">
        <v>4</v>
      </c>
      <c r="E44">
        <v>4</v>
      </c>
      <c r="F44">
        <v>3</v>
      </c>
      <c r="G44">
        <v>4</v>
      </c>
      <c r="H44">
        <v>3</v>
      </c>
      <c r="I44">
        <v>4</v>
      </c>
      <c r="J44">
        <v>3</v>
      </c>
      <c r="K44">
        <v>4</v>
      </c>
      <c r="L44">
        <v>3</v>
      </c>
      <c r="M44">
        <v>3</v>
      </c>
      <c r="N44">
        <v>78</v>
      </c>
      <c r="O44">
        <v>1</v>
      </c>
    </row>
    <row r="45" spans="1:15" x14ac:dyDescent="0.45">
      <c r="A45" t="s">
        <v>80</v>
      </c>
      <c r="B45" t="s">
        <v>81</v>
      </c>
      <c r="C45" s="1">
        <v>0.15040000000000001</v>
      </c>
      <c r="D45">
        <v>4</v>
      </c>
      <c r="E45">
        <v>4</v>
      </c>
      <c r="F45">
        <v>3</v>
      </c>
      <c r="G45">
        <v>4</v>
      </c>
      <c r="H45">
        <v>3</v>
      </c>
      <c r="I45">
        <v>4</v>
      </c>
      <c r="J45">
        <v>3</v>
      </c>
      <c r="K45">
        <v>4</v>
      </c>
      <c r="L45">
        <v>3</v>
      </c>
      <c r="M45">
        <v>3</v>
      </c>
      <c r="N45">
        <v>72.8</v>
      </c>
      <c r="O45">
        <v>1</v>
      </c>
    </row>
    <row r="46" spans="1:15" x14ac:dyDescent="0.45">
      <c r="A46" t="s">
        <v>82</v>
      </c>
      <c r="B46" t="s">
        <v>83</v>
      </c>
      <c r="C46" s="1">
        <v>0.15040000000000001</v>
      </c>
      <c r="D46">
        <v>4</v>
      </c>
      <c r="E46">
        <v>4</v>
      </c>
      <c r="F46">
        <v>3</v>
      </c>
      <c r="G46">
        <v>4</v>
      </c>
      <c r="H46">
        <v>3</v>
      </c>
      <c r="I46">
        <v>4</v>
      </c>
      <c r="J46">
        <v>3</v>
      </c>
      <c r="K46">
        <v>4</v>
      </c>
      <c r="L46">
        <v>3</v>
      </c>
      <c r="M46">
        <v>3</v>
      </c>
      <c r="N46">
        <v>78</v>
      </c>
      <c r="O46">
        <v>1</v>
      </c>
    </row>
    <row r="47" spans="1:15" x14ac:dyDescent="0.45">
      <c r="A47" t="s">
        <v>84</v>
      </c>
      <c r="B47" t="s">
        <v>85</v>
      </c>
      <c r="C47" s="1">
        <v>0.15040000000000001</v>
      </c>
      <c r="D47">
        <v>4</v>
      </c>
      <c r="E47">
        <v>4</v>
      </c>
      <c r="F47">
        <v>3</v>
      </c>
      <c r="G47">
        <v>4</v>
      </c>
      <c r="H47">
        <v>3</v>
      </c>
      <c r="I47">
        <v>4</v>
      </c>
      <c r="J47">
        <v>3</v>
      </c>
      <c r="K47">
        <v>4</v>
      </c>
      <c r="L47">
        <v>3</v>
      </c>
      <c r="M47">
        <v>3</v>
      </c>
      <c r="N47">
        <v>76.2</v>
      </c>
      <c r="O47">
        <v>1</v>
      </c>
    </row>
    <row r="48" spans="1:15" x14ac:dyDescent="0.45">
      <c r="A48" t="s">
        <v>86</v>
      </c>
      <c r="B48" t="s">
        <v>87</v>
      </c>
      <c r="C48" s="1">
        <v>0.15040000000000001</v>
      </c>
      <c r="D48">
        <v>4</v>
      </c>
      <c r="E48">
        <v>4</v>
      </c>
      <c r="F48">
        <v>3</v>
      </c>
      <c r="G48">
        <v>4</v>
      </c>
      <c r="H48">
        <v>3</v>
      </c>
      <c r="I48">
        <v>4</v>
      </c>
      <c r="J48">
        <v>3</v>
      </c>
      <c r="K48">
        <v>4</v>
      </c>
      <c r="L48">
        <v>3</v>
      </c>
      <c r="M48">
        <v>3</v>
      </c>
      <c r="N48">
        <v>79.2</v>
      </c>
      <c r="O48">
        <v>1</v>
      </c>
    </row>
    <row r="49" spans="1:15" x14ac:dyDescent="0.45">
      <c r="A49" t="s">
        <v>88</v>
      </c>
      <c r="B49" t="s">
        <v>89</v>
      </c>
      <c r="C49" s="1">
        <v>0.15040000000000001</v>
      </c>
      <c r="D49">
        <v>4</v>
      </c>
      <c r="E49">
        <v>4</v>
      </c>
      <c r="F49">
        <v>3</v>
      </c>
      <c r="G49">
        <v>4</v>
      </c>
      <c r="H49">
        <v>3</v>
      </c>
      <c r="I49">
        <v>4</v>
      </c>
      <c r="J49">
        <v>3</v>
      </c>
      <c r="K49">
        <v>4</v>
      </c>
      <c r="L49">
        <v>3</v>
      </c>
      <c r="M49">
        <v>3</v>
      </c>
      <c r="N49">
        <v>81.099999999999994</v>
      </c>
      <c r="O4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7"/>
  <sheetViews>
    <sheetView tabSelected="1" workbookViewId="0">
      <selection activeCell="C12" sqref="A1:AL47"/>
    </sheetView>
  </sheetViews>
  <sheetFormatPr defaultRowHeight="14.25" x14ac:dyDescent="0.45"/>
  <cols>
    <col min="4" max="33" width="9.06640625" customWidth="1"/>
    <col min="34" max="34" width="19.73046875" bestFit="1" customWidth="1"/>
  </cols>
  <sheetData>
    <row r="1" spans="1:38" x14ac:dyDescent="0.45">
      <c r="A1" t="s">
        <v>0</v>
      </c>
      <c r="B1" t="s">
        <v>128</v>
      </c>
      <c r="C1" t="s">
        <v>1</v>
      </c>
      <c r="D1" t="s">
        <v>98</v>
      </c>
      <c r="E1" t="s">
        <v>113</v>
      </c>
      <c r="F1" t="s">
        <v>99</v>
      </c>
      <c r="G1" t="s">
        <v>114</v>
      </c>
      <c r="H1" t="s">
        <v>100</v>
      </c>
      <c r="I1" t="s">
        <v>115</v>
      </c>
      <c r="J1" t="s">
        <v>101</v>
      </c>
      <c r="K1" t="s">
        <v>116</v>
      </c>
      <c r="L1" t="s">
        <v>102</v>
      </c>
      <c r="M1" t="s">
        <v>117</v>
      </c>
      <c r="N1" t="s">
        <v>103</v>
      </c>
      <c r="O1" t="s">
        <v>118</v>
      </c>
      <c r="P1" t="s">
        <v>104</v>
      </c>
      <c r="Q1" t="s">
        <v>119</v>
      </c>
      <c r="R1" t="s">
        <v>105</v>
      </c>
      <c r="S1" t="s">
        <v>120</v>
      </c>
      <c r="T1" t="s">
        <v>106</v>
      </c>
      <c r="U1" t="s">
        <v>121</v>
      </c>
      <c r="V1" t="s">
        <v>107</v>
      </c>
      <c r="W1" t="s">
        <v>122</v>
      </c>
      <c r="X1" t="s">
        <v>108</v>
      </c>
      <c r="Y1" t="s">
        <v>123</v>
      </c>
      <c r="Z1" t="s">
        <v>127</v>
      </c>
      <c r="AA1" t="s">
        <v>129</v>
      </c>
      <c r="AB1" t="s">
        <v>109</v>
      </c>
      <c r="AC1" t="s">
        <v>124</v>
      </c>
      <c r="AD1" t="s">
        <v>130</v>
      </c>
      <c r="AE1" t="s">
        <v>110</v>
      </c>
      <c r="AF1" t="s">
        <v>125</v>
      </c>
      <c r="AG1" t="s">
        <v>131</v>
      </c>
      <c r="AH1" t="s">
        <v>132</v>
      </c>
      <c r="AI1" t="s">
        <v>134</v>
      </c>
      <c r="AJ1" t="s">
        <v>135</v>
      </c>
      <c r="AK1" t="s">
        <v>136</v>
      </c>
      <c r="AL1" t="s">
        <v>138</v>
      </c>
    </row>
    <row r="2" spans="1:38" x14ac:dyDescent="0.45">
      <c r="A2" t="s">
        <v>2</v>
      </c>
      <c r="B2" t="str">
        <f>RIGHT(A2,LEN(A2)-9)</f>
        <v>16027020100</v>
      </c>
      <c r="C2" t="s">
        <v>3</v>
      </c>
      <c r="D2" s="1">
        <v>0.14960000000000001</v>
      </c>
      <c r="E2" s="2">
        <f>(D2-D$47)/D$46</f>
        <v>0.36649895961967238</v>
      </c>
      <c r="F2">
        <v>3.5</v>
      </c>
      <c r="G2" s="2">
        <f>(F2-F$47)/F$46</f>
        <v>0.24831874353624792</v>
      </c>
      <c r="H2">
        <v>4</v>
      </c>
      <c r="I2" s="2">
        <f>(H2-H$47)/H$46</f>
        <v>0.31622776601683805</v>
      </c>
      <c r="J2">
        <v>3</v>
      </c>
      <c r="K2" s="2">
        <f>(J2-J$47)/J$46</f>
        <v>0.31622776601683816</v>
      </c>
      <c r="L2">
        <v>3.5</v>
      </c>
      <c r="M2" s="2">
        <f>(L2-L$47)/L$46</f>
        <v>0.18102528924548419</v>
      </c>
      <c r="N2">
        <v>3.5</v>
      </c>
      <c r="O2" s="2">
        <f>(N2-N$47)/N$46</f>
        <v>0.3685138655950444</v>
      </c>
      <c r="P2">
        <v>3.5</v>
      </c>
      <c r="Q2" s="2">
        <f>(P2-P$47)/P$46</f>
        <v>0.18102528924548419</v>
      </c>
      <c r="R2">
        <v>3.5</v>
      </c>
      <c r="S2" s="2">
        <f>(R2-R$47)/R$46</f>
        <v>0.3685138655950444</v>
      </c>
      <c r="T2">
        <v>3.5</v>
      </c>
      <c r="U2" s="2">
        <f>(T2-T$47)/T$46</f>
        <v>0.24831874353624792</v>
      </c>
      <c r="V2">
        <v>3</v>
      </c>
      <c r="W2" s="2">
        <f>(V2-V$47)/V$46</f>
        <v>0.31622776601683816</v>
      </c>
      <c r="X2">
        <v>4</v>
      </c>
      <c r="Y2" s="2">
        <f>(X2-X$47)/X$46</f>
        <v>0.47140452079103162</v>
      </c>
      <c r="Z2" s="2">
        <f t="shared" ref="Z2:Z45" si="0">AVERAGE(Y2+W2+U2+S2+Q2+O2+M2+K2+I2+G2+E2)</f>
        <v>3.3823025752147711</v>
      </c>
      <c r="AA2">
        <f>MATCH(Z2,PERCENTILE(Z$2:Z$45,{5,4,3,2,1}/5),-1)</f>
        <v>3</v>
      </c>
      <c r="AB2">
        <v>72.5</v>
      </c>
      <c r="AC2" s="2">
        <f>(AB2-AB$47)/AB$46</f>
        <v>-2.4387111283529386</v>
      </c>
      <c r="AD2">
        <f>MATCH(AC2,PERCENTILE(AC$2:AC$45,{5,4,3,2,1}/5),-1)</f>
        <v>5</v>
      </c>
      <c r="AE2">
        <v>16</v>
      </c>
      <c r="AF2" s="2">
        <f>(AE2-AE$47)/AE$46</f>
        <v>0.71881741303507851</v>
      </c>
      <c r="AG2">
        <f>MATCH(AF2,PERCENTILE(AF$2:AF$45,{5,4,3,2,1}/5),-1)</f>
        <v>1</v>
      </c>
      <c r="AH2" s="4">
        <v>0.8504166666666666</v>
      </c>
      <c r="AI2" s="2">
        <f>(AH2-AH$47)/AH$46</f>
        <v>-0.26546327029524536</v>
      </c>
      <c r="AJ2">
        <f>MATCH(AI2,PERCENTILE(AI$2:AI$45,{5,4,3,2,1}/5),-1)</f>
        <v>2</v>
      </c>
      <c r="AK2" s="3">
        <f>AVERAGE(AI2+AF2+AC2+Z2)</f>
        <v>1.3969455896016656</v>
      </c>
      <c r="AL2">
        <f>MATCH(AK2,PERCENTILE(AK$2:AK$45,{5,4,3,2,1}/5),-1)</f>
        <v>5</v>
      </c>
    </row>
    <row r="3" spans="1:38" x14ac:dyDescent="0.45">
      <c r="A3" t="s">
        <v>4</v>
      </c>
      <c r="B3" t="str">
        <f t="shared" ref="B3:B45" si="1">RIGHT(A3,LEN(A3)-9)</f>
        <v>16027020200</v>
      </c>
      <c r="C3" t="s">
        <v>5</v>
      </c>
      <c r="D3" s="1">
        <v>0.14960000000000001</v>
      </c>
      <c r="E3" s="2">
        <f>(D3-D$47)/D$46</f>
        <v>0.36649895961967238</v>
      </c>
      <c r="F3">
        <v>3.5</v>
      </c>
      <c r="G3" s="2">
        <f>(F3-F$47)/F$46</f>
        <v>0.24831874353624792</v>
      </c>
      <c r="H3">
        <v>4</v>
      </c>
      <c r="I3" s="2">
        <f>(H3-H$47)/H$46</f>
        <v>0.31622776601683805</v>
      </c>
      <c r="J3">
        <v>3</v>
      </c>
      <c r="K3" s="2">
        <f>(J3-J$47)/J$46</f>
        <v>0.31622776601683816</v>
      </c>
      <c r="L3">
        <v>3.5</v>
      </c>
      <c r="M3" s="2">
        <f>(L3-L$47)/L$46</f>
        <v>0.18102528924548419</v>
      </c>
      <c r="N3">
        <v>3.5</v>
      </c>
      <c r="O3" s="2">
        <f>(N3-N$47)/N$46</f>
        <v>0.3685138655950444</v>
      </c>
      <c r="P3">
        <v>3.5</v>
      </c>
      <c r="Q3" s="2">
        <f>(P3-P$47)/P$46</f>
        <v>0.18102528924548419</v>
      </c>
      <c r="R3">
        <v>3.5</v>
      </c>
      <c r="S3" s="2">
        <f>(R3-R$47)/R$46</f>
        <v>0.3685138655950444</v>
      </c>
      <c r="T3">
        <v>3.5</v>
      </c>
      <c r="U3" s="2">
        <f>(T3-T$47)/T$46</f>
        <v>0.24831874353624792</v>
      </c>
      <c r="V3">
        <v>3</v>
      </c>
      <c r="W3" s="2">
        <f>(V3-V$47)/V$46</f>
        <v>0.31622776601683816</v>
      </c>
      <c r="X3">
        <v>4</v>
      </c>
      <c r="Y3" s="2">
        <f>(X3-X$47)/X$46</f>
        <v>0.47140452079103162</v>
      </c>
      <c r="Z3" s="2">
        <f t="shared" si="0"/>
        <v>3.3823025752147711</v>
      </c>
      <c r="AA3">
        <f>MATCH(Z3,PERCENTILE(Z$2:Z$45,{5,4,3,2,1}/5),-1)</f>
        <v>3</v>
      </c>
      <c r="AB3">
        <v>73.599999999999994</v>
      </c>
      <c r="AC3" s="2">
        <f>(AB3-AB$47)/AB$46</f>
        <v>-1.9632894526029125</v>
      </c>
      <c r="AD3">
        <f>MATCH(AC3,PERCENTILE(AC$2:AC$45,{5,4,3,2,1}/5),-1)</f>
        <v>5</v>
      </c>
      <c r="AE3">
        <v>16</v>
      </c>
      <c r="AF3" s="2">
        <f>(AE3-AE$47)/AE$46</f>
        <v>0.71881741303507851</v>
      </c>
      <c r="AG3">
        <f>MATCH(AF3,PERCENTILE(AF$2:AF$45,{5,4,3,2,1}/5),-1)</f>
        <v>1</v>
      </c>
      <c r="AH3" s="4">
        <v>0.8504166666666666</v>
      </c>
      <c r="AI3" s="2">
        <f>(AH3-AH$47)/AH$46</f>
        <v>-0.26546327029524536</v>
      </c>
      <c r="AJ3">
        <f>MATCH(AI3,PERCENTILE(AI$2:AI$45,{5,4,3,2,1}/5),-1)</f>
        <v>2</v>
      </c>
      <c r="AK3" s="3">
        <f t="shared" ref="AK3:AK45" si="2">AVERAGE(AI3+AF3+AC3+Z3)</f>
        <v>1.8723672653516916</v>
      </c>
      <c r="AL3">
        <f>MATCH(AK3,PERCENTILE(AK$2:AK$45,{5,4,3,2,1}/5),-1)</f>
        <v>5</v>
      </c>
    </row>
    <row r="4" spans="1:38" x14ac:dyDescent="0.45">
      <c r="A4" t="s">
        <v>6</v>
      </c>
      <c r="B4" t="str">
        <f t="shared" si="1"/>
        <v>16027020300</v>
      </c>
      <c r="C4" t="s">
        <v>7</v>
      </c>
      <c r="D4" s="1">
        <v>0.14960000000000001</v>
      </c>
      <c r="E4" s="2">
        <f>(D4-D$47)/D$46</f>
        <v>0.36649895961967238</v>
      </c>
      <c r="F4">
        <v>3.5</v>
      </c>
      <c r="G4" s="2">
        <f>(F4-F$47)/F$46</f>
        <v>0.24831874353624792</v>
      </c>
      <c r="H4">
        <v>4</v>
      </c>
      <c r="I4" s="2">
        <f>(H4-H$47)/H$46</f>
        <v>0.31622776601683805</v>
      </c>
      <c r="J4">
        <v>3</v>
      </c>
      <c r="K4" s="2">
        <f>(J4-J$47)/J$46</f>
        <v>0.31622776601683816</v>
      </c>
      <c r="L4">
        <v>3.5</v>
      </c>
      <c r="M4" s="2">
        <f>(L4-L$47)/L$46</f>
        <v>0.18102528924548419</v>
      </c>
      <c r="N4">
        <v>3.5</v>
      </c>
      <c r="O4" s="2">
        <f>(N4-N$47)/N$46</f>
        <v>0.3685138655950444</v>
      </c>
      <c r="P4">
        <v>3.5</v>
      </c>
      <c r="Q4" s="2">
        <f>(P4-P$47)/P$46</f>
        <v>0.18102528924548419</v>
      </c>
      <c r="R4">
        <v>3.5</v>
      </c>
      <c r="S4" s="2">
        <f>(R4-R$47)/R$46</f>
        <v>0.3685138655950444</v>
      </c>
      <c r="T4">
        <v>3.5</v>
      </c>
      <c r="U4" s="2">
        <f>(T4-T$47)/T$46</f>
        <v>0.24831874353624792</v>
      </c>
      <c r="V4">
        <v>3</v>
      </c>
      <c r="W4" s="2">
        <f>(V4-V$47)/V$46</f>
        <v>0.31622776601683816</v>
      </c>
      <c r="X4">
        <v>4</v>
      </c>
      <c r="Y4" s="2">
        <f>(X4-X$47)/X$46</f>
        <v>0.47140452079103162</v>
      </c>
      <c r="Z4" s="2">
        <f t="shared" si="0"/>
        <v>3.3823025752147711</v>
      </c>
      <c r="AA4">
        <f>MATCH(Z4,PERCENTILE(Z$2:Z$45,{5,4,3,2,1}/5),-1)</f>
        <v>3</v>
      </c>
      <c r="AB4">
        <v>74.3</v>
      </c>
      <c r="AC4" s="2">
        <f>(AB4-AB$47)/AB$46</f>
        <v>-1.6607483862165298</v>
      </c>
      <c r="AD4">
        <f>MATCH(AC4,PERCENTILE(AC$2:AC$45,{5,4,3,2,1}/5),-1)</f>
        <v>5</v>
      </c>
      <c r="AE4">
        <v>16</v>
      </c>
      <c r="AF4" s="2">
        <f>(AE4-AE$47)/AE$46</f>
        <v>0.71881741303507851</v>
      </c>
      <c r="AG4">
        <f>MATCH(AF4,PERCENTILE(AF$2:AF$45,{5,4,3,2,1}/5),-1)</f>
        <v>1</v>
      </c>
      <c r="AH4" s="4">
        <v>0.8504166666666666</v>
      </c>
      <c r="AI4" s="2">
        <f>(AH4-AH$47)/AH$46</f>
        <v>-0.26546327029524536</v>
      </c>
      <c r="AJ4">
        <f>MATCH(AI4,PERCENTILE(AI$2:AI$45,{5,4,3,2,1}/5),-1)</f>
        <v>2</v>
      </c>
      <c r="AK4" s="3">
        <f t="shared" si="2"/>
        <v>2.1749083317380746</v>
      </c>
      <c r="AL4">
        <f>MATCH(AK4,PERCENTILE(AK$2:AK$45,{5,4,3,2,1}/5),-1)</f>
        <v>4</v>
      </c>
    </row>
    <row r="5" spans="1:38" x14ac:dyDescent="0.45">
      <c r="A5" t="s">
        <v>8</v>
      </c>
      <c r="B5" t="str">
        <f t="shared" si="1"/>
        <v>16027020401</v>
      </c>
      <c r="C5" t="s">
        <v>9</v>
      </c>
      <c r="D5" s="1">
        <v>0.14960000000000001</v>
      </c>
      <c r="E5" s="2">
        <f>(D5-D$47)/D$46</f>
        <v>0.36649895961967238</v>
      </c>
      <c r="F5">
        <v>3.5</v>
      </c>
      <c r="G5" s="2">
        <f>(F5-F$47)/F$46</f>
        <v>0.24831874353624792</v>
      </c>
      <c r="H5">
        <v>4</v>
      </c>
      <c r="I5" s="2">
        <f>(H5-H$47)/H$46</f>
        <v>0.31622776601683805</v>
      </c>
      <c r="J5">
        <v>3</v>
      </c>
      <c r="K5" s="2">
        <f>(J5-J$47)/J$46</f>
        <v>0.31622776601683816</v>
      </c>
      <c r="L5">
        <v>3.5</v>
      </c>
      <c r="M5" s="2">
        <f>(L5-L$47)/L$46</f>
        <v>0.18102528924548419</v>
      </c>
      <c r="N5">
        <v>3.5</v>
      </c>
      <c r="O5" s="2">
        <f>(N5-N$47)/N$46</f>
        <v>0.3685138655950444</v>
      </c>
      <c r="P5">
        <v>3.5</v>
      </c>
      <c r="Q5" s="2">
        <f>(P5-P$47)/P$46</f>
        <v>0.18102528924548419</v>
      </c>
      <c r="R5">
        <v>3.5</v>
      </c>
      <c r="S5" s="2">
        <f>(R5-R$47)/R$46</f>
        <v>0.3685138655950444</v>
      </c>
      <c r="T5">
        <v>3.5</v>
      </c>
      <c r="U5" s="2">
        <f>(T5-T$47)/T$46</f>
        <v>0.24831874353624792</v>
      </c>
      <c r="V5">
        <v>3</v>
      </c>
      <c r="W5" s="2">
        <f>(V5-V$47)/V$46</f>
        <v>0.31622776601683816</v>
      </c>
      <c r="X5">
        <v>4</v>
      </c>
      <c r="Y5" s="2">
        <f>(X5-X$47)/X$46</f>
        <v>0.47140452079103162</v>
      </c>
      <c r="Z5" s="2">
        <f t="shared" si="0"/>
        <v>3.3823025752147711</v>
      </c>
      <c r="AA5">
        <f>MATCH(Z5,PERCENTILE(Z$2:Z$45,{5,4,3,2,1}/5),-1)</f>
        <v>3</v>
      </c>
      <c r="AB5">
        <v>76.7</v>
      </c>
      <c r="AC5" s="2">
        <f>(AB5-AB$47)/AB$46</f>
        <v>-0.62346473003464709</v>
      </c>
      <c r="AD5">
        <f>MATCH(AC5,PERCENTILE(AC$2:AC$45,{5,4,3,2,1}/5),-1)</f>
        <v>4</v>
      </c>
      <c r="AE5">
        <v>16</v>
      </c>
      <c r="AF5" s="2">
        <f>(AE5-AE$47)/AE$46</f>
        <v>0.71881741303507851</v>
      </c>
      <c r="AG5">
        <f>MATCH(AF5,PERCENTILE(AF$2:AF$45,{5,4,3,2,1}/5),-1)</f>
        <v>1</v>
      </c>
      <c r="AH5" s="4">
        <v>0.8504166666666666</v>
      </c>
      <c r="AI5" s="2">
        <f>(AH5-AH$47)/AH$46</f>
        <v>-0.26546327029524536</v>
      </c>
      <c r="AJ5">
        <f>MATCH(AI5,PERCENTILE(AI$2:AI$45,{5,4,3,2,1}/5),-1)</f>
        <v>2</v>
      </c>
      <c r="AK5" s="3">
        <f t="shared" si="2"/>
        <v>3.2121919879199572</v>
      </c>
      <c r="AL5">
        <f>MATCH(AK5,PERCENTILE(AK$2:AK$45,{5,4,3,2,1}/5),-1)</f>
        <v>3</v>
      </c>
    </row>
    <row r="6" spans="1:38" x14ac:dyDescent="0.45">
      <c r="A6" t="s">
        <v>10</v>
      </c>
      <c r="B6" t="str">
        <f t="shared" si="1"/>
        <v>16027020402</v>
      </c>
      <c r="C6" t="s">
        <v>11</v>
      </c>
      <c r="D6" s="1">
        <v>0.14960000000000001</v>
      </c>
      <c r="E6" s="2">
        <f>(D6-D$47)/D$46</f>
        <v>0.36649895961967238</v>
      </c>
      <c r="F6">
        <v>3.5</v>
      </c>
      <c r="G6" s="2">
        <f>(F6-F$47)/F$46</f>
        <v>0.24831874353624792</v>
      </c>
      <c r="H6">
        <v>4</v>
      </c>
      <c r="I6" s="2">
        <f>(H6-H$47)/H$46</f>
        <v>0.31622776601683805</v>
      </c>
      <c r="J6">
        <v>3</v>
      </c>
      <c r="K6" s="2">
        <f>(J6-J$47)/J$46</f>
        <v>0.31622776601683816</v>
      </c>
      <c r="L6">
        <v>3.5</v>
      </c>
      <c r="M6" s="2">
        <f>(L6-L$47)/L$46</f>
        <v>0.18102528924548419</v>
      </c>
      <c r="N6">
        <v>3.5</v>
      </c>
      <c r="O6" s="2">
        <f>(N6-N$47)/N$46</f>
        <v>0.3685138655950444</v>
      </c>
      <c r="P6">
        <v>3.5</v>
      </c>
      <c r="Q6" s="2">
        <f>(P6-P$47)/P$46</f>
        <v>0.18102528924548419</v>
      </c>
      <c r="R6">
        <v>3.5</v>
      </c>
      <c r="S6" s="2">
        <f>(R6-R$47)/R$46</f>
        <v>0.3685138655950444</v>
      </c>
      <c r="T6">
        <v>3.5</v>
      </c>
      <c r="U6" s="2">
        <f>(T6-T$47)/T$46</f>
        <v>0.24831874353624792</v>
      </c>
      <c r="V6">
        <v>3</v>
      </c>
      <c r="W6" s="2">
        <f>(V6-V$47)/V$46</f>
        <v>0.31622776601683816</v>
      </c>
      <c r="X6">
        <v>4</v>
      </c>
      <c r="Y6" s="2">
        <f>(X6-X$47)/X$46</f>
        <v>0.47140452079103162</v>
      </c>
      <c r="Z6" s="2">
        <f t="shared" si="0"/>
        <v>3.3823025752147711</v>
      </c>
      <c r="AA6">
        <f>MATCH(Z6,PERCENTILE(Z$2:Z$45,{5,4,3,2,1}/5),-1)</f>
        <v>3</v>
      </c>
      <c r="AB6">
        <v>79.3</v>
      </c>
      <c r="AC6" s="2">
        <f>(AB6-AB$47)/AB$46</f>
        <v>0.50025923082905399</v>
      </c>
      <c r="AD6">
        <f>MATCH(AC6,PERCENTILE(AC$2:AC$45,{5,4,3,2,1}/5),-1)</f>
        <v>2</v>
      </c>
      <c r="AE6">
        <v>16</v>
      </c>
      <c r="AF6" s="2">
        <f>(AE6-AE$47)/AE$46</f>
        <v>0.71881741303507851</v>
      </c>
      <c r="AG6">
        <f>MATCH(AF6,PERCENTILE(AF$2:AF$45,{5,4,3,2,1}/5),-1)</f>
        <v>1</v>
      </c>
      <c r="AH6" s="4">
        <v>0.8504166666666666</v>
      </c>
      <c r="AI6" s="2">
        <f>(AH6-AH$47)/AH$46</f>
        <v>-0.26546327029524536</v>
      </c>
      <c r="AJ6">
        <f>MATCH(AI6,PERCENTILE(AI$2:AI$45,{5,4,3,2,1}/5),-1)</f>
        <v>2</v>
      </c>
      <c r="AK6" s="3">
        <f t="shared" si="2"/>
        <v>4.3359159487836578</v>
      </c>
      <c r="AL6">
        <f>MATCH(AK6,PERCENTILE(AK$2:AK$45,{5,4,3,2,1}/5),-1)</f>
        <v>2</v>
      </c>
    </row>
    <row r="7" spans="1:38" x14ac:dyDescent="0.45">
      <c r="A7" t="s">
        <v>12</v>
      </c>
      <c r="B7" t="str">
        <f t="shared" si="1"/>
        <v>16027020501</v>
      </c>
      <c r="C7" t="s">
        <v>13</v>
      </c>
      <c r="D7" s="1">
        <v>0.14960000000000001</v>
      </c>
      <c r="E7" s="2">
        <f>(D7-D$47)/D$46</f>
        <v>0.36649895961967238</v>
      </c>
      <c r="F7">
        <v>3.5</v>
      </c>
      <c r="G7" s="2">
        <f>(F7-F$47)/F$46</f>
        <v>0.24831874353624792</v>
      </c>
      <c r="H7">
        <v>4</v>
      </c>
      <c r="I7" s="2">
        <f>(H7-H$47)/H$46</f>
        <v>0.31622776601683805</v>
      </c>
      <c r="J7">
        <v>3</v>
      </c>
      <c r="K7" s="2">
        <f>(J7-J$47)/J$46</f>
        <v>0.31622776601683816</v>
      </c>
      <c r="L7">
        <v>3.5</v>
      </c>
      <c r="M7" s="2">
        <f>(L7-L$47)/L$46</f>
        <v>0.18102528924548419</v>
      </c>
      <c r="N7">
        <v>3.5</v>
      </c>
      <c r="O7" s="2">
        <f>(N7-N$47)/N$46</f>
        <v>0.3685138655950444</v>
      </c>
      <c r="P7">
        <v>3.5</v>
      </c>
      <c r="Q7" s="2">
        <f>(P7-P$47)/P$46</f>
        <v>0.18102528924548419</v>
      </c>
      <c r="R7">
        <v>3.5</v>
      </c>
      <c r="S7" s="2">
        <f>(R7-R$47)/R$46</f>
        <v>0.3685138655950444</v>
      </c>
      <c r="T7">
        <v>3.5</v>
      </c>
      <c r="U7" s="2">
        <f>(T7-T$47)/T$46</f>
        <v>0.24831874353624792</v>
      </c>
      <c r="V7">
        <v>3</v>
      </c>
      <c r="W7" s="2">
        <f>(V7-V$47)/V$46</f>
        <v>0.31622776601683816</v>
      </c>
      <c r="X7">
        <v>4</v>
      </c>
      <c r="Y7" s="2">
        <f>(X7-X$47)/X$46</f>
        <v>0.47140452079103162</v>
      </c>
      <c r="Z7" s="2">
        <f t="shared" si="0"/>
        <v>3.3823025752147711</v>
      </c>
      <c r="AA7">
        <f>MATCH(Z7,PERCENTILE(Z$2:Z$45,{5,4,3,2,1}/5),-1)</f>
        <v>3</v>
      </c>
      <c r="AB7">
        <v>79.099999999999994</v>
      </c>
      <c r="AC7" s="2">
        <f>(AB7-AB$47)/AB$46</f>
        <v>0.41381892614722937</v>
      </c>
      <c r="AD7">
        <f>MATCH(AC7,PERCENTILE(AC$2:AC$45,{5,4,3,2,1}/5),-1)</f>
        <v>3</v>
      </c>
      <c r="AE7">
        <v>16</v>
      </c>
      <c r="AF7" s="2">
        <f>(AE7-AE$47)/AE$46</f>
        <v>0.71881741303507851</v>
      </c>
      <c r="AG7">
        <f>MATCH(AF7,PERCENTILE(AF$2:AF$45,{5,4,3,2,1}/5),-1)</f>
        <v>1</v>
      </c>
      <c r="AH7" s="4">
        <v>0.8504166666666666</v>
      </c>
      <c r="AI7" s="2">
        <f>(AH7-AH$47)/AH$46</f>
        <v>-0.26546327029524536</v>
      </c>
      <c r="AJ7">
        <f>MATCH(AI7,PERCENTILE(AI$2:AI$45,{5,4,3,2,1}/5),-1)</f>
        <v>2</v>
      </c>
      <c r="AK7" s="3">
        <f t="shared" si="2"/>
        <v>4.2494756441018335</v>
      </c>
      <c r="AL7">
        <f>MATCH(AK7,PERCENTILE(AK$2:AK$45,{5,4,3,2,1}/5),-1)</f>
        <v>3</v>
      </c>
    </row>
    <row r="8" spans="1:38" x14ac:dyDescent="0.45">
      <c r="A8" t="s">
        <v>14</v>
      </c>
      <c r="B8" t="str">
        <f t="shared" si="1"/>
        <v>16027020503</v>
      </c>
      <c r="C8" t="s">
        <v>15</v>
      </c>
      <c r="D8" s="1">
        <v>0.14960000000000001</v>
      </c>
      <c r="E8" s="2">
        <f>(D8-D$47)/D$46</f>
        <v>0.36649895961967238</v>
      </c>
      <c r="F8">
        <v>3.5</v>
      </c>
      <c r="G8" s="2">
        <f>(F8-F$47)/F$46</f>
        <v>0.24831874353624792</v>
      </c>
      <c r="H8">
        <v>4</v>
      </c>
      <c r="I8" s="2">
        <f>(H8-H$47)/H$46</f>
        <v>0.31622776601683805</v>
      </c>
      <c r="J8">
        <v>3</v>
      </c>
      <c r="K8" s="2">
        <f>(J8-J$47)/J$46</f>
        <v>0.31622776601683816</v>
      </c>
      <c r="L8">
        <v>3.5</v>
      </c>
      <c r="M8" s="2">
        <f>(L8-L$47)/L$46</f>
        <v>0.18102528924548419</v>
      </c>
      <c r="N8">
        <v>3.5</v>
      </c>
      <c r="O8" s="2">
        <f>(N8-N$47)/N$46</f>
        <v>0.3685138655950444</v>
      </c>
      <c r="P8">
        <v>3.5</v>
      </c>
      <c r="Q8" s="2">
        <f>(P8-P$47)/P$46</f>
        <v>0.18102528924548419</v>
      </c>
      <c r="R8">
        <v>3.5</v>
      </c>
      <c r="S8" s="2">
        <f>(R8-R$47)/R$46</f>
        <v>0.3685138655950444</v>
      </c>
      <c r="T8">
        <v>3.5</v>
      </c>
      <c r="U8" s="2">
        <f>(T8-T$47)/T$46</f>
        <v>0.24831874353624792</v>
      </c>
      <c r="V8">
        <v>3</v>
      </c>
      <c r="W8" s="2">
        <f>(V8-V$47)/V$46</f>
        <v>0.31622776601683816</v>
      </c>
      <c r="X8">
        <v>4</v>
      </c>
      <c r="Y8" s="2">
        <f>(X8-X$47)/X$46</f>
        <v>0.47140452079103162</v>
      </c>
      <c r="Z8" s="2">
        <f t="shared" si="0"/>
        <v>3.3823025752147711</v>
      </c>
      <c r="AA8">
        <f>MATCH(Z8,PERCENTILE(Z$2:Z$45,{5,4,3,2,1}/5),-1)</f>
        <v>3</v>
      </c>
      <c r="AB8">
        <v>75.8</v>
      </c>
      <c r="AC8" s="2">
        <f>(AB8-AB$47)/AB$46</f>
        <v>-1.0124461011028545</v>
      </c>
      <c r="AD8">
        <f>MATCH(AC8,PERCENTILE(AC$2:AC$45,{5,4,3,2,1}/5),-1)</f>
        <v>5</v>
      </c>
      <c r="AE8">
        <v>16</v>
      </c>
      <c r="AF8" s="2">
        <f>(AE8-AE$47)/AE$46</f>
        <v>0.71881741303507851</v>
      </c>
      <c r="AG8">
        <f>MATCH(AF8,PERCENTILE(AF$2:AF$45,{5,4,3,2,1}/5),-1)</f>
        <v>1</v>
      </c>
      <c r="AH8" s="4">
        <v>0.8504166666666666</v>
      </c>
      <c r="AI8" s="2">
        <f>(AH8-AH$47)/AH$46</f>
        <v>-0.26546327029524536</v>
      </c>
      <c r="AJ8">
        <f>MATCH(AI8,PERCENTILE(AI$2:AI$45,{5,4,3,2,1}/5),-1)</f>
        <v>2</v>
      </c>
      <c r="AK8" s="3">
        <f t="shared" si="2"/>
        <v>2.8232106168517497</v>
      </c>
      <c r="AL8">
        <f>MATCH(AK8,PERCENTILE(AK$2:AK$45,{5,4,3,2,1}/5),-1)</f>
        <v>4</v>
      </c>
    </row>
    <row r="9" spans="1:38" x14ac:dyDescent="0.45">
      <c r="A9" t="s">
        <v>16</v>
      </c>
      <c r="B9" t="str">
        <f t="shared" si="1"/>
        <v>16027020504</v>
      </c>
      <c r="C9" t="s">
        <v>17</v>
      </c>
      <c r="D9" s="1">
        <v>0.14960000000000001</v>
      </c>
      <c r="E9" s="2">
        <f>(D9-D$47)/D$46</f>
        <v>0.36649895961967238</v>
      </c>
      <c r="F9">
        <v>3.5</v>
      </c>
      <c r="G9" s="2">
        <f>(F9-F$47)/F$46</f>
        <v>0.24831874353624792</v>
      </c>
      <c r="H9">
        <v>4</v>
      </c>
      <c r="I9" s="2">
        <f>(H9-H$47)/H$46</f>
        <v>0.31622776601683805</v>
      </c>
      <c r="J9">
        <v>3</v>
      </c>
      <c r="K9" s="2">
        <f>(J9-J$47)/J$46</f>
        <v>0.31622776601683816</v>
      </c>
      <c r="L9">
        <v>3.5</v>
      </c>
      <c r="M9" s="2">
        <f>(L9-L$47)/L$46</f>
        <v>0.18102528924548419</v>
      </c>
      <c r="N9">
        <v>3.5</v>
      </c>
      <c r="O9" s="2">
        <f>(N9-N$47)/N$46</f>
        <v>0.3685138655950444</v>
      </c>
      <c r="P9">
        <v>3.5</v>
      </c>
      <c r="Q9" s="2">
        <f>(P9-P$47)/P$46</f>
        <v>0.18102528924548419</v>
      </c>
      <c r="R9">
        <v>3.5</v>
      </c>
      <c r="S9" s="2">
        <f>(R9-R$47)/R$46</f>
        <v>0.3685138655950444</v>
      </c>
      <c r="T9">
        <v>3.5</v>
      </c>
      <c r="U9" s="2">
        <f>(T9-T$47)/T$46</f>
        <v>0.24831874353624792</v>
      </c>
      <c r="V9">
        <v>3</v>
      </c>
      <c r="W9" s="2">
        <f>(V9-V$47)/V$46</f>
        <v>0.31622776601683816</v>
      </c>
      <c r="X9">
        <v>4</v>
      </c>
      <c r="Y9" s="2">
        <f>(X9-X$47)/X$46</f>
        <v>0.47140452079103162</v>
      </c>
      <c r="Z9" s="2">
        <f t="shared" si="0"/>
        <v>3.3823025752147711</v>
      </c>
      <c r="AA9">
        <f>MATCH(Z9,PERCENTILE(Z$2:Z$45,{5,4,3,2,1}/5),-1)</f>
        <v>3</v>
      </c>
      <c r="AB9">
        <v>76</v>
      </c>
      <c r="AC9" s="2">
        <f>(AB9-AB$47)/AB$46</f>
        <v>-0.92600579642102998</v>
      </c>
      <c r="AD9">
        <f>MATCH(AC9,PERCENTILE(AC$2:AC$45,{5,4,3,2,1}/5),-1)</f>
        <v>5</v>
      </c>
      <c r="AE9">
        <v>16</v>
      </c>
      <c r="AF9" s="2">
        <f>(AE9-AE$47)/AE$46</f>
        <v>0.71881741303507851</v>
      </c>
      <c r="AG9">
        <f>MATCH(AF9,PERCENTILE(AF$2:AF$45,{5,4,3,2,1}/5),-1)</f>
        <v>1</v>
      </c>
      <c r="AH9" s="4">
        <v>0.8504166666666666</v>
      </c>
      <c r="AI9" s="2">
        <f>(AH9-AH$47)/AH$46</f>
        <v>-0.26546327029524536</v>
      </c>
      <c r="AJ9">
        <f>MATCH(AI9,PERCENTILE(AI$2:AI$45,{5,4,3,2,1}/5),-1)</f>
        <v>2</v>
      </c>
      <c r="AK9" s="3">
        <f t="shared" si="2"/>
        <v>2.9096509215335744</v>
      </c>
      <c r="AL9">
        <f>MATCH(AK9,PERCENTILE(AK$2:AK$45,{5,4,3,2,1}/5),-1)</f>
        <v>4</v>
      </c>
    </row>
    <row r="10" spans="1:38" x14ac:dyDescent="0.45">
      <c r="A10" t="s">
        <v>18</v>
      </c>
      <c r="B10" t="str">
        <f t="shared" si="1"/>
        <v>16027020601</v>
      </c>
      <c r="C10" t="s">
        <v>19</v>
      </c>
      <c r="D10" s="1">
        <v>0.14960000000000001</v>
      </c>
      <c r="E10" s="2">
        <f>(D10-D$47)/D$46</f>
        <v>0.36649895961967238</v>
      </c>
      <c r="F10">
        <v>3.5</v>
      </c>
      <c r="G10" s="2">
        <f>(F10-F$47)/F$46</f>
        <v>0.24831874353624792</v>
      </c>
      <c r="H10">
        <v>4</v>
      </c>
      <c r="I10" s="2">
        <f>(H10-H$47)/H$46</f>
        <v>0.31622776601683805</v>
      </c>
      <c r="J10">
        <v>3</v>
      </c>
      <c r="K10" s="2">
        <f>(J10-J$47)/J$46</f>
        <v>0.31622776601683816</v>
      </c>
      <c r="L10">
        <v>3.5</v>
      </c>
      <c r="M10" s="2">
        <f>(L10-L$47)/L$46</f>
        <v>0.18102528924548419</v>
      </c>
      <c r="N10">
        <v>3.5</v>
      </c>
      <c r="O10" s="2">
        <f>(N10-N$47)/N$46</f>
        <v>0.3685138655950444</v>
      </c>
      <c r="P10">
        <v>3.5</v>
      </c>
      <c r="Q10" s="2">
        <f>(P10-P$47)/P$46</f>
        <v>0.18102528924548419</v>
      </c>
      <c r="R10">
        <v>3.5</v>
      </c>
      <c r="S10" s="2">
        <f>(R10-R$47)/R$46</f>
        <v>0.3685138655950444</v>
      </c>
      <c r="T10">
        <v>3.5</v>
      </c>
      <c r="U10" s="2">
        <f>(T10-T$47)/T$46</f>
        <v>0.24831874353624792</v>
      </c>
      <c r="V10">
        <v>3</v>
      </c>
      <c r="W10" s="2">
        <f>(V10-V$47)/V$46</f>
        <v>0.31622776601683816</v>
      </c>
      <c r="X10">
        <v>4</v>
      </c>
      <c r="Y10" s="2">
        <f>(X10-X$47)/X$46</f>
        <v>0.47140452079103162</v>
      </c>
      <c r="Z10" s="2">
        <f t="shared" si="0"/>
        <v>3.3823025752147711</v>
      </c>
      <c r="AA10">
        <f>MATCH(Z10,PERCENTILE(Z$2:Z$45,{5,4,3,2,1}/5),-1)</f>
        <v>3</v>
      </c>
      <c r="AB10">
        <v>78.2</v>
      </c>
      <c r="AC10" s="2">
        <f>(AB10-AB$47)/AB$46</f>
        <v>2.4837555079028E-2</v>
      </c>
      <c r="AD10">
        <f>MATCH(AC10,PERCENTILE(AC$2:AC$45,{5,4,3,2,1}/5),-1)</f>
        <v>3</v>
      </c>
      <c r="AE10">
        <v>16</v>
      </c>
      <c r="AF10" s="2">
        <f>(AE10-AE$47)/AE$46</f>
        <v>0.71881741303507851</v>
      </c>
      <c r="AG10">
        <f>MATCH(AF10,PERCENTILE(AF$2:AF$45,{5,4,3,2,1}/5),-1)</f>
        <v>1</v>
      </c>
      <c r="AH10" s="4">
        <v>0.8504166666666666</v>
      </c>
      <c r="AI10" s="2">
        <f>(AH10-AH$47)/AH$46</f>
        <v>-0.26546327029524536</v>
      </c>
      <c r="AJ10">
        <f>MATCH(AI10,PERCENTILE(AI$2:AI$45,{5,4,3,2,1}/5),-1)</f>
        <v>2</v>
      </c>
      <c r="AK10" s="3">
        <f t="shared" si="2"/>
        <v>3.8604942730336322</v>
      </c>
      <c r="AL10">
        <f>MATCH(AK10,PERCENTILE(AK$2:AK$45,{5,4,3,2,1}/5),-1)</f>
        <v>3</v>
      </c>
    </row>
    <row r="11" spans="1:38" x14ac:dyDescent="0.45">
      <c r="A11" t="s">
        <v>20</v>
      </c>
      <c r="B11" t="str">
        <f t="shared" si="1"/>
        <v>16027020602</v>
      </c>
      <c r="C11" t="s">
        <v>21</v>
      </c>
      <c r="D11" s="1">
        <v>0.14960000000000001</v>
      </c>
      <c r="E11" s="2">
        <f>(D11-D$47)/D$46</f>
        <v>0.36649895961967238</v>
      </c>
      <c r="F11">
        <v>3.5</v>
      </c>
      <c r="G11" s="2">
        <f>(F11-F$47)/F$46</f>
        <v>0.24831874353624792</v>
      </c>
      <c r="H11">
        <v>4</v>
      </c>
      <c r="I11" s="2">
        <f>(H11-H$47)/H$46</f>
        <v>0.31622776601683805</v>
      </c>
      <c r="J11">
        <v>3</v>
      </c>
      <c r="K11" s="2">
        <f>(J11-J$47)/J$46</f>
        <v>0.31622776601683816</v>
      </c>
      <c r="L11">
        <v>3.5</v>
      </c>
      <c r="M11" s="2">
        <f>(L11-L$47)/L$46</f>
        <v>0.18102528924548419</v>
      </c>
      <c r="N11">
        <v>3.5</v>
      </c>
      <c r="O11" s="2">
        <f>(N11-N$47)/N$46</f>
        <v>0.3685138655950444</v>
      </c>
      <c r="P11">
        <v>3.5</v>
      </c>
      <c r="Q11" s="2">
        <f>(P11-P$47)/P$46</f>
        <v>0.18102528924548419</v>
      </c>
      <c r="R11">
        <v>3.5</v>
      </c>
      <c r="S11" s="2">
        <f>(R11-R$47)/R$46</f>
        <v>0.3685138655950444</v>
      </c>
      <c r="T11">
        <v>3.5</v>
      </c>
      <c r="U11" s="2">
        <f>(T11-T$47)/T$46</f>
        <v>0.24831874353624792</v>
      </c>
      <c r="V11">
        <v>3</v>
      </c>
      <c r="W11" s="2">
        <f>(V11-V$47)/V$46</f>
        <v>0.31622776601683816</v>
      </c>
      <c r="X11">
        <v>4</v>
      </c>
      <c r="Y11" s="2">
        <f>(X11-X$47)/X$46</f>
        <v>0.47140452079103162</v>
      </c>
      <c r="Z11" s="2">
        <f t="shared" si="0"/>
        <v>3.3823025752147711</v>
      </c>
      <c r="AA11">
        <f>MATCH(Z11,PERCENTILE(Z$2:Z$45,{5,4,3,2,1}/5),-1)</f>
        <v>3</v>
      </c>
      <c r="AB11">
        <v>76.599999999999994</v>
      </c>
      <c r="AC11" s="2">
        <f>(AB11-AB$47)/AB$46</f>
        <v>-0.66668488237556245</v>
      </c>
      <c r="AD11">
        <f>MATCH(AC11,PERCENTILE(AC$2:AC$45,{5,4,3,2,1}/5),-1)</f>
        <v>4</v>
      </c>
      <c r="AE11">
        <v>16</v>
      </c>
      <c r="AF11" s="2">
        <f>(AE11-AE$47)/AE$46</f>
        <v>0.71881741303507851</v>
      </c>
      <c r="AG11">
        <f>MATCH(AF11,PERCENTILE(AF$2:AF$45,{5,4,3,2,1}/5),-1)</f>
        <v>1</v>
      </c>
      <c r="AH11" s="4">
        <v>0.8504166666666666</v>
      </c>
      <c r="AI11" s="2">
        <f>(AH11-AH$47)/AH$46</f>
        <v>-0.26546327029524536</v>
      </c>
      <c r="AJ11">
        <f>MATCH(AI11,PERCENTILE(AI$2:AI$45,{5,4,3,2,1}/5),-1)</f>
        <v>2</v>
      </c>
      <c r="AK11" s="3">
        <f t="shared" si="2"/>
        <v>3.1689718355790419</v>
      </c>
      <c r="AL11">
        <f>MATCH(AK11,PERCENTILE(AK$2:AK$45,{5,4,3,2,1}/5),-1)</f>
        <v>3</v>
      </c>
    </row>
    <row r="12" spans="1:38" x14ac:dyDescent="0.45">
      <c r="A12" t="s">
        <v>22</v>
      </c>
      <c r="B12" t="str">
        <f t="shared" si="1"/>
        <v>16027020700</v>
      </c>
      <c r="C12" t="s">
        <v>23</v>
      </c>
      <c r="D12" s="1">
        <v>0.14960000000000001</v>
      </c>
      <c r="E12" s="2">
        <f>(D12-D$47)/D$46</f>
        <v>0.36649895961967238</v>
      </c>
      <c r="F12">
        <v>3.5</v>
      </c>
      <c r="G12" s="2">
        <f>(F12-F$47)/F$46</f>
        <v>0.24831874353624792</v>
      </c>
      <c r="H12">
        <v>4</v>
      </c>
      <c r="I12" s="2">
        <f>(H12-H$47)/H$46</f>
        <v>0.31622776601683805</v>
      </c>
      <c r="J12">
        <v>3</v>
      </c>
      <c r="K12" s="2">
        <f>(J12-J$47)/J$46</f>
        <v>0.31622776601683816</v>
      </c>
      <c r="L12">
        <v>3.5</v>
      </c>
      <c r="M12" s="2">
        <f>(L12-L$47)/L$46</f>
        <v>0.18102528924548419</v>
      </c>
      <c r="N12">
        <v>3.5</v>
      </c>
      <c r="O12" s="2">
        <f>(N12-N$47)/N$46</f>
        <v>0.3685138655950444</v>
      </c>
      <c r="P12">
        <v>3.5</v>
      </c>
      <c r="Q12" s="2">
        <f>(P12-P$47)/P$46</f>
        <v>0.18102528924548419</v>
      </c>
      <c r="R12">
        <v>3.5</v>
      </c>
      <c r="S12" s="2">
        <f>(R12-R$47)/R$46</f>
        <v>0.3685138655950444</v>
      </c>
      <c r="T12">
        <v>3.5</v>
      </c>
      <c r="U12" s="2">
        <f>(T12-T$47)/T$46</f>
        <v>0.24831874353624792</v>
      </c>
      <c r="V12">
        <v>3</v>
      </c>
      <c r="W12" s="2">
        <f>(V12-V$47)/V$46</f>
        <v>0.31622776601683816</v>
      </c>
      <c r="X12">
        <v>4</v>
      </c>
      <c r="Y12" s="2">
        <f>(X12-X$47)/X$46</f>
        <v>0.47140452079103162</v>
      </c>
      <c r="Z12" s="2">
        <f t="shared" si="0"/>
        <v>3.3823025752147711</v>
      </c>
      <c r="AA12">
        <f>MATCH(Z12,PERCENTILE(Z$2:Z$45,{5,4,3,2,1}/5),-1)</f>
        <v>3</v>
      </c>
      <c r="AB12">
        <v>80.5</v>
      </c>
      <c r="AC12" s="2">
        <f>(AB12-AB$47)/AB$46</f>
        <v>1.0189010589199952</v>
      </c>
      <c r="AD12">
        <f>MATCH(AC12,PERCENTILE(AC$2:AC$45,{5,4,3,2,1}/5),-1)</f>
        <v>1</v>
      </c>
      <c r="AE12">
        <v>16</v>
      </c>
      <c r="AF12" s="2">
        <f>(AE12-AE$47)/AE$46</f>
        <v>0.71881741303507851</v>
      </c>
      <c r="AG12">
        <f>MATCH(AF12,PERCENTILE(AF$2:AF$45,{5,4,3,2,1}/5),-1)</f>
        <v>1</v>
      </c>
      <c r="AH12" s="4">
        <v>0.8504166666666666</v>
      </c>
      <c r="AI12" s="2">
        <f>(AH12-AH$47)/AH$46</f>
        <v>-0.26546327029524536</v>
      </c>
      <c r="AJ12">
        <f>MATCH(AI12,PERCENTILE(AI$2:AI$45,{5,4,3,2,1}/5),-1)</f>
        <v>2</v>
      </c>
      <c r="AK12" s="3">
        <f t="shared" si="2"/>
        <v>4.8545577768745991</v>
      </c>
      <c r="AL12">
        <f>MATCH(AK12,PERCENTILE(AK$2:AK$45,{5,4,3,2,1}/5),-1)</f>
        <v>1</v>
      </c>
    </row>
    <row r="13" spans="1:38" x14ac:dyDescent="0.45">
      <c r="A13" t="s">
        <v>24</v>
      </c>
      <c r="B13" t="str">
        <f t="shared" si="1"/>
        <v>16027020901</v>
      </c>
      <c r="C13" t="s">
        <v>25</v>
      </c>
      <c r="D13" s="1">
        <v>0.14960000000000001</v>
      </c>
      <c r="E13" s="2">
        <f>(D13-D$47)/D$46</f>
        <v>0.36649895961967238</v>
      </c>
      <c r="F13">
        <v>3.5</v>
      </c>
      <c r="G13" s="2">
        <f>(F13-F$47)/F$46</f>
        <v>0.24831874353624792</v>
      </c>
      <c r="H13">
        <v>4</v>
      </c>
      <c r="I13" s="2">
        <f>(H13-H$47)/H$46</f>
        <v>0.31622776601683805</v>
      </c>
      <c r="J13">
        <v>3</v>
      </c>
      <c r="K13" s="2">
        <f>(J13-J$47)/J$46</f>
        <v>0.31622776601683816</v>
      </c>
      <c r="L13">
        <v>3.5</v>
      </c>
      <c r="M13" s="2">
        <f>(L13-L$47)/L$46</f>
        <v>0.18102528924548419</v>
      </c>
      <c r="N13">
        <v>3.5</v>
      </c>
      <c r="O13" s="2">
        <f>(N13-N$47)/N$46</f>
        <v>0.3685138655950444</v>
      </c>
      <c r="P13">
        <v>3.5</v>
      </c>
      <c r="Q13" s="2">
        <f>(P13-P$47)/P$46</f>
        <v>0.18102528924548419</v>
      </c>
      <c r="R13">
        <v>3.5</v>
      </c>
      <c r="S13" s="2">
        <f>(R13-R$47)/R$46</f>
        <v>0.3685138655950444</v>
      </c>
      <c r="T13">
        <v>3.5</v>
      </c>
      <c r="U13" s="2">
        <f>(T13-T$47)/T$46</f>
        <v>0.24831874353624792</v>
      </c>
      <c r="V13">
        <v>3</v>
      </c>
      <c r="W13" s="2">
        <f>(V13-V$47)/V$46</f>
        <v>0.31622776601683816</v>
      </c>
      <c r="X13">
        <v>4</v>
      </c>
      <c r="Y13" s="2">
        <f>(X13-X$47)/X$46</f>
        <v>0.47140452079103162</v>
      </c>
      <c r="Z13" s="2">
        <f t="shared" si="0"/>
        <v>3.3823025752147711</v>
      </c>
      <c r="AA13">
        <f>MATCH(Z13,PERCENTILE(Z$2:Z$45,{5,4,3,2,1}/5),-1)</f>
        <v>3</v>
      </c>
      <c r="AB13">
        <v>79.3</v>
      </c>
      <c r="AC13" s="2">
        <f>(AB13-AB$47)/AB$46</f>
        <v>0.50025923082905399</v>
      </c>
      <c r="AD13">
        <f>MATCH(AC13,PERCENTILE(AC$2:AC$45,{5,4,3,2,1}/5),-1)</f>
        <v>2</v>
      </c>
      <c r="AE13">
        <v>16</v>
      </c>
      <c r="AF13" s="2">
        <f>(AE13-AE$47)/AE$46</f>
        <v>0.71881741303507851</v>
      </c>
      <c r="AG13">
        <f>MATCH(AF13,PERCENTILE(AF$2:AF$45,{5,4,3,2,1}/5),-1)</f>
        <v>1</v>
      </c>
      <c r="AH13" s="4">
        <v>0.8504166666666666</v>
      </c>
      <c r="AI13" s="2">
        <f>(AH13-AH$47)/AH$46</f>
        <v>-0.26546327029524536</v>
      </c>
      <c r="AJ13">
        <f>MATCH(AI13,PERCENTILE(AI$2:AI$45,{5,4,3,2,1}/5),-1)</f>
        <v>2</v>
      </c>
      <c r="AK13" s="3">
        <f t="shared" si="2"/>
        <v>4.3359159487836578</v>
      </c>
      <c r="AL13">
        <f>MATCH(AK13,PERCENTILE(AK$2:AK$45,{5,4,3,2,1}/5),-1)</f>
        <v>2</v>
      </c>
    </row>
    <row r="14" spans="1:38" x14ac:dyDescent="0.45">
      <c r="A14" t="s">
        <v>26</v>
      </c>
      <c r="B14" t="str">
        <f t="shared" si="1"/>
        <v>16027020902</v>
      </c>
      <c r="C14" t="s">
        <v>27</v>
      </c>
      <c r="D14" s="1">
        <v>0.14960000000000001</v>
      </c>
      <c r="E14" s="2">
        <f>(D14-D$47)/D$46</f>
        <v>0.36649895961967238</v>
      </c>
      <c r="F14">
        <v>3.5</v>
      </c>
      <c r="G14" s="2">
        <f>(F14-F$47)/F$46</f>
        <v>0.24831874353624792</v>
      </c>
      <c r="H14">
        <v>4</v>
      </c>
      <c r="I14" s="2">
        <f>(H14-H$47)/H$46</f>
        <v>0.31622776601683805</v>
      </c>
      <c r="J14">
        <v>3</v>
      </c>
      <c r="K14" s="2">
        <f>(J14-J$47)/J$46</f>
        <v>0.31622776601683816</v>
      </c>
      <c r="L14">
        <v>3.5</v>
      </c>
      <c r="M14" s="2">
        <f>(L14-L$47)/L$46</f>
        <v>0.18102528924548419</v>
      </c>
      <c r="N14">
        <v>3.5</v>
      </c>
      <c r="O14" s="2">
        <f>(N14-N$47)/N$46</f>
        <v>0.3685138655950444</v>
      </c>
      <c r="P14">
        <v>3.5</v>
      </c>
      <c r="Q14" s="2">
        <f>(P14-P$47)/P$46</f>
        <v>0.18102528924548419</v>
      </c>
      <c r="R14">
        <v>3.5</v>
      </c>
      <c r="S14" s="2">
        <f>(R14-R$47)/R$46</f>
        <v>0.3685138655950444</v>
      </c>
      <c r="T14">
        <v>3.5</v>
      </c>
      <c r="U14" s="2">
        <f>(T14-T$47)/T$46</f>
        <v>0.24831874353624792</v>
      </c>
      <c r="V14">
        <v>3</v>
      </c>
      <c r="W14" s="2">
        <f>(V14-V$47)/V$46</f>
        <v>0.31622776601683816</v>
      </c>
      <c r="X14">
        <v>4</v>
      </c>
      <c r="Y14" s="2">
        <f>(X14-X$47)/X$46</f>
        <v>0.47140452079103162</v>
      </c>
      <c r="Z14" s="2">
        <f t="shared" si="0"/>
        <v>3.3823025752147711</v>
      </c>
      <c r="AA14">
        <f>MATCH(Z14,PERCENTILE(Z$2:Z$45,{5,4,3,2,1}/5),-1)</f>
        <v>3</v>
      </c>
      <c r="AB14">
        <v>81.900000000000006</v>
      </c>
      <c r="AC14" s="2">
        <f>(AB14-AB$47)/AB$46</f>
        <v>1.6239831916927612</v>
      </c>
      <c r="AD14">
        <f>MATCH(AC14,PERCENTILE(AC$2:AC$45,{5,4,3,2,1}/5),-1)</f>
        <v>1</v>
      </c>
      <c r="AE14">
        <v>16</v>
      </c>
      <c r="AF14" s="2">
        <f>(AE14-AE$47)/AE$46</f>
        <v>0.71881741303507851</v>
      </c>
      <c r="AG14">
        <f>MATCH(AF14,PERCENTILE(AF$2:AF$45,{5,4,3,2,1}/5),-1)</f>
        <v>1</v>
      </c>
      <c r="AH14" s="4">
        <v>0.8504166666666666</v>
      </c>
      <c r="AI14" s="2">
        <f>(AH14-AH$47)/AH$46</f>
        <v>-0.26546327029524536</v>
      </c>
      <c r="AJ14">
        <f>MATCH(AI14,PERCENTILE(AI$2:AI$45,{5,4,3,2,1}/5),-1)</f>
        <v>2</v>
      </c>
      <c r="AK14" s="3">
        <f t="shared" si="2"/>
        <v>5.4596399096473656</v>
      </c>
      <c r="AL14">
        <f>MATCH(AK14,PERCENTILE(AK$2:AK$45,{5,4,3,2,1}/5),-1)</f>
        <v>1</v>
      </c>
    </row>
    <row r="15" spans="1:38" x14ac:dyDescent="0.45">
      <c r="A15" t="s">
        <v>28</v>
      </c>
      <c r="B15" t="str">
        <f t="shared" si="1"/>
        <v>16027021001</v>
      </c>
      <c r="C15" t="s">
        <v>29</v>
      </c>
      <c r="D15" s="1">
        <v>0.14960000000000001</v>
      </c>
      <c r="E15" s="2">
        <f>(D15-D$47)/D$46</f>
        <v>0.36649895961967238</v>
      </c>
      <c r="F15">
        <v>3.5</v>
      </c>
      <c r="G15" s="2">
        <f>(F15-F$47)/F$46</f>
        <v>0.24831874353624792</v>
      </c>
      <c r="H15">
        <v>4</v>
      </c>
      <c r="I15" s="2">
        <f>(H15-H$47)/H$46</f>
        <v>0.31622776601683805</v>
      </c>
      <c r="J15">
        <v>3</v>
      </c>
      <c r="K15" s="2">
        <f>(J15-J$47)/J$46</f>
        <v>0.31622776601683816</v>
      </c>
      <c r="L15">
        <v>3.5</v>
      </c>
      <c r="M15" s="2">
        <f>(L15-L$47)/L$46</f>
        <v>0.18102528924548419</v>
      </c>
      <c r="N15">
        <v>3.5</v>
      </c>
      <c r="O15" s="2">
        <f>(N15-N$47)/N$46</f>
        <v>0.3685138655950444</v>
      </c>
      <c r="P15">
        <v>3.5</v>
      </c>
      <c r="Q15" s="2">
        <f>(P15-P$47)/P$46</f>
        <v>0.18102528924548419</v>
      </c>
      <c r="R15">
        <v>3.5</v>
      </c>
      <c r="S15" s="2">
        <f>(R15-R$47)/R$46</f>
        <v>0.3685138655950444</v>
      </c>
      <c r="T15">
        <v>3.5</v>
      </c>
      <c r="U15" s="2">
        <f>(T15-T$47)/T$46</f>
        <v>0.24831874353624792</v>
      </c>
      <c r="V15">
        <v>3</v>
      </c>
      <c r="W15" s="2">
        <f>(V15-V$47)/V$46</f>
        <v>0.31622776601683816</v>
      </c>
      <c r="X15">
        <v>4</v>
      </c>
      <c r="Y15" s="2">
        <f>(X15-X$47)/X$46</f>
        <v>0.47140452079103162</v>
      </c>
      <c r="Z15" s="2">
        <f t="shared" si="0"/>
        <v>3.3823025752147711</v>
      </c>
      <c r="AA15">
        <f>MATCH(Z15,PERCENTILE(Z$2:Z$45,{5,4,3,2,1}/5),-1)</f>
        <v>3</v>
      </c>
      <c r="AB15">
        <v>80.5</v>
      </c>
      <c r="AC15" s="2">
        <f>(AB15-AB$47)/AB$46</f>
        <v>1.0189010589199952</v>
      </c>
      <c r="AD15">
        <f>MATCH(AC15,PERCENTILE(AC$2:AC$45,{5,4,3,2,1}/5),-1)</f>
        <v>1</v>
      </c>
      <c r="AE15">
        <v>16</v>
      </c>
      <c r="AF15" s="2">
        <f>(AE15-AE$47)/AE$46</f>
        <v>0.71881741303507851</v>
      </c>
      <c r="AG15">
        <f>MATCH(AF15,PERCENTILE(AF$2:AF$45,{5,4,3,2,1}/5),-1)</f>
        <v>1</v>
      </c>
      <c r="AH15" s="4">
        <v>0.8504166666666666</v>
      </c>
      <c r="AI15" s="2">
        <f>(AH15-AH$47)/AH$46</f>
        <v>-0.26546327029524536</v>
      </c>
      <c r="AJ15">
        <f>MATCH(AI15,PERCENTILE(AI$2:AI$45,{5,4,3,2,1}/5),-1)</f>
        <v>2</v>
      </c>
      <c r="AK15" s="3">
        <f t="shared" si="2"/>
        <v>4.8545577768745991</v>
      </c>
      <c r="AL15">
        <f>MATCH(AK15,PERCENTILE(AK$2:AK$45,{5,4,3,2,1}/5),-1)</f>
        <v>1</v>
      </c>
    </row>
    <row r="16" spans="1:38" x14ac:dyDescent="0.45">
      <c r="A16" t="s">
        <v>30</v>
      </c>
      <c r="B16" t="str">
        <f t="shared" si="1"/>
        <v>16027021002</v>
      </c>
      <c r="C16" t="s">
        <v>31</v>
      </c>
      <c r="D16" s="1">
        <v>0.14960000000000001</v>
      </c>
      <c r="E16" s="2">
        <f>(D16-D$47)/D$46</f>
        <v>0.36649895961967238</v>
      </c>
      <c r="F16">
        <v>3.5</v>
      </c>
      <c r="G16" s="2">
        <f>(F16-F$47)/F$46</f>
        <v>0.24831874353624792</v>
      </c>
      <c r="H16">
        <v>4</v>
      </c>
      <c r="I16" s="2">
        <f>(H16-H$47)/H$46</f>
        <v>0.31622776601683805</v>
      </c>
      <c r="J16">
        <v>3</v>
      </c>
      <c r="K16" s="2">
        <f>(J16-J$47)/J$46</f>
        <v>0.31622776601683816</v>
      </c>
      <c r="L16">
        <v>3.5</v>
      </c>
      <c r="M16" s="2">
        <f>(L16-L$47)/L$46</f>
        <v>0.18102528924548419</v>
      </c>
      <c r="N16">
        <v>3.5</v>
      </c>
      <c r="O16" s="2">
        <f>(N16-N$47)/N$46</f>
        <v>0.3685138655950444</v>
      </c>
      <c r="P16">
        <v>3.5</v>
      </c>
      <c r="Q16" s="2">
        <f>(P16-P$47)/P$46</f>
        <v>0.18102528924548419</v>
      </c>
      <c r="R16">
        <v>3.5</v>
      </c>
      <c r="S16" s="2">
        <f>(R16-R$47)/R$46</f>
        <v>0.3685138655950444</v>
      </c>
      <c r="T16">
        <v>3.5</v>
      </c>
      <c r="U16" s="2">
        <f>(T16-T$47)/T$46</f>
        <v>0.24831874353624792</v>
      </c>
      <c r="V16">
        <v>3</v>
      </c>
      <c r="W16" s="2">
        <f>(V16-V$47)/V$46</f>
        <v>0.31622776601683816</v>
      </c>
      <c r="X16">
        <v>4</v>
      </c>
      <c r="Y16" s="2">
        <f>(X16-X$47)/X$46</f>
        <v>0.47140452079103162</v>
      </c>
      <c r="Z16" s="2">
        <f t="shared" si="0"/>
        <v>3.3823025752147711</v>
      </c>
      <c r="AA16">
        <f>MATCH(Z16,PERCENTILE(Z$2:Z$45,{5,4,3,2,1}/5),-1)</f>
        <v>3</v>
      </c>
      <c r="AB16">
        <v>80.400000000000006</v>
      </c>
      <c r="AC16" s="2">
        <f>(AB16-AB$47)/AB$46</f>
        <v>0.97568090657908602</v>
      </c>
      <c r="AD16">
        <f>MATCH(AC16,PERCENTILE(AC$2:AC$45,{5,4,3,2,1}/5),-1)</f>
        <v>2</v>
      </c>
      <c r="AE16">
        <v>16</v>
      </c>
      <c r="AF16" s="2">
        <f>(AE16-AE$47)/AE$46</f>
        <v>0.71881741303507851</v>
      </c>
      <c r="AG16">
        <f>MATCH(AF16,PERCENTILE(AF$2:AF$45,{5,4,3,2,1}/5),-1)</f>
        <v>1</v>
      </c>
      <c r="AH16" s="4">
        <v>0.8504166666666666</v>
      </c>
      <c r="AI16" s="2">
        <f>(AH16-AH$47)/AH$46</f>
        <v>-0.26546327029524536</v>
      </c>
      <c r="AJ16">
        <f>MATCH(AI16,PERCENTILE(AI$2:AI$45,{5,4,3,2,1}/5),-1)</f>
        <v>2</v>
      </c>
      <c r="AK16" s="3">
        <f t="shared" si="2"/>
        <v>4.8113376245336905</v>
      </c>
      <c r="AL16">
        <f>MATCH(AK16,PERCENTILE(AK$2:AK$45,{5,4,3,2,1}/5),-1)</f>
        <v>2</v>
      </c>
    </row>
    <row r="17" spans="1:38" x14ac:dyDescent="0.45">
      <c r="A17" t="s">
        <v>32</v>
      </c>
      <c r="B17" t="str">
        <f t="shared" si="1"/>
        <v>16027021100</v>
      </c>
      <c r="C17" t="s">
        <v>33</v>
      </c>
      <c r="D17" s="1">
        <v>0.14960000000000001</v>
      </c>
      <c r="E17" s="2">
        <f>(D17-D$47)/D$46</f>
        <v>0.36649895961967238</v>
      </c>
      <c r="F17">
        <v>3.5</v>
      </c>
      <c r="G17" s="2">
        <f>(F17-F$47)/F$46</f>
        <v>0.24831874353624792</v>
      </c>
      <c r="H17">
        <v>4</v>
      </c>
      <c r="I17" s="2">
        <f>(H17-H$47)/H$46</f>
        <v>0.31622776601683805</v>
      </c>
      <c r="J17">
        <v>3</v>
      </c>
      <c r="K17" s="2">
        <f>(J17-J$47)/J$46</f>
        <v>0.31622776601683816</v>
      </c>
      <c r="L17">
        <v>3.5</v>
      </c>
      <c r="M17" s="2">
        <f>(L17-L$47)/L$46</f>
        <v>0.18102528924548419</v>
      </c>
      <c r="N17">
        <v>3.5</v>
      </c>
      <c r="O17" s="2">
        <f>(N17-N$47)/N$46</f>
        <v>0.3685138655950444</v>
      </c>
      <c r="P17">
        <v>3.5</v>
      </c>
      <c r="Q17" s="2">
        <f>(P17-P$47)/P$46</f>
        <v>0.18102528924548419</v>
      </c>
      <c r="R17">
        <v>3.5</v>
      </c>
      <c r="S17" s="2">
        <f>(R17-R$47)/R$46</f>
        <v>0.3685138655950444</v>
      </c>
      <c r="T17">
        <v>3.5</v>
      </c>
      <c r="U17" s="2">
        <f>(T17-T$47)/T$46</f>
        <v>0.24831874353624792</v>
      </c>
      <c r="V17">
        <v>3</v>
      </c>
      <c r="W17" s="2">
        <f>(V17-V$47)/V$46</f>
        <v>0.31622776601683816</v>
      </c>
      <c r="X17">
        <v>4</v>
      </c>
      <c r="Y17" s="2">
        <f>(X17-X$47)/X$46</f>
        <v>0.47140452079103162</v>
      </c>
      <c r="Z17" s="2">
        <f t="shared" si="0"/>
        <v>3.3823025752147711</v>
      </c>
      <c r="AA17">
        <f>MATCH(Z17,PERCENTILE(Z$2:Z$45,{5,4,3,2,1}/5),-1)</f>
        <v>3</v>
      </c>
      <c r="AB17">
        <v>80.400000000000006</v>
      </c>
      <c r="AC17" s="2">
        <f>(AB17-AB$47)/AB$46</f>
        <v>0.97568090657908602</v>
      </c>
      <c r="AD17">
        <f>MATCH(AC17,PERCENTILE(AC$2:AC$45,{5,4,3,2,1}/5),-1)</f>
        <v>2</v>
      </c>
      <c r="AE17">
        <v>16</v>
      </c>
      <c r="AF17" s="2">
        <f>(AE17-AE$47)/AE$46</f>
        <v>0.71881741303507851</v>
      </c>
      <c r="AG17">
        <f>MATCH(AF17,PERCENTILE(AF$2:AF$45,{5,4,3,2,1}/5),-1)</f>
        <v>1</v>
      </c>
      <c r="AH17" s="4">
        <v>0.8504166666666666</v>
      </c>
      <c r="AI17" s="2">
        <f>(AH17-AH$47)/AH$46</f>
        <v>-0.26546327029524536</v>
      </c>
      <c r="AJ17">
        <f>MATCH(AI17,PERCENTILE(AI$2:AI$45,{5,4,3,2,1}/5),-1)</f>
        <v>2</v>
      </c>
      <c r="AK17" s="3">
        <f t="shared" si="2"/>
        <v>4.8113376245336905</v>
      </c>
      <c r="AL17">
        <f>MATCH(AK17,PERCENTILE(AK$2:AK$45,{5,4,3,2,1}/5),-1)</f>
        <v>2</v>
      </c>
    </row>
    <row r="18" spans="1:38" x14ac:dyDescent="0.45">
      <c r="A18" t="s">
        <v>34</v>
      </c>
      <c r="B18" t="str">
        <f t="shared" si="1"/>
        <v>16027021200</v>
      </c>
      <c r="C18" t="s">
        <v>35</v>
      </c>
      <c r="D18" s="1">
        <v>0.14960000000000001</v>
      </c>
      <c r="E18" s="2">
        <f>(D18-D$47)/D$46</f>
        <v>0.36649895961967238</v>
      </c>
      <c r="F18">
        <v>3.5</v>
      </c>
      <c r="G18" s="2">
        <f>(F18-F$47)/F$46</f>
        <v>0.24831874353624792</v>
      </c>
      <c r="H18">
        <v>4</v>
      </c>
      <c r="I18" s="2">
        <f>(H18-H$47)/H$46</f>
        <v>0.31622776601683805</v>
      </c>
      <c r="J18">
        <v>3</v>
      </c>
      <c r="K18" s="2">
        <f>(J18-J$47)/J$46</f>
        <v>0.31622776601683816</v>
      </c>
      <c r="L18">
        <v>3.5</v>
      </c>
      <c r="M18" s="2">
        <f>(L18-L$47)/L$46</f>
        <v>0.18102528924548419</v>
      </c>
      <c r="N18">
        <v>3.5</v>
      </c>
      <c r="O18" s="2">
        <f>(N18-N$47)/N$46</f>
        <v>0.3685138655950444</v>
      </c>
      <c r="P18">
        <v>3.5</v>
      </c>
      <c r="Q18" s="2">
        <f>(P18-P$47)/P$46</f>
        <v>0.18102528924548419</v>
      </c>
      <c r="R18">
        <v>3.5</v>
      </c>
      <c r="S18" s="2">
        <f>(R18-R$47)/R$46</f>
        <v>0.3685138655950444</v>
      </c>
      <c r="T18">
        <v>3.5</v>
      </c>
      <c r="U18" s="2">
        <f>(T18-T$47)/T$46</f>
        <v>0.24831874353624792</v>
      </c>
      <c r="V18">
        <v>3</v>
      </c>
      <c r="W18" s="2">
        <f>(V18-V$47)/V$46</f>
        <v>0.31622776601683816</v>
      </c>
      <c r="X18">
        <v>4</v>
      </c>
      <c r="Y18" s="2">
        <f>(X18-X$47)/X$46</f>
        <v>0.47140452079103162</v>
      </c>
      <c r="Z18" s="2">
        <f t="shared" si="0"/>
        <v>3.3823025752147711</v>
      </c>
      <c r="AA18">
        <f>MATCH(Z18,PERCENTILE(Z$2:Z$45,{5,4,3,2,1}/5),-1)</f>
        <v>3</v>
      </c>
      <c r="AB18">
        <v>77.2</v>
      </c>
      <c r="AC18" s="2">
        <f>(AB18-AB$47)/AB$46</f>
        <v>-0.4073639683300887</v>
      </c>
      <c r="AD18">
        <f>MATCH(AC18,PERCENTILE(AC$2:AC$45,{5,4,3,2,1}/5),-1)</f>
        <v>4</v>
      </c>
      <c r="AE18">
        <v>16</v>
      </c>
      <c r="AF18" s="2">
        <f>(AE18-AE$47)/AE$46</f>
        <v>0.71881741303507851</v>
      </c>
      <c r="AG18">
        <f>MATCH(AF18,PERCENTILE(AF$2:AF$45,{5,4,3,2,1}/5),-1)</f>
        <v>1</v>
      </c>
      <c r="AH18" s="4">
        <v>0.8504166666666666</v>
      </c>
      <c r="AI18" s="2">
        <f>(AH18-AH$47)/AH$46</f>
        <v>-0.26546327029524536</v>
      </c>
      <c r="AJ18">
        <f>MATCH(AI18,PERCENTILE(AI$2:AI$45,{5,4,3,2,1}/5),-1)</f>
        <v>2</v>
      </c>
      <c r="AK18" s="3">
        <f t="shared" si="2"/>
        <v>3.4282927496245157</v>
      </c>
      <c r="AL18">
        <f>MATCH(AK18,PERCENTILE(AK$2:AK$45,{5,4,3,2,1}/5),-1)</f>
        <v>3</v>
      </c>
    </row>
    <row r="19" spans="1:38" x14ac:dyDescent="0.45">
      <c r="A19" t="s">
        <v>36</v>
      </c>
      <c r="B19" t="str">
        <f t="shared" si="1"/>
        <v>16027021300</v>
      </c>
      <c r="C19" t="s">
        <v>37</v>
      </c>
      <c r="D19" s="1">
        <v>0.14960000000000001</v>
      </c>
      <c r="E19" s="2">
        <f>(D19-D$47)/D$46</f>
        <v>0.36649895961967238</v>
      </c>
      <c r="F19">
        <v>3.5</v>
      </c>
      <c r="G19" s="2">
        <f>(F19-F$47)/F$46</f>
        <v>0.24831874353624792</v>
      </c>
      <c r="H19">
        <v>4</v>
      </c>
      <c r="I19" s="2">
        <f>(H19-H$47)/H$46</f>
        <v>0.31622776601683805</v>
      </c>
      <c r="J19">
        <v>3</v>
      </c>
      <c r="K19" s="2">
        <f>(J19-J$47)/J$46</f>
        <v>0.31622776601683816</v>
      </c>
      <c r="L19">
        <v>3.5</v>
      </c>
      <c r="M19" s="2">
        <f>(L19-L$47)/L$46</f>
        <v>0.18102528924548419</v>
      </c>
      <c r="N19">
        <v>3.5</v>
      </c>
      <c r="O19" s="2">
        <f>(N19-N$47)/N$46</f>
        <v>0.3685138655950444</v>
      </c>
      <c r="P19">
        <v>3.5</v>
      </c>
      <c r="Q19" s="2">
        <f>(P19-P$47)/P$46</f>
        <v>0.18102528924548419</v>
      </c>
      <c r="R19">
        <v>3.5</v>
      </c>
      <c r="S19" s="2">
        <f>(R19-R$47)/R$46</f>
        <v>0.3685138655950444</v>
      </c>
      <c r="T19">
        <v>3.5</v>
      </c>
      <c r="U19" s="2">
        <f>(T19-T$47)/T$46</f>
        <v>0.24831874353624792</v>
      </c>
      <c r="V19">
        <v>3</v>
      </c>
      <c r="W19" s="2">
        <f>(V19-V$47)/V$46</f>
        <v>0.31622776601683816</v>
      </c>
      <c r="X19">
        <v>4</v>
      </c>
      <c r="Y19" s="2">
        <f>(X19-X$47)/X$46</f>
        <v>0.47140452079103162</v>
      </c>
      <c r="Z19" s="2">
        <f t="shared" si="0"/>
        <v>3.3823025752147711</v>
      </c>
      <c r="AA19">
        <f>MATCH(Z19,PERCENTILE(Z$2:Z$45,{5,4,3,2,1}/5),-1)</f>
        <v>3</v>
      </c>
      <c r="AB19">
        <v>77.2</v>
      </c>
      <c r="AC19" s="2">
        <f>(AB19-AB$47)/AB$46</f>
        <v>-0.4073639683300887</v>
      </c>
      <c r="AD19">
        <f>MATCH(AC19,PERCENTILE(AC$2:AC$45,{5,4,3,2,1}/5),-1)</f>
        <v>4</v>
      </c>
      <c r="AE19">
        <v>16</v>
      </c>
      <c r="AF19" s="2">
        <f>(AE19-AE$47)/AE$46</f>
        <v>0.71881741303507851</v>
      </c>
      <c r="AG19">
        <f>MATCH(AF19,PERCENTILE(AF$2:AF$45,{5,4,3,2,1}/5),-1)</f>
        <v>1</v>
      </c>
      <c r="AH19" s="4">
        <v>0.8504166666666666</v>
      </c>
      <c r="AI19" s="2">
        <f>(AH19-AH$47)/AH$46</f>
        <v>-0.26546327029524536</v>
      </c>
      <c r="AJ19">
        <f>MATCH(AI19,PERCENTILE(AI$2:AI$45,{5,4,3,2,1}/5),-1)</f>
        <v>2</v>
      </c>
      <c r="AK19" s="3">
        <f t="shared" si="2"/>
        <v>3.4282927496245157</v>
      </c>
      <c r="AL19">
        <f>MATCH(AK19,PERCENTILE(AK$2:AK$45,{5,4,3,2,1}/5),-1)</f>
        <v>3</v>
      </c>
    </row>
    <row r="20" spans="1:38" x14ac:dyDescent="0.45">
      <c r="A20" t="s">
        <v>38</v>
      </c>
      <c r="B20" t="str">
        <f t="shared" si="1"/>
        <v>16027021500</v>
      </c>
      <c r="C20" t="s">
        <v>39</v>
      </c>
      <c r="D20" s="1">
        <v>0.14960000000000001</v>
      </c>
      <c r="E20" s="2">
        <f>(D20-D$47)/D$46</f>
        <v>0.36649895961967238</v>
      </c>
      <c r="F20">
        <v>3.5</v>
      </c>
      <c r="G20" s="2">
        <f>(F20-F$47)/F$46</f>
        <v>0.24831874353624792</v>
      </c>
      <c r="H20">
        <v>4</v>
      </c>
      <c r="I20" s="2">
        <f>(H20-H$47)/H$46</f>
        <v>0.31622776601683805</v>
      </c>
      <c r="J20">
        <v>3</v>
      </c>
      <c r="K20" s="2">
        <f>(J20-J$47)/J$46</f>
        <v>0.31622776601683816</v>
      </c>
      <c r="L20">
        <v>3.5</v>
      </c>
      <c r="M20" s="2">
        <f>(L20-L$47)/L$46</f>
        <v>0.18102528924548419</v>
      </c>
      <c r="N20">
        <v>3.5</v>
      </c>
      <c r="O20" s="2">
        <f>(N20-N$47)/N$46</f>
        <v>0.3685138655950444</v>
      </c>
      <c r="P20">
        <v>3.5</v>
      </c>
      <c r="Q20" s="2">
        <f>(P20-P$47)/P$46</f>
        <v>0.18102528924548419</v>
      </c>
      <c r="R20">
        <v>3.5</v>
      </c>
      <c r="S20" s="2">
        <f>(R20-R$47)/R$46</f>
        <v>0.3685138655950444</v>
      </c>
      <c r="T20">
        <v>3.5</v>
      </c>
      <c r="U20" s="2">
        <f>(T20-T$47)/T$46</f>
        <v>0.24831874353624792</v>
      </c>
      <c r="V20">
        <v>3</v>
      </c>
      <c r="W20" s="2">
        <f>(V20-V$47)/V$46</f>
        <v>0.31622776601683816</v>
      </c>
      <c r="X20">
        <v>4</v>
      </c>
      <c r="Y20" s="2">
        <f>(X20-X$47)/X$46</f>
        <v>0.47140452079103162</v>
      </c>
      <c r="Z20" s="2">
        <f t="shared" si="0"/>
        <v>3.3823025752147711</v>
      </c>
      <c r="AA20">
        <f>MATCH(Z20,PERCENTILE(Z$2:Z$45,{5,4,3,2,1}/5),-1)</f>
        <v>3</v>
      </c>
      <c r="AB20">
        <v>76</v>
      </c>
      <c r="AC20" s="2">
        <f>(AB20-AB$47)/AB$46</f>
        <v>-0.92600579642102998</v>
      </c>
      <c r="AD20">
        <f>MATCH(AC20,PERCENTILE(AC$2:AC$45,{5,4,3,2,1}/5),-1)</f>
        <v>5</v>
      </c>
      <c r="AE20">
        <v>16</v>
      </c>
      <c r="AF20" s="2">
        <f>(AE20-AE$47)/AE$46</f>
        <v>0.71881741303507851</v>
      </c>
      <c r="AG20">
        <f>MATCH(AF20,PERCENTILE(AF$2:AF$45,{5,4,3,2,1}/5),-1)</f>
        <v>1</v>
      </c>
      <c r="AH20" s="4">
        <v>0.8504166666666666</v>
      </c>
      <c r="AI20" s="2">
        <f>(AH20-AH$47)/AH$46</f>
        <v>-0.26546327029524536</v>
      </c>
      <c r="AJ20">
        <f>MATCH(AI20,PERCENTILE(AI$2:AI$45,{5,4,3,2,1}/5),-1)</f>
        <v>2</v>
      </c>
      <c r="AK20" s="3">
        <f t="shared" si="2"/>
        <v>2.9096509215335744</v>
      </c>
      <c r="AL20">
        <f>MATCH(AK20,PERCENTILE(AK$2:AK$45,{5,4,3,2,1}/5),-1)</f>
        <v>4</v>
      </c>
    </row>
    <row r="21" spans="1:38" x14ac:dyDescent="0.45">
      <c r="A21" t="s">
        <v>40</v>
      </c>
      <c r="B21" t="str">
        <f t="shared" si="1"/>
        <v>16027021600</v>
      </c>
      <c r="C21" t="s">
        <v>41</v>
      </c>
      <c r="D21" s="1">
        <v>0.14960000000000001</v>
      </c>
      <c r="E21" s="2">
        <f>(D21-D$47)/D$46</f>
        <v>0.36649895961967238</v>
      </c>
      <c r="F21">
        <v>3.5</v>
      </c>
      <c r="G21" s="2">
        <f>(F21-F$47)/F$46</f>
        <v>0.24831874353624792</v>
      </c>
      <c r="H21">
        <v>4</v>
      </c>
      <c r="I21" s="2">
        <f>(H21-H$47)/H$46</f>
        <v>0.31622776601683805</v>
      </c>
      <c r="J21">
        <v>3</v>
      </c>
      <c r="K21" s="2">
        <f>(J21-J$47)/J$46</f>
        <v>0.31622776601683816</v>
      </c>
      <c r="L21">
        <v>3.5</v>
      </c>
      <c r="M21" s="2">
        <f>(L21-L$47)/L$46</f>
        <v>0.18102528924548419</v>
      </c>
      <c r="N21">
        <v>3.5</v>
      </c>
      <c r="O21" s="2">
        <f>(N21-N$47)/N$46</f>
        <v>0.3685138655950444</v>
      </c>
      <c r="P21">
        <v>3.5</v>
      </c>
      <c r="Q21" s="2">
        <f>(P21-P$47)/P$46</f>
        <v>0.18102528924548419</v>
      </c>
      <c r="R21">
        <v>3.5</v>
      </c>
      <c r="S21" s="2">
        <f>(R21-R$47)/R$46</f>
        <v>0.3685138655950444</v>
      </c>
      <c r="T21">
        <v>3.5</v>
      </c>
      <c r="U21" s="2">
        <f>(T21-T$47)/T$46</f>
        <v>0.24831874353624792</v>
      </c>
      <c r="V21">
        <v>3</v>
      </c>
      <c r="W21" s="2">
        <f>(V21-V$47)/V$46</f>
        <v>0.31622776601683816</v>
      </c>
      <c r="X21">
        <v>4</v>
      </c>
      <c r="Y21" s="2">
        <f>(X21-X$47)/X$46</f>
        <v>0.47140452079103162</v>
      </c>
      <c r="Z21" s="2">
        <f t="shared" si="0"/>
        <v>3.3823025752147711</v>
      </c>
      <c r="AA21">
        <f>MATCH(Z21,PERCENTILE(Z$2:Z$45,{5,4,3,2,1}/5),-1)</f>
        <v>3</v>
      </c>
      <c r="AB21">
        <v>76.3</v>
      </c>
      <c r="AC21" s="2">
        <f>(AB21-AB$47)/AB$46</f>
        <v>-0.79634533939829621</v>
      </c>
      <c r="AD21">
        <f>MATCH(AC21,PERCENTILE(AC$2:AC$45,{5,4,3,2,1}/5),-1)</f>
        <v>5</v>
      </c>
      <c r="AE21">
        <v>16</v>
      </c>
      <c r="AF21" s="2">
        <f>(AE21-AE$47)/AE$46</f>
        <v>0.71881741303507851</v>
      </c>
      <c r="AG21">
        <f>MATCH(AF21,PERCENTILE(AF$2:AF$45,{5,4,3,2,1}/5),-1)</f>
        <v>1</v>
      </c>
      <c r="AH21" s="4">
        <v>0.8504166666666666</v>
      </c>
      <c r="AI21" s="2">
        <f>(AH21-AH$47)/AH$46</f>
        <v>-0.26546327029524536</v>
      </c>
      <c r="AJ21">
        <f>MATCH(AI21,PERCENTILE(AI$2:AI$45,{5,4,3,2,1}/5),-1)</f>
        <v>2</v>
      </c>
      <c r="AK21" s="3">
        <f t="shared" si="2"/>
        <v>3.0393113785563082</v>
      </c>
      <c r="AL21">
        <f>MATCH(AK21,PERCENTILE(AK$2:AK$45,{5,4,3,2,1}/5),-1)</f>
        <v>4</v>
      </c>
    </row>
    <row r="22" spans="1:38" x14ac:dyDescent="0.45">
      <c r="A22" t="s">
        <v>42</v>
      </c>
      <c r="B22" t="str">
        <f t="shared" si="1"/>
        <v>16027021700</v>
      </c>
      <c r="C22" t="s">
        <v>43</v>
      </c>
      <c r="D22" s="1">
        <v>0.14960000000000001</v>
      </c>
      <c r="E22" s="2">
        <f>(D22-D$47)/D$46</f>
        <v>0.36649895961967238</v>
      </c>
      <c r="F22">
        <v>3.5</v>
      </c>
      <c r="G22" s="2">
        <f>(F22-F$47)/F$46</f>
        <v>0.24831874353624792</v>
      </c>
      <c r="H22">
        <v>4</v>
      </c>
      <c r="I22" s="2">
        <f>(H22-H$47)/H$46</f>
        <v>0.31622776601683805</v>
      </c>
      <c r="J22">
        <v>3</v>
      </c>
      <c r="K22" s="2">
        <f>(J22-J$47)/J$46</f>
        <v>0.31622776601683816</v>
      </c>
      <c r="L22">
        <v>3.5</v>
      </c>
      <c r="M22" s="2">
        <f>(L22-L$47)/L$46</f>
        <v>0.18102528924548419</v>
      </c>
      <c r="N22">
        <v>3.5</v>
      </c>
      <c r="O22" s="2">
        <f>(N22-N$47)/N$46</f>
        <v>0.3685138655950444</v>
      </c>
      <c r="P22">
        <v>3.5</v>
      </c>
      <c r="Q22" s="2">
        <f>(P22-P$47)/P$46</f>
        <v>0.18102528924548419</v>
      </c>
      <c r="R22">
        <v>3.5</v>
      </c>
      <c r="S22" s="2">
        <f>(R22-R$47)/R$46</f>
        <v>0.3685138655950444</v>
      </c>
      <c r="T22">
        <v>3.5</v>
      </c>
      <c r="U22" s="2">
        <f>(T22-T$47)/T$46</f>
        <v>0.24831874353624792</v>
      </c>
      <c r="V22">
        <v>3</v>
      </c>
      <c r="W22" s="2">
        <f>(V22-V$47)/V$46</f>
        <v>0.31622776601683816</v>
      </c>
      <c r="X22">
        <v>4</v>
      </c>
      <c r="Y22" s="2">
        <f>(X22-X$47)/X$46</f>
        <v>0.47140452079103162</v>
      </c>
      <c r="Z22" s="2">
        <f t="shared" si="0"/>
        <v>3.3823025752147711</v>
      </c>
      <c r="AA22">
        <f>MATCH(Z22,PERCENTILE(Z$2:Z$45,{5,4,3,2,1}/5),-1)</f>
        <v>3</v>
      </c>
      <c r="AB22">
        <v>76.7</v>
      </c>
      <c r="AC22" s="2">
        <f>(AB22-AB$47)/AB$46</f>
        <v>-0.62346473003464709</v>
      </c>
      <c r="AD22">
        <f>MATCH(AC22,PERCENTILE(AC$2:AC$45,{5,4,3,2,1}/5),-1)</f>
        <v>4</v>
      </c>
      <c r="AE22">
        <v>16</v>
      </c>
      <c r="AF22" s="2">
        <f>(AE22-AE$47)/AE$46</f>
        <v>0.71881741303507851</v>
      </c>
      <c r="AG22">
        <f>MATCH(AF22,PERCENTILE(AF$2:AF$45,{5,4,3,2,1}/5),-1)</f>
        <v>1</v>
      </c>
      <c r="AH22" s="4">
        <v>0.8504166666666666</v>
      </c>
      <c r="AI22" s="2">
        <f>(AH22-AH$47)/AH$46</f>
        <v>-0.26546327029524536</v>
      </c>
      <c r="AJ22">
        <f>MATCH(AI22,PERCENTILE(AI$2:AI$45,{5,4,3,2,1}/5),-1)</f>
        <v>2</v>
      </c>
      <c r="AK22" s="3">
        <f t="shared" si="2"/>
        <v>3.2121919879199572</v>
      </c>
      <c r="AL22">
        <f>MATCH(AK22,PERCENTILE(AK$2:AK$45,{5,4,3,2,1}/5),-1)</f>
        <v>3</v>
      </c>
    </row>
    <row r="23" spans="1:38" x14ac:dyDescent="0.45">
      <c r="A23" t="s">
        <v>44</v>
      </c>
      <c r="B23" t="str">
        <f t="shared" si="1"/>
        <v>16027021800</v>
      </c>
      <c r="C23" t="s">
        <v>45</v>
      </c>
      <c r="D23" s="1">
        <v>0.14960000000000001</v>
      </c>
      <c r="E23" s="2">
        <f>(D23-D$47)/D$46</f>
        <v>0.36649895961967238</v>
      </c>
      <c r="F23">
        <v>3.5</v>
      </c>
      <c r="G23" s="2">
        <f>(F23-F$47)/F$46</f>
        <v>0.24831874353624792</v>
      </c>
      <c r="H23">
        <v>4</v>
      </c>
      <c r="I23" s="2">
        <f>(H23-H$47)/H$46</f>
        <v>0.31622776601683805</v>
      </c>
      <c r="J23">
        <v>3</v>
      </c>
      <c r="K23" s="2">
        <f>(J23-J$47)/J$46</f>
        <v>0.31622776601683816</v>
      </c>
      <c r="L23">
        <v>3.5</v>
      </c>
      <c r="M23" s="2">
        <f>(L23-L$47)/L$46</f>
        <v>0.18102528924548419</v>
      </c>
      <c r="N23">
        <v>3.5</v>
      </c>
      <c r="O23" s="2">
        <f>(N23-N$47)/N$46</f>
        <v>0.3685138655950444</v>
      </c>
      <c r="P23">
        <v>3.5</v>
      </c>
      <c r="Q23" s="2">
        <f>(P23-P$47)/P$46</f>
        <v>0.18102528924548419</v>
      </c>
      <c r="R23">
        <v>3.5</v>
      </c>
      <c r="S23" s="2">
        <f>(R23-R$47)/R$46</f>
        <v>0.3685138655950444</v>
      </c>
      <c r="T23">
        <v>3.5</v>
      </c>
      <c r="U23" s="2">
        <f>(T23-T$47)/T$46</f>
        <v>0.24831874353624792</v>
      </c>
      <c r="V23">
        <v>3</v>
      </c>
      <c r="W23" s="2">
        <f>(V23-V$47)/V$46</f>
        <v>0.31622776601683816</v>
      </c>
      <c r="X23">
        <v>4</v>
      </c>
      <c r="Y23" s="2">
        <f>(X23-X$47)/X$46</f>
        <v>0.47140452079103162</v>
      </c>
      <c r="Z23" s="2">
        <f t="shared" si="0"/>
        <v>3.3823025752147711</v>
      </c>
      <c r="AA23">
        <f>MATCH(Z23,PERCENTILE(Z$2:Z$45,{5,4,3,2,1}/5),-1)</f>
        <v>3</v>
      </c>
      <c r="AB23">
        <v>79.599999999999994</v>
      </c>
      <c r="AC23" s="2">
        <f>(AB23-AB$47)/AB$46</f>
        <v>0.62991968785178776</v>
      </c>
      <c r="AD23">
        <f>MATCH(AC23,PERCENTILE(AC$2:AC$45,{5,4,3,2,1}/5),-1)</f>
        <v>2</v>
      </c>
      <c r="AE23">
        <v>16</v>
      </c>
      <c r="AF23" s="2">
        <f>(AE23-AE$47)/AE$46</f>
        <v>0.71881741303507851</v>
      </c>
      <c r="AG23">
        <f>MATCH(AF23,PERCENTILE(AF$2:AF$45,{5,4,3,2,1}/5),-1)</f>
        <v>1</v>
      </c>
      <c r="AH23" s="4">
        <v>0.8504166666666666</v>
      </c>
      <c r="AI23" s="2">
        <f>(AH23-AH$47)/AH$46</f>
        <v>-0.26546327029524536</v>
      </c>
      <c r="AJ23">
        <f>MATCH(AI23,PERCENTILE(AI$2:AI$45,{5,4,3,2,1}/5),-1)</f>
        <v>2</v>
      </c>
      <c r="AK23" s="3">
        <f t="shared" si="2"/>
        <v>4.4655764058063916</v>
      </c>
      <c r="AL23">
        <f>MATCH(AK23,PERCENTILE(AK$2:AK$45,{5,4,3,2,1}/5),-1)</f>
        <v>2</v>
      </c>
    </row>
    <row r="24" spans="1:38" x14ac:dyDescent="0.45">
      <c r="A24" t="s">
        <v>46</v>
      </c>
      <c r="B24" t="str">
        <f t="shared" si="1"/>
        <v>16027021901</v>
      </c>
      <c r="C24" t="s">
        <v>47</v>
      </c>
      <c r="D24" s="1">
        <v>0.14960000000000001</v>
      </c>
      <c r="E24" s="2">
        <f>(D24-D$47)/D$46</f>
        <v>0.36649895961967238</v>
      </c>
      <c r="F24">
        <v>3.5</v>
      </c>
      <c r="G24" s="2">
        <f>(F24-F$47)/F$46</f>
        <v>0.24831874353624792</v>
      </c>
      <c r="H24">
        <v>4</v>
      </c>
      <c r="I24" s="2">
        <f>(H24-H$47)/H$46</f>
        <v>0.31622776601683805</v>
      </c>
      <c r="J24">
        <v>3</v>
      </c>
      <c r="K24" s="2">
        <f>(J24-J$47)/J$46</f>
        <v>0.31622776601683816</v>
      </c>
      <c r="L24">
        <v>3.5</v>
      </c>
      <c r="M24" s="2">
        <f>(L24-L$47)/L$46</f>
        <v>0.18102528924548419</v>
      </c>
      <c r="N24">
        <v>3.5</v>
      </c>
      <c r="O24" s="2">
        <f>(N24-N$47)/N$46</f>
        <v>0.3685138655950444</v>
      </c>
      <c r="P24">
        <v>3.5</v>
      </c>
      <c r="Q24" s="2">
        <f>(P24-P$47)/P$46</f>
        <v>0.18102528924548419</v>
      </c>
      <c r="R24">
        <v>3.5</v>
      </c>
      <c r="S24" s="2">
        <f>(R24-R$47)/R$46</f>
        <v>0.3685138655950444</v>
      </c>
      <c r="T24">
        <v>3.5</v>
      </c>
      <c r="U24" s="2">
        <f>(T24-T$47)/T$46</f>
        <v>0.24831874353624792</v>
      </c>
      <c r="V24">
        <v>3</v>
      </c>
      <c r="W24" s="2">
        <f>(V24-V$47)/V$46</f>
        <v>0.31622776601683816</v>
      </c>
      <c r="X24">
        <v>4</v>
      </c>
      <c r="Y24" s="2">
        <f>(X24-X$47)/X$46</f>
        <v>0.47140452079103162</v>
      </c>
      <c r="Z24" s="2">
        <f t="shared" si="0"/>
        <v>3.3823025752147711</v>
      </c>
      <c r="AA24">
        <f>MATCH(Z24,PERCENTILE(Z$2:Z$45,{5,4,3,2,1}/5),-1)</f>
        <v>3</v>
      </c>
      <c r="AB24">
        <v>76.400000000000006</v>
      </c>
      <c r="AC24" s="2">
        <f>(AB24-AB$47)/AB$46</f>
        <v>-0.75312518705738085</v>
      </c>
      <c r="AD24">
        <f>MATCH(AC24,PERCENTILE(AC$2:AC$45,{5,4,3,2,1}/5),-1)</f>
        <v>4</v>
      </c>
      <c r="AE24">
        <v>16</v>
      </c>
      <c r="AF24" s="2">
        <f>(AE24-AE$47)/AE$46</f>
        <v>0.71881741303507851</v>
      </c>
      <c r="AG24">
        <f>MATCH(AF24,PERCENTILE(AF$2:AF$45,{5,4,3,2,1}/5),-1)</f>
        <v>1</v>
      </c>
      <c r="AH24" s="4">
        <v>0.8504166666666666</v>
      </c>
      <c r="AI24" s="2">
        <f>(AH24-AH$47)/AH$46</f>
        <v>-0.26546327029524536</v>
      </c>
      <c r="AJ24">
        <f>MATCH(AI24,PERCENTILE(AI$2:AI$45,{5,4,3,2,1}/5),-1)</f>
        <v>2</v>
      </c>
      <c r="AK24" s="3">
        <f t="shared" si="2"/>
        <v>3.0825315308972234</v>
      </c>
      <c r="AL24">
        <f>MATCH(AK24,PERCENTILE(AK$2:AK$45,{5,4,3,2,1}/5),-1)</f>
        <v>4</v>
      </c>
    </row>
    <row r="25" spans="1:38" x14ac:dyDescent="0.45">
      <c r="A25" t="s">
        <v>48</v>
      </c>
      <c r="B25" t="str">
        <f t="shared" si="1"/>
        <v>16027021903</v>
      </c>
      <c r="C25" t="s">
        <v>49</v>
      </c>
      <c r="D25" s="1">
        <v>0.14960000000000001</v>
      </c>
      <c r="E25" s="2">
        <f>(D25-D$47)/D$46</f>
        <v>0.36649895961967238</v>
      </c>
      <c r="F25">
        <v>3.5</v>
      </c>
      <c r="G25" s="2">
        <f>(F25-F$47)/F$46</f>
        <v>0.24831874353624792</v>
      </c>
      <c r="H25">
        <v>4</v>
      </c>
      <c r="I25" s="2">
        <f>(H25-H$47)/H$46</f>
        <v>0.31622776601683805</v>
      </c>
      <c r="J25">
        <v>3</v>
      </c>
      <c r="K25" s="2">
        <f>(J25-J$47)/J$46</f>
        <v>0.31622776601683816</v>
      </c>
      <c r="L25">
        <v>3.5</v>
      </c>
      <c r="M25" s="2">
        <f>(L25-L$47)/L$46</f>
        <v>0.18102528924548419</v>
      </c>
      <c r="N25">
        <v>3.5</v>
      </c>
      <c r="O25" s="2">
        <f>(N25-N$47)/N$46</f>
        <v>0.3685138655950444</v>
      </c>
      <c r="P25">
        <v>3.5</v>
      </c>
      <c r="Q25" s="2">
        <f>(P25-P$47)/P$46</f>
        <v>0.18102528924548419</v>
      </c>
      <c r="R25">
        <v>3.5</v>
      </c>
      <c r="S25" s="2">
        <f>(R25-R$47)/R$46</f>
        <v>0.3685138655950444</v>
      </c>
      <c r="T25">
        <v>3.5</v>
      </c>
      <c r="U25" s="2">
        <f>(T25-T$47)/T$46</f>
        <v>0.24831874353624792</v>
      </c>
      <c r="V25">
        <v>3</v>
      </c>
      <c r="W25" s="2">
        <f>(V25-V$47)/V$46</f>
        <v>0.31622776601683816</v>
      </c>
      <c r="X25">
        <v>4</v>
      </c>
      <c r="Y25" s="2">
        <f>(X25-X$47)/X$46</f>
        <v>0.47140452079103162</v>
      </c>
      <c r="Z25" s="2">
        <f t="shared" si="0"/>
        <v>3.3823025752147711</v>
      </c>
      <c r="AA25">
        <f>MATCH(Z25,PERCENTILE(Z$2:Z$45,{5,4,3,2,1}/5),-1)</f>
        <v>3</v>
      </c>
      <c r="AB25">
        <v>81.099999999999994</v>
      </c>
      <c r="AC25" s="2">
        <f>(AB25-AB$47)/AB$46</f>
        <v>1.2782219729654629</v>
      </c>
      <c r="AD25">
        <f>MATCH(AC25,PERCENTILE(AC$2:AC$45,{5,4,3,2,1}/5),-1)</f>
        <v>1</v>
      </c>
      <c r="AE25">
        <v>16</v>
      </c>
      <c r="AF25" s="2">
        <f>(AE25-AE$47)/AE$46</f>
        <v>0.71881741303507851</v>
      </c>
      <c r="AG25">
        <f>MATCH(AF25,PERCENTILE(AF$2:AF$45,{5,4,3,2,1}/5),-1)</f>
        <v>1</v>
      </c>
      <c r="AH25" s="4">
        <v>0.8504166666666666</v>
      </c>
      <c r="AI25" s="2">
        <f>(AH25-AH$47)/AH$46</f>
        <v>-0.26546327029524536</v>
      </c>
      <c r="AJ25">
        <f>MATCH(AI25,PERCENTILE(AI$2:AI$45,{5,4,3,2,1}/5),-1)</f>
        <v>2</v>
      </c>
      <c r="AK25" s="3">
        <f t="shared" si="2"/>
        <v>5.1138786909200675</v>
      </c>
      <c r="AL25">
        <f>MATCH(AK25,PERCENTILE(AK$2:AK$45,{5,4,3,2,1}/5),-1)</f>
        <v>1</v>
      </c>
    </row>
    <row r="26" spans="1:38" x14ac:dyDescent="0.45">
      <c r="A26" t="s">
        <v>50</v>
      </c>
      <c r="B26" t="str">
        <f t="shared" si="1"/>
        <v>16027021904</v>
      </c>
      <c r="C26" t="s">
        <v>51</v>
      </c>
      <c r="D26" s="1">
        <v>0.14960000000000001</v>
      </c>
      <c r="E26" s="2">
        <f>(D26-D$47)/D$46</f>
        <v>0.36649895961967238</v>
      </c>
      <c r="F26">
        <v>3.5</v>
      </c>
      <c r="G26" s="2">
        <f>(F26-F$47)/F$46</f>
        <v>0.24831874353624792</v>
      </c>
      <c r="H26">
        <v>4</v>
      </c>
      <c r="I26" s="2">
        <f>(H26-H$47)/H$46</f>
        <v>0.31622776601683805</v>
      </c>
      <c r="J26">
        <v>3</v>
      </c>
      <c r="K26" s="2">
        <f>(J26-J$47)/J$46</f>
        <v>0.31622776601683816</v>
      </c>
      <c r="L26">
        <v>3.5</v>
      </c>
      <c r="M26" s="2">
        <f>(L26-L$47)/L$46</f>
        <v>0.18102528924548419</v>
      </c>
      <c r="N26">
        <v>3.5</v>
      </c>
      <c r="O26" s="2">
        <f>(N26-N$47)/N$46</f>
        <v>0.3685138655950444</v>
      </c>
      <c r="P26">
        <v>3.5</v>
      </c>
      <c r="Q26" s="2">
        <f>(P26-P$47)/P$46</f>
        <v>0.18102528924548419</v>
      </c>
      <c r="R26">
        <v>3.5</v>
      </c>
      <c r="S26" s="2">
        <f>(R26-R$47)/R$46</f>
        <v>0.3685138655950444</v>
      </c>
      <c r="T26">
        <v>3.5</v>
      </c>
      <c r="U26" s="2">
        <f>(T26-T$47)/T$46</f>
        <v>0.24831874353624792</v>
      </c>
      <c r="V26">
        <v>3</v>
      </c>
      <c r="W26" s="2">
        <f>(V26-V$47)/V$46</f>
        <v>0.31622776601683816</v>
      </c>
      <c r="X26">
        <v>4</v>
      </c>
      <c r="Y26" s="2">
        <f>(X26-X$47)/X$46</f>
        <v>0.47140452079103162</v>
      </c>
      <c r="Z26" s="2">
        <f t="shared" si="0"/>
        <v>3.3823025752147711</v>
      </c>
      <c r="AA26">
        <f>MATCH(Z26,PERCENTILE(Z$2:Z$45,{5,4,3,2,1}/5),-1)</f>
        <v>3</v>
      </c>
      <c r="AB26">
        <v>79.400000000000006</v>
      </c>
      <c r="AC26" s="2">
        <f>(AB26-AB$47)/AB$46</f>
        <v>0.54347938316996935</v>
      </c>
      <c r="AD26">
        <f>MATCH(AC26,PERCENTILE(AC$2:AC$45,{5,4,3,2,1}/5),-1)</f>
        <v>2</v>
      </c>
      <c r="AE26">
        <v>16</v>
      </c>
      <c r="AF26" s="2">
        <f>(AE26-AE$47)/AE$46</f>
        <v>0.71881741303507851</v>
      </c>
      <c r="AG26">
        <f>MATCH(AF26,PERCENTILE(AF$2:AF$45,{5,4,3,2,1}/5),-1)</f>
        <v>1</v>
      </c>
      <c r="AH26" s="4">
        <v>0.8504166666666666</v>
      </c>
      <c r="AI26" s="2">
        <f>(AH26-AH$47)/AH$46</f>
        <v>-0.26546327029524536</v>
      </c>
      <c r="AJ26">
        <f>MATCH(AI26,PERCENTILE(AI$2:AI$45,{5,4,3,2,1}/5),-1)</f>
        <v>2</v>
      </c>
      <c r="AK26" s="3">
        <f t="shared" si="2"/>
        <v>4.3791361011245735</v>
      </c>
      <c r="AL26">
        <f>MATCH(AK26,PERCENTILE(AK$2:AK$45,{5,4,3,2,1}/5),-1)</f>
        <v>2</v>
      </c>
    </row>
    <row r="27" spans="1:38" x14ac:dyDescent="0.45">
      <c r="A27" t="s">
        <v>52</v>
      </c>
      <c r="B27" t="str">
        <f t="shared" si="1"/>
        <v>16027022100</v>
      </c>
      <c r="C27" t="s">
        <v>53</v>
      </c>
      <c r="D27" s="1">
        <v>0.14960000000000001</v>
      </c>
      <c r="E27" s="2">
        <f>(D27-D$47)/D$46</f>
        <v>0.36649895961967238</v>
      </c>
      <c r="F27">
        <v>3.5</v>
      </c>
      <c r="G27" s="2">
        <f>(F27-F$47)/F$46</f>
        <v>0.24831874353624792</v>
      </c>
      <c r="H27">
        <v>4</v>
      </c>
      <c r="I27" s="2">
        <f>(H27-H$47)/H$46</f>
        <v>0.31622776601683805</v>
      </c>
      <c r="J27">
        <v>3</v>
      </c>
      <c r="K27" s="2">
        <f>(J27-J$47)/J$46</f>
        <v>0.31622776601683816</v>
      </c>
      <c r="L27">
        <v>3.5</v>
      </c>
      <c r="M27" s="2">
        <f>(L27-L$47)/L$46</f>
        <v>0.18102528924548419</v>
      </c>
      <c r="N27">
        <v>3.5</v>
      </c>
      <c r="O27" s="2">
        <f>(N27-N$47)/N$46</f>
        <v>0.3685138655950444</v>
      </c>
      <c r="P27">
        <v>3.5</v>
      </c>
      <c r="Q27" s="2">
        <f>(P27-P$47)/P$46</f>
        <v>0.18102528924548419</v>
      </c>
      <c r="R27">
        <v>3.5</v>
      </c>
      <c r="S27" s="2">
        <f>(R27-R$47)/R$46</f>
        <v>0.3685138655950444</v>
      </c>
      <c r="T27">
        <v>3.5</v>
      </c>
      <c r="U27" s="2">
        <f>(T27-T$47)/T$46</f>
        <v>0.24831874353624792</v>
      </c>
      <c r="V27">
        <v>3</v>
      </c>
      <c r="W27" s="2">
        <f>(V27-V$47)/V$46</f>
        <v>0.31622776601683816</v>
      </c>
      <c r="X27">
        <v>4</v>
      </c>
      <c r="Y27" s="2">
        <f>(X27-X$47)/X$46</f>
        <v>0.47140452079103162</v>
      </c>
      <c r="Z27" s="2">
        <f t="shared" si="0"/>
        <v>3.3823025752147711</v>
      </c>
      <c r="AA27">
        <f>MATCH(Z27,PERCENTILE(Z$2:Z$45,{5,4,3,2,1}/5),-1)</f>
        <v>3</v>
      </c>
      <c r="AB27">
        <v>78.400000000000006</v>
      </c>
      <c r="AC27" s="2">
        <f>(AB27-AB$47)/AB$46</f>
        <v>0.11127785976085257</v>
      </c>
      <c r="AD27">
        <f>MATCH(AC27,PERCENTILE(AC$2:AC$45,{5,4,3,2,1}/5),-1)</f>
        <v>3</v>
      </c>
      <c r="AE27">
        <v>16</v>
      </c>
      <c r="AF27" s="2">
        <f>(AE27-AE$47)/AE$46</f>
        <v>0.71881741303507851</v>
      </c>
      <c r="AG27">
        <f>MATCH(AF27,PERCENTILE(AF$2:AF$45,{5,4,3,2,1}/5),-1)</f>
        <v>1</v>
      </c>
      <c r="AH27" s="4">
        <v>0.8504166666666666</v>
      </c>
      <c r="AI27" s="2">
        <f>(AH27-AH$47)/AH$46</f>
        <v>-0.26546327029524536</v>
      </c>
      <c r="AJ27">
        <f>MATCH(AI27,PERCENTILE(AI$2:AI$45,{5,4,3,2,1}/5),-1)</f>
        <v>2</v>
      </c>
      <c r="AK27" s="3">
        <f t="shared" si="2"/>
        <v>3.9469345777154565</v>
      </c>
      <c r="AL27">
        <f>MATCH(AK27,PERCENTILE(AK$2:AK$45,{5,4,3,2,1}/5),-1)</f>
        <v>3</v>
      </c>
    </row>
    <row r="28" spans="1:38" x14ac:dyDescent="0.45">
      <c r="A28" t="s">
        <v>54</v>
      </c>
      <c r="B28" t="str">
        <f t="shared" si="1"/>
        <v>16027022200</v>
      </c>
      <c r="C28" t="s">
        <v>55</v>
      </c>
      <c r="D28" s="1">
        <v>0.14960000000000001</v>
      </c>
      <c r="E28" s="2">
        <f>(D28-D$47)/D$46</f>
        <v>0.36649895961967238</v>
      </c>
      <c r="F28">
        <v>3.5</v>
      </c>
      <c r="G28" s="2">
        <f>(F28-F$47)/F$46</f>
        <v>0.24831874353624792</v>
      </c>
      <c r="H28">
        <v>4</v>
      </c>
      <c r="I28" s="2">
        <f>(H28-H$47)/H$46</f>
        <v>0.31622776601683805</v>
      </c>
      <c r="J28">
        <v>3</v>
      </c>
      <c r="K28" s="2">
        <f>(J28-J$47)/J$46</f>
        <v>0.31622776601683816</v>
      </c>
      <c r="L28">
        <v>3.5</v>
      </c>
      <c r="M28" s="2">
        <f>(L28-L$47)/L$46</f>
        <v>0.18102528924548419</v>
      </c>
      <c r="N28">
        <v>3.5</v>
      </c>
      <c r="O28" s="2">
        <f>(N28-N$47)/N$46</f>
        <v>0.3685138655950444</v>
      </c>
      <c r="P28">
        <v>3.5</v>
      </c>
      <c r="Q28" s="2">
        <f>(P28-P$47)/P$46</f>
        <v>0.18102528924548419</v>
      </c>
      <c r="R28">
        <v>3.5</v>
      </c>
      <c r="S28" s="2">
        <f>(R28-R$47)/R$46</f>
        <v>0.3685138655950444</v>
      </c>
      <c r="T28">
        <v>3.5</v>
      </c>
      <c r="U28" s="2">
        <f>(T28-T$47)/T$46</f>
        <v>0.24831874353624792</v>
      </c>
      <c r="V28">
        <v>3</v>
      </c>
      <c r="W28" s="2">
        <f>(V28-V$47)/V$46</f>
        <v>0.31622776601683816</v>
      </c>
      <c r="X28">
        <v>4</v>
      </c>
      <c r="Y28" s="2">
        <f>(X28-X$47)/X$46</f>
        <v>0.47140452079103162</v>
      </c>
      <c r="Z28" s="2">
        <f t="shared" si="0"/>
        <v>3.3823025752147711</v>
      </c>
      <c r="AA28">
        <f>MATCH(Z28,PERCENTILE(Z$2:Z$45,{5,4,3,2,1}/5),-1)</f>
        <v>3</v>
      </c>
      <c r="AB28">
        <v>80.099999999999994</v>
      </c>
      <c r="AC28" s="2">
        <f>(AB28-AB$47)/AB$46</f>
        <v>0.84602044955634614</v>
      </c>
      <c r="AD28">
        <f>MATCH(AC28,PERCENTILE(AC$2:AC$45,{5,4,3,2,1}/5),-1)</f>
        <v>2</v>
      </c>
      <c r="AE28">
        <v>16</v>
      </c>
      <c r="AF28" s="2">
        <f>(AE28-AE$47)/AE$46</f>
        <v>0.71881741303507851</v>
      </c>
      <c r="AG28">
        <f>MATCH(AF28,PERCENTILE(AF$2:AF$45,{5,4,3,2,1}/5),-1)</f>
        <v>1</v>
      </c>
      <c r="AH28" s="4">
        <v>0.8504166666666666</v>
      </c>
      <c r="AI28" s="2">
        <f>(AH28-AH$47)/AH$46</f>
        <v>-0.26546327029524536</v>
      </c>
      <c r="AJ28">
        <f>MATCH(AI28,PERCENTILE(AI$2:AI$45,{5,4,3,2,1}/5),-1)</f>
        <v>2</v>
      </c>
      <c r="AK28" s="3">
        <f t="shared" si="2"/>
        <v>4.6816771675109505</v>
      </c>
      <c r="AL28">
        <f>MATCH(AK28,PERCENTILE(AK$2:AK$45,{5,4,3,2,1}/5),-1)</f>
        <v>2</v>
      </c>
    </row>
    <row r="29" spans="1:38" x14ac:dyDescent="0.45">
      <c r="A29" t="s">
        <v>56</v>
      </c>
      <c r="B29" t="str">
        <f t="shared" si="1"/>
        <v>16027022300</v>
      </c>
      <c r="C29" t="s">
        <v>57</v>
      </c>
      <c r="D29" s="1">
        <v>0.14960000000000001</v>
      </c>
      <c r="E29" s="2">
        <f>(D29-D$47)/D$46</f>
        <v>0.36649895961967238</v>
      </c>
      <c r="F29">
        <v>3.5</v>
      </c>
      <c r="G29" s="2">
        <f>(F29-F$47)/F$46</f>
        <v>0.24831874353624792</v>
      </c>
      <c r="H29">
        <v>4</v>
      </c>
      <c r="I29" s="2">
        <f>(H29-H$47)/H$46</f>
        <v>0.31622776601683805</v>
      </c>
      <c r="J29">
        <v>3</v>
      </c>
      <c r="K29" s="2">
        <f>(J29-J$47)/J$46</f>
        <v>0.31622776601683816</v>
      </c>
      <c r="L29">
        <v>3.5</v>
      </c>
      <c r="M29" s="2">
        <f>(L29-L$47)/L$46</f>
        <v>0.18102528924548419</v>
      </c>
      <c r="N29">
        <v>3.5</v>
      </c>
      <c r="O29" s="2">
        <f>(N29-N$47)/N$46</f>
        <v>0.3685138655950444</v>
      </c>
      <c r="P29">
        <v>3.5</v>
      </c>
      <c r="Q29" s="2">
        <f>(P29-P$47)/P$46</f>
        <v>0.18102528924548419</v>
      </c>
      <c r="R29">
        <v>3.5</v>
      </c>
      <c r="S29" s="2">
        <f>(R29-R$47)/R$46</f>
        <v>0.3685138655950444</v>
      </c>
      <c r="T29">
        <v>3.5</v>
      </c>
      <c r="U29" s="2">
        <f>(T29-T$47)/T$46</f>
        <v>0.24831874353624792</v>
      </c>
      <c r="V29">
        <v>3</v>
      </c>
      <c r="W29" s="2">
        <f>(V29-V$47)/V$46</f>
        <v>0.31622776601683816</v>
      </c>
      <c r="X29">
        <v>4</v>
      </c>
      <c r="Y29" s="2">
        <f>(X29-X$47)/X$46</f>
        <v>0.47140452079103162</v>
      </c>
      <c r="Z29" s="2">
        <f t="shared" si="0"/>
        <v>3.3823025752147711</v>
      </c>
      <c r="AA29">
        <f>MATCH(Z29,PERCENTILE(Z$2:Z$45,{5,4,3,2,1}/5),-1)</f>
        <v>3</v>
      </c>
      <c r="AB29">
        <v>80.2</v>
      </c>
      <c r="AC29" s="2">
        <f>(AB29-AB$47)/AB$46</f>
        <v>0.88924060189726151</v>
      </c>
      <c r="AD29">
        <f>MATCH(AC29,PERCENTILE(AC$2:AC$45,{5,4,3,2,1}/5),-1)</f>
        <v>2</v>
      </c>
      <c r="AE29">
        <v>16</v>
      </c>
      <c r="AF29" s="2">
        <f>(AE29-AE$47)/AE$46</f>
        <v>0.71881741303507851</v>
      </c>
      <c r="AG29">
        <f>MATCH(AF29,PERCENTILE(AF$2:AF$45,{5,4,3,2,1}/5),-1)</f>
        <v>1</v>
      </c>
      <c r="AH29" s="4">
        <v>0.8504166666666666</v>
      </c>
      <c r="AI29" s="2">
        <f>(AH29-AH$47)/AH$46</f>
        <v>-0.26546327029524536</v>
      </c>
      <c r="AJ29">
        <f>MATCH(AI29,PERCENTILE(AI$2:AI$45,{5,4,3,2,1}/5),-1)</f>
        <v>2</v>
      </c>
      <c r="AK29" s="3">
        <f t="shared" si="2"/>
        <v>4.7248973198518662</v>
      </c>
      <c r="AL29">
        <f>MATCH(AK29,PERCENTILE(AK$2:AK$45,{5,4,3,2,1}/5),-1)</f>
        <v>2</v>
      </c>
    </row>
    <row r="30" spans="1:38" x14ac:dyDescent="0.45">
      <c r="A30" t="s">
        <v>58</v>
      </c>
      <c r="B30" t="str">
        <f t="shared" si="1"/>
        <v>16027022400</v>
      </c>
      <c r="C30" t="s">
        <v>59</v>
      </c>
      <c r="D30" s="1">
        <v>0.14960000000000001</v>
      </c>
      <c r="E30" s="2">
        <f>(D30-D$47)/D$46</f>
        <v>0.36649895961967238</v>
      </c>
      <c r="F30">
        <v>3.5</v>
      </c>
      <c r="G30" s="2">
        <f>(F30-F$47)/F$46</f>
        <v>0.24831874353624792</v>
      </c>
      <c r="H30">
        <v>4</v>
      </c>
      <c r="I30" s="2">
        <f>(H30-H$47)/H$46</f>
        <v>0.31622776601683805</v>
      </c>
      <c r="J30">
        <v>3</v>
      </c>
      <c r="K30" s="2">
        <f>(J30-J$47)/J$46</f>
        <v>0.31622776601683816</v>
      </c>
      <c r="L30">
        <v>3.5</v>
      </c>
      <c r="M30" s="2">
        <f>(L30-L$47)/L$46</f>
        <v>0.18102528924548419</v>
      </c>
      <c r="N30">
        <v>3.5</v>
      </c>
      <c r="O30" s="2">
        <f>(N30-N$47)/N$46</f>
        <v>0.3685138655950444</v>
      </c>
      <c r="P30">
        <v>3.5</v>
      </c>
      <c r="Q30" s="2">
        <f>(P30-P$47)/P$46</f>
        <v>0.18102528924548419</v>
      </c>
      <c r="R30">
        <v>3.5</v>
      </c>
      <c r="S30" s="2">
        <f>(R30-R$47)/R$46</f>
        <v>0.3685138655950444</v>
      </c>
      <c r="T30">
        <v>3.5</v>
      </c>
      <c r="U30" s="2">
        <f>(T30-T$47)/T$46</f>
        <v>0.24831874353624792</v>
      </c>
      <c r="V30">
        <v>3</v>
      </c>
      <c r="W30" s="2">
        <f>(V30-V$47)/V$46</f>
        <v>0.31622776601683816</v>
      </c>
      <c r="X30">
        <v>4</v>
      </c>
      <c r="Y30" s="2">
        <f>(X30-X$47)/X$46</f>
        <v>0.47140452079103162</v>
      </c>
      <c r="Z30" s="2">
        <f t="shared" si="0"/>
        <v>3.3823025752147711</v>
      </c>
      <c r="AA30">
        <f>MATCH(Z30,PERCENTILE(Z$2:Z$45,{5,4,3,2,1}/5),-1)</f>
        <v>3</v>
      </c>
      <c r="AB30">
        <v>80.8</v>
      </c>
      <c r="AC30" s="2">
        <f>(AB30-AB$47)/AB$46</f>
        <v>1.1485615159427289</v>
      </c>
      <c r="AD30">
        <f>MATCH(AC30,PERCENTILE(AC$2:AC$45,{5,4,3,2,1}/5),-1)</f>
        <v>1</v>
      </c>
      <c r="AE30">
        <v>16</v>
      </c>
      <c r="AF30" s="2">
        <f>(AE30-AE$47)/AE$46</f>
        <v>0.71881741303507851</v>
      </c>
      <c r="AG30">
        <f>MATCH(AF30,PERCENTILE(AF$2:AF$45,{5,4,3,2,1}/5),-1)</f>
        <v>1</v>
      </c>
      <c r="AH30" s="4">
        <v>0.8504166666666666</v>
      </c>
      <c r="AI30" s="2">
        <f>(AH30-AH$47)/AH$46</f>
        <v>-0.26546327029524536</v>
      </c>
      <c r="AJ30">
        <f>MATCH(AI30,PERCENTILE(AI$2:AI$45,{5,4,3,2,1}/5),-1)</f>
        <v>2</v>
      </c>
      <c r="AK30" s="3">
        <f t="shared" si="2"/>
        <v>4.9842182338973329</v>
      </c>
      <c r="AL30">
        <f>MATCH(AK30,PERCENTILE(AK$2:AK$45,{5,4,3,2,1}/5),-1)</f>
        <v>1</v>
      </c>
    </row>
    <row r="31" spans="1:38" x14ac:dyDescent="0.45">
      <c r="A31" t="s">
        <v>60</v>
      </c>
      <c r="B31" t="str">
        <f t="shared" si="1"/>
        <v>16075960100</v>
      </c>
      <c r="C31" t="s">
        <v>61</v>
      </c>
      <c r="D31">
        <v>0</v>
      </c>
      <c r="E31" s="2">
        <f>(D31-D$47)/D$46</f>
        <v>-3.095674909210032</v>
      </c>
      <c r="F31">
        <v>0</v>
      </c>
      <c r="G31" s="2">
        <f>(F31-F$47)/F$46</f>
        <v>-3.0769931264274213</v>
      </c>
      <c r="H31">
        <v>0</v>
      </c>
      <c r="I31" s="2">
        <f>(H31-H$47)/H$46</f>
        <v>-3.1622776601683795</v>
      </c>
      <c r="J31">
        <v>0</v>
      </c>
      <c r="K31" s="2">
        <f>(J31-J$47)/J$46</f>
        <v>-3.1622776601683791</v>
      </c>
      <c r="L31">
        <v>0</v>
      </c>
      <c r="M31" s="2">
        <f>(L31-L$47)/L$46</f>
        <v>-3.0987270100256383</v>
      </c>
      <c r="N31">
        <v>0</v>
      </c>
      <c r="O31" s="2">
        <f>(N31-N$47)/N$46</f>
        <v>-3.0709488799587037</v>
      </c>
      <c r="P31">
        <v>0</v>
      </c>
      <c r="Q31" s="2">
        <f>(P31-P$47)/P$46</f>
        <v>-3.0987270100256383</v>
      </c>
      <c r="R31">
        <v>0</v>
      </c>
      <c r="S31" s="2">
        <f>(R31-R$47)/R$46</f>
        <v>-3.0709488799587037</v>
      </c>
      <c r="T31">
        <v>0</v>
      </c>
      <c r="U31" s="2">
        <f>(T31-T$47)/T$46</f>
        <v>-3.0769931264274213</v>
      </c>
      <c r="V31">
        <v>0</v>
      </c>
      <c r="W31" s="2">
        <f>(V31-V$47)/V$46</f>
        <v>-3.1622776601683791</v>
      </c>
      <c r="X31">
        <v>0</v>
      </c>
      <c r="Y31" s="2">
        <f>(X31-X$47)/X$46</f>
        <v>-2.9855619650098673</v>
      </c>
      <c r="Z31" s="2">
        <f t="shared" si="0"/>
        <v>-34.061407887548555</v>
      </c>
      <c r="AA31">
        <f>MATCH(Z31,PERCENTILE(Z$2:Z$45,{5,4,3,2,1}/5),-1)</f>
        <v>5</v>
      </c>
      <c r="AB31">
        <v>77.599999999999994</v>
      </c>
      <c r="AC31" s="2">
        <f>(AB31-AB$47)/AB$46</f>
        <v>-0.23448335896644573</v>
      </c>
      <c r="AD31">
        <f>MATCH(AC31,PERCENTILE(AC$2:AC$45,{5,4,3,2,1}/5),-1)</f>
        <v>4</v>
      </c>
      <c r="AE31">
        <v>1</v>
      </c>
      <c r="AF31" s="2">
        <f>(AE31-AE$47)/AE$46</f>
        <v>-1.3619698352243594</v>
      </c>
      <c r="AG31">
        <f>MATCH(AF31,PERCENTILE(AF$2:AF$45,{5,4,3,2,1}/5),-1)</f>
        <v>5</v>
      </c>
      <c r="AH31" s="4" t="s">
        <v>133</v>
      </c>
      <c r="AI31" s="2" t="s">
        <v>133</v>
      </c>
      <c r="AJ31" t="s">
        <v>133</v>
      </c>
      <c r="AK31" s="3" t="s">
        <v>137</v>
      </c>
      <c r="AL31" t="s">
        <v>137</v>
      </c>
    </row>
    <row r="32" spans="1:38" x14ac:dyDescent="0.45">
      <c r="A32" t="s">
        <v>62</v>
      </c>
      <c r="B32" t="str">
        <f t="shared" si="1"/>
        <v>16075960200</v>
      </c>
      <c r="C32" t="s">
        <v>63</v>
      </c>
      <c r="D32">
        <v>0</v>
      </c>
      <c r="E32" s="2">
        <f>(D32-D$47)/D$46</f>
        <v>-3.095674909210032</v>
      </c>
      <c r="F32">
        <v>0</v>
      </c>
      <c r="G32" s="2">
        <f>(F32-F$47)/F$46</f>
        <v>-3.0769931264274213</v>
      </c>
      <c r="H32">
        <v>0</v>
      </c>
      <c r="I32" s="2">
        <f>(H32-H$47)/H$46</f>
        <v>-3.1622776601683795</v>
      </c>
      <c r="J32">
        <v>0</v>
      </c>
      <c r="K32" s="2">
        <f>(J32-J$47)/J$46</f>
        <v>-3.1622776601683791</v>
      </c>
      <c r="L32">
        <v>0</v>
      </c>
      <c r="M32" s="2">
        <f>(L32-L$47)/L$46</f>
        <v>-3.0987270100256383</v>
      </c>
      <c r="N32">
        <v>0</v>
      </c>
      <c r="O32" s="2">
        <f>(N32-N$47)/N$46</f>
        <v>-3.0709488799587037</v>
      </c>
      <c r="P32">
        <v>0</v>
      </c>
      <c r="Q32" s="2">
        <f>(P32-P$47)/P$46</f>
        <v>-3.0987270100256383</v>
      </c>
      <c r="R32">
        <v>0</v>
      </c>
      <c r="S32" s="2">
        <f>(R32-R$47)/R$46</f>
        <v>-3.0709488799587037</v>
      </c>
      <c r="T32">
        <v>0</v>
      </c>
      <c r="U32" s="2">
        <f>(T32-T$47)/T$46</f>
        <v>-3.0769931264274213</v>
      </c>
      <c r="V32">
        <v>0</v>
      </c>
      <c r="W32" s="2">
        <f>(V32-V$47)/V$46</f>
        <v>-3.1622776601683791</v>
      </c>
      <c r="X32">
        <v>0</v>
      </c>
      <c r="Y32" s="2">
        <f>(X32-X$47)/X$46</f>
        <v>-2.9855619650098673</v>
      </c>
      <c r="Z32" s="2">
        <f t="shared" si="0"/>
        <v>-34.061407887548555</v>
      </c>
      <c r="AA32">
        <f>MATCH(Z32,PERCENTILE(Z$2:Z$45,{5,4,3,2,1}/5),-1)</f>
        <v>5</v>
      </c>
      <c r="AB32">
        <v>76.3</v>
      </c>
      <c r="AC32" s="2">
        <f>(AB32-AB$47)/AB$46</f>
        <v>-0.79634533939829621</v>
      </c>
      <c r="AD32">
        <f>MATCH(AC32,PERCENTILE(AC$2:AC$45,{5,4,3,2,1}/5),-1)</f>
        <v>5</v>
      </c>
      <c r="AE32">
        <v>1</v>
      </c>
      <c r="AF32" s="2">
        <f>(AE32-AE$47)/AE$46</f>
        <v>-1.3619698352243594</v>
      </c>
      <c r="AG32">
        <f>MATCH(AF32,PERCENTILE(AF$2:AF$45,{5,4,3,2,1}/5),-1)</f>
        <v>5</v>
      </c>
      <c r="AH32" s="4" t="s">
        <v>133</v>
      </c>
      <c r="AI32" s="2" t="s">
        <v>133</v>
      </c>
      <c r="AJ32" t="s">
        <v>133</v>
      </c>
      <c r="AK32" s="3" t="s">
        <v>137</v>
      </c>
      <c r="AL32" t="s">
        <v>137</v>
      </c>
    </row>
    <row r="33" spans="1:38" x14ac:dyDescent="0.45">
      <c r="A33" t="s">
        <v>64</v>
      </c>
      <c r="B33" t="str">
        <f t="shared" si="1"/>
        <v>16075960300</v>
      </c>
      <c r="C33" t="s">
        <v>65</v>
      </c>
      <c r="D33">
        <v>0</v>
      </c>
      <c r="E33" s="2">
        <f>(D33-D$47)/D$46</f>
        <v>-3.095674909210032</v>
      </c>
      <c r="F33">
        <v>0</v>
      </c>
      <c r="G33" s="2">
        <f>(F33-F$47)/F$46</f>
        <v>-3.0769931264274213</v>
      </c>
      <c r="H33">
        <v>0</v>
      </c>
      <c r="I33" s="2">
        <f>(H33-H$47)/H$46</f>
        <v>-3.1622776601683795</v>
      </c>
      <c r="J33">
        <v>0</v>
      </c>
      <c r="K33" s="2">
        <f>(J33-J$47)/J$46</f>
        <v>-3.1622776601683791</v>
      </c>
      <c r="L33">
        <v>0</v>
      </c>
      <c r="M33" s="2">
        <f>(L33-L$47)/L$46</f>
        <v>-3.0987270100256383</v>
      </c>
      <c r="N33">
        <v>0</v>
      </c>
      <c r="O33" s="2">
        <f>(N33-N$47)/N$46</f>
        <v>-3.0709488799587037</v>
      </c>
      <c r="P33">
        <v>0</v>
      </c>
      <c r="Q33" s="2">
        <f>(P33-P$47)/P$46</f>
        <v>-3.0987270100256383</v>
      </c>
      <c r="R33">
        <v>0</v>
      </c>
      <c r="S33" s="2">
        <f>(R33-R$47)/R$46</f>
        <v>-3.0709488799587037</v>
      </c>
      <c r="T33">
        <v>0</v>
      </c>
      <c r="U33" s="2">
        <f>(T33-T$47)/T$46</f>
        <v>-3.0769931264274213</v>
      </c>
      <c r="V33">
        <v>0</v>
      </c>
      <c r="W33" s="2">
        <f>(V33-V$47)/V$46</f>
        <v>-3.1622776601683791</v>
      </c>
      <c r="X33">
        <v>0</v>
      </c>
      <c r="Y33" s="2">
        <f>(X33-X$47)/X$46</f>
        <v>-2.9855619650098673</v>
      </c>
      <c r="Z33" s="2">
        <f t="shared" si="0"/>
        <v>-34.061407887548555</v>
      </c>
      <c r="AA33">
        <f>MATCH(Z33,PERCENTILE(Z$2:Z$45,{5,4,3,2,1}/5),-1)</f>
        <v>5</v>
      </c>
      <c r="AB33">
        <v>81.099999999999994</v>
      </c>
      <c r="AC33" s="2">
        <f>(AB33-AB$47)/AB$46</f>
        <v>1.2782219729654629</v>
      </c>
      <c r="AD33">
        <f>MATCH(AC33,PERCENTILE(AC$2:AC$45,{5,4,3,2,1}/5),-1)</f>
        <v>1</v>
      </c>
      <c r="AE33">
        <v>1</v>
      </c>
      <c r="AF33" s="2">
        <f>(AE33-AE$47)/AE$46</f>
        <v>-1.3619698352243594</v>
      </c>
      <c r="AG33">
        <f>MATCH(AF33,PERCENTILE(AF$2:AF$45,{5,4,3,2,1}/5),-1)</f>
        <v>5</v>
      </c>
      <c r="AH33" s="4" t="s">
        <v>133</v>
      </c>
      <c r="AI33" s="2" t="s">
        <v>133</v>
      </c>
      <c r="AJ33" t="s">
        <v>133</v>
      </c>
      <c r="AK33" s="3" t="s">
        <v>137</v>
      </c>
      <c r="AL33" t="s">
        <v>137</v>
      </c>
    </row>
    <row r="34" spans="1:38" x14ac:dyDescent="0.45">
      <c r="A34" t="s">
        <v>66</v>
      </c>
      <c r="B34" t="str">
        <f t="shared" si="1"/>
        <v>16075960400</v>
      </c>
      <c r="C34" t="s">
        <v>67</v>
      </c>
      <c r="D34">
        <v>0</v>
      </c>
      <c r="E34" s="2">
        <f>(D34-D$47)/D$46</f>
        <v>-3.095674909210032</v>
      </c>
      <c r="F34">
        <v>0</v>
      </c>
      <c r="G34" s="2">
        <f>(F34-F$47)/F$46</f>
        <v>-3.0769931264274213</v>
      </c>
      <c r="H34">
        <v>0</v>
      </c>
      <c r="I34" s="2">
        <f>(H34-H$47)/H$46</f>
        <v>-3.1622776601683795</v>
      </c>
      <c r="J34">
        <v>0</v>
      </c>
      <c r="K34" s="2">
        <f>(J34-J$47)/J$46</f>
        <v>-3.1622776601683791</v>
      </c>
      <c r="L34">
        <v>0</v>
      </c>
      <c r="M34" s="2">
        <f>(L34-L$47)/L$46</f>
        <v>-3.0987270100256383</v>
      </c>
      <c r="N34">
        <v>0</v>
      </c>
      <c r="O34" s="2">
        <f>(N34-N$47)/N$46</f>
        <v>-3.0709488799587037</v>
      </c>
      <c r="P34">
        <v>0</v>
      </c>
      <c r="Q34" s="2">
        <f>(P34-P$47)/P$46</f>
        <v>-3.0987270100256383</v>
      </c>
      <c r="R34">
        <v>0</v>
      </c>
      <c r="S34" s="2">
        <f>(R34-R$47)/R$46</f>
        <v>-3.0709488799587037</v>
      </c>
      <c r="T34">
        <v>0</v>
      </c>
      <c r="U34" s="2">
        <f>(T34-T$47)/T$46</f>
        <v>-3.0769931264274213</v>
      </c>
      <c r="V34">
        <v>0</v>
      </c>
      <c r="W34" s="2">
        <f>(V34-V$47)/V$46</f>
        <v>-3.1622776601683791</v>
      </c>
      <c r="X34">
        <v>0</v>
      </c>
      <c r="Y34" s="2">
        <f>(X34-X$47)/X$46</f>
        <v>-2.9855619650098673</v>
      </c>
      <c r="Z34" s="2">
        <f t="shared" si="0"/>
        <v>-34.061407887548555</v>
      </c>
      <c r="AA34">
        <f>MATCH(Z34,PERCENTILE(Z$2:Z$45,{5,4,3,2,1}/5),-1)</f>
        <v>5</v>
      </c>
      <c r="AB34">
        <v>81</v>
      </c>
      <c r="AC34" s="2">
        <f>(AB34-AB$47)/AB$46</f>
        <v>1.2350018206245537</v>
      </c>
      <c r="AD34">
        <f>MATCH(AC34,PERCENTILE(AC$2:AC$45,{5,4,3,2,1}/5),-1)</f>
        <v>1</v>
      </c>
      <c r="AE34">
        <v>1</v>
      </c>
      <c r="AF34" s="2">
        <f>(AE34-AE$47)/AE$46</f>
        <v>-1.3619698352243594</v>
      </c>
      <c r="AG34">
        <f>MATCH(AF34,PERCENTILE(AF$2:AF$45,{5,4,3,2,1}/5),-1)</f>
        <v>5</v>
      </c>
      <c r="AH34" s="4" t="s">
        <v>133</v>
      </c>
      <c r="AI34" s="2" t="s">
        <v>133</v>
      </c>
      <c r="AJ34" t="s">
        <v>133</v>
      </c>
      <c r="AK34" s="3" t="s">
        <v>137</v>
      </c>
      <c r="AL34" t="s">
        <v>137</v>
      </c>
    </row>
    <row r="35" spans="1:38" x14ac:dyDescent="0.45">
      <c r="A35" t="s">
        <v>68</v>
      </c>
      <c r="B35" t="str">
        <f t="shared" si="1"/>
        <v>16087970100</v>
      </c>
      <c r="C35" t="s">
        <v>69</v>
      </c>
      <c r="D35" s="1">
        <v>0.11466666666666665</v>
      </c>
      <c r="E35" s="2">
        <f>(D35-D$47)/D$46</f>
        <v>-0.44195875306605237</v>
      </c>
      <c r="F35">
        <v>3</v>
      </c>
      <c r="G35" s="2">
        <f>(F35-F$47)/F$46</f>
        <v>-0.22672580931570482</v>
      </c>
      <c r="H35">
        <v>4</v>
      </c>
      <c r="I35" s="2">
        <f>(H35-H$47)/H$46</f>
        <v>0.31622776601683805</v>
      </c>
      <c r="J35">
        <v>3</v>
      </c>
      <c r="K35" s="2">
        <f>(J35-J$47)/J$46</f>
        <v>0.31622776601683816</v>
      </c>
      <c r="L35">
        <v>4</v>
      </c>
      <c r="M35" s="2">
        <f>(L35-L$47)/L$46</f>
        <v>0.64956133199850175</v>
      </c>
      <c r="N35">
        <v>4</v>
      </c>
      <c r="O35" s="2">
        <f>(N35-N$47)/N$46</f>
        <v>0.85986568638843697</v>
      </c>
      <c r="P35">
        <v>4</v>
      </c>
      <c r="Q35" s="2">
        <f>(P35-P$47)/P$46</f>
        <v>0.64956133199850175</v>
      </c>
      <c r="R35">
        <v>4</v>
      </c>
      <c r="S35" s="2">
        <f>(R35-R$47)/R$46</f>
        <v>0.85986568638843697</v>
      </c>
      <c r="T35">
        <v>3</v>
      </c>
      <c r="U35" s="2">
        <f>(T35-T$47)/T$46</f>
        <v>-0.22672580931570482</v>
      </c>
      <c r="V35">
        <v>3</v>
      </c>
      <c r="W35" s="2">
        <f>(V35-V$47)/V$46</f>
        <v>0.31622776601683816</v>
      </c>
      <c r="X35">
        <v>4</v>
      </c>
      <c r="Y35" s="2">
        <f>(X35-X$47)/X$46</f>
        <v>0.47140452079103162</v>
      </c>
      <c r="Z35" s="2">
        <f t="shared" si="0"/>
        <v>3.5435314839179615</v>
      </c>
      <c r="AA35">
        <f>MATCH(Z35,PERCENTILE(Z$2:Z$45,{5,4,3,2,1}/5),-1)</f>
        <v>1</v>
      </c>
      <c r="AB35">
        <v>80.8</v>
      </c>
      <c r="AC35" s="2">
        <f>(AB35-AB$47)/AB$46</f>
        <v>1.1485615159427289</v>
      </c>
      <c r="AD35">
        <f>MATCH(AC35,PERCENTILE(AC$2:AC$45,{5,4,3,2,1}/5),-1)</f>
        <v>1</v>
      </c>
      <c r="AE35">
        <v>0</v>
      </c>
      <c r="AF35" s="2">
        <f>(AE35-AE$47)/AE$46</f>
        <v>-1.5006889851083218</v>
      </c>
      <c r="AG35">
        <f>MATCH(AF35,PERCENTILE(AF$2:AF$45,{5,4,3,2,1}/5),-1)</f>
        <v>5</v>
      </c>
      <c r="AH35" s="4">
        <v>0.88529999999999998</v>
      </c>
      <c r="AI35" s="2">
        <f>(AH35-AH$47)/AH$46</f>
        <v>3.5097337721908617</v>
      </c>
      <c r="AJ35">
        <f>MATCH(AI35,PERCENTILE(AI$2:AI$45,{5,4,3,2,1}/5),-1)</f>
        <v>1</v>
      </c>
      <c r="AK35" s="3">
        <f t="shared" si="2"/>
        <v>6.7011377869432298</v>
      </c>
      <c r="AL35">
        <f>MATCH(AK35,PERCENTILE(AK$2:AK$45,{5,4,3,2,1}/5),-1)</f>
        <v>1</v>
      </c>
    </row>
    <row r="36" spans="1:38" x14ac:dyDescent="0.45">
      <c r="A36" t="s">
        <v>70</v>
      </c>
      <c r="B36" t="str">
        <f t="shared" si="1"/>
        <v>16087970200</v>
      </c>
      <c r="C36" t="s">
        <v>71</v>
      </c>
      <c r="D36" s="1">
        <v>0.11466666666666665</v>
      </c>
      <c r="E36" s="2">
        <f>(D36-D$47)/D$46</f>
        <v>-0.44195875306605237</v>
      </c>
      <c r="F36">
        <v>3</v>
      </c>
      <c r="G36" s="2">
        <f>(F36-F$47)/F$46</f>
        <v>-0.22672580931570482</v>
      </c>
      <c r="H36">
        <v>4</v>
      </c>
      <c r="I36" s="2">
        <f>(H36-H$47)/H$46</f>
        <v>0.31622776601683805</v>
      </c>
      <c r="J36">
        <v>3</v>
      </c>
      <c r="K36" s="2">
        <f>(J36-J$47)/J$46</f>
        <v>0.31622776601683816</v>
      </c>
      <c r="L36">
        <v>4</v>
      </c>
      <c r="M36" s="2">
        <f>(L36-L$47)/L$46</f>
        <v>0.64956133199850175</v>
      </c>
      <c r="N36">
        <v>4</v>
      </c>
      <c r="O36" s="2">
        <f>(N36-N$47)/N$46</f>
        <v>0.85986568638843697</v>
      </c>
      <c r="P36">
        <v>4</v>
      </c>
      <c r="Q36" s="2">
        <f>(P36-P$47)/P$46</f>
        <v>0.64956133199850175</v>
      </c>
      <c r="R36">
        <v>4</v>
      </c>
      <c r="S36" s="2">
        <f>(R36-R$47)/R$46</f>
        <v>0.85986568638843697</v>
      </c>
      <c r="T36">
        <v>3</v>
      </c>
      <c r="U36" s="2">
        <f>(T36-T$47)/T$46</f>
        <v>-0.22672580931570482</v>
      </c>
      <c r="V36">
        <v>3</v>
      </c>
      <c r="W36" s="2">
        <f>(V36-V$47)/V$46</f>
        <v>0.31622776601683816</v>
      </c>
      <c r="X36">
        <v>4</v>
      </c>
      <c r="Y36" s="2">
        <f>(X36-X$47)/X$46</f>
        <v>0.47140452079103162</v>
      </c>
      <c r="Z36" s="2">
        <f t="shared" si="0"/>
        <v>3.5435314839179615</v>
      </c>
      <c r="AA36">
        <f>MATCH(Z36,PERCENTILE(Z$2:Z$45,{5,4,3,2,1}/5),-1)</f>
        <v>1</v>
      </c>
      <c r="AB36">
        <v>77.7</v>
      </c>
      <c r="AC36" s="2">
        <f>(AB36-AB$47)/AB$46</f>
        <v>-0.19126320662553037</v>
      </c>
      <c r="AD36">
        <f>MATCH(AC36,PERCENTILE(AC$2:AC$45,{5,4,3,2,1}/5),-1)</f>
        <v>3</v>
      </c>
      <c r="AE36">
        <v>0</v>
      </c>
      <c r="AF36" s="2">
        <f>(AE36-AE$47)/AE$46</f>
        <v>-1.5006889851083218</v>
      </c>
      <c r="AG36">
        <f>MATCH(AF36,PERCENTILE(AF$2:AF$45,{5,4,3,2,1}/5),-1)</f>
        <v>5</v>
      </c>
      <c r="AH36" s="4">
        <v>0.88529999999999998</v>
      </c>
      <c r="AI36" s="2">
        <f>(AH36-AH$47)/AH$46</f>
        <v>3.5097337721908617</v>
      </c>
      <c r="AJ36">
        <f>MATCH(AI36,PERCENTILE(AI$2:AI$45,{5,4,3,2,1}/5),-1)</f>
        <v>1</v>
      </c>
      <c r="AK36" s="3">
        <f t="shared" si="2"/>
        <v>5.3613130643749711</v>
      </c>
      <c r="AL36">
        <f>MATCH(AK36,PERCENTILE(AK$2:AK$45,{5,4,3,2,1}/5),-1)</f>
        <v>1</v>
      </c>
    </row>
    <row r="37" spans="1:38" x14ac:dyDescent="0.45">
      <c r="A37" t="s">
        <v>72</v>
      </c>
      <c r="B37" t="str">
        <f t="shared" si="1"/>
        <v>16087970300</v>
      </c>
      <c r="C37" t="s">
        <v>73</v>
      </c>
      <c r="D37" s="1">
        <v>0.11466666666666665</v>
      </c>
      <c r="E37" s="2">
        <f>(D37-D$47)/D$46</f>
        <v>-0.44195875306605237</v>
      </c>
      <c r="F37">
        <v>3</v>
      </c>
      <c r="G37" s="2">
        <f>(F37-F$47)/F$46</f>
        <v>-0.22672580931570482</v>
      </c>
      <c r="H37">
        <v>4</v>
      </c>
      <c r="I37" s="2">
        <f>(H37-H$47)/H$46</f>
        <v>0.31622776601683805</v>
      </c>
      <c r="J37">
        <v>3</v>
      </c>
      <c r="K37" s="2">
        <f>(J37-J$47)/J$46</f>
        <v>0.31622776601683816</v>
      </c>
      <c r="L37">
        <v>4</v>
      </c>
      <c r="M37" s="2">
        <f>(L37-L$47)/L$46</f>
        <v>0.64956133199850175</v>
      </c>
      <c r="N37">
        <v>4</v>
      </c>
      <c r="O37" s="2">
        <f>(N37-N$47)/N$46</f>
        <v>0.85986568638843697</v>
      </c>
      <c r="P37">
        <v>4</v>
      </c>
      <c r="Q37" s="2">
        <f>(P37-P$47)/P$46</f>
        <v>0.64956133199850175</v>
      </c>
      <c r="R37">
        <v>4</v>
      </c>
      <c r="S37" s="2">
        <f>(R37-R$47)/R$46</f>
        <v>0.85986568638843697</v>
      </c>
      <c r="T37">
        <v>3</v>
      </c>
      <c r="U37" s="2">
        <f>(T37-T$47)/T$46</f>
        <v>-0.22672580931570482</v>
      </c>
      <c r="V37">
        <v>3</v>
      </c>
      <c r="W37" s="2">
        <f>(V37-V$47)/V$46</f>
        <v>0.31622776601683816</v>
      </c>
      <c r="X37">
        <v>4</v>
      </c>
      <c r="Y37" s="2">
        <f>(X37-X$47)/X$46</f>
        <v>0.47140452079103162</v>
      </c>
      <c r="Z37" s="2">
        <f t="shared" si="0"/>
        <v>3.5435314839179615</v>
      </c>
      <c r="AA37">
        <f>MATCH(Z37,PERCENTILE(Z$2:Z$45,{5,4,3,2,1}/5),-1)</f>
        <v>1</v>
      </c>
      <c r="AB37">
        <v>77.099999999999994</v>
      </c>
      <c r="AC37" s="2">
        <f>(AB37-AB$47)/AB$46</f>
        <v>-0.45058412067100406</v>
      </c>
      <c r="AD37">
        <f>MATCH(AC37,PERCENTILE(AC$2:AC$45,{5,4,3,2,1}/5),-1)</f>
        <v>4</v>
      </c>
      <c r="AE37">
        <v>0</v>
      </c>
      <c r="AF37" s="2">
        <f>(AE37-AE$47)/AE$46</f>
        <v>-1.5006889851083218</v>
      </c>
      <c r="AG37">
        <f>MATCH(AF37,PERCENTILE(AF$2:AF$45,{5,4,3,2,1}/5),-1)</f>
        <v>5</v>
      </c>
      <c r="AH37" s="4">
        <v>0.88529999999999998</v>
      </c>
      <c r="AI37" s="2">
        <f>(AH37-AH$47)/AH$46</f>
        <v>3.5097337721908617</v>
      </c>
      <c r="AJ37">
        <f>MATCH(AI37,PERCENTILE(AI$2:AI$45,{5,4,3,2,1}/5),-1)</f>
        <v>1</v>
      </c>
      <c r="AK37" s="3">
        <f t="shared" si="2"/>
        <v>5.1019921503294974</v>
      </c>
      <c r="AL37">
        <f>MATCH(AK37,PERCENTILE(AK$2:AK$45,{5,4,3,2,1}/5),-1)</f>
        <v>1</v>
      </c>
    </row>
    <row r="38" spans="1:38" x14ac:dyDescent="0.45">
      <c r="A38" t="s">
        <v>74</v>
      </c>
      <c r="B38" t="str">
        <f t="shared" si="1"/>
        <v>41045940000</v>
      </c>
      <c r="C38" t="s">
        <v>75</v>
      </c>
      <c r="D38" s="1">
        <v>0.15040000000000001</v>
      </c>
      <c r="E38" s="2">
        <f>(D38-D$47)/D$46</f>
        <v>0.38501325838346745</v>
      </c>
      <c r="F38">
        <v>4</v>
      </c>
      <c r="G38" s="2">
        <f>(F38-F$47)/F$46</f>
        <v>0.72336329638820063</v>
      </c>
      <c r="H38">
        <v>4</v>
      </c>
      <c r="I38" s="2">
        <f>(H38-H$47)/H$46</f>
        <v>0.31622776601683805</v>
      </c>
      <c r="J38">
        <v>3</v>
      </c>
      <c r="K38" s="2">
        <f>(J38-J$47)/J$46</f>
        <v>0.31622776601683816</v>
      </c>
      <c r="L38">
        <v>4</v>
      </c>
      <c r="M38" s="2">
        <f>(L38-L$47)/L$46</f>
        <v>0.64956133199850175</v>
      </c>
      <c r="N38">
        <v>3</v>
      </c>
      <c r="O38" s="2">
        <f>(N38-N$47)/N$46</f>
        <v>-0.12283795519834814</v>
      </c>
      <c r="P38">
        <v>4</v>
      </c>
      <c r="Q38" s="2">
        <f>(P38-P$47)/P$46</f>
        <v>0.64956133199850175</v>
      </c>
      <c r="R38">
        <v>3</v>
      </c>
      <c r="S38" s="2">
        <f>(R38-R$47)/R$46</f>
        <v>-0.12283795519834814</v>
      </c>
      <c r="T38">
        <v>4</v>
      </c>
      <c r="U38" s="2">
        <f>(T38-T$47)/T$46</f>
        <v>0.72336329638820063</v>
      </c>
      <c r="V38">
        <v>3</v>
      </c>
      <c r="W38" s="2">
        <f>(V38-V$47)/V$46</f>
        <v>0.31622776601683816</v>
      </c>
      <c r="X38">
        <v>3</v>
      </c>
      <c r="Y38" s="2">
        <f>(X38-X$47)/X$46</f>
        <v>-0.39283710065919308</v>
      </c>
      <c r="Z38" s="2">
        <f t="shared" si="0"/>
        <v>3.4410328021514971</v>
      </c>
      <c r="AA38">
        <f>MATCH(Z38,PERCENTILE(Z$2:Z$45,{5,4,3,2,1}/5),-1)</f>
        <v>2</v>
      </c>
      <c r="AB38">
        <v>77.771428571428572</v>
      </c>
      <c r="AC38" s="2">
        <f>(AB38-AB$47)/AB$46</f>
        <v>-0.16039166923916576</v>
      </c>
      <c r="AD38">
        <f>MATCH(AC38,PERCENTILE(AC$2:AC$45,{5,4,3,2,1}/5),-1)</f>
        <v>3</v>
      </c>
      <c r="AE38">
        <v>1</v>
      </c>
      <c r="AF38" s="2">
        <f>(AE38-AE$47)/AE$46</f>
        <v>-1.3619698352243594</v>
      </c>
      <c r="AG38">
        <f>MATCH(AF38,PERCENTILE(AF$2:AF$45,{5,4,3,2,1}/5),-1)</f>
        <v>5</v>
      </c>
      <c r="AH38" s="4">
        <v>0.84960000000000002</v>
      </c>
      <c r="AI38" s="2">
        <f>(AH38-AH$47)/AH$46</f>
        <v>-0.35384580975143198</v>
      </c>
      <c r="AJ38">
        <f>MATCH(AI38,PERCENTILE(AI$2:AI$45,{5,4,3,2,1}/5),-1)</f>
        <v>5</v>
      </c>
      <c r="AK38" s="3">
        <f t="shared" si="2"/>
        <v>1.5648254879365397</v>
      </c>
      <c r="AL38">
        <f>MATCH(AK38,PERCENTILE(AK$2:AK$45,{5,4,3,2,1}/5),-1)</f>
        <v>5</v>
      </c>
    </row>
    <row r="39" spans="1:38" x14ac:dyDescent="0.45">
      <c r="A39" t="s">
        <v>76</v>
      </c>
      <c r="B39" t="str">
        <f t="shared" si="1"/>
        <v>41045970200</v>
      </c>
      <c r="C39" t="s">
        <v>77</v>
      </c>
      <c r="D39" s="1">
        <v>0.15040000000000001</v>
      </c>
      <c r="E39" s="2">
        <f>(D39-D$47)/D$46</f>
        <v>0.38501325838346745</v>
      </c>
      <c r="F39">
        <v>4</v>
      </c>
      <c r="G39" s="2">
        <f>(F39-F$47)/F$46</f>
        <v>0.72336329638820063</v>
      </c>
      <c r="H39">
        <v>4</v>
      </c>
      <c r="I39" s="2">
        <f>(H39-H$47)/H$46</f>
        <v>0.31622776601683805</v>
      </c>
      <c r="J39">
        <v>3</v>
      </c>
      <c r="K39" s="2">
        <f>(J39-J$47)/J$46</f>
        <v>0.31622776601683816</v>
      </c>
      <c r="L39">
        <v>4</v>
      </c>
      <c r="M39" s="2">
        <f>(L39-L$47)/L$46</f>
        <v>0.64956133199850175</v>
      </c>
      <c r="N39">
        <v>3</v>
      </c>
      <c r="O39" s="2">
        <f>(N39-N$47)/N$46</f>
        <v>-0.12283795519834814</v>
      </c>
      <c r="P39">
        <v>4</v>
      </c>
      <c r="Q39" s="2">
        <f>(P39-P$47)/P$46</f>
        <v>0.64956133199850175</v>
      </c>
      <c r="R39">
        <v>3</v>
      </c>
      <c r="S39" s="2">
        <f>(R39-R$47)/R$46</f>
        <v>-0.12283795519834814</v>
      </c>
      <c r="T39">
        <v>4</v>
      </c>
      <c r="U39" s="2">
        <f>(T39-T$47)/T$46</f>
        <v>0.72336329638820063</v>
      </c>
      <c r="V39">
        <v>3</v>
      </c>
      <c r="W39" s="2">
        <f>(V39-V$47)/V$46</f>
        <v>0.31622776601683816</v>
      </c>
      <c r="X39">
        <v>3</v>
      </c>
      <c r="Y39" s="2">
        <f>(X39-X$47)/X$46</f>
        <v>-0.39283710065919308</v>
      </c>
      <c r="Z39" s="2">
        <f t="shared" si="0"/>
        <v>3.4410328021514971</v>
      </c>
      <c r="AA39">
        <f>MATCH(Z39,PERCENTILE(Z$2:Z$45,{5,4,3,2,1}/5),-1)</f>
        <v>2</v>
      </c>
      <c r="AB39">
        <v>79.099999999999994</v>
      </c>
      <c r="AC39" s="2">
        <f>(AB39-AB$47)/AB$46</f>
        <v>0.41381892614722937</v>
      </c>
      <c r="AD39">
        <f>MATCH(AC39,PERCENTILE(AC$2:AC$45,{5,4,3,2,1}/5),-1)</f>
        <v>3</v>
      </c>
      <c r="AE39">
        <v>1</v>
      </c>
      <c r="AF39" s="2">
        <f>(AE39-AE$47)/AE$46</f>
        <v>-1.3619698352243594</v>
      </c>
      <c r="AG39">
        <f>MATCH(AF39,PERCENTILE(AF$2:AF$45,{5,4,3,2,1}/5),-1)</f>
        <v>5</v>
      </c>
      <c r="AH39" s="4">
        <v>0.84960000000000002</v>
      </c>
      <c r="AI39" s="2">
        <f>(AH39-AH$47)/AH$46</f>
        <v>-0.35384580975143198</v>
      </c>
      <c r="AJ39">
        <f>MATCH(AI39,PERCENTILE(AI$2:AI$45,{5,4,3,2,1}/5),-1)</f>
        <v>5</v>
      </c>
      <c r="AK39" s="3">
        <f t="shared" si="2"/>
        <v>2.1390360833229352</v>
      </c>
      <c r="AL39">
        <f>MATCH(AK39,PERCENTILE(AK$2:AK$45,{5,4,3,2,1}/5),-1)</f>
        <v>5</v>
      </c>
    </row>
    <row r="40" spans="1:38" x14ac:dyDescent="0.45">
      <c r="A40" t="s">
        <v>78</v>
      </c>
      <c r="B40" t="str">
        <f t="shared" si="1"/>
        <v>41045970300</v>
      </c>
      <c r="C40" t="s">
        <v>79</v>
      </c>
      <c r="D40" s="1">
        <v>0.15040000000000001</v>
      </c>
      <c r="E40" s="2">
        <f>(D40-D$47)/D$46</f>
        <v>0.38501325838346745</v>
      </c>
      <c r="F40">
        <v>4</v>
      </c>
      <c r="G40" s="2">
        <f>(F40-F$47)/F$46</f>
        <v>0.72336329638820063</v>
      </c>
      <c r="H40">
        <v>4</v>
      </c>
      <c r="I40" s="2">
        <f>(H40-H$47)/H$46</f>
        <v>0.31622776601683805</v>
      </c>
      <c r="J40">
        <v>3</v>
      </c>
      <c r="K40" s="2">
        <f>(J40-J$47)/J$46</f>
        <v>0.31622776601683816</v>
      </c>
      <c r="L40">
        <v>4</v>
      </c>
      <c r="M40" s="2">
        <f>(L40-L$47)/L$46</f>
        <v>0.64956133199850175</v>
      </c>
      <c r="N40">
        <v>3</v>
      </c>
      <c r="O40" s="2">
        <f>(N40-N$47)/N$46</f>
        <v>-0.12283795519834814</v>
      </c>
      <c r="P40">
        <v>4</v>
      </c>
      <c r="Q40" s="2">
        <f>(P40-P$47)/P$46</f>
        <v>0.64956133199850175</v>
      </c>
      <c r="R40">
        <v>3</v>
      </c>
      <c r="S40" s="2">
        <f>(R40-R$47)/R$46</f>
        <v>-0.12283795519834814</v>
      </c>
      <c r="T40">
        <v>4</v>
      </c>
      <c r="U40" s="2">
        <f>(T40-T$47)/T$46</f>
        <v>0.72336329638820063</v>
      </c>
      <c r="V40">
        <v>3</v>
      </c>
      <c r="W40" s="2">
        <f>(V40-V$47)/V$46</f>
        <v>0.31622776601683816</v>
      </c>
      <c r="X40">
        <v>3</v>
      </c>
      <c r="Y40" s="2">
        <f>(X40-X$47)/X$46</f>
        <v>-0.39283710065919308</v>
      </c>
      <c r="Z40" s="2">
        <f t="shared" si="0"/>
        <v>3.4410328021514971</v>
      </c>
      <c r="AA40">
        <f>MATCH(Z40,PERCENTILE(Z$2:Z$45,{5,4,3,2,1}/5),-1)</f>
        <v>2</v>
      </c>
      <c r="AB40">
        <v>78</v>
      </c>
      <c r="AC40" s="2">
        <f>(AB40-AB$47)/AB$46</f>
        <v>-6.1602749602796575E-2</v>
      </c>
      <c r="AD40">
        <f>MATCH(AC40,PERCENTILE(AC$2:AC$45,{5,4,3,2,1}/5),-1)</f>
        <v>3</v>
      </c>
      <c r="AE40">
        <v>1</v>
      </c>
      <c r="AF40" s="2">
        <f>(AE40-AE$47)/AE$46</f>
        <v>-1.3619698352243594</v>
      </c>
      <c r="AG40">
        <f>MATCH(AF40,PERCENTILE(AF$2:AF$45,{5,4,3,2,1}/5),-1)</f>
        <v>5</v>
      </c>
      <c r="AH40" s="4">
        <v>0.84960000000000002</v>
      </c>
      <c r="AI40" s="2">
        <f>(AH40-AH$47)/AH$46</f>
        <v>-0.35384580975143198</v>
      </c>
      <c r="AJ40">
        <f>MATCH(AI40,PERCENTILE(AI$2:AI$45,{5,4,3,2,1}/5),-1)</f>
        <v>5</v>
      </c>
      <c r="AK40" s="3">
        <f t="shared" si="2"/>
        <v>1.6636144075729089</v>
      </c>
      <c r="AL40">
        <f>MATCH(AK40,PERCENTILE(AK$2:AK$45,{5,4,3,2,1}/5),-1)</f>
        <v>5</v>
      </c>
    </row>
    <row r="41" spans="1:38" x14ac:dyDescent="0.45">
      <c r="A41" t="s">
        <v>80</v>
      </c>
      <c r="B41" t="str">
        <f t="shared" si="1"/>
        <v>41045970400</v>
      </c>
      <c r="C41" t="s">
        <v>81</v>
      </c>
      <c r="D41" s="1">
        <v>0.15040000000000001</v>
      </c>
      <c r="E41" s="2">
        <f>(D41-D$47)/D$46</f>
        <v>0.38501325838346745</v>
      </c>
      <c r="F41">
        <v>4</v>
      </c>
      <c r="G41" s="2">
        <f>(F41-F$47)/F$46</f>
        <v>0.72336329638820063</v>
      </c>
      <c r="H41">
        <v>4</v>
      </c>
      <c r="I41" s="2">
        <f>(H41-H$47)/H$46</f>
        <v>0.31622776601683805</v>
      </c>
      <c r="J41">
        <v>3</v>
      </c>
      <c r="K41" s="2">
        <f>(J41-J$47)/J$46</f>
        <v>0.31622776601683816</v>
      </c>
      <c r="L41">
        <v>4</v>
      </c>
      <c r="M41" s="2">
        <f>(L41-L$47)/L$46</f>
        <v>0.64956133199850175</v>
      </c>
      <c r="N41">
        <v>3</v>
      </c>
      <c r="O41" s="2">
        <f>(N41-N$47)/N$46</f>
        <v>-0.12283795519834814</v>
      </c>
      <c r="P41">
        <v>4</v>
      </c>
      <c r="Q41" s="2">
        <f>(P41-P$47)/P$46</f>
        <v>0.64956133199850175</v>
      </c>
      <c r="R41">
        <v>3</v>
      </c>
      <c r="S41" s="2">
        <f>(R41-R$47)/R$46</f>
        <v>-0.12283795519834814</v>
      </c>
      <c r="T41">
        <v>4</v>
      </c>
      <c r="U41" s="2">
        <f>(T41-T$47)/T$46</f>
        <v>0.72336329638820063</v>
      </c>
      <c r="V41">
        <v>3</v>
      </c>
      <c r="W41" s="2">
        <f>(V41-V$47)/V$46</f>
        <v>0.31622776601683816</v>
      </c>
      <c r="X41">
        <v>3</v>
      </c>
      <c r="Y41" s="2">
        <f>(X41-X$47)/X$46</f>
        <v>-0.39283710065919308</v>
      </c>
      <c r="Z41" s="2">
        <f t="shared" si="0"/>
        <v>3.4410328021514971</v>
      </c>
      <c r="AA41">
        <f>MATCH(Z41,PERCENTILE(Z$2:Z$45,{5,4,3,2,1}/5),-1)</f>
        <v>2</v>
      </c>
      <c r="AB41">
        <v>72.8</v>
      </c>
      <c r="AC41" s="2">
        <f>(AB41-AB$47)/AB$46</f>
        <v>-2.3090506713302048</v>
      </c>
      <c r="AD41">
        <f>MATCH(AC41,PERCENTILE(AC$2:AC$45,{5,4,3,2,1}/5),-1)</f>
        <v>5</v>
      </c>
      <c r="AE41">
        <v>1</v>
      </c>
      <c r="AF41" s="2">
        <f>(AE41-AE$47)/AE$46</f>
        <v>-1.3619698352243594</v>
      </c>
      <c r="AG41">
        <f>MATCH(AF41,PERCENTILE(AF$2:AF$45,{5,4,3,2,1}/5),-1)</f>
        <v>5</v>
      </c>
      <c r="AH41" s="4">
        <v>0.84960000000000002</v>
      </c>
      <c r="AI41" s="2">
        <f>(AH41-AH$47)/AH$46</f>
        <v>-0.35384580975143198</v>
      </c>
      <c r="AJ41">
        <f>MATCH(AI41,PERCENTILE(AI$2:AI$45,{5,4,3,2,1}/5),-1)</f>
        <v>5</v>
      </c>
      <c r="AK41" s="3">
        <f t="shared" si="2"/>
        <v>-0.5838335141544988</v>
      </c>
      <c r="AL41">
        <f>MATCH(AK41,PERCENTILE(AK$2:AK$45,{5,4,3,2,1}/5),-1)</f>
        <v>5</v>
      </c>
    </row>
    <row r="42" spans="1:38" x14ac:dyDescent="0.45">
      <c r="A42" t="s">
        <v>82</v>
      </c>
      <c r="B42" t="str">
        <f t="shared" si="1"/>
        <v>41045970500</v>
      </c>
      <c r="C42" t="s">
        <v>83</v>
      </c>
      <c r="D42" s="1">
        <v>0.15040000000000001</v>
      </c>
      <c r="E42" s="2">
        <f>(D42-D$47)/D$46</f>
        <v>0.38501325838346745</v>
      </c>
      <c r="F42">
        <v>4</v>
      </c>
      <c r="G42" s="2">
        <f>(F42-F$47)/F$46</f>
        <v>0.72336329638820063</v>
      </c>
      <c r="H42">
        <v>4</v>
      </c>
      <c r="I42" s="2">
        <f>(H42-H$47)/H$46</f>
        <v>0.31622776601683805</v>
      </c>
      <c r="J42">
        <v>3</v>
      </c>
      <c r="K42" s="2">
        <f>(J42-J$47)/J$46</f>
        <v>0.31622776601683816</v>
      </c>
      <c r="L42">
        <v>4</v>
      </c>
      <c r="M42" s="2">
        <f>(L42-L$47)/L$46</f>
        <v>0.64956133199850175</v>
      </c>
      <c r="N42">
        <v>3</v>
      </c>
      <c r="O42" s="2">
        <f>(N42-N$47)/N$46</f>
        <v>-0.12283795519834814</v>
      </c>
      <c r="P42">
        <v>4</v>
      </c>
      <c r="Q42" s="2">
        <f>(P42-P$47)/P$46</f>
        <v>0.64956133199850175</v>
      </c>
      <c r="R42">
        <v>3</v>
      </c>
      <c r="S42" s="2">
        <f>(R42-R$47)/R$46</f>
        <v>-0.12283795519834814</v>
      </c>
      <c r="T42">
        <v>4</v>
      </c>
      <c r="U42" s="2">
        <f>(T42-T$47)/T$46</f>
        <v>0.72336329638820063</v>
      </c>
      <c r="V42">
        <v>3</v>
      </c>
      <c r="W42" s="2">
        <f>(V42-V$47)/V$46</f>
        <v>0.31622776601683816</v>
      </c>
      <c r="X42">
        <v>3</v>
      </c>
      <c r="Y42" s="2">
        <f>(X42-X$47)/X$46</f>
        <v>-0.39283710065919308</v>
      </c>
      <c r="Z42" s="2">
        <f t="shared" si="0"/>
        <v>3.4410328021514971</v>
      </c>
      <c r="AA42">
        <f>MATCH(Z42,PERCENTILE(Z$2:Z$45,{5,4,3,2,1}/5),-1)</f>
        <v>2</v>
      </c>
      <c r="AB42">
        <v>78</v>
      </c>
      <c r="AC42" s="2">
        <f>(AB42-AB$47)/AB$46</f>
        <v>-6.1602749602796575E-2</v>
      </c>
      <c r="AD42">
        <f>MATCH(AC42,PERCENTILE(AC$2:AC$45,{5,4,3,2,1}/5),-1)</f>
        <v>3</v>
      </c>
      <c r="AE42">
        <v>1</v>
      </c>
      <c r="AF42" s="2">
        <f>(AE42-AE$47)/AE$46</f>
        <v>-1.3619698352243594</v>
      </c>
      <c r="AG42">
        <f>MATCH(AF42,PERCENTILE(AF$2:AF$45,{5,4,3,2,1}/5),-1)</f>
        <v>5</v>
      </c>
      <c r="AH42" s="4">
        <v>0.84960000000000002</v>
      </c>
      <c r="AI42" s="2">
        <f>(AH42-AH$47)/AH$46</f>
        <v>-0.35384580975143198</v>
      </c>
      <c r="AJ42">
        <f>MATCH(AI42,PERCENTILE(AI$2:AI$45,{5,4,3,2,1}/5),-1)</f>
        <v>5</v>
      </c>
      <c r="AK42" s="3">
        <f t="shared" si="2"/>
        <v>1.6636144075729089</v>
      </c>
      <c r="AL42">
        <f>MATCH(AK42,PERCENTILE(AK$2:AK$45,{5,4,3,2,1}/5),-1)</f>
        <v>5</v>
      </c>
    </row>
    <row r="43" spans="1:38" x14ac:dyDescent="0.45">
      <c r="A43" t="s">
        <v>84</v>
      </c>
      <c r="B43" t="str">
        <f t="shared" si="1"/>
        <v>41045970600</v>
      </c>
      <c r="C43" t="s">
        <v>85</v>
      </c>
      <c r="D43" s="1">
        <v>0.15040000000000001</v>
      </c>
      <c r="E43" s="2">
        <f>(D43-D$47)/D$46</f>
        <v>0.38501325838346745</v>
      </c>
      <c r="F43">
        <v>4</v>
      </c>
      <c r="G43" s="2">
        <f>(F43-F$47)/F$46</f>
        <v>0.72336329638820063</v>
      </c>
      <c r="H43">
        <v>4</v>
      </c>
      <c r="I43" s="2">
        <f>(H43-H$47)/H$46</f>
        <v>0.31622776601683805</v>
      </c>
      <c r="J43">
        <v>3</v>
      </c>
      <c r="K43" s="2">
        <f>(J43-J$47)/J$46</f>
        <v>0.31622776601683816</v>
      </c>
      <c r="L43">
        <v>4</v>
      </c>
      <c r="M43" s="2">
        <f>(L43-L$47)/L$46</f>
        <v>0.64956133199850175</v>
      </c>
      <c r="N43">
        <v>3</v>
      </c>
      <c r="O43" s="2">
        <f>(N43-N$47)/N$46</f>
        <v>-0.12283795519834814</v>
      </c>
      <c r="P43">
        <v>4</v>
      </c>
      <c r="Q43" s="2">
        <f>(P43-P$47)/P$46</f>
        <v>0.64956133199850175</v>
      </c>
      <c r="R43">
        <v>3</v>
      </c>
      <c r="S43" s="2">
        <f>(R43-R$47)/R$46</f>
        <v>-0.12283795519834814</v>
      </c>
      <c r="T43">
        <v>4</v>
      </c>
      <c r="U43" s="2">
        <f>(T43-T$47)/T$46</f>
        <v>0.72336329638820063</v>
      </c>
      <c r="V43">
        <v>3</v>
      </c>
      <c r="W43" s="2">
        <f>(V43-V$47)/V$46</f>
        <v>0.31622776601683816</v>
      </c>
      <c r="X43">
        <v>3</v>
      </c>
      <c r="Y43" s="2">
        <f>(X43-X$47)/X$46</f>
        <v>-0.39283710065919308</v>
      </c>
      <c r="Z43" s="2">
        <f t="shared" si="0"/>
        <v>3.4410328021514971</v>
      </c>
      <c r="AA43">
        <f>MATCH(Z43,PERCENTILE(Z$2:Z$45,{5,4,3,2,1}/5),-1)</f>
        <v>2</v>
      </c>
      <c r="AB43">
        <v>76.2</v>
      </c>
      <c r="AC43" s="2">
        <f>(AB43-AB$47)/AB$46</f>
        <v>-0.83956549173920547</v>
      </c>
      <c r="AD43">
        <f>MATCH(AC43,PERCENTILE(AC$2:AC$45,{5,4,3,2,1}/5),-1)</f>
        <v>5</v>
      </c>
      <c r="AE43">
        <v>1</v>
      </c>
      <c r="AF43" s="2">
        <f>(AE43-AE$47)/AE$46</f>
        <v>-1.3619698352243594</v>
      </c>
      <c r="AG43">
        <f>MATCH(AF43,PERCENTILE(AF$2:AF$45,{5,4,3,2,1}/5),-1)</f>
        <v>5</v>
      </c>
      <c r="AH43" s="4">
        <v>0.84960000000000002</v>
      </c>
      <c r="AI43" s="2">
        <f>(AH43-AH$47)/AH$46</f>
        <v>-0.35384580975143198</v>
      </c>
      <c r="AJ43">
        <f>MATCH(AI43,PERCENTILE(AI$2:AI$45,{5,4,3,2,1}/5),-1)</f>
        <v>5</v>
      </c>
      <c r="AK43" s="3">
        <f t="shared" si="2"/>
        <v>0.88565166543649987</v>
      </c>
      <c r="AL43">
        <f>MATCH(AK43,PERCENTILE(AK$2:AK$45,{5,4,3,2,1}/5),-1)</f>
        <v>5</v>
      </c>
    </row>
    <row r="44" spans="1:38" x14ac:dyDescent="0.45">
      <c r="A44" t="s">
        <v>86</v>
      </c>
      <c r="B44" t="str">
        <f t="shared" si="1"/>
        <v>41045970700</v>
      </c>
      <c r="C44" t="s">
        <v>87</v>
      </c>
      <c r="D44" s="1">
        <v>0.15040000000000001</v>
      </c>
      <c r="E44" s="2">
        <f>(D44-D$47)/D$46</f>
        <v>0.38501325838346745</v>
      </c>
      <c r="F44">
        <v>4</v>
      </c>
      <c r="G44" s="2">
        <f>(F44-F$47)/F$46</f>
        <v>0.72336329638820063</v>
      </c>
      <c r="H44">
        <v>4</v>
      </c>
      <c r="I44" s="2">
        <f>(H44-H$47)/H$46</f>
        <v>0.31622776601683805</v>
      </c>
      <c r="J44">
        <v>3</v>
      </c>
      <c r="K44" s="2">
        <f>(J44-J$47)/J$46</f>
        <v>0.31622776601683816</v>
      </c>
      <c r="L44">
        <v>4</v>
      </c>
      <c r="M44" s="2">
        <f>(L44-L$47)/L$46</f>
        <v>0.64956133199850175</v>
      </c>
      <c r="N44">
        <v>3</v>
      </c>
      <c r="O44" s="2">
        <f>(N44-N$47)/N$46</f>
        <v>-0.12283795519834814</v>
      </c>
      <c r="P44">
        <v>4</v>
      </c>
      <c r="Q44" s="2">
        <f>(P44-P$47)/P$46</f>
        <v>0.64956133199850175</v>
      </c>
      <c r="R44">
        <v>3</v>
      </c>
      <c r="S44" s="2">
        <f>(R44-R$47)/R$46</f>
        <v>-0.12283795519834814</v>
      </c>
      <c r="T44">
        <v>4</v>
      </c>
      <c r="U44" s="2">
        <f>(T44-T$47)/T$46</f>
        <v>0.72336329638820063</v>
      </c>
      <c r="V44">
        <v>3</v>
      </c>
      <c r="W44" s="2">
        <f>(V44-V$47)/V$46</f>
        <v>0.31622776601683816</v>
      </c>
      <c r="X44">
        <v>3</v>
      </c>
      <c r="Y44" s="2">
        <f>(X44-X$47)/X$46</f>
        <v>-0.39283710065919308</v>
      </c>
      <c r="Z44" s="2">
        <f t="shared" si="0"/>
        <v>3.4410328021514971</v>
      </c>
      <c r="AA44">
        <f>MATCH(Z44,PERCENTILE(Z$2:Z$45,{5,4,3,2,1}/5),-1)</f>
        <v>2</v>
      </c>
      <c r="AB44">
        <v>79.2</v>
      </c>
      <c r="AC44" s="2">
        <f>(AB44-AB$47)/AB$46</f>
        <v>0.45703907848814473</v>
      </c>
      <c r="AD44">
        <f>MATCH(AC44,PERCENTILE(AC$2:AC$45,{5,4,3,2,1}/5),-1)</f>
        <v>2</v>
      </c>
      <c r="AE44">
        <v>1</v>
      </c>
      <c r="AF44" s="2">
        <f>(AE44-AE$47)/AE$46</f>
        <v>-1.3619698352243594</v>
      </c>
      <c r="AG44">
        <f>MATCH(AF44,PERCENTILE(AF$2:AF$45,{5,4,3,2,1}/5),-1)</f>
        <v>5</v>
      </c>
      <c r="AH44" s="4">
        <v>0.84960000000000002</v>
      </c>
      <c r="AI44" s="2">
        <f>(AH44-AH$47)/AH$46</f>
        <v>-0.35384580975143198</v>
      </c>
      <c r="AJ44">
        <f>MATCH(AI44,PERCENTILE(AI$2:AI$45,{5,4,3,2,1}/5),-1)</f>
        <v>5</v>
      </c>
      <c r="AK44" s="3">
        <f t="shared" si="2"/>
        <v>2.1822562356638504</v>
      </c>
      <c r="AL44">
        <f>MATCH(AK44,PERCENTILE(AK$2:AK$45,{5,4,3,2,1}/5),-1)</f>
        <v>4</v>
      </c>
    </row>
    <row r="45" spans="1:38" x14ac:dyDescent="0.45">
      <c r="A45" t="s">
        <v>88</v>
      </c>
      <c r="B45" t="str">
        <f t="shared" si="1"/>
        <v>41045970900</v>
      </c>
      <c r="C45" t="s">
        <v>89</v>
      </c>
      <c r="D45" s="1">
        <v>0.15040000000000001</v>
      </c>
      <c r="E45" s="2">
        <f>(D45-D$47)/D$46</f>
        <v>0.38501325838346745</v>
      </c>
      <c r="F45">
        <v>4</v>
      </c>
      <c r="G45" s="2">
        <f>(F45-F$47)/F$46</f>
        <v>0.72336329638820063</v>
      </c>
      <c r="H45">
        <v>4</v>
      </c>
      <c r="I45" s="2">
        <f>(H45-H$47)/H$46</f>
        <v>0.31622776601683805</v>
      </c>
      <c r="J45">
        <v>3</v>
      </c>
      <c r="K45" s="2">
        <f>(J45-J$47)/J$46</f>
        <v>0.31622776601683816</v>
      </c>
      <c r="L45">
        <v>4</v>
      </c>
      <c r="M45" s="2">
        <f>(L45-L$47)/L$46</f>
        <v>0.64956133199850175</v>
      </c>
      <c r="N45">
        <v>3</v>
      </c>
      <c r="O45" s="2">
        <f>(N45-N$47)/N$46</f>
        <v>-0.12283795519834814</v>
      </c>
      <c r="P45">
        <v>4</v>
      </c>
      <c r="Q45" s="2">
        <f>(P45-P$47)/P$46</f>
        <v>0.64956133199850175</v>
      </c>
      <c r="R45">
        <v>3</v>
      </c>
      <c r="S45" s="2">
        <f>(R45-R$47)/R$46</f>
        <v>-0.12283795519834814</v>
      </c>
      <c r="T45">
        <v>4</v>
      </c>
      <c r="U45" s="2">
        <f>(T45-T$47)/T$46</f>
        <v>0.72336329638820063</v>
      </c>
      <c r="V45">
        <v>3</v>
      </c>
      <c r="W45" s="2">
        <f>(V45-V$47)/V$46</f>
        <v>0.31622776601683816</v>
      </c>
      <c r="X45">
        <v>3</v>
      </c>
      <c r="Y45" s="2">
        <f>(X45-X$47)/X$46</f>
        <v>-0.39283710065919308</v>
      </c>
      <c r="Z45" s="2">
        <f t="shared" si="0"/>
        <v>3.4410328021514971</v>
      </c>
      <c r="AA45">
        <f>MATCH(Z45,PERCENTILE(Z$2:Z$45,{5,4,3,2,1}/5),-1)</f>
        <v>2</v>
      </c>
      <c r="AB45">
        <v>81.099999999999994</v>
      </c>
      <c r="AC45" s="2">
        <f>(AB45-AB$47)/AB$46</f>
        <v>1.2782219729654629</v>
      </c>
      <c r="AD45">
        <f>MATCH(AC45,PERCENTILE(AC$2:AC$45,{5,4,3,2,1}/5),-1)</f>
        <v>1</v>
      </c>
      <c r="AE45">
        <v>1</v>
      </c>
      <c r="AF45" s="2">
        <f>(AE45-AE$47)/AE$46</f>
        <v>-1.3619698352243594</v>
      </c>
      <c r="AG45">
        <f>MATCH(AF45,PERCENTILE(AF$2:AF$45,{5,4,3,2,1}/5),-1)</f>
        <v>5</v>
      </c>
      <c r="AH45" s="4">
        <v>0.84960000000000002</v>
      </c>
      <c r="AI45" s="2">
        <f>(AH45-AH$47)/AH$46</f>
        <v>-0.35384580975143198</v>
      </c>
      <c r="AJ45">
        <f>MATCH(AI45,PERCENTILE(AI$2:AI$45,{5,4,3,2,1}/5),-1)</f>
        <v>5</v>
      </c>
      <c r="AK45" s="3">
        <f t="shared" si="2"/>
        <v>3.0034391301411683</v>
      </c>
      <c r="AL45">
        <f>MATCH(AK45,PERCENTILE(AK$2:AK$45,{5,4,3,2,1}/5),-1)</f>
        <v>4</v>
      </c>
    </row>
    <row r="46" spans="1:38" x14ac:dyDescent="0.45">
      <c r="A46" t="s">
        <v>111</v>
      </c>
      <c r="D46">
        <f>_xlfn.STDEV.P(D2:D45)</f>
        <v>4.3209846087414523E-2</v>
      </c>
      <c r="F46">
        <f>_xlfn.STDEV.P(F2:F45)</f>
        <v>1.052532856125233</v>
      </c>
      <c r="H46">
        <f>_xlfn.STDEV.P(H2:H45)</f>
        <v>1.1499191491521379</v>
      </c>
      <c r="J46">
        <f>_xlfn.STDEV.P(J2:J45)</f>
        <v>0.86243936186410342</v>
      </c>
      <c r="L46">
        <f>_xlfn.STDEV.P(L2:L45)</f>
        <v>1.0671537605988795</v>
      </c>
      <c r="N46">
        <f>_xlfn.STDEV.P(N2:N45)</f>
        <v>1.0176007879499522</v>
      </c>
      <c r="P46">
        <f>_xlfn.STDEV.P(P2:P45)</f>
        <v>1.0671537605988795</v>
      </c>
      <c r="R46">
        <f>_xlfn.STDEV.P(R2:R45)</f>
        <v>1.0176007879499522</v>
      </c>
      <c r="T46">
        <f>_xlfn.STDEV.P(T2:T45)</f>
        <v>1.052532856125233</v>
      </c>
      <c r="V46">
        <f>_xlfn.STDEV.P(V2:V45)</f>
        <v>0.86243936186410342</v>
      </c>
      <c r="X46">
        <f>_xlfn.STDEV.P(X2:X45)</f>
        <v>1.1570838237598051</v>
      </c>
      <c r="AB46">
        <f>_xlfn.STDEV.P(AB2:AB45)</f>
        <v>2.313735481800725</v>
      </c>
      <c r="AE46">
        <f>_xlfn.STDEV.P(AE2:AE45)</f>
        <v>7.2088100369450947</v>
      </c>
      <c r="AH46">
        <f>_xlfn.STDEV.P(AH2:AH45)</f>
        <v>9.2401357970871394E-3</v>
      </c>
    </row>
    <row r="47" spans="1:38" x14ac:dyDescent="0.45">
      <c r="A47" t="s">
        <v>112</v>
      </c>
      <c r="D47">
        <f>AVERAGE(D2:D45)</f>
        <v>0.13376363636363642</v>
      </c>
      <c r="F47">
        <f>AVERAGE(F2:F45)</f>
        <v>3.2386363636363638</v>
      </c>
      <c r="H47">
        <f>AVERAGE(H2:H45)</f>
        <v>3.6363636363636362</v>
      </c>
      <c r="J47">
        <f>AVERAGE(J2:J45)</f>
        <v>2.7272727272727271</v>
      </c>
      <c r="L47">
        <f>AVERAGE(L2:L45)</f>
        <v>3.3068181818181817</v>
      </c>
      <c r="N47">
        <f>AVERAGE(N2:N45)</f>
        <v>3.125</v>
      </c>
      <c r="P47">
        <f>AVERAGE(P2:P45)</f>
        <v>3.3068181818181817</v>
      </c>
      <c r="R47">
        <f>AVERAGE(R2:R45)</f>
        <v>3.125</v>
      </c>
      <c r="T47">
        <f>AVERAGE(T2:T45)</f>
        <v>3.2386363636363638</v>
      </c>
      <c r="V47">
        <f>AVERAGE(V2:V45)</f>
        <v>2.7272727272727271</v>
      </c>
      <c r="X47">
        <f>AVERAGE(X2:X45)</f>
        <v>3.4545454545454546</v>
      </c>
      <c r="AB47">
        <f>AVERAGE(AB2:AB45)</f>
        <v>78.142532467532476</v>
      </c>
      <c r="AE47">
        <f>AVERAGE(AE2:AE45)</f>
        <v>10.818181818181818</v>
      </c>
      <c r="AH47">
        <f>AVERAGE(AH2:AH45)</f>
        <v>0.85286958333333351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G1" workbookViewId="0">
      <selection activeCell="P3" sqref="P3"/>
    </sheetView>
  </sheetViews>
  <sheetFormatPr defaultRowHeight="14.25" x14ac:dyDescent="0.45"/>
  <sheetData>
    <row r="1" spans="1:16" x14ac:dyDescent="0.45">
      <c r="A1" t="s">
        <v>0</v>
      </c>
      <c r="B1" t="s">
        <v>1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  <c r="L1" t="s">
        <v>122</v>
      </c>
      <c r="M1" t="s">
        <v>123</v>
      </c>
      <c r="N1" t="s">
        <v>124</v>
      </c>
      <c r="O1" t="s">
        <v>125</v>
      </c>
      <c r="P1" t="s">
        <v>126</v>
      </c>
    </row>
    <row r="2" spans="1:16" x14ac:dyDescent="0.45">
      <c r="A2" t="s">
        <v>90</v>
      </c>
      <c r="B2" t="s">
        <v>91</v>
      </c>
      <c r="C2" s="3">
        <v>0.42454315637535822</v>
      </c>
      <c r="D2" s="3">
        <v>0.29690284553247048</v>
      </c>
      <c r="E2" s="3">
        <v>0.36234431522762667</v>
      </c>
      <c r="F2" s="3">
        <v>0.36234431522762683</v>
      </c>
      <c r="G2" s="3">
        <v>0.21474568626179955</v>
      </c>
      <c r="H2" s="3">
        <v>0.40945985066116031</v>
      </c>
      <c r="I2" s="3">
        <v>0.21474568626179955</v>
      </c>
      <c r="J2" s="3">
        <v>0.40945985066116031</v>
      </c>
      <c r="K2" s="3">
        <v>0.29690284553247048</v>
      </c>
      <c r="L2" s="3">
        <v>0.36234431522762683</v>
      </c>
      <c r="M2" s="3">
        <v>0.52214597962617726</v>
      </c>
      <c r="N2" s="3">
        <v>-3.1734994179153098E-2</v>
      </c>
      <c r="O2" s="3">
        <v>0.79185514725428618</v>
      </c>
      <c r="P2" s="3">
        <f>AVERAGE(C2:O2)</f>
        <v>0.35661992305156998</v>
      </c>
    </row>
    <row r="3" spans="1:16" x14ac:dyDescent="0.45">
      <c r="A3" t="s">
        <v>92</v>
      </c>
      <c r="B3" t="s">
        <v>93</v>
      </c>
      <c r="C3" s="3">
        <v>-3.0376307124543462</v>
      </c>
      <c r="D3" s="3">
        <v>-3.0284090244311987</v>
      </c>
      <c r="E3" s="3">
        <v>-3.1161611109575906</v>
      </c>
      <c r="F3" s="3">
        <v>-3.1161611109575906</v>
      </c>
      <c r="G3" s="3">
        <v>-3.0650066130093232</v>
      </c>
      <c r="H3" s="3">
        <v>-3.0300028948925877</v>
      </c>
      <c r="I3" s="3">
        <v>-3.0650066130093232</v>
      </c>
      <c r="J3" s="3">
        <v>-3.0300028948925877</v>
      </c>
      <c r="K3" s="3">
        <v>-3.0284090244311987</v>
      </c>
      <c r="L3" s="3">
        <v>-3.1161611109575906</v>
      </c>
      <c r="M3" s="3">
        <v>-2.9348205061747215</v>
      </c>
      <c r="N3" s="3">
        <v>0.36320777721192787</v>
      </c>
      <c r="O3" s="3">
        <v>-1.2889321010051518</v>
      </c>
      <c r="P3" s="3">
        <f t="shared" ref="P3:P49" si="0">AVERAGE(C3:O3)</f>
        <v>-2.6533458415354834</v>
      </c>
    </row>
    <row r="4" spans="1:16" x14ac:dyDescent="0.45">
      <c r="A4" t="s">
        <v>94</v>
      </c>
      <c r="B4" t="s">
        <v>95</v>
      </c>
      <c r="C4" s="3">
        <v>-0.38391455631036647</v>
      </c>
      <c r="D4" s="3">
        <v>-0.17814170731948228</v>
      </c>
      <c r="E4" s="3">
        <v>0.36234431522762667</v>
      </c>
      <c r="F4" s="3">
        <v>0.36234431522762683</v>
      </c>
      <c r="G4" s="3">
        <v>0.6832817290148171</v>
      </c>
      <c r="H4" s="3">
        <v>0.90081167145455288</v>
      </c>
      <c r="I4" s="3">
        <v>0.6832817290148171</v>
      </c>
      <c r="J4" s="3">
        <v>0.90081167145455288</v>
      </c>
      <c r="K4" s="3">
        <v>-0.17814170731948228</v>
      </c>
      <c r="L4" s="3">
        <v>0.36234431522762683</v>
      </c>
      <c r="M4" s="3">
        <v>0.52214597962617726</v>
      </c>
      <c r="N4" s="3">
        <v>0.16151373295433924</v>
      </c>
      <c r="O4" s="3">
        <v>-1.4276512508891142</v>
      </c>
      <c r="P4" s="3">
        <f t="shared" si="0"/>
        <v>0.21315617210489937</v>
      </c>
    </row>
    <row r="5" spans="1:16" x14ac:dyDescent="0.45">
      <c r="A5" t="s">
        <v>96</v>
      </c>
      <c r="B5" t="s">
        <v>97</v>
      </c>
      <c r="C5" s="3">
        <v>0.44305745513915334</v>
      </c>
      <c r="D5" s="3">
        <v>0.77194739838442317</v>
      </c>
      <c r="E5" s="3">
        <v>0.36234431522762667</v>
      </c>
      <c r="F5" s="3">
        <v>0.36234431522762683</v>
      </c>
      <c r="G5" s="3">
        <v>0.6832817290148171</v>
      </c>
      <c r="H5" s="3">
        <v>-8.1891970132232234E-2</v>
      </c>
      <c r="I5" s="3">
        <v>0.6832817290148171</v>
      </c>
      <c r="J5" s="3">
        <v>-8.1891970132232234E-2</v>
      </c>
      <c r="K5" s="3">
        <v>0.77194739838442317</v>
      </c>
      <c r="L5" s="3">
        <v>0.36234431522762683</v>
      </c>
      <c r="M5" s="3">
        <v>-0.34209564182404739</v>
      </c>
      <c r="N5" s="3">
        <v>-0.16778266583355805</v>
      </c>
      <c r="O5" s="3">
        <v>-1.2889321010051518</v>
      </c>
      <c r="P5" s="3">
        <f t="shared" si="0"/>
        <v>0.19061186974563793</v>
      </c>
    </row>
    <row r="6" spans="1:16" x14ac:dyDescent="0.45">
      <c r="A6" t="s">
        <v>2</v>
      </c>
      <c r="B6" t="s">
        <v>3</v>
      </c>
      <c r="C6" s="3">
        <v>0.42454315637535822</v>
      </c>
      <c r="D6" s="3">
        <v>0.29690284553247048</v>
      </c>
      <c r="E6" s="3">
        <v>0.36234431522762667</v>
      </c>
      <c r="F6" s="3">
        <v>0.36234431522762683</v>
      </c>
      <c r="G6" s="3">
        <v>0.21474568626179955</v>
      </c>
      <c r="H6" s="3">
        <v>0.40945985066116031</v>
      </c>
      <c r="I6" s="3">
        <v>0.21474568626179955</v>
      </c>
      <c r="J6" s="3">
        <v>0.40945985066116031</v>
      </c>
      <c r="K6" s="3">
        <v>0.29690284553247048</v>
      </c>
      <c r="L6" s="3">
        <v>0.36234431522762683</v>
      </c>
      <c r="M6" s="3">
        <v>0.52214597962617726</v>
      </c>
      <c r="N6" s="3">
        <v>-2.4461021249473309</v>
      </c>
      <c r="O6" s="3">
        <v>0.79185514725428618</v>
      </c>
      <c r="P6" s="3">
        <f t="shared" si="0"/>
        <v>0.17089937453094087</v>
      </c>
    </row>
    <row r="7" spans="1:16" x14ac:dyDescent="0.45">
      <c r="A7" t="s">
        <v>4</v>
      </c>
      <c r="B7" t="s">
        <v>5</v>
      </c>
      <c r="C7" s="3">
        <v>0.42454315637535822</v>
      </c>
      <c r="D7" s="3">
        <v>0.29690284553247048</v>
      </c>
      <c r="E7" s="3">
        <v>0.36234431522762667</v>
      </c>
      <c r="F7" s="3">
        <v>0.36234431522762683</v>
      </c>
      <c r="G7" s="3">
        <v>0.21474568626179955</v>
      </c>
      <c r="H7" s="3">
        <v>0.40945985066116031</v>
      </c>
      <c r="I7" s="3">
        <v>0.21474568626179955</v>
      </c>
      <c r="J7" s="3">
        <v>0.40945985066116031</v>
      </c>
      <c r="K7" s="3">
        <v>0.29690284553247048</v>
      </c>
      <c r="L7" s="3">
        <v>0.36234431522762683</v>
      </c>
      <c r="M7" s="3">
        <v>0.52214597962617726</v>
      </c>
      <c r="N7" s="3">
        <v>-1.9706804491973049</v>
      </c>
      <c r="O7" s="3">
        <v>0.79185514725428618</v>
      </c>
      <c r="P7" s="3">
        <f t="shared" si="0"/>
        <v>0.20747027266555826</v>
      </c>
    </row>
    <row r="8" spans="1:16" x14ac:dyDescent="0.45">
      <c r="A8" t="s">
        <v>6</v>
      </c>
      <c r="B8" t="s">
        <v>7</v>
      </c>
      <c r="C8" s="3">
        <v>0.42454315637535822</v>
      </c>
      <c r="D8" s="3">
        <v>0.29690284553247048</v>
      </c>
      <c r="E8" s="3">
        <v>0.36234431522762667</v>
      </c>
      <c r="F8" s="3">
        <v>0.36234431522762683</v>
      </c>
      <c r="G8" s="3">
        <v>0.21474568626179955</v>
      </c>
      <c r="H8" s="3">
        <v>0.40945985066116031</v>
      </c>
      <c r="I8" s="3">
        <v>0.21474568626179955</v>
      </c>
      <c r="J8" s="3">
        <v>0.40945985066116031</v>
      </c>
      <c r="K8" s="3">
        <v>0.29690284553247048</v>
      </c>
      <c r="L8" s="3">
        <v>0.36234431522762683</v>
      </c>
      <c r="M8" s="3">
        <v>0.52214597962617726</v>
      </c>
      <c r="N8" s="3">
        <v>-1.6681393828109219</v>
      </c>
      <c r="O8" s="3">
        <v>0.79185514725428618</v>
      </c>
      <c r="P8" s="3">
        <f t="shared" si="0"/>
        <v>0.23074266238758773</v>
      </c>
    </row>
    <row r="9" spans="1:16" x14ac:dyDescent="0.45">
      <c r="A9" t="s">
        <v>8</v>
      </c>
      <c r="B9" t="s">
        <v>9</v>
      </c>
      <c r="C9" s="3">
        <v>0.42454315637535822</v>
      </c>
      <c r="D9" s="3">
        <v>0.29690284553247048</v>
      </c>
      <c r="E9" s="3">
        <v>0.36234431522762667</v>
      </c>
      <c r="F9" s="3">
        <v>0.36234431522762683</v>
      </c>
      <c r="G9" s="3">
        <v>0.21474568626179955</v>
      </c>
      <c r="H9" s="3">
        <v>0.40945985066116031</v>
      </c>
      <c r="I9" s="3">
        <v>0.21474568626179955</v>
      </c>
      <c r="J9" s="3">
        <v>0.40945985066116031</v>
      </c>
      <c r="K9" s="3">
        <v>0.29690284553247048</v>
      </c>
      <c r="L9" s="3">
        <v>0.36234431522762683</v>
      </c>
      <c r="M9" s="3">
        <v>0.52214597962617726</v>
      </c>
      <c r="N9" s="3">
        <v>-0.63085572662903944</v>
      </c>
      <c r="O9" s="3">
        <v>0.79185514725428618</v>
      </c>
      <c r="P9" s="3">
        <f t="shared" si="0"/>
        <v>0.31053371286311715</v>
      </c>
    </row>
    <row r="10" spans="1:16" x14ac:dyDescent="0.45">
      <c r="A10" t="s">
        <v>10</v>
      </c>
      <c r="B10" t="s">
        <v>11</v>
      </c>
      <c r="C10" s="3">
        <v>0.42454315637535822</v>
      </c>
      <c r="D10" s="3">
        <v>0.29690284553247048</v>
      </c>
      <c r="E10" s="3">
        <v>0.36234431522762667</v>
      </c>
      <c r="F10" s="3">
        <v>0.36234431522762683</v>
      </c>
      <c r="G10" s="3">
        <v>0.21474568626179955</v>
      </c>
      <c r="H10" s="3">
        <v>0.40945985066116031</v>
      </c>
      <c r="I10" s="3">
        <v>0.21474568626179955</v>
      </c>
      <c r="J10" s="3">
        <v>0.40945985066116031</v>
      </c>
      <c r="K10" s="3">
        <v>0.29690284553247048</v>
      </c>
      <c r="L10" s="3">
        <v>0.36234431522762683</v>
      </c>
      <c r="M10" s="3">
        <v>0.52214597962617726</v>
      </c>
      <c r="N10" s="3">
        <v>0.49286823423466164</v>
      </c>
      <c r="O10" s="3">
        <v>0.79185514725428618</v>
      </c>
      <c r="P10" s="3">
        <f t="shared" si="0"/>
        <v>0.39697401754494027</v>
      </c>
    </row>
    <row r="11" spans="1:16" x14ac:dyDescent="0.45">
      <c r="A11" t="s">
        <v>12</v>
      </c>
      <c r="B11" t="s">
        <v>13</v>
      </c>
      <c r="C11" s="3">
        <v>0.42454315637535822</v>
      </c>
      <c r="D11" s="3">
        <v>0.29690284553247048</v>
      </c>
      <c r="E11" s="3">
        <v>0.36234431522762667</v>
      </c>
      <c r="F11" s="3">
        <v>0.36234431522762683</v>
      </c>
      <c r="G11" s="3">
        <v>0.21474568626179955</v>
      </c>
      <c r="H11" s="3">
        <v>0.40945985066116031</v>
      </c>
      <c r="I11" s="3">
        <v>0.21474568626179955</v>
      </c>
      <c r="J11" s="3">
        <v>0.40945985066116031</v>
      </c>
      <c r="K11" s="3">
        <v>0.29690284553247048</v>
      </c>
      <c r="L11" s="3">
        <v>0.36234431522762683</v>
      </c>
      <c r="M11" s="3">
        <v>0.52214597962617726</v>
      </c>
      <c r="N11" s="3">
        <v>0.40642792955283708</v>
      </c>
      <c r="O11" s="3">
        <v>0.79185514725428618</v>
      </c>
      <c r="P11" s="3">
        <f t="shared" si="0"/>
        <v>0.39032476333864613</v>
      </c>
    </row>
    <row r="12" spans="1:16" x14ac:dyDescent="0.45">
      <c r="A12" t="s">
        <v>14</v>
      </c>
      <c r="B12" t="s">
        <v>15</v>
      </c>
      <c r="C12" s="3">
        <v>0.42454315637535822</v>
      </c>
      <c r="D12" s="3">
        <v>0.29690284553247048</v>
      </c>
      <c r="E12" s="3">
        <v>0.36234431522762667</v>
      </c>
      <c r="F12" s="3">
        <v>0.36234431522762683</v>
      </c>
      <c r="G12" s="3">
        <v>0.21474568626179955</v>
      </c>
      <c r="H12" s="3">
        <v>0.40945985066116031</v>
      </c>
      <c r="I12" s="3">
        <v>0.21474568626179955</v>
      </c>
      <c r="J12" s="3">
        <v>0.40945985066116031</v>
      </c>
      <c r="K12" s="3">
        <v>0.29690284553247048</v>
      </c>
      <c r="L12" s="3">
        <v>0.36234431522762683</v>
      </c>
      <c r="M12" s="3">
        <v>0.52214597962617726</v>
      </c>
      <c r="N12" s="3">
        <v>-1.0198370976972468</v>
      </c>
      <c r="O12" s="3">
        <v>0.79185514725428618</v>
      </c>
      <c r="P12" s="3">
        <f t="shared" si="0"/>
        <v>0.28061206893479351</v>
      </c>
    </row>
    <row r="13" spans="1:16" x14ac:dyDescent="0.45">
      <c r="A13" t="s">
        <v>16</v>
      </c>
      <c r="B13" t="s">
        <v>17</v>
      </c>
      <c r="C13" s="3">
        <v>0.42454315637535822</v>
      </c>
      <c r="D13" s="3">
        <v>0.29690284553247048</v>
      </c>
      <c r="E13" s="3">
        <v>0.36234431522762667</v>
      </c>
      <c r="F13" s="3">
        <v>0.36234431522762683</v>
      </c>
      <c r="G13" s="3">
        <v>0.21474568626179955</v>
      </c>
      <c r="H13" s="3">
        <v>0.40945985066116031</v>
      </c>
      <c r="I13" s="3">
        <v>0.21474568626179955</v>
      </c>
      <c r="J13" s="3">
        <v>0.40945985066116031</v>
      </c>
      <c r="K13" s="3">
        <v>0.29690284553247048</v>
      </c>
      <c r="L13" s="3">
        <v>0.36234431522762683</v>
      </c>
      <c r="M13" s="3">
        <v>0.52214597962617726</v>
      </c>
      <c r="N13" s="3">
        <v>-0.93339679301542233</v>
      </c>
      <c r="O13" s="3">
        <v>0.79185514725428618</v>
      </c>
      <c r="P13" s="3">
        <f t="shared" si="0"/>
        <v>0.28726132314108771</v>
      </c>
    </row>
    <row r="14" spans="1:16" x14ac:dyDescent="0.45">
      <c r="A14" t="s">
        <v>18</v>
      </c>
      <c r="B14" t="s">
        <v>19</v>
      </c>
      <c r="C14" s="3">
        <v>0.42454315637535822</v>
      </c>
      <c r="D14" s="3">
        <v>0.29690284553247048</v>
      </c>
      <c r="E14" s="3">
        <v>0.36234431522762667</v>
      </c>
      <c r="F14" s="3">
        <v>0.36234431522762683</v>
      </c>
      <c r="G14" s="3">
        <v>0.21474568626179955</v>
      </c>
      <c r="H14" s="3">
        <v>0.40945985066116031</v>
      </c>
      <c r="I14" s="3">
        <v>0.21474568626179955</v>
      </c>
      <c r="J14" s="3">
        <v>0.40945985066116031</v>
      </c>
      <c r="K14" s="3">
        <v>0.29690284553247048</v>
      </c>
      <c r="L14" s="3">
        <v>0.36234431522762683</v>
      </c>
      <c r="M14" s="3">
        <v>0.52214597962617726</v>
      </c>
      <c r="N14" s="3">
        <v>1.7446558484635701E-2</v>
      </c>
      <c r="O14" s="3">
        <v>0.79185514725428618</v>
      </c>
      <c r="P14" s="3">
        <f t="shared" si="0"/>
        <v>0.36040311941032294</v>
      </c>
    </row>
    <row r="15" spans="1:16" x14ac:dyDescent="0.45">
      <c r="A15" t="s">
        <v>20</v>
      </c>
      <c r="B15" t="s">
        <v>21</v>
      </c>
      <c r="C15" s="3">
        <v>0.42454315637535822</v>
      </c>
      <c r="D15" s="3">
        <v>0.29690284553247048</v>
      </c>
      <c r="E15" s="3">
        <v>0.36234431522762667</v>
      </c>
      <c r="F15" s="3">
        <v>0.36234431522762683</v>
      </c>
      <c r="G15" s="3">
        <v>0.21474568626179955</v>
      </c>
      <c r="H15" s="3">
        <v>0.40945985066116031</v>
      </c>
      <c r="I15" s="3">
        <v>0.21474568626179955</v>
      </c>
      <c r="J15" s="3">
        <v>0.40945985066116031</v>
      </c>
      <c r="K15" s="3">
        <v>0.29690284553247048</v>
      </c>
      <c r="L15" s="3">
        <v>0.36234431522762683</v>
      </c>
      <c r="M15" s="3">
        <v>0.52214597962617726</v>
      </c>
      <c r="N15" s="3">
        <v>-0.6740758789699548</v>
      </c>
      <c r="O15" s="3">
        <v>0.79185514725428618</v>
      </c>
      <c r="P15" s="3">
        <f t="shared" si="0"/>
        <v>0.3072090857599698</v>
      </c>
    </row>
    <row r="16" spans="1:16" x14ac:dyDescent="0.45">
      <c r="A16" t="s">
        <v>22</v>
      </c>
      <c r="B16" t="s">
        <v>23</v>
      </c>
      <c r="C16" s="3">
        <v>0.42454315637535822</v>
      </c>
      <c r="D16" s="3">
        <v>0.29690284553247048</v>
      </c>
      <c r="E16" s="3">
        <v>0.36234431522762667</v>
      </c>
      <c r="F16" s="3">
        <v>0.36234431522762683</v>
      </c>
      <c r="G16" s="3">
        <v>0.21474568626179955</v>
      </c>
      <c r="H16" s="3">
        <v>0.40945985066116031</v>
      </c>
      <c r="I16" s="3">
        <v>0.21474568626179955</v>
      </c>
      <c r="J16" s="3">
        <v>0.40945985066116031</v>
      </c>
      <c r="K16" s="3">
        <v>0.29690284553247048</v>
      </c>
      <c r="L16" s="3">
        <v>0.36234431522762683</v>
      </c>
      <c r="M16" s="3">
        <v>0.52214597962617726</v>
      </c>
      <c r="N16" s="3">
        <v>1.011510062325603</v>
      </c>
      <c r="O16" s="3">
        <v>0.79185514725428618</v>
      </c>
      <c r="P16" s="3">
        <f t="shared" si="0"/>
        <v>0.43686954278270501</v>
      </c>
    </row>
    <row r="17" spans="1:16" x14ac:dyDescent="0.45">
      <c r="A17" t="s">
        <v>24</v>
      </c>
      <c r="B17" t="s">
        <v>25</v>
      </c>
      <c r="C17" s="3">
        <v>0.42454315637535822</v>
      </c>
      <c r="D17" s="3">
        <v>0.29690284553247048</v>
      </c>
      <c r="E17" s="3">
        <v>0.36234431522762667</v>
      </c>
      <c r="F17" s="3">
        <v>0.36234431522762683</v>
      </c>
      <c r="G17" s="3">
        <v>0.21474568626179955</v>
      </c>
      <c r="H17" s="3">
        <v>0.40945985066116031</v>
      </c>
      <c r="I17" s="3">
        <v>0.21474568626179955</v>
      </c>
      <c r="J17" s="3">
        <v>0.40945985066116031</v>
      </c>
      <c r="K17" s="3">
        <v>0.29690284553247048</v>
      </c>
      <c r="L17" s="3">
        <v>0.36234431522762683</v>
      </c>
      <c r="M17" s="3">
        <v>0.52214597962617726</v>
      </c>
      <c r="N17" s="3">
        <v>0.49286823423466164</v>
      </c>
      <c r="O17" s="3">
        <v>0.79185514725428618</v>
      </c>
      <c r="P17" s="3">
        <f t="shared" si="0"/>
        <v>0.39697401754494027</v>
      </c>
    </row>
    <row r="18" spans="1:16" x14ac:dyDescent="0.45">
      <c r="A18" t="s">
        <v>26</v>
      </c>
      <c r="B18" t="s">
        <v>27</v>
      </c>
      <c r="C18" s="3">
        <v>0.42454315637535822</v>
      </c>
      <c r="D18" s="3">
        <v>0.29690284553247048</v>
      </c>
      <c r="E18" s="3">
        <v>0.36234431522762667</v>
      </c>
      <c r="F18" s="3">
        <v>0.36234431522762683</v>
      </c>
      <c r="G18" s="3">
        <v>0.21474568626179955</v>
      </c>
      <c r="H18" s="3">
        <v>0.40945985066116031</v>
      </c>
      <c r="I18" s="3">
        <v>0.21474568626179955</v>
      </c>
      <c r="J18" s="3">
        <v>0.40945985066116031</v>
      </c>
      <c r="K18" s="3">
        <v>0.29690284553247048</v>
      </c>
      <c r="L18" s="3">
        <v>0.36234431522762683</v>
      </c>
      <c r="M18" s="3">
        <v>0.52214597962617726</v>
      </c>
      <c r="N18" s="3">
        <v>1.6165921950983688</v>
      </c>
      <c r="O18" s="3">
        <v>0.79185514725428618</v>
      </c>
      <c r="P18" s="3">
        <f t="shared" si="0"/>
        <v>0.48341432222676395</v>
      </c>
    </row>
    <row r="19" spans="1:16" x14ac:dyDescent="0.45">
      <c r="A19" t="s">
        <v>28</v>
      </c>
      <c r="B19" t="s">
        <v>29</v>
      </c>
      <c r="C19" s="3">
        <v>0.42454315637535822</v>
      </c>
      <c r="D19" s="3">
        <v>0.29690284553247048</v>
      </c>
      <c r="E19" s="3">
        <v>0.36234431522762667</v>
      </c>
      <c r="F19" s="3">
        <v>0.36234431522762683</v>
      </c>
      <c r="G19" s="3">
        <v>0.21474568626179955</v>
      </c>
      <c r="H19" s="3">
        <v>0.40945985066116031</v>
      </c>
      <c r="I19" s="3">
        <v>0.21474568626179955</v>
      </c>
      <c r="J19" s="3">
        <v>0.40945985066116031</v>
      </c>
      <c r="K19" s="3">
        <v>0.29690284553247048</v>
      </c>
      <c r="L19" s="3">
        <v>0.36234431522762683</v>
      </c>
      <c r="M19" s="3">
        <v>0.52214597962617726</v>
      </c>
      <c r="N19" s="3">
        <v>1.011510062325603</v>
      </c>
      <c r="O19" s="3">
        <v>0.79185514725428618</v>
      </c>
      <c r="P19" s="3">
        <f t="shared" si="0"/>
        <v>0.43686954278270501</v>
      </c>
    </row>
    <row r="20" spans="1:16" x14ac:dyDescent="0.45">
      <c r="A20" t="s">
        <v>30</v>
      </c>
      <c r="B20" t="s">
        <v>31</v>
      </c>
      <c r="C20" s="3">
        <v>0.42454315637535822</v>
      </c>
      <c r="D20" s="3">
        <v>0.29690284553247048</v>
      </c>
      <c r="E20" s="3">
        <v>0.36234431522762667</v>
      </c>
      <c r="F20" s="3">
        <v>0.36234431522762683</v>
      </c>
      <c r="G20" s="3">
        <v>0.21474568626179955</v>
      </c>
      <c r="H20" s="3">
        <v>0.40945985066116031</v>
      </c>
      <c r="I20" s="3">
        <v>0.21474568626179955</v>
      </c>
      <c r="J20" s="3">
        <v>0.40945985066116031</v>
      </c>
      <c r="K20" s="3">
        <v>0.29690284553247048</v>
      </c>
      <c r="L20" s="3">
        <v>0.36234431522762683</v>
      </c>
      <c r="M20" s="3">
        <v>0.52214597962617726</v>
      </c>
      <c r="N20" s="3">
        <v>0.96828990998469378</v>
      </c>
      <c r="O20" s="3">
        <v>0.79185514725428618</v>
      </c>
      <c r="P20" s="3">
        <f t="shared" si="0"/>
        <v>0.43354491567955811</v>
      </c>
    </row>
    <row r="21" spans="1:16" x14ac:dyDescent="0.45">
      <c r="A21" t="s">
        <v>32</v>
      </c>
      <c r="B21" t="s">
        <v>33</v>
      </c>
      <c r="C21" s="3">
        <v>0.42454315637535822</v>
      </c>
      <c r="D21" s="3">
        <v>0.29690284553247048</v>
      </c>
      <c r="E21" s="3">
        <v>0.36234431522762667</v>
      </c>
      <c r="F21" s="3">
        <v>0.36234431522762683</v>
      </c>
      <c r="G21" s="3">
        <v>0.21474568626179955</v>
      </c>
      <c r="H21" s="3">
        <v>0.40945985066116031</v>
      </c>
      <c r="I21" s="3">
        <v>0.21474568626179955</v>
      </c>
      <c r="J21" s="3">
        <v>0.40945985066116031</v>
      </c>
      <c r="K21" s="3">
        <v>0.29690284553247048</v>
      </c>
      <c r="L21" s="3">
        <v>0.36234431522762683</v>
      </c>
      <c r="M21" s="3">
        <v>0.52214597962617726</v>
      </c>
      <c r="N21" s="3">
        <v>0.96828990998469378</v>
      </c>
      <c r="O21" s="3">
        <v>0.79185514725428618</v>
      </c>
      <c r="P21" s="3">
        <f t="shared" si="0"/>
        <v>0.43354491567955811</v>
      </c>
    </row>
    <row r="22" spans="1:16" x14ac:dyDescent="0.45">
      <c r="A22" t="s">
        <v>34</v>
      </c>
      <c r="B22" t="s">
        <v>35</v>
      </c>
      <c r="C22" s="3">
        <v>0.42454315637535822</v>
      </c>
      <c r="D22" s="3">
        <v>0.29690284553247048</v>
      </c>
      <c r="E22" s="3">
        <v>0.36234431522762667</v>
      </c>
      <c r="F22" s="3">
        <v>0.36234431522762683</v>
      </c>
      <c r="G22" s="3">
        <v>0.21474568626179955</v>
      </c>
      <c r="H22" s="3">
        <v>0.40945985066116031</v>
      </c>
      <c r="I22" s="3">
        <v>0.21474568626179955</v>
      </c>
      <c r="J22" s="3">
        <v>0.40945985066116031</v>
      </c>
      <c r="K22" s="3">
        <v>0.29690284553247048</v>
      </c>
      <c r="L22" s="3">
        <v>0.36234431522762683</v>
      </c>
      <c r="M22" s="3">
        <v>0.52214597962617726</v>
      </c>
      <c r="N22" s="3">
        <v>-0.41475496492448105</v>
      </c>
      <c r="O22" s="3">
        <v>0.79185514725428618</v>
      </c>
      <c r="P22" s="3">
        <f t="shared" si="0"/>
        <v>0.32715684837885239</v>
      </c>
    </row>
    <row r="23" spans="1:16" x14ac:dyDescent="0.45">
      <c r="A23" t="s">
        <v>36</v>
      </c>
      <c r="B23" t="s">
        <v>37</v>
      </c>
      <c r="C23" s="3">
        <v>0.42454315637535822</v>
      </c>
      <c r="D23" s="3">
        <v>0.29690284553247048</v>
      </c>
      <c r="E23" s="3">
        <v>0.36234431522762667</v>
      </c>
      <c r="F23" s="3">
        <v>0.36234431522762683</v>
      </c>
      <c r="G23" s="3">
        <v>0.21474568626179955</v>
      </c>
      <c r="H23" s="3">
        <v>0.40945985066116031</v>
      </c>
      <c r="I23" s="3">
        <v>0.21474568626179955</v>
      </c>
      <c r="J23" s="3">
        <v>0.40945985066116031</v>
      </c>
      <c r="K23" s="3">
        <v>0.29690284553247048</v>
      </c>
      <c r="L23" s="3">
        <v>0.36234431522762683</v>
      </c>
      <c r="M23" s="3">
        <v>0.52214597962617726</v>
      </c>
      <c r="N23" s="3">
        <v>-0.41475496492448105</v>
      </c>
      <c r="O23" s="3">
        <v>0.79185514725428618</v>
      </c>
      <c r="P23" s="3">
        <f t="shared" si="0"/>
        <v>0.32715684837885239</v>
      </c>
    </row>
    <row r="24" spans="1:16" x14ac:dyDescent="0.45">
      <c r="A24" t="s">
        <v>38</v>
      </c>
      <c r="B24" t="s">
        <v>39</v>
      </c>
      <c r="C24" s="3">
        <v>0.42454315637535822</v>
      </c>
      <c r="D24" s="3">
        <v>0.29690284553247048</v>
      </c>
      <c r="E24" s="3">
        <v>0.36234431522762667</v>
      </c>
      <c r="F24" s="3">
        <v>0.36234431522762683</v>
      </c>
      <c r="G24" s="3">
        <v>0.21474568626179955</v>
      </c>
      <c r="H24" s="3">
        <v>0.40945985066116031</v>
      </c>
      <c r="I24" s="3">
        <v>0.21474568626179955</v>
      </c>
      <c r="J24" s="3">
        <v>0.40945985066116031</v>
      </c>
      <c r="K24" s="3">
        <v>0.29690284553247048</v>
      </c>
      <c r="L24" s="3">
        <v>0.36234431522762683</v>
      </c>
      <c r="M24" s="3">
        <v>0.52214597962617726</v>
      </c>
      <c r="N24" s="3">
        <v>-0.93339679301542233</v>
      </c>
      <c r="O24" s="3">
        <v>0.79185514725428618</v>
      </c>
      <c r="P24" s="3">
        <f t="shared" si="0"/>
        <v>0.28726132314108771</v>
      </c>
    </row>
    <row r="25" spans="1:16" x14ac:dyDescent="0.45">
      <c r="A25" t="s">
        <v>40</v>
      </c>
      <c r="B25" t="s">
        <v>41</v>
      </c>
      <c r="C25" s="3">
        <v>0.42454315637535822</v>
      </c>
      <c r="D25" s="3">
        <v>0.29690284553247048</v>
      </c>
      <c r="E25" s="3">
        <v>0.36234431522762667</v>
      </c>
      <c r="F25" s="3">
        <v>0.36234431522762683</v>
      </c>
      <c r="G25" s="3">
        <v>0.21474568626179955</v>
      </c>
      <c r="H25" s="3">
        <v>0.40945985066116031</v>
      </c>
      <c r="I25" s="3">
        <v>0.21474568626179955</v>
      </c>
      <c r="J25" s="3">
        <v>0.40945985066116031</v>
      </c>
      <c r="K25" s="3">
        <v>0.29690284553247048</v>
      </c>
      <c r="L25" s="3">
        <v>0.36234431522762683</v>
      </c>
      <c r="M25" s="3">
        <v>0.52214597962617726</v>
      </c>
      <c r="N25" s="3">
        <v>-0.80373633599268857</v>
      </c>
      <c r="O25" s="3">
        <v>0.79185514725428618</v>
      </c>
      <c r="P25" s="3">
        <f t="shared" si="0"/>
        <v>0.29723520445052876</v>
      </c>
    </row>
    <row r="26" spans="1:16" x14ac:dyDescent="0.45">
      <c r="A26" t="s">
        <v>42</v>
      </c>
      <c r="B26" t="s">
        <v>43</v>
      </c>
      <c r="C26" s="3">
        <v>0.42454315637535822</v>
      </c>
      <c r="D26" s="3">
        <v>0.29690284553247048</v>
      </c>
      <c r="E26" s="3">
        <v>0.36234431522762667</v>
      </c>
      <c r="F26" s="3">
        <v>0.36234431522762683</v>
      </c>
      <c r="G26" s="3">
        <v>0.21474568626179955</v>
      </c>
      <c r="H26" s="3">
        <v>0.40945985066116031</v>
      </c>
      <c r="I26" s="3">
        <v>0.21474568626179955</v>
      </c>
      <c r="J26" s="3">
        <v>0.40945985066116031</v>
      </c>
      <c r="K26" s="3">
        <v>0.29690284553247048</v>
      </c>
      <c r="L26" s="3">
        <v>0.36234431522762683</v>
      </c>
      <c r="M26" s="3">
        <v>0.52214597962617726</v>
      </c>
      <c r="N26" s="3">
        <v>-0.63085572662903944</v>
      </c>
      <c r="O26" s="3">
        <v>0.79185514725428618</v>
      </c>
      <c r="P26" s="3">
        <f t="shared" si="0"/>
        <v>0.31053371286311715</v>
      </c>
    </row>
    <row r="27" spans="1:16" x14ac:dyDescent="0.45">
      <c r="A27" t="s">
        <v>44</v>
      </c>
      <c r="B27" t="s">
        <v>45</v>
      </c>
      <c r="C27" s="3">
        <v>0.42454315637535822</v>
      </c>
      <c r="D27" s="3">
        <v>0.29690284553247048</v>
      </c>
      <c r="E27" s="3">
        <v>0.36234431522762667</v>
      </c>
      <c r="F27" s="3">
        <v>0.36234431522762683</v>
      </c>
      <c r="G27" s="3">
        <v>0.21474568626179955</v>
      </c>
      <c r="H27" s="3">
        <v>0.40945985066116031</v>
      </c>
      <c r="I27" s="3">
        <v>0.21474568626179955</v>
      </c>
      <c r="J27" s="3">
        <v>0.40945985066116031</v>
      </c>
      <c r="K27" s="3">
        <v>0.29690284553247048</v>
      </c>
      <c r="L27" s="3">
        <v>0.36234431522762683</v>
      </c>
      <c r="M27" s="3">
        <v>0.52214597962617726</v>
      </c>
      <c r="N27" s="3">
        <v>0.62252869125739541</v>
      </c>
      <c r="O27" s="3">
        <v>0.79185514725428618</v>
      </c>
      <c r="P27" s="3">
        <f t="shared" si="0"/>
        <v>0.40694789885438137</v>
      </c>
    </row>
    <row r="28" spans="1:16" x14ac:dyDescent="0.45">
      <c r="A28" t="s">
        <v>46</v>
      </c>
      <c r="B28" t="s">
        <v>47</v>
      </c>
      <c r="C28" s="3">
        <v>0.42454315637535822</v>
      </c>
      <c r="D28" s="3">
        <v>0.29690284553247048</v>
      </c>
      <c r="E28" s="3">
        <v>0.36234431522762667</v>
      </c>
      <c r="F28" s="3">
        <v>0.36234431522762683</v>
      </c>
      <c r="G28" s="3">
        <v>0.21474568626179955</v>
      </c>
      <c r="H28" s="3">
        <v>0.40945985066116031</v>
      </c>
      <c r="I28" s="3">
        <v>0.21474568626179955</v>
      </c>
      <c r="J28" s="3">
        <v>0.40945985066116031</v>
      </c>
      <c r="K28" s="3">
        <v>0.29690284553247048</v>
      </c>
      <c r="L28" s="3">
        <v>0.36234431522762683</v>
      </c>
      <c r="M28" s="3">
        <v>0.52214597962617726</v>
      </c>
      <c r="N28" s="3">
        <v>-0.7605161836517732</v>
      </c>
      <c r="O28" s="3">
        <v>0.79185514725428618</v>
      </c>
      <c r="P28" s="3">
        <f t="shared" si="0"/>
        <v>0.30055983155367605</v>
      </c>
    </row>
    <row r="29" spans="1:16" x14ac:dyDescent="0.45">
      <c r="A29" t="s">
        <v>48</v>
      </c>
      <c r="B29" t="s">
        <v>49</v>
      </c>
      <c r="C29" s="3">
        <v>0.42454315637535822</v>
      </c>
      <c r="D29" s="3">
        <v>0.29690284553247048</v>
      </c>
      <c r="E29" s="3">
        <v>0.36234431522762667</v>
      </c>
      <c r="F29" s="3">
        <v>0.36234431522762683</v>
      </c>
      <c r="G29" s="3">
        <v>0.21474568626179955</v>
      </c>
      <c r="H29" s="3">
        <v>0.40945985066116031</v>
      </c>
      <c r="I29" s="3">
        <v>0.21474568626179955</v>
      </c>
      <c r="J29" s="3">
        <v>0.40945985066116031</v>
      </c>
      <c r="K29" s="3">
        <v>0.29690284553247048</v>
      </c>
      <c r="L29" s="3">
        <v>0.36234431522762683</v>
      </c>
      <c r="M29" s="3">
        <v>0.52214597962617726</v>
      </c>
      <c r="N29" s="3">
        <v>1.2708309763710706</v>
      </c>
      <c r="O29" s="3">
        <v>0.79185514725428618</v>
      </c>
      <c r="P29" s="3">
        <f t="shared" si="0"/>
        <v>0.4568173054015871</v>
      </c>
    </row>
    <row r="30" spans="1:16" x14ac:dyDescent="0.45">
      <c r="A30" t="s">
        <v>50</v>
      </c>
      <c r="B30" t="s">
        <v>51</v>
      </c>
      <c r="C30" s="3">
        <v>0.42454315637535822</v>
      </c>
      <c r="D30" s="3">
        <v>0.29690284553247048</v>
      </c>
      <c r="E30" s="3">
        <v>0.36234431522762667</v>
      </c>
      <c r="F30" s="3">
        <v>0.36234431522762683</v>
      </c>
      <c r="G30" s="3">
        <v>0.21474568626179955</v>
      </c>
      <c r="H30" s="3">
        <v>0.40945985066116031</v>
      </c>
      <c r="I30" s="3">
        <v>0.21474568626179955</v>
      </c>
      <c r="J30" s="3">
        <v>0.40945985066116031</v>
      </c>
      <c r="K30" s="3">
        <v>0.29690284553247048</v>
      </c>
      <c r="L30" s="3">
        <v>0.36234431522762683</v>
      </c>
      <c r="M30" s="3">
        <v>0.52214597962617726</v>
      </c>
      <c r="N30" s="3">
        <v>0.536088386575577</v>
      </c>
      <c r="O30" s="3">
        <v>0.79185514725428618</v>
      </c>
      <c r="P30" s="3">
        <f t="shared" si="0"/>
        <v>0.40029864464808768</v>
      </c>
    </row>
    <row r="31" spans="1:16" x14ac:dyDescent="0.45">
      <c r="A31" t="s">
        <v>52</v>
      </c>
      <c r="B31" t="s">
        <v>53</v>
      </c>
      <c r="C31" s="3">
        <v>0.42454315637535822</v>
      </c>
      <c r="D31" s="3">
        <v>0.29690284553247048</v>
      </c>
      <c r="E31" s="3">
        <v>0.36234431522762667</v>
      </c>
      <c r="F31" s="3">
        <v>0.36234431522762683</v>
      </c>
      <c r="G31" s="3">
        <v>0.21474568626179955</v>
      </c>
      <c r="H31" s="3">
        <v>0.40945985066116031</v>
      </c>
      <c r="I31" s="3">
        <v>0.21474568626179955</v>
      </c>
      <c r="J31" s="3">
        <v>0.40945985066116031</v>
      </c>
      <c r="K31" s="3">
        <v>0.29690284553247048</v>
      </c>
      <c r="L31" s="3">
        <v>0.36234431522762683</v>
      </c>
      <c r="M31" s="3">
        <v>0.52214597962617726</v>
      </c>
      <c r="N31" s="3">
        <v>0.10388686316646027</v>
      </c>
      <c r="O31" s="3">
        <v>0.79185514725428618</v>
      </c>
      <c r="P31" s="3">
        <f t="shared" si="0"/>
        <v>0.36705237361661713</v>
      </c>
    </row>
    <row r="32" spans="1:16" x14ac:dyDescent="0.45">
      <c r="A32" t="s">
        <v>54</v>
      </c>
      <c r="B32" t="s">
        <v>55</v>
      </c>
      <c r="C32" s="3">
        <v>0.42454315637535822</v>
      </c>
      <c r="D32" s="3">
        <v>0.29690284553247048</v>
      </c>
      <c r="E32" s="3">
        <v>0.36234431522762667</v>
      </c>
      <c r="F32" s="3">
        <v>0.36234431522762683</v>
      </c>
      <c r="G32" s="3">
        <v>0.21474568626179955</v>
      </c>
      <c r="H32" s="3">
        <v>0.40945985066116031</v>
      </c>
      <c r="I32" s="3">
        <v>0.21474568626179955</v>
      </c>
      <c r="J32" s="3">
        <v>0.40945985066116031</v>
      </c>
      <c r="K32" s="3">
        <v>0.29690284553247048</v>
      </c>
      <c r="L32" s="3">
        <v>0.36234431522762683</v>
      </c>
      <c r="M32" s="3">
        <v>0.52214597962617726</v>
      </c>
      <c r="N32" s="3">
        <v>0.83862945296195379</v>
      </c>
      <c r="O32" s="3">
        <v>0.79185514725428618</v>
      </c>
      <c r="P32" s="3">
        <f t="shared" si="0"/>
        <v>0.42357103437011667</v>
      </c>
    </row>
    <row r="33" spans="1:16" x14ac:dyDescent="0.45">
      <c r="A33" t="s">
        <v>56</v>
      </c>
      <c r="B33" t="s">
        <v>57</v>
      </c>
      <c r="C33" s="3">
        <v>0.42454315637535822</v>
      </c>
      <c r="D33" s="3">
        <v>0.29690284553247048</v>
      </c>
      <c r="E33" s="3">
        <v>0.36234431522762667</v>
      </c>
      <c r="F33" s="3">
        <v>0.36234431522762683</v>
      </c>
      <c r="G33" s="3">
        <v>0.21474568626179955</v>
      </c>
      <c r="H33" s="3">
        <v>0.40945985066116031</v>
      </c>
      <c r="I33" s="3">
        <v>0.21474568626179955</v>
      </c>
      <c r="J33" s="3">
        <v>0.40945985066116031</v>
      </c>
      <c r="K33" s="3">
        <v>0.29690284553247048</v>
      </c>
      <c r="L33" s="3">
        <v>0.36234431522762683</v>
      </c>
      <c r="M33" s="3">
        <v>0.52214597962617726</v>
      </c>
      <c r="N33" s="3">
        <v>0.88184960530286916</v>
      </c>
      <c r="O33" s="3">
        <v>0.79185514725428618</v>
      </c>
      <c r="P33" s="3">
        <f t="shared" si="0"/>
        <v>0.42689566147326397</v>
      </c>
    </row>
    <row r="34" spans="1:16" x14ac:dyDescent="0.45">
      <c r="A34" t="s">
        <v>58</v>
      </c>
      <c r="B34" t="s">
        <v>59</v>
      </c>
      <c r="C34" s="3">
        <v>0.42454315637535822</v>
      </c>
      <c r="D34" s="3">
        <v>0.29690284553247048</v>
      </c>
      <c r="E34" s="3">
        <v>0.36234431522762667</v>
      </c>
      <c r="F34" s="3">
        <v>0.36234431522762683</v>
      </c>
      <c r="G34" s="3">
        <v>0.21474568626179955</v>
      </c>
      <c r="H34" s="3">
        <v>0.40945985066116031</v>
      </c>
      <c r="I34" s="3">
        <v>0.21474568626179955</v>
      </c>
      <c r="J34" s="3">
        <v>0.40945985066116031</v>
      </c>
      <c r="K34" s="3">
        <v>0.29690284553247048</v>
      </c>
      <c r="L34" s="3">
        <v>0.36234431522762683</v>
      </c>
      <c r="M34" s="3">
        <v>0.52214597962617726</v>
      </c>
      <c r="N34" s="3">
        <v>1.1411705193483368</v>
      </c>
      <c r="O34" s="3">
        <v>0.79185514725428618</v>
      </c>
      <c r="P34" s="3">
        <f t="shared" si="0"/>
        <v>0.44684342409214606</v>
      </c>
    </row>
    <row r="35" spans="1:16" x14ac:dyDescent="0.45">
      <c r="A35" t="s">
        <v>60</v>
      </c>
      <c r="B35" t="s">
        <v>61</v>
      </c>
      <c r="C35" s="3">
        <v>-3.0376307124543462</v>
      </c>
      <c r="D35" s="3">
        <v>-3.0284090244311987</v>
      </c>
      <c r="E35" s="3">
        <v>-3.1161611109575906</v>
      </c>
      <c r="F35" s="3">
        <v>-3.1161611109575906</v>
      </c>
      <c r="G35" s="3">
        <v>-3.0650066130093232</v>
      </c>
      <c r="H35" s="3">
        <v>-3.0300028948925877</v>
      </c>
      <c r="I35" s="3">
        <v>-3.0650066130093232</v>
      </c>
      <c r="J35" s="3">
        <v>-3.0300028948925877</v>
      </c>
      <c r="K35" s="3">
        <v>-3.0284090244311987</v>
      </c>
      <c r="L35" s="3">
        <v>-3.1161611109575906</v>
      </c>
      <c r="M35" s="3">
        <v>-2.9348205061747215</v>
      </c>
      <c r="N35" s="3">
        <v>-0.24187435556083803</v>
      </c>
      <c r="O35" s="3">
        <v>-1.2889321010051518</v>
      </c>
      <c r="P35" s="3">
        <f t="shared" si="0"/>
        <v>-2.6998906209795424</v>
      </c>
    </row>
    <row r="36" spans="1:16" x14ac:dyDescent="0.45">
      <c r="A36" t="s">
        <v>62</v>
      </c>
      <c r="B36" t="s">
        <v>63</v>
      </c>
      <c r="C36" s="3">
        <v>-3.0376307124543462</v>
      </c>
      <c r="D36" s="3">
        <v>-3.0284090244311987</v>
      </c>
      <c r="E36" s="3">
        <v>-3.1161611109575906</v>
      </c>
      <c r="F36" s="3">
        <v>-3.1161611109575906</v>
      </c>
      <c r="G36" s="3">
        <v>-3.0650066130093232</v>
      </c>
      <c r="H36" s="3">
        <v>-3.0300028948925877</v>
      </c>
      <c r="I36" s="3">
        <v>-3.0650066130093232</v>
      </c>
      <c r="J36" s="3">
        <v>-3.0300028948925877</v>
      </c>
      <c r="K36" s="3">
        <v>-3.0284090244311987</v>
      </c>
      <c r="L36" s="3">
        <v>-3.1161611109575906</v>
      </c>
      <c r="M36" s="3">
        <v>-2.9348205061747215</v>
      </c>
      <c r="N36" s="3">
        <v>-0.80373633599268857</v>
      </c>
      <c r="O36" s="3">
        <v>-1.2889321010051518</v>
      </c>
      <c r="P36" s="3">
        <f t="shared" si="0"/>
        <v>-2.7431107733204536</v>
      </c>
    </row>
    <row r="37" spans="1:16" x14ac:dyDescent="0.45">
      <c r="A37" t="s">
        <v>64</v>
      </c>
      <c r="B37" t="s">
        <v>65</v>
      </c>
      <c r="C37" s="3">
        <v>-3.0376307124543462</v>
      </c>
      <c r="D37" s="3">
        <v>-3.0284090244311987</v>
      </c>
      <c r="E37" s="3">
        <v>-3.1161611109575906</v>
      </c>
      <c r="F37" s="3">
        <v>-3.1161611109575906</v>
      </c>
      <c r="G37" s="3">
        <v>-3.0650066130093232</v>
      </c>
      <c r="H37" s="3">
        <v>-3.0300028948925877</v>
      </c>
      <c r="I37" s="3">
        <v>-3.0650066130093232</v>
      </c>
      <c r="J37" s="3">
        <v>-3.0300028948925877</v>
      </c>
      <c r="K37" s="3">
        <v>-3.0284090244311987</v>
      </c>
      <c r="L37" s="3">
        <v>-3.1161611109575906</v>
      </c>
      <c r="M37" s="3">
        <v>-2.9348205061747215</v>
      </c>
      <c r="N37" s="3">
        <v>1.2708309763710706</v>
      </c>
      <c r="O37" s="3">
        <v>-1.2889321010051518</v>
      </c>
      <c r="P37" s="3">
        <f t="shared" si="0"/>
        <v>-2.5835286723693951</v>
      </c>
    </row>
    <row r="38" spans="1:16" x14ac:dyDescent="0.45">
      <c r="A38" t="s">
        <v>66</v>
      </c>
      <c r="B38" t="s">
        <v>67</v>
      </c>
      <c r="C38" s="3">
        <v>-3.0376307124543462</v>
      </c>
      <c r="D38" s="3">
        <v>-3.0284090244311987</v>
      </c>
      <c r="E38" s="3">
        <v>-3.1161611109575906</v>
      </c>
      <c r="F38" s="3">
        <v>-3.1161611109575906</v>
      </c>
      <c r="G38" s="3">
        <v>-3.0650066130093232</v>
      </c>
      <c r="H38" s="3">
        <v>-3.0300028948925877</v>
      </c>
      <c r="I38" s="3">
        <v>-3.0650066130093232</v>
      </c>
      <c r="J38" s="3">
        <v>-3.0300028948925877</v>
      </c>
      <c r="K38" s="3">
        <v>-3.0284090244311987</v>
      </c>
      <c r="L38" s="3">
        <v>-3.1161611109575906</v>
      </c>
      <c r="M38" s="3">
        <v>-2.9348205061747215</v>
      </c>
      <c r="N38" s="3">
        <v>1.2276108240301613</v>
      </c>
      <c r="O38" s="3">
        <v>-1.2889321010051518</v>
      </c>
      <c r="P38" s="3">
        <f t="shared" si="0"/>
        <v>-2.5868532994725424</v>
      </c>
    </row>
    <row r="39" spans="1:16" x14ac:dyDescent="0.45">
      <c r="A39" t="s">
        <v>68</v>
      </c>
      <c r="B39" t="s">
        <v>69</v>
      </c>
      <c r="C39" s="3">
        <v>-0.38391455631036647</v>
      </c>
      <c r="D39" s="3">
        <v>-0.17814170731948228</v>
      </c>
      <c r="E39" s="3">
        <v>0.36234431522762667</v>
      </c>
      <c r="F39" s="3">
        <v>0.36234431522762683</v>
      </c>
      <c r="G39" s="3">
        <v>0.6832817290148171</v>
      </c>
      <c r="H39" s="3">
        <v>0.90081167145455288</v>
      </c>
      <c r="I39" s="3">
        <v>0.6832817290148171</v>
      </c>
      <c r="J39" s="3">
        <v>0.90081167145455288</v>
      </c>
      <c r="K39" s="3">
        <v>-0.17814170731948228</v>
      </c>
      <c r="L39" s="3">
        <v>0.36234431522762683</v>
      </c>
      <c r="M39" s="3">
        <v>0.52214597962617726</v>
      </c>
      <c r="N39" s="3">
        <v>1.1411705193483368</v>
      </c>
      <c r="O39" s="3">
        <v>-1.4276512508891142</v>
      </c>
      <c r="P39" s="3">
        <f t="shared" si="0"/>
        <v>0.28851438644289917</v>
      </c>
    </row>
    <row r="40" spans="1:16" x14ac:dyDescent="0.45">
      <c r="A40" t="s">
        <v>70</v>
      </c>
      <c r="B40" t="s">
        <v>71</v>
      </c>
      <c r="C40" s="3">
        <v>-0.38391455631036647</v>
      </c>
      <c r="D40" s="3">
        <v>-0.17814170731948228</v>
      </c>
      <c r="E40" s="3">
        <v>0.36234431522762667</v>
      </c>
      <c r="F40" s="3">
        <v>0.36234431522762683</v>
      </c>
      <c r="G40" s="3">
        <v>0.6832817290148171</v>
      </c>
      <c r="H40" s="3">
        <v>0.90081167145455288</v>
      </c>
      <c r="I40" s="3">
        <v>0.6832817290148171</v>
      </c>
      <c r="J40" s="3">
        <v>0.90081167145455288</v>
      </c>
      <c r="K40" s="3">
        <v>-0.17814170731948228</v>
      </c>
      <c r="L40" s="3">
        <v>0.36234431522762683</v>
      </c>
      <c r="M40" s="3">
        <v>0.52214597962617726</v>
      </c>
      <c r="N40" s="3">
        <v>-0.19865420321992266</v>
      </c>
      <c r="O40" s="3">
        <v>-1.4276512508891142</v>
      </c>
      <c r="P40" s="3">
        <f t="shared" si="0"/>
        <v>0.18545094624534075</v>
      </c>
    </row>
    <row r="41" spans="1:16" x14ac:dyDescent="0.45">
      <c r="A41" t="s">
        <v>72</v>
      </c>
      <c r="B41" t="s">
        <v>73</v>
      </c>
      <c r="C41" s="3">
        <v>-0.38391455631036647</v>
      </c>
      <c r="D41" s="3">
        <v>-0.17814170731948228</v>
      </c>
      <c r="E41" s="3">
        <v>0.36234431522762667</v>
      </c>
      <c r="F41" s="3">
        <v>0.36234431522762683</v>
      </c>
      <c r="G41" s="3">
        <v>0.6832817290148171</v>
      </c>
      <c r="H41" s="3">
        <v>0.90081167145455288</v>
      </c>
      <c r="I41" s="3">
        <v>0.6832817290148171</v>
      </c>
      <c r="J41" s="3">
        <v>0.90081167145455288</v>
      </c>
      <c r="K41" s="3">
        <v>-0.17814170731948228</v>
      </c>
      <c r="L41" s="3">
        <v>0.36234431522762683</v>
      </c>
      <c r="M41" s="3">
        <v>0.52214597962617726</v>
      </c>
      <c r="N41" s="3">
        <v>-0.45797511726539636</v>
      </c>
      <c r="O41" s="3">
        <v>-1.4276512508891142</v>
      </c>
      <c r="P41" s="3">
        <f t="shared" si="0"/>
        <v>0.16550318362645816</v>
      </c>
    </row>
    <row r="42" spans="1:16" x14ac:dyDescent="0.45">
      <c r="A42" t="s">
        <v>74</v>
      </c>
      <c r="B42" t="s">
        <v>75</v>
      </c>
      <c r="C42" s="3">
        <v>0.44305745513915334</v>
      </c>
      <c r="D42" s="3">
        <v>0.77194739838442317</v>
      </c>
      <c r="E42" s="3">
        <v>0.36234431522762667</v>
      </c>
      <c r="F42" s="3">
        <v>0.36234431522762683</v>
      </c>
      <c r="G42" s="3">
        <v>0.6832817290148171</v>
      </c>
      <c r="H42" s="3">
        <v>-8.1891970132232234E-2</v>
      </c>
      <c r="I42" s="3">
        <v>0.6832817290148171</v>
      </c>
      <c r="J42" s="3">
        <v>-8.1891970132232234E-2</v>
      </c>
      <c r="K42" s="3">
        <v>0.77194739838442317</v>
      </c>
      <c r="L42" s="3">
        <v>0.36234431522762683</v>
      </c>
      <c r="M42" s="3">
        <v>-0.34209564182404739</v>
      </c>
      <c r="N42" s="3">
        <v>-0.16778266583355805</v>
      </c>
      <c r="O42" s="3">
        <v>-1.2889321010051518</v>
      </c>
      <c r="P42" s="3">
        <f t="shared" si="0"/>
        <v>0.19061186974563793</v>
      </c>
    </row>
    <row r="43" spans="1:16" x14ac:dyDescent="0.45">
      <c r="A43" t="s">
        <v>76</v>
      </c>
      <c r="B43" t="s">
        <v>77</v>
      </c>
      <c r="C43" s="3">
        <v>0.44305745513915334</v>
      </c>
      <c r="D43" s="3">
        <v>0.77194739838442317</v>
      </c>
      <c r="E43" s="3">
        <v>0.36234431522762667</v>
      </c>
      <c r="F43" s="3">
        <v>0.36234431522762683</v>
      </c>
      <c r="G43" s="3">
        <v>0.6832817290148171</v>
      </c>
      <c r="H43" s="3">
        <v>-8.1891970132232234E-2</v>
      </c>
      <c r="I43" s="3">
        <v>0.6832817290148171</v>
      </c>
      <c r="J43" s="3">
        <v>-8.1891970132232234E-2</v>
      </c>
      <c r="K43" s="3">
        <v>0.77194739838442317</v>
      </c>
      <c r="L43" s="3">
        <v>0.36234431522762683</v>
      </c>
      <c r="M43" s="3">
        <v>-0.34209564182404739</v>
      </c>
      <c r="N43" s="3">
        <v>0.40642792955283708</v>
      </c>
      <c r="O43" s="3">
        <v>-1.2889321010051518</v>
      </c>
      <c r="P43" s="3">
        <f t="shared" si="0"/>
        <v>0.23478191554459135</v>
      </c>
    </row>
    <row r="44" spans="1:16" x14ac:dyDescent="0.45">
      <c r="A44" t="s">
        <v>78</v>
      </c>
      <c r="B44" t="s">
        <v>79</v>
      </c>
      <c r="C44" s="3">
        <v>0.44305745513915334</v>
      </c>
      <c r="D44" s="3">
        <v>0.77194739838442317</v>
      </c>
      <c r="E44" s="3">
        <v>0.36234431522762667</v>
      </c>
      <c r="F44" s="3">
        <v>0.36234431522762683</v>
      </c>
      <c r="G44" s="3">
        <v>0.6832817290148171</v>
      </c>
      <c r="H44" s="3">
        <v>-8.1891970132232234E-2</v>
      </c>
      <c r="I44" s="3">
        <v>0.6832817290148171</v>
      </c>
      <c r="J44" s="3">
        <v>-8.1891970132232234E-2</v>
      </c>
      <c r="K44" s="3">
        <v>0.77194739838442317</v>
      </c>
      <c r="L44" s="3">
        <v>0.36234431522762683</v>
      </c>
      <c r="M44" s="3">
        <v>-0.34209564182404739</v>
      </c>
      <c r="N44" s="3">
        <v>-6.8993746197188871E-2</v>
      </c>
      <c r="O44" s="3">
        <v>-1.2889321010051518</v>
      </c>
      <c r="P44" s="3">
        <f t="shared" si="0"/>
        <v>0.19821101740997402</v>
      </c>
    </row>
    <row r="45" spans="1:16" x14ac:dyDescent="0.45">
      <c r="A45" t="s">
        <v>80</v>
      </c>
      <c r="B45" t="s">
        <v>81</v>
      </c>
      <c r="C45" s="3">
        <v>0.44305745513915334</v>
      </c>
      <c r="D45" s="3">
        <v>0.77194739838442317</v>
      </c>
      <c r="E45" s="3">
        <v>0.36234431522762667</v>
      </c>
      <c r="F45" s="3">
        <v>0.36234431522762683</v>
      </c>
      <c r="G45" s="3">
        <v>0.6832817290148171</v>
      </c>
      <c r="H45" s="3">
        <v>-8.1891970132232234E-2</v>
      </c>
      <c r="I45" s="3">
        <v>0.6832817290148171</v>
      </c>
      <c r="J45" s="3">
        <v>-8.1891970132232234E-2</v>
      </c>
      <c r="K45" s="3">
        <v>0.77194739838442317</v>
      </c>
      <c r="L45" s="3">
        <v>0.36234431522762683</v>
      </c>
      <c r="M45" s="3">
        <v>-0.34209564182404739</v>
      </c>
      <c r="N45" s="3">
        <v>-2.3164416679245972</v>
      </c>
      <c r="O45" s="3">
        <v>-1.2889321010051518</v>
      </c>
      <c r="P45" s="3">
        <f t="shared" si="0"/>
        <v>2.5330408046327212E-2</v>
      </c>
    </row>
    <row r="46" spans="1:16" x14ac:dyDescent="0.45">
      <c r="A46" t="s">
        <v>82</v>
      </c>
      <c r="B46" t="s">
        <v>83</v>
      </c>
      <c r="C46" s="3">
        <v>0.44305745513915334</v>
      </c>
      <c r="D46" s="3">
        <v>0.77194739838442317</v>
      </c>
      <c r="E46" s="3">
        <v>0.36234431522762667</v>
      </c>
      <c r="F46" s="3">
        <v>0.36234431522762683</v>
      </c>
      <c r="G46" s="3">
        <v>0.6832817290148171</v>
      </c>
      <c r="H46" s="3">
        <v>-8.1891970132232234E-2</v>
      </c>
      <c r="I46" s="3">
        <v>0.6832817290148171</v>
      </c>
      <c r="J46" s="3">
        <v>-8.1891970132232234E-2</v>
      </c>
      <c r="K46" s="3">
        <v>0.77194739838442317</v>
      </c>
      <c r="L46" s="3">
        <v>0.36234431522762683</v>
      </c>
      <c r="M46" s="3">
        <v>-0.34209564182404739</v>
      </c>
      <c r="N46" s="3">
        <v>-6.8993746197188871E-2</v>
      </c>
      <c r="O46" s="3">
        <v>-1.2889321010051518</v>
      </c>
      <c r="P46" s="3">
        <f t="shared" si="0"/>
        <v>0.19821101740997402</v>
      </c>
    </row>
    <row r="47" spans="1:16" x14ac:dyDescent="0.45">
      <c r="A47" t="s">
        <v>84</v>
      </c>
      <c r="B47" t="s">
        <v>85</v>
      </c>
      <c r="C47" s="3">
        <v>0.44305745513915334</v>
      </c>
      <c r="D47" s="3">
        <v>0.77194739838442317</v>
      </c>
      <c r="E47" s="3">
        <v>0.36234431522762667</v>
      </c>
      <c r="F47" s="3">
        <v>0.36234431522762683</v>
      </c>
      <c r="G47" s="3">
        <v>0.6832817290148171</v>
      </c>
      <c r="H47" s="3">
        <v>-8.1891970132232234E-2</v>
      </c>
      <c r="I47" s="3">
        <v>0.6832817290148171</v>
      </c>
      <c r="J47" s="3">
        <v>-8.1891970132232234E-2</v>
      </c>
      <c r="K47" s="3">
        <v>0.77194739838442317</v>
      </c>
      <c r="L47" s="3">
        <v>0.36234431522762683</v>
      </c>
      <c r="M47" s="3">
        <v>-0.34209564182404739</v>
      </c>
      <c r="N47" s="3">
        <v>-0.84695648833359771</v>
      </c>
      <c r="O47" s="3">
        <v>-1.2889321010051518</v>
      </c>
      <c r="P47" s="3">
        <f t="shared" si="0"/>
        <v>0.13836772955332718</v>
      </c>
    </row>
    <row r="48" spans="1:16" x14ac:dyDescent="0.45">
      <c r="A48" t="s">
        <v>86</v>
      </c>
      <c r="B48" t="s">
        <v>87</v>
      </c>
      <c r="C48" s="3">
        <v>0.44305745513915334</v>
      </c>
      <c r="D48" s="3">
        <v>0.77194739838442317</v>
      </c>
      <c r="E48" s="3">
        <v>0.36234431522762667</v>
      </c>
      <c r="F48" s="3">
        <v>0.36234431522762683</v>
      </c>
      <c r="G48" s="3">
        <v>0.6832817290148171</v>
      </c>
      <c r="H48" s="3">
        <v>-8.1891970132232234E-2</v>
      </c>
      <c r="I48" s="3">
        <v>0.6832817290148171</v>
      </c>
      <c r="J48" s="3">
        <v>-8.1891970132232234E-2</v>
      </c>
      <c r="K48" s="3">
        <v>0.77194739838442317</v>
      </c>
      <c r="L48" s="3">
        <v>0.36234431522762683</v>
      </c>
      <c r="M48" s="3">
        <v>-0.34209564182404739</v>
      </c>
      <c r="N48" s="3">
        <v>0.44964808189375244</v>
      </c>
      <c r="O48" s="3">
        <v>-1.2889321010051518</v>
      </c>
      <c r="P48" s="3">
        <f t="shared" si="0"/>
        <v>0.23810654264773873</v>
      </c>
    </row>
    <row r="49" spans="1:16" x14ac:dyDescent="0.45">
      <c r="A49" t="s">
        <v>88</v>
      </c>
      <c r="B49" t="s">
        <v>89</v>
      </c>
      <c r="C49" s="3">
        <v>0.44305745513915334</v>
      </c>
      <c r="D49" s="3">
        <v>0.77194739838442317</v>
      </c>
      <c r="E49" s="3">
        <v>0.36234431522762667</v>
      </c>
      <c r="F49" s="3">
        <v>0.36234431522762683</v>
      </c>
      <c r="G49" s="3">
        <v>0.6832817290148171</v>
      </c>
      <c r="H49" s="3">
        <v>-8.1891970132232234E-2</v>
      </c>
      <c r="I49" s="3">
        <v>0.6832817290148171</v>
      </c>
      <c r="J49" s="3">
        <v>-8.1891970132232234E-2</v>
      </c>
      <c r="K49" s="3">
        <v>0.77194739838442317</v>
      </c>
      <c r="L49" s="3">
        <v>0.36234431522762683</v>
      </c>
      <c r="M49" s="3">
        <v>-0.34209564182404739</v>
      </c>
      <c r="N49" s="3">
        <v>1.2708309763710706</v>
      </c>
      <c r="O49" s="3">
        <v>-1.2889321010051518</v>
      </c>
      <c r="P49" s="3">
        <f t="shared" si="0"/>
        <v>0.30127445760753246</v>
      </c>
    </row>
    <row r="50" spans="1:16" x14ac:dyDescent="0.45">
      <c r="A50" t="s">
        <v>111</v>
      </c>
    </row>
    <row r="51" spans="1:16" x14ac:dyDescent="0.45">
      <c r="A51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Vasan, Thamanna</dc:creator>
  <cp:lastModifiedBy>Vasan, Thamanna</cp:lastModifiedBy>
  <dcterms:created xsi:type="dcterms:W3CDTF">2020-07-16T03:11:57Z</dcterms:created>
  <dcterms:modified xsi:type="dcterms:W3CDTF">2020-07-28T09:07:53Z</dcterms:modified>
</cp:coreProperties>
</file>