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3440" activeTab="1"/>
  </bookViews>
  <sheets>
    <sheet name="German" sheetId="4" r:id="rId1"/>
    <sheet name="Scots" sheetId="5" r:id="rId2"/>
    <sheet name="Trinity" sheetId="6" r:id="rId3"/>
  </sheets>
  <calcPr calcId="145621"/>
</workbook>
</file>

<file path=xl/calcChain.xml><?xml version="1.0" encoding="utf-8"?>
<calcChain xmlns="http://schemas.openxmlformats.org/spreadsheetml/2006/main">
  <c r="F17" i="4" l="1"/>
  <c r="F22" i="4"/>
  <c r="F32" i="4"/>
  <c r="F37" i="4"/>
  <c r="F42" i="4"/>
  <c r="F46" i="4"/>
  <c r="F50" i="4"/>
  <c r="F54" i="4"/>
  <c r="F57" i="4"/>
  <c r="F60" i="4"/>
  <c r="F65" i="4"/>
  <c r="F71" i="4"/>
  <c r="F75" i="4"/>
  <c r="F79" i="4"/>
  <c r="F84" i="4"/>
  <c r="F82" i="5" l="1"/>
  <c r="F5" i="6" l="1"/>
  <c r="F41" i="6" l="1"/>
  <c r="F45" i="6"/>
  <c r="F46" i="6"/>
  <c r="F48" i="6"/>
  <c r="F38" i="6" l="1"/>
  <c r="F35" i="6"/>
  <c r="F32" i="6"/>
  <c r="F31" i="6"/>
  <c r="F25" i="6"/>
  <c r="F23" i="6"/>
  <c r="F21" i="6"/>
  <c r="F18" i="6"/>
  <c r="F16" i="6"/>
  <c r="F13" i="6"/>
  <c r="F10" i="6"/>
  <c r="F6" i="6"/>
  <c r="F8" i="6"/>
  <c r="J69" i="5" l="1"/>
  <c r="F47" i="5" l="1"/>
  <c r="J82" i="5"/>
  <c r="J79" i="5"/>
  <c r="J76" i="5"/>
  <c r="J73" i="5"/>
  <c r="J65" i="5"/>
  <c r="J60" i="5"/>
  <c r="J57" i="5"/>
  <c r="J54" i="5"/>
  <c r="J50" i="5"/>
  <c r="J47" i="5"/>
  <c r="J42" i="5"/>
  <c r="J37" i="5"/>
  <c r="J32" i="5"/>
  <c r="J27" i="5"/>
  <c r="J20" i="5"/>
  <c r="J14" i="5"/>
  <c r="J8" i="5"/>
  <c r="F79" i="5"/>
  <c r="F76" i="5"/>
  <c r="F73" i="5"/>
  <c r="F69" i="5"/>
  <c r="F65" i="5"/>
  <c r="F60" i="5"/>
  <c r="F57" i="5"/>
  <c r="F54" i="5"/>
  <c r="F50" i="5"/>
  <c r="F42" i="5"/>
  <c r="F37" i="5"/>
  <c r="F32" i="5"/>
  <c r="F27" i="5"/>
  <c r="F20" i="5"/>
  <c r="F14" i="5"/>
  <c r="F8" i="5"/>
  <c r="J28" i="4" l="1"/>
  <c r="J12" i="4"/>
  <c r="J7" i="4"/>
  <c r="J17" i="4"/>
  <c r="J84" i="4"/>
  <c r="J79" i="4"/>
  <c r="J75" i="4"/>
  <c r="J71" i="4"/>
  <c r="J65" i="4"/>
  <c r="J60" i="4"/>
  <c r="J57" i="4"/>
  <c r="J54" i="4"/>
  <c r="J50" i="4"/>
  <c r="J46" i="4"/>
  <c r="J42" i="4"/>
  <c r="J37" i="4"/>
  <c r="J32" i="4"/>
  <c r="J22" i="4"/>
</calcChain>
</file>

<file path=xl/sharedStrings.xml><?xml version="1.0" encoding="utf-8"?>
<sst xmlns="http://schemas.openxmlformats.org/spreadsheetml/2006/main" count="244" uniqueCount="180">
  <si>
    <t>Year</t>
  </si>
  <si>
    <t>Date</t>
  </si>
  <si>
    <t>German Bank</t>
  </si>
  <si>
    <t>Annual sums</t>
  </si>
  <si>
    <t>2009 German Bank 1</t>
  </si>
  <si>
    <t>2009 German Bank 2</t>
  </si>
  <si>
    <t>2009 German Bank 4</t>
  </si>
  <si>
    <t>2009 German Bank 5</t>
  </si>
  <si>
    <t>2009 German Bank 6</t>
  </si>
  <si>
    <t>2008 German Bank 1</t>
  </si>
  <si>
    <t>2008 German Bank 2</t>
  </si>
  <si>
    <t>2008 German Bank 3</t>
  </si>
  <si>
    <t>2008 German Bank 4</t>
  </si>
  <si>
    <t>2007 German Bank 1</t>
  </si>
  <si>
    <t>2007 German Bank 2</t>
  </si>
  <si>
    <t>2007 German Bank 3</t>
  </si>
  <si>
    <t>2007 German Bank 4</t>
  </si>
  <si>
    <t>2006 German Bank 1</t>
  </si>
  <si>
    <t>2006 German Bank 2</t>
  </si>
  <si>
    <t>2006 German Bank 3</t>
  </si>
  <si>
    <t>2006 German Bank 4</t>
  </si>
  <si>
    <t>2005 German Bank 1</t>
  </si>
  <si>
    <t>2005 German Bank 2</t>
  </si>
  <si>
    <t>2005 German Bank 3</t>
  </si>
  <si>
    <t>2004 German Bank 1</t>
  </si>
  <si>
    <t>2004 German Bank 2</t>
  </si>
  <si>
    <t>2004 German Bank 3</t>
  </si>
  <si>
    <t>2003 German Bank 1</t>
  </si>
  <si>
    <t>2003 German Bank 2</t>
  </si>
  <si>
    <t>2003 German Bank 3</t>
  </si>
  <si>
    <t>2003 German Bank 4</t>
  </si>
  <si>
    <t>2003 German Bank 5</t>
  </si>
  <si>
    <t>2002 German Bank F1</t>
  </si>
  <si>
    <t>2002 German Bank 1</t>
  </si>
  <si>
    <t>2002 German Bank 2</t>
  </si>
  <si>
    <t>2002 German Bank F2</t>
  </si>
  <si>
    <t>2002 German Bank F3</t>
  </si>
  <si>
    <t>2002 German Bank F4</t>
  </si>
  <si>
    <t>2001 German Bank 1</t>
  </si>
  <si>
    <t>2001 German Bank 2</t>
  </si>
  <si>
    <t>2001 German Bank 3</t>
  </si>
  <si>
    <t>2001 German Bank F1</t>
  </si>
  <si>
    <t>2000 German Bank 1</t>
  </si>
  <si>
    <t>2000 German Bank 2</t>
  </si>
  <si>
    <t>2000 German Bank 3</t>
  </si>
  <si>
    <t>2000 German Bank F1</t>
  </si>
  <si>
    <t>1999 German Bank 1</t>
  </si>
  <si>
    <t>1999 German Bank 2</t>
  </si>
  <si>
    <t>1999 German Bank 3</t>
  </si>
  <si>
    <t>1999 German Bank 4</t>
  </si>
  <si>
    <t>1999 German Bank 5</t>
  </si>
  <si>
    <t>German Bank #1</t>
  </si>
  <si>
    <t>German Bank #2</t>
  </si>
  <si>
    <t>German Bank #3</t>
  </si>
  <si>
    <t>German Bank #5</t>
  </si>
  <si>
    <t>German Bank #6</t>
  </si>
  <si>
    <t>German Bank #7</t>
  </si>
  <si>
    <t>German Bank 1</t>
  </si>
  <si>
    <t>German Bank 2</t>
  </si>
  <si>
    <t>German Bank 3</t>
  </si>
  <si>
    <t>German Bank 5</t>
  </si>
  <si>
    <t>2013 German Bank 1</t>
  </si>
  <si>
    <t>2013 German Bank 2</t>
  </si>
  <si>
    <t>2013 German Bank 3</t>
  </si>
  <si>
    <t>2013 German Bank 4</t>
  </si>
  <si>
    <t>2013 German Bank 5a</t>
  </si>
  <si>
    <t>2012 German Bank 1</t>
  </si>
  <si>
    <t>2012 German Bank 2</t>
  </si>
  <si>
    <t>2012 German Bank 3</t>
  </si>
  <si>
    <t>2012 German Bank 4</t>
  </si>
  <si>
    <t>2012 German Bank 5</t>
  </si>
  <si>
    <t>2012 German Bank 6</t>
  </si>
  <si>
    <t>2011 German Bank 1</t>
  </si>
  <si>
    <t>2011 German Bank 2</t>
  </si>
  <si>
    <t>2011 German Bank 3</t>
  </si>
  <si>
    <t>2011 German Bank 4</t>
  </si>
  <si>
    <t>2010 German Bank 1</t>
  </si>
  <si>
    <t>2010 German Bank 2</t>
  </si>
  <si>
    <t>2010 German Bank 4</t>
  </si>
  <si>
    <t>2010 German Bank 6</t>
  </si>
  <si>
    <t>2010 German Bank 7</t>
  </si>
  <si>
    <t>German Bank 4a</t>
  </si>
  <si>
    <t>Acoustic data</t>
  </si>
  <si>
    <t>Biomass Estimate</t>
  </si>
  <si>
    <t>Trinity</t>
  </si>
  <si>
    <t>Adjusted</t>
  </si>
  <si>
    <t>TurnoverBiomass</t>
  </si>
  <si>
    <t>Scots #1</t>
  </si>
  <si>
    <t>Scots #2</t>
  </si>
  <si>
    <t>Scots #3</t>
  </si>
  <si>
    <t>Scots #4</t>
  </si>
  <si>
    <t>Scots #5</t>
  </si>
  <si>
    <t>Scots #6</t>
  </si>
  <si>
    <t>2014 Scots Bay 1</t>
  </si>
  <si>
    <t>2014 Scots Bay 2</t>
  </si>
  <si>
    <t>2014 Scots Bay 3</t>
  </si>
  <si>
    <t>2014 Scots Bay 4</t>
  </si>
  <si>
    <t>2014 Scots Bay 5</t>
  </si>
  <si>
    <t>2014 Scots Bay 6</t>
  </si>
  <si>
    <t>2013 Scots Bay 1</t>
  </si>
  <si>
    <t>2013 Scots Bay 2</t>
  </si>
  <si>
    <t>2013 Scots Bay 3</t>
  </si>
  <si>
    <t>2013 Scots Bay 4</t>
  </si>
  <si>
    <t>2013 Scots Bay 5</t>
  </si>
  <si>
    <t>2013 Scots Bay 6</t>
  </si>
  <si>
    <t>2013 Scots Bay 7</t>
  </si>
  <si>
    <t>2012 Scots Bay 1</t>
  </si>
  <si>
    <t>2012 Scots Bay 2</t>
  </si>
  <si>
    <t>2012 Scots Bay 3</t>
  </si>
  <si>
    <t>2012 Scots Bay 4</t>
  </si>
  <si>
    <t>2012 Scots Bay 5</t>
  </si>
  <si>
    <t>2011 Scots Bay 1</t>
  </si>
  <si>
    <t>2011 Scots Bay 2</t>
  </si>
  <si>
    <t>2011 Scots Bay 3</t>
  </si>
  <si>
    <t>2011 Scots Bay 4</t>
  </si>
  <si>
    <t>2011 Scots Bay 5</t>
  </si>
  <si>
    <t>2010 Scots Bay 2</t>
  </si>
  <si>
    <t>2010 Scots Bay 3</t>
  </si>
  <si>
    <t>2010 Scots Bay 4</t>
  </si>
  <si>
    <t>2010 Scots Bay 5</t>
  </si>
  <si>
    <t>2010 Scots Bay 6</t>
  </si>
  <si>
    <t>2009 Scots Bay 1</t>
  </si>
  <si>
    <t>2009 Scots Bay 2</t>
  </si>
  <si>
    <t>2009 Scots Bay 3</t>
  </si>
  <si>
    <t>2009 Scots Bay 4</t>
  </si>
  <si>
    <t>2008 Scots Bay 1</t>
  </si>
  <si>
    <t>2008 Scots Bay 2</t>
  </si>
  <si>
    <t>2008 Scots Bay 3</t>
  </si>
  <si>
    <t>2007 Scots Bay 1</t>
  </si>
  <si>
    <t>2007 Scots Bay 2</t>
  </si>
  <si>
    <t>2007 Scots Bay 3</t>
  </si>
  <si>
    <t>2007 Scots Bay 4</t>
  </si>
  <si>
    <t>2006 Scots Bay 1</t>
  </si>
  <si>
    <t>2006 Scots Bay 2</t>
  </si>
  <si>
    <t>2006 Scots Bay 3</t>
  </si>
  <si>
    <t>2005 Scots Bay 1</t>
  </si>
  <si>
    <t>2005 Scots Bay 2</t>
  </si>
  <si>
    <t>2005 Scots Bay 3</t>
  </si>
  <si>
    <t>2004 Scots Bay 1</t>
  </si>
  <si>
    <t>2004 Scots Bay 2</t>
  </si>
  <si>
    <t>2004 Scots Bay 3</t>
  </si>
  <si>
    <t>2004 Scots Bay 4</t>
  </si>
  <si>
    <t>2003 Scots Bay 1</t>
  </si>
  <si>
    <t>2003 Scots Bay 2</t>
  </si>
  <si>
    <t>2003 Scots Bay 3</t>
  </si>
  <si>
    <t>2002 Scots Bay 1</t>
  </si>
  <si>
    <t>2002 Scots Bay 2</t>
  </si>
  <si>
    <t>2002 Scots Bay 3</t>
  </si>
  <si>
    <t>2002 Scots Bay 4</t>
  </si>
  <si>
    <t>2001 Scots Bay 1</t>
  </si>
  <si>
    <t>2001 Scots Bay 2</t>
  </si>
  <si>
    <t>2001 Scots Bay 3</t>
  </si>
  <si>
    <t>2000 Scots Bay 1</t>
  </si>
  <si>
    <t>2000 Scots Bay 2</t>
  </si>
  <si>
    <t>2000 Scots Bay 3</t>
  </si>
  <si>
    <t>1999 Scots Bay *</t>
  </si>
  <si>
    <t>1999 Scots Bay 2</t>
  </si>
  <si>
    <t>1999 Scots Bay 1</t>
  </si>
  <si>
    <t>Scots Bay</t>
  </si>
  <si>
    <t>Trinity #1</t>
  </si>
  <si>
    <t>Trinity Ledge #1</t>
  </si>
  <si>
    <t>Trinity Ledge #2</t>
  </si>
  <si>
    <t>Trinity Ledge #3</t>
  </si>
  <si>
    <t>Trinity #2</t>
  </si>
  <si>
    <t>Trinity Ledge-S1</t>
  </si>
  <si>
    <t>Trinity Ledge-S2</t>
  </si>
  <si>
    <t>Trinity_sep8_s1</t>
  </si>
  <si>
    <t>Trinity_sep8_s2</t>
  </si>
  <si>
    <t>Trinity_sep8_s3</t>
  </si>
  <si>
    <t>Trinity_sep8_s4</t>
  </si>
  <si>
    <t>Trinity_sep20_outside</t>
  </si>
  <si>
    <t>Trinity_sep20_school</t>
  </si>
  <si>
    <t>Trinity-sept5</t>
  </si>
  <si>
    <t>Trinity-sept-7</t>
  </si>
  <si>
    <t>Trinity #3</t>
  </si>
  <si>
    <t>Trinity #4</t>
  </si>
  <si>
    <t>Trinity #5</t>
  </si>
  <si>
    <t>Turnover Biomass</t>
  </si>
  <si>
    <t>Std Errors</t>
  </si>
  <si>
    <t>Std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</si>
</sst>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  <numFmt numFmtId="167" formatCode="#.0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"/>
      <color indexed="8"/>
      <name val="Courier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"/>
      <color indexed="8"/>
      <name val="Courier"/>
      <family val="3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EFA3B"/>
        <bgColor indexed="64"/>
      </patternFill>
    </fill>
    <fill>
      <patternFill patternType="solid">
        <fgColor rgb="FF00FF00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6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164" fontId="2" fillId="0" borderId="0" applyFont="0" applyFill="0" applyBorder="0" applyAlignment="0" applyProtection="0"/>
    <xf numFmtId="0" fontId="11" fillId="0" borderId="0">
      <protection locked="0"/>
    </xf>
    <xf numFmtId="0" fontId="12" fillId="0" borderId="0" applyNumberFormat="0" applyFill="0" applyBorder="0" applyAlignment="0" applyProtection="0"/>
    <xf numFmtId="167" fontId="11" fillId="0" borderId="0">
      <protection locked="0"/>
    </xf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6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11" fillId="0" borderId="9">
      <protection locked="0"/>
    </xf>
    <xf numFmtId="0" fontId="23" fillId="0" borderId="0" applyNumberFormat="0" applyFill="0" applyBorder="0" applyAlignment="0" applyProtection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2" fillId="0" borderId="27" xfId="48" applyFont="1" applyBorder="1"/>
    <xf numFmtId="0" fontId="24" fillId="0" borderId="0" xfId="48" applyFont="1"/>
    <xf numFmtId="0" fontId="2" fillId="0" borderId="0" xfId="48"/>
    <xf numFmtId="0" fontId="2" fillId="0" borderId="0" xfId="48" applyFont="1" applyBorder="1"/>
    <xf numFmtId="165" fontId="2" fillId="24" borderId="0" xfId="28" applyNumberFormat="1" applyFont="1" applyFill="1" applyBorder="1"/>
    <xf numFmtId="0" fontId="2" fillId="0" borderId="21" xfId="48" applyFont="1" applyBorder="1"/>
    <xf numFmtId="0" fontId="2" fillId="0" borderId="22" xfId="48" applyFont="1" applyBorder="1"/>
    <xf numFmtId="165" fontId="2" fillId="24" borderId="22" xfId="28" applyNumberFormat="1" applyFont="1" applyFill="1" applyBorder="1"/>
    <xf numFmtId="0" fontId="2" fillId="0" borderId="15" xfId="48" applyFont="1" applyBorder="1"/>
    <xf numFmtId="0" fontId="2" fillId="0" borderId="17" xfId="48" applyFont="1" applyBorder="1"/>
    <xf numFmtId="0" fontId="2" fillId="0" borderId="18" xfId="48" applyFont="1" applyBorder="1"/>
    <xf numFmtId="165" fontId="2" fillId="24" borderId="18" xfId="28" applyNumberFormat="1" applyFont="1" applyFill="1" applyBorder="1"/>
    <xf numFmtId="3" fontId="3" fillId="24" borderId="0" xfId="48" applyNumberFormat="1" applyFont="1" applyFill="1" applyBorder="1" applyAlignment="1">
      <alignment horizontal="right" vertical="top" wrapText="1"/>
    </xf>
    <xf numFmtId="165" fontId="2" fillId="24" borderId="11" xfId="28" applyNumberFormat="1" applyFont="1" applyFill="1" applyBorder="1"/>
    <xf numFmtId="165" fontId="2" fillId="24" borderId="14" xfId="28" applyNumberFormat="1" applyFont="1" applyFill="1" applyBorder="1"/>
    <xf numFmtId="0" fontId="5" fillId="0" borderId="0" xfId="48" applyFont="1"/>
    <xf numFmtId="0" fontId="2" fillId="0" borderId="0" xfId="0" applyFont="1"/>
    <xf numFmtId="1" fontId="2" fillId="0" borderId="0" xfId="48" applyNumberFormat="1"/>
    <xf numFmtId="1" fontId="2" fillId="0" borderId="0" xfId="48" applyNumberFormat="1" applyFont="1"/>
    <xf numFmtId="0" fontId="2" fillId="0" borderId="0" xfId="48" applyFont="1" applyFill="1" applyBorder="1"/>
    <xf numFmtId="0" fontId="4" fillId="0" borderId="10" xfId="0" applyFont="1" applyBorder="1"/>
    <xf numFmtId="15" fontId="2" fillId="0" borderId="11" xfId="0" applyNumberFormat="1" applyFont="1" applyBorder="1" applyAlignment="1">
      <alignment horizontal="center"/>
    </xf>
    <xf numFmtId="0" fontId="2" fillId="0" borderId="12" xfId="0" applyFont="1" applyBorder="1"/>
    <xf numFmtId="15" fontId="2" fillId="0" borderId="0" xfId="0" applyNumberFormat="1" applyFont="1" applyBorder="1" applyAlignment="1">
      <alignment horizontal="center"/>
    </xf>
    <xf numFmtId="0" fontId="2" fillId="0" borderId="13" xfId="0" applyFont="1" applyBorder="1"/>
    <xf numFmtId="15" fontId="2" fillId="0" borderId="14" xfId="0" applyNumberFormat="1" applyFont="1" applyBorder="1" applyAlignment="1">
      <alignment horizontal="center"/>
    </xf>
    <xf numFmtId="0" fontId="4" fillId="0" borderId="15" xfId="0" applyFont="1" applyFill="1" applyBorder="1"/>
    <xf numFmtId="15" fontId="2" fillId="0" borderId="0" xfId="0" applyNumberFormat="1" applyFont="1" applyFill="1" applyBorder="1"/>
    <xf numFmtId="15" fontId="2" fillId="0" borderId="18" xfId="0" applyNumberFormat="1" applyFont="1" applyFill="1" applyBorder="1"/>
    <xf numFmtId="165" fontId="2" fillId="24" borderId="23" xfId="28" applyNumberFormat="1" applyFont="1" applyFill="1" applyBorder="1" applyAlignment="1">
      <alignment horizontal="right"/>
    </xf>
    <xf numFmtId="0" fontId="4" fillId="0" borderId="15" xfId="0" applyFont="1" applyBorder="1"/>
    <xf numFmtId="0" fontId="4" fillId="0" borderId="21" xfId="0" applyFont="1" applyBorder="1"/>
    <xf numFmtId="1" fontId="0" fillId="0" borderId="0" xfId="0" applyNumberFormat="1"/>
    <xf numFmtId="0" fontId="2" fillId="0" borderId="18" xfId="48" applyFont="1" applyFill="1" applyBorder="1"/>
    <xf numFmtId="0" fontId="2" fillId="0" borderId="16" xfId="48" applyFont="1" applyBorder="1"/>
    <xf numFmtId="0" fontId="2" fillId="0" borderId="19" xfId="48" applyFont="1" applyBorder="1"/>
    <xf numFmtId="0" fontId="3" fillId="0" borderId="16" xfId="0" applyFont="1" applyBorder="1" applyAlignment="1">
      <alignment vertical="top"/>
    </xf>
    <xf numFmtId="0" fontId="2" fillId="0" borderId="16" xfId="0" applyFont="1" applyBorder="1"/>
    <xf numFmtId="0" fontId="3" fillId="0" borderId="33" xfId="0" applyFont="1" applyBorder="1" applyAlignment="1">
      <alignment vertical="top"/>
    </xf>
    <xf numFmtId="0" fontId="2" fillId="0" borderId="34" xfId="0" applyFont="1" applyBorder="1"/>
    <xf numFmtId="0" fontId="3" fillId="0" borderId="34" xfId="0" applyFont="1" applyBorder="1" applyAlignment="1">
      <alignment vertical="top"/>
    </xf>
    <xf numFmtId="0" fontId="2" fillId="0" borderId="10" xfId="0" applyFont="1" applyBorder="1"/>
    <xf numFmtId="15" fontId="2" fillId="0" borderId="31" xfId="50" applyNumberFormat="1" applyFont="1" applyBorder="1" applyAlignment="1">
      <alignment horizontal="center"/>
    </xf>
    <xf numFmtId="1" fontId="2" fillId="0" borderId="0" xfId="0" applyNumberFormat="1" applyFont="1"/>
    <xf numFmtId="15" fontId="2" fillId="0" borderId="31" xfId="0" applyNumberFormat="1" applyFont="1" applyBorder="1" applyAlignment="1">
      <alignment horizontal="center"/>
    </xf>
    <xf numFmtId="166" fontId="2" fillId="0" borderId="0" xfId="48" applyNumberFormat="1" applyFont="1"/>
    <xf numFmtId="15" fontId="2" fillId="0" borderId="32" xfId="0" applyNumberFormat="1" applyFont="1" applyBorder="1" applyAlignment="1">
      <alignment horizontal="center"/>
    </xf>
    <xf numFmtId="165" fontId="2" fillId="0" borderId="0" xfId="0" applyNumberFormat="1" applyFont="1"/>
    <xf numFmtId="15" fontId="2" fillId="0" borderId="16" xfId="0" applyNumberFormat="1" applyFont="1" applyBorder="1" applyAlignment="1">
      <alignment horizontal="center"/>
    </xf>
    <xf numFmtId="15" fontId="2" fillId="0" borderId="19" xfId="0" applyNumberFormat="1" applyFont="1" applyBorder="1" applyAlignment="1">
      <alignment horizontal="center"/>
    </xf>
    <xf numFmtId="166" fontId="2" fillId="27" borderId="24" xfId="28" applyNumberFormat="1" applyFont="1" applyFill="1" applyBorder="1" applyAlignment="1">
      <alignment horizontal="center"/>
    </xf>
    <xf numFmtId="166" fontId="2" fillId="27" borderId="25" xfId="28" applyNumberFormat="1" applyFont="1" applyFill="1" applyBorder="1" applyAlignment="1">
      <alignment horizontal="center"/>
    </xf>
    <xf numFmtId="0" fontId="2" fillId="0" borderId="16" xfId="0" applyFont="1" applyFill="1" applyBorder="1"/>
    <xf numFmtId="165" fontId="2" fillId="24" borderId="0" xfId="28" applyNumberFormat="1" applyFont="1" applyFill="1" applyAlignment="1">
      <alignment horizontal="right"/>
    </xf>
    <xf numFmtId="0" fontId="2" fillId="0" borderId="15" xfId="0" applyFont="1" applyFill="1" applyBorder="1"/>
    <xf numFmtId="0" fontId="2" fillId="0" borderId="17" xfId="0" applyFont="1" applyFill="1" applyBorder="1"/>
    <xf numFmtId="0" fontId="2" fillId="0" borderId="19" xfId="0" applyFont="1" applyFill="1" applyBorder="1"/>
    <xf numFmtId="0" fontId="2" fillId="0" borderId="21" xfId="0" applyFont="1" applyBorder="1"/>
    <xf numFmtId="0" fontId="2" fillId="0" borderId="20" xfId="0" applyFont="1" applyBorder="1"/>
    <xf numFmtId="0" fontId="2" fillId="0" borderId="15" xfId="0" applyFont="1" applyBorder="1"/>
    <xf numFmtId="14" fontId="2" fillId="0" borderId="22" xfId="0" applyNumberFormat="1" applyFont="1" applyBorder="1"/>
    <xf numFmtId="14" fontId="2" fillId="0" borderId="0" xfId="0" applyNumberFormat="1" applyFont="1" applyBorder="1"/>
    <xf numFmtId="0" fontId="2" fillId="0" borderId="17" xfId="0" applyFont="1" applyBorder="1"/>
    <xf numFmtId="0" fontId="2" fillId="0" borderId="19" xfId="0" applyFont="1" applyBorder="1"/>
    <xf numFmtId="14" fontId="2" fillId="0" borderId="18" xfId="0" applyNumberFormat="1" applyFont="1" applyBorder="1"/>
    <xf numFmtId="15" fontId="2" fillId="0" borderId="0" xfId="50" applyNumberFormat="1" applyFont="1" applyBorder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0" fontId="0" fillId="0" borderId="18" xfId="0" applyBorder="1"/>
    <xf numFmtId="15" fontId="2" fillId="0" borderId="18" xfId="50" applyNumberFormat="1" applyFont="1" applyBorder="1" applyAlignment="1">
      <alignment horizontal="center"/>
    </xf>
    <xf numFmtId="1" fontId="0" fillId="0" borderId="18" xfId="0" applyNumberFormat="1" applyBorder="1"/>
    <xf numFmtId="165" fontId="2" fillId="0" borderId="18" xfId="0" applyNumberFormat="1" applyFont="1" applyBorder="1"/>
    <xf numFmtId="0" fontId="2" fillId="0" borderId="29" xfId="48" applyFont="1" applyBorder="1"/>
    <xf numFmtId="15" fontId="2" fillId="0" borderId="29" xfId="50" applyNumberFormat="1" applyFont="1" applyBorder="1" applyAlignment="1">
      <alignment horizontal="center"/>
    </xf>
    <xf numFmtId="1" fontId="2" fillId="0" borderId="29" xfId="28" applyNumberFormat="1" applyFont="1" applyFill="1" applyBorder="1"/>
    <xf numFmtId="165" fontId="2" fillId="0" borderId="29" xfId="0" applyNumberFormat="1" applyFont="1" applyBorder="1"/>
    <xf numFmtId="0" fontId="0" fillId="0" borderId="22" xfId="0" applyBorder="1"/>
    <xf numFmtId="15" fontId="2" fillId="0" borderId="22" xfId="50" applyNumberFormat="1" applyFont="1" applyBorder="1" applyAlignment="1">
      <alignment horizontal="center"/>
    </xf>
    <xf numFmtId="1" fontId="0" fillId="0" borderId="22" xfId="0" applyNumberFormat="1" applyBorder="1"/>
    <xf numFmtId="0" fontId="2" fillId="0" borderId="22" xfId="0" applyFont="1" applyBorder="1"/>
    <xf numFmtId="0" fontId="2" fillId="0" borderId="18" xfId="0" applyFont="1" applyBorder="1"/>
    <xf numFmtId="0" fontId="0" fillId="0" borderId="29" xfId="0" applyBorder="1"/>
    <xf numFmtId="0" fontId="2" fillId="0" borderId="29" xfId="0" applyFont="1" applyBorder="1"/>
    <xf numFmtId="0" fontId="2" fillId="0" borderId="0" xfId="0" applyFont="1" applyBorder="1"/>
    <xf numFmtId="165" fontId="2" fillId="0" borderId="18" xfId="0" applyNumberFormat="1" applyFont="1" applyFill="1" applyBorder="1"/>
    <xf numFmtId="15" fontId="0" fillId="0" borderId="22" xfId="0" applyNumberFormat="1" applyBorder="1"/>
    <xf numFmtId="15" fontId="0" fillId="0" borderId="0" xfId="0" applyNumberFormat="1" applyBorder="1"/>
    <xf numFmtId="15" fontId="0" fillId="0" borderId="18" xfId="0" applyNumberFormat="1" applyBorder="1"/>
    <xf numFmtId="15" fontId="0" fillId="0" borderId="29" xfId="0" applyNumberFormat="1" applyBorder="1"/>
    <xf numFmtId="165" fontId="2" fillId="0" borderId="29" xfId="0" applyNumberFormat="1" applyFont="1" applyFill="1" applyBorder="1"/>
    <xf numFmtId="0" fontId="4" fillId="0" borderId="28" xfId="48" applyFont="1" applyBorder="1" applyAlignment="1">
      <alignment horizontal="center"/>
    </xf>
    <xf numFmtId="0" fontId="4" fillId="0" borderId="29" xfId="48" applyFont="1" applyBorder="1" applyAlignment="1">
      <alignment horizontal="center"/>
    </xf>
    <xf numFmtId="0" fontId="4" fillId="0" borderId="30" xfId="48" applyFont="1" applyBorder="1" applyAlignment="1">
      <alignment horizontal="center"/>
    </xf>
    <xf numFmtId="166" fontId="2" fillId="27" borderId="0" xfId="28" applyNumberFormat="1" applyFont="1" applyFill="1" applyBorder="1" applyAlignment="1">
      <alignment horizontal="center"/>
    </xf>
    <xf numFmtId="165" fontId="2" fillId="24" borderId="0" xfId="28" applyNumberFormat="1" applyFont="1" applyFill="1" applyBorder="1" applyAlignment="1">
      <alignment horizontal="right"/>
    </xf>
    <xf numFmtId="0" fontId="4" fillId="0" borderId="0" xfId="48" applyFont="1" applyBorder="1" applyAlignment="1">
      <alignment horizontal="center"/>
    </xf>
    <xf numFmtId="165" fontId="2" fillId="24" borderId="27" xfId="28" applyNumberFormat="1" applyFont="1" applyFill="1" applyBorder="1" applyAlignment="1">
      <alignment wrapText="1"/>
    </xf>
    <xf numFmtId="0" fontId="2" fillId="0" borderId="14" xfId="48" applyFont="1" applyBorder="1"/>
    <xf numFmtId="165" fontId="2" fillId="24" borderId="14" xfId="28" applyNumberFormat="1" applyFont="1" applyFill="1" applyBorder="1" applyAlignment="1">
      <alignment wrapText="1"/>
    </xf>
    <xf numFmtId="0" fontId="24" fillId="0" borderId="14" xfId="48" applyFont="1" applyBorder="1" applyAlignment="1">
      <alignment wrapText="1"/>
    </xf>
    <xf numFmtId="0" fontId="24" fillId="0" borderId="14" xfId="48" applyFont="1" applyBorder="1"/>
    <xf numFmtId="1" fontId="2" fillId="0" borderId="14" xfId="48" applyNumberFormat="1" applyBorder="1" applyAlignment="1">
      <alignment wrapText="1"/>
    </xf>
    <xf numFmtId="1" fontId="2" fillId="0" borderId="14" xfId="48" applyNumberFormat="1" applyBorder="1"/>
    <xf numFmtId="0" fontId="2" fillId="0" borderId="14" xfId="0" applyFont="1" applyBorder="1"/>
    <xf numFmtId="0" fontId="4" fillId="0" borderId="15" xfId="48" applyFont="1" applyBorder="1" applyAlignment="1">
      <alignment horizontal="center"/>
    </xf>
    <xf numFmtId="0" fontId="4" fillId="0" borderId="0" xfId="48" applyFont="1" applyBorder="1" applyAlignment="1">
      <alignment horizontal="center"/>
    </xf>
    <xf numFmtId="0" fontId="2" fillId="0" borderId="10" xfId="48" applyFont="1" applyBorder="1"/>
    <xf numFmtId="0" fontId="2" fillId="0" borderId="11" xfId="48" applyFont="1" applyBorder="1"/>
    <xf numFmtId="15" fontId="2" fillId="0" borderId="11" xfId="48" applyNumberFormat="1" applyFont="1" applyBorder="1" applyAlignment="1">
      <alignment horizontal="center"/>
    </xf>
    <xf numFmtId="166" fontId="2" fillId="24" borderId="0" xfId="28" applyNumberFormat="1" applyFont="1" applyFill="1" applyBorder="1" applyAlignment="1">
      <alignment horizontal="center"/>
    </xf>
    <xf numFmtId="43" fontId="2" fillId="0" borderId="0" xfId="48" applyNumberFormat="1" applyFont="1"/>
    <xf numFmtId="0" fontId="2" fillId="0" borderId="12" xfId="48" applyFont="1" applyBorder="1"/>
    <xf numFmtId="15" fontId="2" fillId="0" borderId="0" xfId="48" applyNumberFormat="1" applyFont="1" applyBorder="1" applyAlignment="1">
      <alignment horizontal="center"/>
    </xf>
    <xf numFmtId="166" fontId="3" fillId="24" borderId="0" xfId="28" applyNumberFormat="1" applyFont="1" applyFill="1" applyBorder="1" applyAlignment="1">
      <alignment horizontal="center"/>
    </xf>
    <xf numFmtId="0" fontId="2" fillId="0" borderId="13" xfId="48" applyFont="1" applyBorder="1"/>
    <xf numFmtId="15" fontId="2" fillId="0" borderId="14" xfId="48" applyNumberFormat="1" applyFont="1" applyBorder="1" applyAlignment="1">
      <alignment horizontal="center"/>
    </xf>
    <xf numFmtId="0" fontId="2" fillId="0" borderId="0" xfId="48" applyFont="1"/>
    <xf numFmtId="43" fontId="2" fillId="0" borderId="0" xfId="48" applyNumberFormat="1" applyFont="1" applyBorder="1"/>
    <xf numFmtId="166" fontId="2" fillId="0" borderId="0" xfId="48" applyNumberFormat="1" applyFont="1" applyBorder="1"/>
    <xf numFmtId="3" fontId="3" fillId="24" borderId="14" xfId="48" applyNumberFormat="1" applyFont="1" applyFill="1" applyBorder="1" applyAlignment="1">
      <alignment horizontal="right" vertical="top" wrapText="1"/>
    </xf>
    <xf numFmtId="166" fontId="3" fillId="24" borderId="14" xfId="28" applyNumberFormat="1" applyFont="1" applyFill="1" applyBorder="1" applyAlignment="1">
      <alignment horizontal="center"/>
    </xf>
    <xf numFmtId="166" fontId="2" fillId="0" borderId="14" xfId="48" applyNumberFormat="1" applyFont="1" applyBorder="1"/>
    <xf numFmtId="15" fontId="2" fillId="0" borderId="26" xfId="48" applyNumberFormat="1" applyFont="1" applyBorder="1" applyAlignment="1">
      <alignment horizontal="center"/>
    </xf>
    <xf numFmtId="166" fontId="3" fillId="26" borderId="26" xfId="28" applyNumberFormat="1" applyFont="1" applyFill="1" applyBorder="1" applyAlignment="1">
      <alignment horizontal="center"/>
    </xf>
    <xf numFmtId="166" fontId="3" fillId="26" borderId="0" xfId="28" applyNumberFormat="1" applyFont="1" applyFill="1" applyBorder="1" applyAlignment="1">
      <alignment horizontal="center"/>
    </xf>
    <xf numFmtId="15" fontId="2" fillId="0" borderId="24" xfId="48" applyNumberFormat="1" applyFont="1" applyBorder="1" applyAlignment="1">
      <alignment horizontal="center"/>
    </xf>
    <xf numFmtId="166" fontId="3" fillId="26" borderId="24" xfId="28" applyNumberFormat="1" applyFont="1" applyFill="1" applyBorder="1" applyAlignment="1">
      <alignment horizontal="center"/>
    </xf>
    <xf numFmtId="15" fontId="2" fillId="25" borderId="24" xfId="48" applyNumberFormat="1" applyFont="1" applyFill="1" applyBorder="1" applyAlignment="1">
      <alignment horizontal="center"/>
    </xf>
    <xf numFmtId="15" fontId="2" fillId="25" borderId="25" xfId="48" applyNumberFormat="1" applyFont="1" applyFill="1" applyBorder="1" applyAlignment="1">
      <alignment horizontal="center"/>
    </xf>
    <xf numFmtId="166" fontId="3" fillId="26" borderId="25" xfId="28" applyNumberFormat="1" applyFont="1" applyFill="1" applyBorder="1" applyAlignment="1">
      <alignment horizontal="center"/>
    </xf>
    <xf numFmtId="165" fontId="2" fillId="0" borderId="0" xfId="48" applyNumberFormat="1" applyFont="1"/>
    <xf numFmtId="1" fontId="2" fillId="0" borderId="0" xfId="48" applyNumberFormat="1" applyFont="1" applyBorder="1"/>
    <xf numFmtId="1" fontId="2" fillId="0" borderId="14" xfId="48" applyNumberFormat="1" applyFont="1" applyBorder="1"/>
    <xf numFmtId="15" fontId="2" fillId="0" borderId="16" xfId="50" applyNumberFormat="1" applyFont="1" applyBorder="1" applyAlignment="1">
      <alignment horizontal="center"/>
    </xf>
    <xf numFmtId="15" fontId="2" fillId="0" borderId="20" xfId="48" applyNumberFormat="1" applyFont="1" applyBorder="1" applyAlignment="1">
      <alignment horizontal="center"/>
    </xf>
    <xf numFmtId="15" fontId="2" fillId="0" borderId="16" xfId="48" applyNumberFormat="1" applyFont="1" applyBorder="1" applyAlignment="1">
      <alignment horizontal="center"/>
    </xf>
    <xf numFmtId="15" fontId="2" fillId="0" borderId="19" xfId="48" applyNumberFormat="1" applyFont="1" applyBorder="1" applyAlignment="1">
      <alignment horizontal="center"/>
    </xf>
    <xf numFmtId="3" fontId="2" fillId="0" borderId="0" xfId="48" applyNumberFormat="1" applyFont="1"/>
    <xf numFmtId="165" fontId="2" fillId="0" borderId="0" xfId="28" applyNumberFormat="1" applyFont="1"/>
    <xf numFmtId="165" fontId="2" fillId="24" borderId="0" xfId="28" applyNumberFormat="1" applyFont="1" applyFill="1" applyBorder="1" applyAlignment="1">
      <alignment wrapText="1"/>
    </xf>
  </cellXfs>
  <cellStyles count="5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3 2" xfId="54"/>
    <cellStyle name="Comma 9 2" xfId="52"/>
    <cellStyle name="Date" xfId="29"/>
    <cellStyle name="Explanatory Text" xfId="30" builtinId="53" customBuiltin="1"/>
    <cellStyle name="Fixed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Heading1" xfId="37"/>
    <cellStyle name="Heading2" xfId="38"/>
    <cellStyle name="Input" xfId="39" builtinId="20" customBuiltin="1"/>
    <cellStyle name="Linked Cell" xfId="40" builtinId="24" customBuiltin="1"/>
    <cellStyle name="Neutral" xfId="41" builtinId="28" customBuiltin="1"/>
    <cellStyle name="Normal" xfId="0" builtinId="0"/>
    <cellStyle name="Normal 2" xfId="48"/>
    <cellStyle name="Normal 2 2 2" xfId="50"/>
    <cellStyle name="Normal 3" xfId="47"/>
    <cellStyle name="Normal 3 2" xfId="53"/>
    <cellStyle name="Normal 4 2" xfId="51"/>
    <cellStyle name="Note" xfId="42" builtinId="10" customBuiltin="1"/>
    <cellStyle name="Output" xfId="43" builtinId="21" customBuiltin="1"/>
    <cellStyle name="Percent 2 2" xfId="49"/>
    <cellStyle name="Percent 7" xfId="55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opLeftCell="B1" workbookViewId="0">
      <selection activeCell="C4" sqref="C4"/>
    </sheetView>
  </sheetViews>
  <sheetFormatPr defaultRowHeight="12.75" x14ac:dyDescent="0.2"/>
  <cols>
    <col min="1" max="1" width="6" style="117" bestFit="1" customWidth="1"/>
    <col min="2" max="2" width="20" style="117" customWidth="1"/>
    <col min="3" max="3" width="15.5703125" style="117" bestFit="1" customWidth="1"/>
    <col min="4" max="5" width="17.7109375" style="139" customWidth="1"/>
    <col min="6" max="7" width="12.140625" style="117" customWidth="1"/>
    <col min="8" max="8" width="15.28515625" style="19" bestFit="1" customWidth="1"/>
    <col min="9" max="9" width="15.28515625" style="19" customWidth="1"/>
    <col min="10" max="10" width="12.42578125" style="117" customWidth="1"/>
    <col min="11" max="16384" width="9.140625" style="117"/>
  </cols>
  <sheetData>
    <row r="1" spans="1:11" x14ac:dyDescent="0.2">
      <c r="A1" s="105" t="s">
        <v>82</v>
      </c>
      <c r="B1" s="106"/>
      <c r="C1" s="106"/>
      <c r="D1" s="106"/>
      <c r="E1" s="106"/>
      <c r="F1" s="106"/>
      <c r="G1" s="106"/>
      <c r="H1" s="132" t="s">
        <v>85</v>
      </c>
      <c r="I1" s="132"/>
      <c r="J1" s="4" t="s">
        <v>85</v>
      </c>
      <c r="K1" s="4"/>
    </row>
    <row r="2" spans="1:11" ht="13.5" thickBot="1" x14ac:dyDescent="0.25">
      <c r="A2" s="98" t="s">
        <v>0</v>
      </c>
      <c r="B2" s="98" t="s">
        <v>2</v>
      </c>
      <c r="C2" s="98" t="s">
        <v>1</v>
      </c>
      <c r="D2" s="15" t="s">
        <v>83</v>
      </c>
      <c r="E2" s="15" t="s">
        <v>178</v>
      </c>
      <c r="F2" s="101" t="s">
        <v>3</v>
      </c>
      <c r="G2" s="101" t="s">
        <v>179</v>
      </c>
      <c r="H2" s="133" t="s">
        <v>86</v>
      </c>
      <c r="I2" s="133" t="s">
        <v>179</v>
      </c>
      <c r="J2" s="101" t="s">
        <v>3</v>
      </c>
      <c r="K2" s="98" t="s">
        <v>179</v>
      </c>
    </row>
    <row r="3" spans="1:11" x14ac:dyDescent="0.2">
      <c r="A3" s="4">
        <v>2016</v>
      </c>
      <c r="B3" s="4" t="s">
        <v>51</v>
      </c>
      <c r="C3" s="134">
        <v>42603</v>
      </c>
      <c r="D3" s="5">
        <v>35564.794921821594</v>
      </c>
      <c r="E3" s="5">
        <v>9518.5464838246116</v>
      </c>
      <c r="F3" s="2"/>
      <c r="G3" s="2"/>
      <c r="H3" s="19">
        <v>35564.794921821594</v>
      </c>
      <c r="I3" s="19">
        <v>8855.9494763499279</v>
      </c>
      <c r="J3" s="2"/>
    </row>
    <row r="4" spans="1:11" x14ac:dyDescent="0.2">
      <c r="A4" s="4">
        <v>2016</v>
      </c>
      <c r="B4" s="4" t="s">
        <v>52</v>
      </c>
      <c r="C4" s="134">
        <v>42614</v>
      </c>
      <c r="D4" s="5">
        <v>26914.066531946977</v>
      </c>
      <c r="E4" s="5">
        <v>3844.9205476016828</v>
      </c>
      <c r="F4" s="2"/>
      <c r="G4" s="2"/>
      <c r="H4" s="19">
        <v>19373.622010479412</v>
      </c>
      <c r="I4" s="19">
        <v>3502.376739634979</v>
      </c>
      <c r="J4" s="2"/>
    </row>
    <row r="5" spans="1:11" x14ac:dyDescent="0.2">
      <c r="A5" s="4">
        <v>2016</v>
      </c>
      <c r="B5" s="4" t="s">
        <v>53</v>
      </c>
      <c r="C5" s="134">
        <v>42625</v>
      </c>
      <c r="D5" s="5">
        <v>90103.981724120182</v>
      </c>
      <c r="E5" s="5">
        <v>22442.540131219204</v>
      </c>
      <c r="F5" s="2"/>
      <c r="G5" s="2"/>
      <c r="H5" s="19">
        <v>80119.019162762081</v>
      </c>
      <c r="I5" s="19">
        <v>10535.349552803918</v>
      </c>
      <c r="J5" s="2"/>
    </row>
    <row r="6" spans="1:11" x14ac:dyDescent="0.2">
      <c r="A6" s="4">
        <v>2016</v>
      </c>
      <c r="B6" s="4" t="s">
        <v>54</v>
      </c>
      <c r="C6" s="134">
        <v>42639</v>
      </c>
      <c r="D6" s="5">
        <v>48905.716735370195</v>
      </c>
      <c r="E6" s="5">
        <v>32037.679543112496</v>
      </c>
      <c r="F6" s="2"/>
      <c r="G6" s="2"/>
      <c r="H6" s="19">
        <v>35105.062628749947</v>
      </c>
      <c r="I6" s="19">
        <v>22996.958544675759</v>
      </c>
      <c r="J6" s="2"/>
    </row>
    <row r="7" spans="1:11" x14ac:dyDescent="0.2">
      <c r="A7" s="4">
        <v>2016</v>
      </c>
      <c r="B7" s="4" t="s">
        <v>55</v>
      </c>
      <c r="C7" s="134">
        <v>42650</v>
      </c>
      <c r="D7" s="5">
        <v>10589.266223342211</v>
      </c>
      <c r="E7" s="5">
        <v>4383.6217835212219</v>
      </c>
      <c r="F7" s="46">
        <v>212077.82613660116</v>
      </c>
      <c r="G7" s="46">
        <v>18474.282571759573</v>
      </c>
      <c r="H7" s="117">
        <v>0</v>
      </c>
      <c r="I7" s="117"/>
      <c r="J7" s="46">
        <f>SUM(H3:H7)</f>
        <v>170162.49872381304</v>
      </c>
      <c r="K7" s="117">
        <v>12895.42339065829</v>
      </c>
    </row>
    <row r="8" spans="1:11" x14ac:dyDescent="0.2">
      <c r="A8" s="6">
        <v>2015</v>
      </c>
      <c r="B8" s="7" t="s">
        <v>51</v>
      </c>
      <c r="C8" s="135">
        <v>42233</v>
      </c>
      <c r="D8" s="8">
        <v>16156.428118565213</v>
      </c>
      <c r="E8" s="5">
        <v>9376.0656044925872</v>
      </c>
      <c r="F8" s="2"/>
      <c r="G8" s="2"/>
      <c r="H8" s="19">
        <v>16156.428118565213</v>
      </c>
      <c r="I8" s="19">
        <v>9376.0656044925872</v>
      </c>
      <c r="J8" s="2"/>
    </row>
    <row r="9" spans="1:11" x14ac:dyDescent="0.2">
      <c r="A9" s="9">
        <v>2015</v>
      </c>
      <c r="B9" s="4" t="s">
        <v>52</v>
      </c>
      <c r="C9" s="136">
        <v>42248</v>
      </c>
      <c r="D9" s="5">
        <v>64218.615664256518</v>
      </c>
      <c r="E9" s="5">
        <v>27219.142935819324</v>
      </c>
      <c r="F9" s="2"/>
      <c r="G9" s="2"/>
      <c r="H9" s="19">
        <v>60793.131272713741</v>
      </c>
      <c r="I9" s="19">
        <v>25767.1913257743</v>
      </c>
      <c r="J9" s="2"/>
    </row>
    <row r="10" spans="1:11" x14ac:dyDescent="0.2">
      <c r="A10" s="9">
        <v>2015</v>
      </c>
      <c r="B10" s="4" t="s">
        <v>53</v>
      </c>
      <c r="C10" s="136">
        <v>42260</v>
      </c>
      <c r="D10" s="5">
        <v>52781.650784419777</v>
      </c>
      <c r="E10" s="5">
        <v>29765.615885699593</v>
      </c>
      <c r="F10" s="2"/>
      <c r="G10" s="2"/>
      <c r="H10" s="19">
        <v>37270.738267795932</v>
      </c>
      <c r="I10" s="19">
        <v>21018.559540835417</v>
      </c>
      <c r="J10" s="2"/>
    </row>
    <row r="11" spans="1:11" x14ac:dyDescent="0.2">
      <c r="A11" s="9">
        <v>2015</v>
      </c>
      <c r="B11" s="4" t="s">
        <v>54</v>
      </c>
      <c r="C11" s="136">
        <v>42274</v>
      </c>
      <c r="D11" s="5">
        <v>39241.696250720197</v>
      </c>
      <c r="E11" s="5">
        <v>17879.943969703814</v>
      </c>
      <c r="F11" s="2"/>
      <c r="G11" s="2"/>
      <c r="H11" s="19">
        <v>29147.51381793242</v>
      </c>
      <c r="I11" s="19">
        <v>13280.888866249299</v>
      </c>
      <c r="J11" s="2"/>
    </row>
    <row r="12" spans="1:11" x14ac:dyDescent="0.2">
      <c r="A12" s="10">
        <v>2015</v>
      </c>
      <c r="B12" s="11" t="s">
        <v>56</v>
      </c>
      <c r="C12" s="137">
        <v>42289</v>
      </c>
      <c r="D12" s="12">
        <v>3990.4816307501696</v>
      </c>
      <c r="E12" s="5">
        <v>1109.6227798759107</v>
      </c>
      <c r="F12" s="46">
        <v>176388.87244871189</v>
      </c>
      <c r="G12" s="46">
        <v>17262.10613842338</v>
      </c>
      <c r="H12" s="19">
        <v>0</v>
      </c>
      <c r="J12" s="46">
        <f>SUM(H8:H12)</f>
        <v>143367.81147700732</v>
      </c>
      <c r="K12" s="117">
        <v>18268.169860241607</v>
      </c>
    </row>
    <row r="13" spans="1:11" x14ac:dyDescent="0.2">
      <c r="A13" s="6">
        <v>2014</v>
      </c>
      <c r="B13" s="7" t="s">
        <v>57</v>
      </c>
      <c r="C13" s="123">
        <v>41863</v>
      </c>
      <c r="D13" s="124">
        <v>51496</v>
      </c>
      <c r="E13" s="125">
        <v>23906.226192145004</v>
      </c>
      <c r="H13" s="117">
        <v>51496</v>
      </c>
      <c r="I13" s="19">
        <v>23906.226192145004</v>
      </c>
    </row>
    <row r="14" spans="1:11" x14ac:dyDescent="0.2">
      <c r="A14" s="9">
        <v>2014</v>
      </c>
      <c r="B14" s="4" t="s">
        <v>58</v>
      </c>
      <c r="C14" s="126">
        <v>41876</v>
      </c>
      <c r="D14" s="127">
        <v>70385</v>
      </c>
      <c r="E14" s="125">
        <v>39184.238202369073</v>
      </c>
      <c r="H14" s="19">
        <v>59466.822855127961</v>
      </c>
      <c r="I14" s="19">
        <v>33105.999610432911</v>
      </c>
    </row>
    <row r="15" spans="1:11" x14ac:dyDescent="0.2">
      <c r="A15" s="9">
        <v>2014</v>
      </c>
      <c r="B15" s="4" t="s">
        <v>59</v>
      </c>
      <c r="C15" s="126">
        <v>41890</v>
      </c>
      <c r="D15" s="127">
        <v>79349</v>
      </c>
      <c r="E15" s="125">
        <v>50537.80198262776</v>
      </c>
      <c r="H15" s="19">
        <v>63341.62189511412</v>
      </c>
      <c r="I15" s="19">
        <v>40343.112386290944</v>
      </c>
    </row>
    <row r="16" spans="1:11" x14ac:dyDescent="0.2">
      <c r="A16" s="9">
        <v>2014</v>
      </c>
      <c r="B16" s="4" t="s">
        <v>81</v>
      </c>
      <c r="C16" s="128">
        <v>41908</v>
      </c>
      <c r="D16" s="127">
        <v>10510.4</v>
      </c>
      <c r="E16" s="125">
        <v>3328.9296928592526</v>
      </c>
      <c r="H16" s="19">
        <v>0</v>
      </c>
      <c r="I16" s="19">
        <v>0</v>
      </c>
    </row>
    <row r="17" spans="1:11" x14ac:dyDescent="0.2">
      <c r="A17" s="10">
        <v>2014</v>
      </c>
      <c r="B17" s="11" t="s">
        <v>60</v>
      </c>
      <c r="C17" s="129">
        <v>41918</v>
      </c>
      <c r="D17" s="130">
        <v>21294</v>
      </c>
      <c r="E17" s="125">
        <v>8073.2948664098722</v>
      </c>
      <c r="F17" s="46">
        <f>SUM(D13:D17)</f>
        <v>233034.4</v>
      </c>
      <c r="G17" s="46">
        <v>33598.734817881443</v>
      </c>
      <c r="H17" s="19">
        <v>16218.74154161624</v>
      </c>
      <c r="I17" s="19">
        <v>6149.2150070349589</v>
      </c>
      <c r="J17" s="46">
        <f>SUM(H13:H17)</f>
        <v>190523.18629185832</v>
      </c>
      <c r="K17" s="117">
        <v>30456.136955406597</v>
      </c>
    </row>
    <row r="18" spans="1:11" x14ac:dyDescent="0.2">
      <c r="A18" s="112">
        <v>2013</v>
      </c>
      <c r="B18" s="4" t="s">
        <v>61</v>
      </c>
      <c r="C18" s="113">
        <v>41505</v>
      </c>
      <c r="D18" s="5">
        <v>53509</v>
      </c>
      <c r="E18" s="5">
        <v>13748.431728746373</v>
      </c>
      <c r="H18" s="117">
        <v>53509</v>
      </c>
      <c r="I18" s="19">
        <v>13748.431728746373</v>
      </c>
    </row>
    <row r="19" spans="1:11" x14ac:dyDescent="0.2">
      <c r="A19" s="112">
        <v>2013</v>
      </c>
      <c r="B19" s="4" t="s">
        <v>62</v>
      </c>
      <c r="C19" s="113">
        <v>41520</v>
      </c>
      <c r="D19" s="5">
        <v>118088</v>
      </c>
      <c r="E19" s="5">
        <v>61769.668298561272</v>
      </c>
      <c r="H19" s="19">
        <v>108500.14595281282</v>
      </c>
      <c r="I19" s="19">
        <v>56754.409303526438</v>
      </c>
    </row>
    <row r="20" spans="1:11" x14ac:dyDescent="0.2">
      <c r="A20" s="112">
        <v>2013</v>
      </c>
      <c r="B20" s="4" t="s">
        <v>63</v>
      </c>
      <c r="C20" s="113">
        <v>41534</v>
      </c>
      <c r="D20" s="5">
        <v>37906</v>
      </c>
      <c r="E20" s="5">
        <v>18857.41410492966</v>
      </c>
      <c r="H20" s="19">
        <v>13384.123249646931</v>
      </c>
      <c r="I20" s="19">
        <v>6658.2930144007287</v>
      </c>
    </row>
    <row r="21" spans="1:11" x14ac:dyDescent="0.2">
      <c r="A21" s="112">
        <v>2013</v>
      </c>
      <c r="B21" s="4" t="s">
        <v>64</v>
      </c>
      <c r="C21" s="113">
        <v>41546</v>
      </c>
      <c r="D21" s="5">
        <v>48419</v>
      </c>
      <c r="E21" s="5">
        <v>20367.149265422493</v>
      </c>
      <c r="H21" s="19">
        <v>34454.544266476085</v>
      </c>
      <c r="I21" s="19">
        <v>14493.399807927781</v>
      </c>
    </row>
    <row r="22" spans="1:11" ht="13.5" thickBot="1" x14ac:dyDescent="0.25">
      <c r="A22" s="112">
        <v>2013</v>
      </c>
      <c r="B22" s="4" t="s">
        <v>65</v>
      </c>
      <c r="C22" s="113">
        <v>41561</v>
      </c>
      <c r="D22" s="5">
        <v>6606</v>
      </c>
      <c r="E22" s="5">
        <v>1670.1399641946182</v>
      </c>
      <c r="F22" s="131">
        <f>SUM(D18:D22)</f>
        <v>264528</v>
      </c>
      <c r="G22" s="131">
        <v>29355.03278727044</v>
      </c>
      <c r="H22" s="117">
        <v>0</v>
      </c>
      <c r="I22" s="117"/>
      <c r="J22" s="131">
        <f>SUM(H18:H22)</f>
        <v>209847.81346893581</v>
      </c>
      <c r="K22" s="117">
        <v>27240.343064764613</v>
      </c>
    </row>
    <row r="23" spans="1:11" x14ac:dyDescent="0.2">
      <c r="A23" s="107">
        <v>2012</v>
      </c>
      <c r="B23" s="108" t="s">
        <v>66</v>
      </c>
      <c r="C23" s="109">
        <v>41133</v>
      </c>
      <c r="D23" s="14">
        <v>33541.199999999997</v>
      </c>
      <c r="E23" s="5">
        <v>6593.3022201827416</v>
      </c>
      <c r="H23" s="117">
        <v>33541</v>
      </c>
      <c r="I23" s="19">
        <v>6593.3022201827416</v>
      </c>
    </row>
    <row r="24" spans="1:11" x14ac:dyDescent="0.2">
      <c r="A24" s="112">
        <v>2012</v>
      </c>
      <c r="B24" s="4" t="s">
        <v>67</v>
      </c>
      <c r="C24" s="113">
        <v>41147</v>
      </c>
      <c r="D24" s="5">
        <v>107994.7</v>
      </c>
      <c r="E24" s="5">
        <v>20878.899770889679</v>
      </c>
      <c r="H24" s="19">
        <v>101453.03189464123</v>
      </c>
      <c r="I24" s="19">
        <v>19614.175681362802</v>
      </c>
    </row>
    <row r="25" spans="1:11" x14ac:dyDescent="0.2">
      <c r="A25" s="112">
        <v>2012</v>
      </c>
      <c r="B25" s="4" t="s">
        <v>68</v>
      </c>
      <c r="C25" s="113">
        <v>41161</v>
      </c>
      <c r="D25" s="5">
        <v>59916.5</v>
      </c>
      <c r="E25" s="5">
        <v>22269.221558601621</v>
      </c>
      <c r="H25" s="19">
        <v>37619.669176290787</v>
      </c>
      <c r="I25" s="19">
        <v>13982.26056319366</v>
      </c>
    </row>
    <row r="26" spans="1:11" x14ac:dyDescent="0.2">
      <c r="A26" s="112">
        <v>2012</v>
      </c>
      <c r="B26" s="4" t="s">
        <v>69</v>
      </c>
      <c r="C26" s="113">
        <v>41174</v>
      </c>
      <c r="D26" s="5">
        <v>59213</v>
      </c>
      <c r="E26" s="5">
        <v>23355.467221295316</v>
      </c>
      <c r="H26" s="19">
        <v>42633.016523816797</v>
      </c>
      <c r="I26" s="19">
        <v>16815.794404024171</v>
      </c>
    </row>
    <row r="27" spans="1:11" x14ac:dyDescent="0.2">
      <c r="A27" s="112">
        <v>2012</v>
      </c>
      <c r="B27" s="4" t="s">
        <v>70</v>
      </c>
      <c r="C27" s="113">
        <v>41189</v>
      </c>
      <c r="D27" s="5">
        <v>21474.9</v>
      </c>
      <c r="E27" s="5">
        <v>7371.6572492215073</v>
      </c>
      <c r="H27" s="19">
        <v>9194.104094620101</v>
      </c>
      <c r="I27" s="19">
        <v>3156.0108195773919</v>
      </c>
    </row>
    <row r="28" spans="1:11" ht="13.5" thickBot="1" x14ac:dyDescent="0.25">
      <c r="A28" s="115">
        <v>2012</v>
      </c>
      <c r="B28" s="98" t="s">
        <v>71</v>
      </c>
      <c r="C28" s="116">
        <v>41206</v>
      </c>
      <c r="D28" s="15">
        <v>6303</v>
      </c>
      <c r="E28" s="5">
        <v>804</v>
      </c>
      <c r="F28" s="131">
        <v>288443.3</v>
      </c>
      <c r="G28" s="131">
        <v>17122.381047530806</v>
      </c>
      <c r="H28" s="19">
        <v>3071.8611671419035</v>
      </c>
      <c r="I28" s="19">
        <v>391.85289778045723</v>
      </c>
      <c r="J28" s="131">
        <f>SUM(H23:H28)</f>
        <v>227512.68285651083</v>
      </c>
      <c r="K28" s="117">
        <v>12619.677080512165</v>
      </c>
    </row>
    <row r="29" spans="1:11" x14ac:dyDescent="0.2">
      <c r="A29" s="107">
        <v>2011</v>
      </c>
      <c r="B29" s="108" t="s">
        <v>72</v>
      </c>
      <c r="C29" s="109">
        <v>40781</v>
      </c>
      <c r="D29" s="13">
        <v>30404.283800000001</v>
      </c>
      <c r="E29" s="110">
        <v>7835.3432953225201</v>
      </c>
      <c r="F29" s="118"/>
      <c r="G29" s="118"/>
      <c r="H29" s="119">
        <v>30405</v>
      </c>
      <c r="I29" s="46">
        <v>7835.3432953225201</v>
      </c>
      <c r="J29" s="111"/>
    </row>
    <row r="30" spans="1:11" x14ac:dyDescent="0.2">
      <c r="A30" s="112">
        <v>2011</v>
      </c>
      <c r="B30" s="4" t="s">
        <v>73</v>
      </c>
      <c r="C30" s="113">
        <v>40794</v>
      </c>
      <c r="D30" s="13">
        <v>116508.1</v>
      </c>
      <c r="E30" s="110">
        <v>48370.321209136077</v>
      </c>
      <c r="F30" s="118"/>
      <c r="G30" s="118"/>
      <c r="H30" s="119">
        <v>110061.5347193989</v>
      </c>
      <c r="I30" s="46">
        <v>45694.113052396664</v>
      </c>
      <c r="J30" s="111"/>
    </row>
    <row r="31" spans="1:11" x14ac:dyDescent="0.2">
      <c r="A31" s="112">
        <v>2011</v>
      </c>
      <c r="B31" s="4" t="s">
        <v>74</v>
      </c>
      <c r="C31" s="113">
        <v>40807</v>
      </c>
      <c r="D31" s="13">
        <v>143937.20000000001</v>
      </c>
      <c r="E31" s="114">
        <v>74371.904929064287</v>
      </c>
      <c r="F31" s="118"/>
      <c r="G31" s="118"/>
      <c r="H31" s="119">
        <v>117888.02099968125</v>
      </c>
      <c r="I31" s="46">
        <v>60912.364060698208</v>
      </c>
      <c r="J31" s="111"/>
    </row>
    <row r="32" spans="1:11" ht="13.5" thickBot="1" x14ac:dyDescent="0.25">
      <c r="A32" s="115">
        <v>2011</v>
      </c>
      <c r="B32" s="98" t="s">
        <v>75</v>
      </c>
      <c r="C32" s="116">
        <v>40826</v>
      </c>
      <c r="D32" s="120">
        <v>9611.1470000000008</v>
      </c>
      <c r="E32" s="121">
        <v>3656.0003984135456</v>
      </c>
      <c r="F32" s="122">
        <f>SUM(D29:D32)</f>
        <v>300460.73080000002</v>
      </c>
      <c r="G32" s="122">
        <v>46479.450247689834</v>
      </c>
      <c r="H32" s="98">
        <v>0</v>
      </c>
      <c r="I32" s="117"/>
      <c r="J32" s="46">
        <f>SUM(H29:H32)</f>
        <v>258354.55571908015</v>
      </c>
      <c r="K32" s="117">
        <v>44136.586097690066</v>
      </c>
    </row>
    <row r="33" spans="1:11" x14ac:dyDescent="0.2">
      <c r="A33" s="112">
        <v>2010</v>
      </c>
      <c r="B33" s="4" t="s">
        <v>76</v>
      </c>
      <c r="C33" s="113">
        <v>40408</v>
      </c>
      <c r="D33" s="13">
        <v>85179.7</v>
      </c>
      <c r="E33" s="13">
        <v>14184.128618518189</v>
      </c>
      <c r="H33" s="117">
        <v>85180</v>
      </c>
      <c r="I33" s="19">
        <v>14184.128618518189</v>
      </c>
    </row>
    <row r="34" spans="1:11" x14ac:dyDescent="0.2">
      <c r="A34" s="112">
        <v>2010</v>
      </c>
      <c r="B34" s="4" t="s">
        <v>77</v>
      </c>
      <c r="C34" s="113">
        <v>40421</v>
      </c>
      <c r="D34" s="13">
        <v>58569.5</v>
      </c>
      <c r="E34" s="13">
        <v>16238.81769095275</v>
      </c>
      <c r="H34" s="19">
        <v>40510.144298582403</v>
      </c>
      <c r="I34" s="19">
        <v>11231.6906352367</v>
      </c>
    </row>
    <row r="35" spans="1:11" x14ac:dyDescent="0.2">
      <c r="A35" s="112">
        <v>2010</v>
      </c>
      <c r="B35" s="20" t="s">
        <v>78</v>
      </c>
      <c r="C35" s="113">
        <v>40436</v>
      </c>
      <c r="D35" s="13">
        <v>65229.9</v>
      </c>
      <c r="E35" s="13">
        <v>22874.120627906115</v>
      </c>
      <c r="H35" s="19">
        <v>51672.630896620874</v>
      </c>
      <c r="I35" s="19">
        <v>18120.132565062842</v>
      </c>
    </row>
    <row r="36" spans="1:11" x14ac:dyDescent="0.2">
      <c r="A36" s="112">
        <v>2010</v>
      </c>
      <c r="B36" s="20" t="s">
        <v>79</v>
      </c>
      <c r="C36" s="113">
        <v>40456</v>
      </c>
      <c r="D36" s="13">
        <v>36067.800000000003</v>
      </c>
      <c r="E36" s="13">
        <v>13672.186730731848</v>
      </c>
      <c r="H36" s="19">
        <v>28686.134608658704</v>
      </c>
      <c r="I36" s="19">
        <v>10873.914510307579</v>
      </c>
    </row>
    <row r="37" spans="1:11" ht="13.5" thickBot="1" x14ac:dyDescent="0.25">
      <c r="A37" s="112">
        <v>2010</v>
      </c>
      <c r="B37" s="20" t="s">
        <v>80</v>
      </c>
      <c r="C37" s="113">
        <v>40470</v>
      </c>
      <c r="D37" s="13">
        <v>8720.9</v>
      </c>
      <c r="E37" s="13">
        <v>1789.4706719346607</v>
      </c>
      <c r="F37" s="138">
        <f>SUM(D33:D37)</f>
        <v>253767.80000000002</v>
      </c>
      <c r="G37" s="138">
        <v>16297.629032998089</v>
      </c>
      <c r="H37" s="19">
        <v>1687.2312505864438</v>
      </c>
      <c r="I37" s="19">
        <v>346.16117872625222</v>
      </c>
      <c r="J37" s="138">
        <f>SUM(H33:H37)</f>
        <v>207736.14105444841</v>
      </c>
      <c r="K37" s="117">
        <v>13522.309916879924</v>
      </c>
    </row>
    <row r="38" spans="1:11" x14ac:dyDescent="0.2">
      <c r="A38" s="107">
        <v>2009</v>
      </c>
      <c r="B38" s="108" t="s">
        <v>4</v>
      </c>
      <c r="C38" s="113">
        <v>40037</v>
      </c>
      <c r="D38" s="14">
        <v>90188</v>
      </c>
      <c r="E38" s="5">
        <v>38930</v>
      </c>
      <c r="H38" s="19">
        <v>90118</v>
      </c>
      <c r="I38" s="19">
        <v>38930</v>
      </c>
    </row>
    <row r="39" spans="1:11" x14ac:dyDescent="0.2">
      <c r="A39" s="112">
        <v>2009</v>
      </c>
      <c r="B39" s="4" t="s">
        <v>5</v>
      </c>
      <c r="C39" s="113">
        <v>40050</v>
      </c>
      <c r="D39" s="5">
        <v>116347</v>
      </c>
      <c r="E39" s="5">
        <v>24031.906589643142</v>
      </c>
      <c r="H39" s="19">
        <v>98509.718859940913</v>
      </c>
      <c r="I39" s="19">
        <v>20347.607743609598</v>
      </c>
    </row>
    <row r="40" spans="1:11" x14ac:dyDescent="0.2">
      <c r="A40" s="112">
        <v>2009</v>
      </c>
      <c r="B40" s="4" t="s">
        <v>6</v>
      </c>
      <c r="C40" s="113">
        <v>40070</v>
      </c>
      <c r="D40" s="5">
        <v>70024</v>
      </c>
      <c r="E40" s="5">
        <v>47174</v>
      </c>
      <c r="H40" s="19">
        <v>58186.835224234179</v>
      </c>
      <c r="I40" s="19">
        <v>39199.610676339544</v>
      </c>
    </row>
    <row r="41" spans="1:11" x14ac:dyDescent="0.2">
      <c r="A41" s="112">
        <v>2009</v>
      </c>
      <c r="B41" s="4" t="s">
        <v>7</v>
      </c>
      <c r="C41" s="113">
        <v>40080</v>
      </c>
      <c r="D41" s="5">
        <v>49292</v>
      </c>
      <c r="E41" s="5">
        <v>33746</v>
      </c>
      <c r="H41" s="19">
        <v>31761.186172900769</v>
      </c>
      <c r="I41" s="19">
        <v>21744.029578836322</v>
      </c>
    </row>
    <row r="42" spans="1:11" ht="13.5" thickBot="1" x14ac:dyDescent="0.25">
      <c r="A42" s="112">
        <v>2009</v>
      </c>
      <c r="B42" s="4" t="s">
        <v>8</v>
      </c>
      <c r="C42" s="113">
        <v>40091</v>
      </c>
      <c r="D42" s="5">
        <v>71809</v>
      </c>
      <c r="E42" s="5">
        <v>53028</v>
      </c>
      <c r="F42" s="131">
        <f>SUM(D38:D42)</f>
        <v>397660</v>
      </c>
      <c r="G42" s="131">
        <v>38276.02926069418</v>
      </c>
      <c r="H42" s="19">
        <v>54059.85400871381</v>
      </c>
      <c r="I42" s="19">
        <v>39921.091785152275</v>
      </c>
      <c r="J42" s="131">
        <f>SUM(H38:H42)</f>
        <v>332635.59426578967</v>
      </c>
      <c r="K42" s="117">
        <v>32045.609866140716</v>
      </c>
    </row>
    <row r="43" spans="1:11" x14ac:dyDescent="0.2">
      <c r="A43" s="107">
        <v>2008</v>
      </c>
      <c r="B43" s="108" t="s">
        <v>9</v>
      </c>
      <c r="C43" s="113">
        <v>39682</v>
      </c>
      <c r="D43" s="14">
        <v>25445</v>
      </c>
      <c r="E43" s="5">
        <v>5672.733175834248</v>
      </c>
      <c r="H43" s="117">
        <v>25445</v>
      </c>
      <c r="I43" s="19">
        <v>5672.733175834248</v>
      </c>
    </row>
    <row r="44" spans="1:11" x14ac:dyDescent="0.2">
      <c r="A44" s="112">
        <v>2008</v>
      </c>
      <c r="B44" s="4" t="s">
        <v>10</v>
      </c>
      <c r="C44" s="113">
        <v>39696</v>
      </c>
      <c r="D44" s="5">
        <v>72300</v>
      </c>
      <c r="E44" s="5">
        <v>23266</v>
      </c>
      <c r="H44" s="19">
        <v>67337.866091027288</v>
      </c>
      <c r="I44" s="19">
        <v>21669.238008298755</v>
      </c>
    </row>
    <row r="45" spans="1:11" x14ac:dyDescent="0.2">
      <c r="A45" s="112">
        <v>2008</v>
      </c>
      <c r="B45" s="4" t="s">
        <v>11</v>
      </c>
      <c r="C45" s="113">
        <v>39710</v>
      </c>
      <c r="D45" s="5">
        <v>32159</v>
      </c>
      <c r="E45" s="5">
        <v>18002</v>
      </c>
      <c r="H45" s="19">
        <v>17144.596957123504</v>
      </c>
      <c r="I45" s="19">
        <v>9597.4467489660747</v>
      </c>
    </row>
    <row r="46" spans="1:11" ht="13.5" thickBot="1" x14ac:dyDescent="0.25">
      <c r="A46" s="112">
        <v>2008</v>
      </c>
      <c r="B46" s="4" t="s">
        <v>12</v>
      </c>
      <c r="C46" s="113">
        <v>39727</v>
      </c>
      <c r="D46" s="5">
        <v>111046</v>
      </c>
      <c r="E46" s="5">
        <v>59268</v>
      </c>
      <c r="F46" s="131">
        <f>SUM(D43:D46)</f>
        <v>240950</v>
      </c>
      <c r="G46" s="131">
        <v>28974.786078256071</v>
      </c>
      <c r="H46" s="19">
        <v>106207.34138645478</v>
      </c>
      <c r="I46" s="19">
        <v>56685.305873241719</v>
      </c>
      <c r="J46" s="131">
        <f>SUM(H43:H46)</f>
        <v>216134.80443460558</v>
      </c>
      <c r="K46" s="117">
        <v>26690.885884762065</v>
      </c>
    </row>
    <row r="47" spans="1:11" x14ac:dyDescent="0.2">
      <c r="A47" s="107">
        <v>2007</v>
      </c>
      <c r="B47" s="108" t="s">
        <v>13</v>
      </c>
      <c r="C47" s="113">
        <v>39318</v>
      </c>
      <c r="D47" s="14">
        <v>45920</v>
      </c>
      <c r="E47" s="5">
        <v>3190.7370742389726</v>
      </c>
      <c r="H47" s="117">
        <v>45920</v>
      </c>
      <c r="I47" s="19">
        <v>3190.7370742389726</v>
      </c>
    </row>
    <row r="48" spans="1:11" x14ac:dyDescent="0.2">
      <c r="A48" s="112">
        <v>2007</v>
      </c>
      <c r="B48" s="4" t="s">
        <v>14</v>
      </c>
      <c r="C48" s="113">
        <v>39332</v>
      </c>
      <c r="D48" s="5">
        <v>32769</v>
      </c>
      <c r="E48" s="5">
        <v>8406.3228479762565</v>
      </c>
      <c r="H48" s="19">
        <v>23813.952285320214</v>
      </c>
      <c r="I48" s="19">
        <v>6109.0389007577596</v>
      </c>
    </row>
    <row r="49" spans="1:11" x14ac:dyDescent="0.2">
      <c r="A49" s="112">
        <v>2007</v>
      </c>
      <c r="B49" s="4" t="s">
        <v>15</v>
      </c>
      <c r="C49" s="113">
        <v>39346</v>
      </c>
      <c r="D49" s="5">
        <v>191802</v>
      </c>
      <c r="E49" s="5">
        <v>61678.281462588231</v>
      </c>
      <c r="H49" s="19">
        <v>182732.31978527681</v>
      </c>
      <c r="I49" s="19">
        <v>58761.590357963425</v>
      </c>
    </row>
    <row r="50" spans="1:11" ht="13.5" thickBot="1" x14ac:dyDescent="0.25">
      <c r="A50" s="112">
        <v>2007</v>
      </c>
      <c r="B50" s="4" t="s">
        <v>16</v>
      </c>
      <c r="C50" s="113">
        <v>39360</v>
      </c>
      <c r="D50" s="5">
        <v>228870</v>
      </c>
      <c r="E50" s="5">
        <v>113376</v>
      </c>
      <c r="F50" s="131">
        <f>SUM(D47:D50)</f>
        <v>499361</v>
      </c>
      <c r="G50" s="131">
        <v>56643.093640298452</v>
      </c>
      <c r="H50" s="19">
        <v>184486.64336555198</v>
      </c>
      <c r="I50" s="19">
        <v>91389.863730502038</v>
      </c>
      <c r="J50" s="131">
        <f>SUM(H47:H50)</f>
        <v>436952.91543614899</v>
      </c>
      <c r="K50" s="117">
        <v>48616.079474289429</v>
      </c>
    </row>
    <row r="51" spans="1:11" x14ac:dyDescent="0.2">
      <c r="A51" s="107">
        <v>2006</v>
      </c>
      <c r="B51" s="108" t="s">
        <v>17</v>
      </c>
      <c r="C51" s="113">
        <v>38954</v>
      </c>
      <c r="D51" s="14">
        <v>114069</v>
      </c>
      <c r="E51" s="5">
        <v>38204.425095792241</v>
      </c>
      <c r="H51" s="117">
        <v>114069</v>
      </c>
      <c r="I51" s="19">
        <v>38204.425095792241</v>
      </c>
    </row>
    <row r="52" spans="1:11" x14ac:dyDescent="0.2">
      <c r="A52" s="112">
        <v>2006</v>
      </c>
      <c r="B52" s="4" t="s">
        <v>18</v>
      </c>
      <c r="C52" s="113">
        <v>38975</v>
      </c>
      <c r="D52" s="5">
        <v>107641</v>
      </c>
      <c r="E52" s="5">
        <v>22742.295577686458</v>
      </c>
      <c r="H52" s="19">
        <v>96009.306150659599</v>
      </c>
      <c r="I52" s="19">
        <v>20284.696365562766</v>
      </c>
    </row>
    <row r="53" spans="1:11" x14ac:dyDescent="0.2">
      <c r="A53" s="112">
        <v>2006</v>
      </c>
      <c r="B53" s="4" t="s">
        <v>19</v>
      </c>
      <c r="C53" s="113">
        <v>38991</v>
      </c>
      <c r="D53" s="5">
        <v>50893</v>
      </c>
      <c r="E53" s="5">
        <v>13032</v>
      </c>
      <c r="H53" s="19">
        <v>33199.810506944224</v>
      </c>
      <c r="I53" s="19">
        <v>8501.4127679641606</v>
      </c>
    </row>
    <row r="54" spans="1:11" ht="13.5" thickBot="1" x14ac:dyDescent="0.25">
      <c r="A54" s="115">
        <v>2006</v>
      </c>
      <c r="B54" s="98" t="s">
        <v>20</v>
      </c>
      <c r="C54" s="113">
        <v>39005</v>
      </c>
      <c r="D54" s="15">
        <v>22787</v>
      </c>
      <c r="E54" s="5">
        <v>16194.999999999998</v>
      </c>
      <c r="F54" s="131">
        <f>SUM(D51:D54)</f>
        <v>295390</v>
      </c>
      <c r="G54" s="131">
        <v>24803.10615928852</v>
      </c>
      <c r="H54" s="19">
        <v>12862.147139738712</v>
      </c>
      <c r="I54" s="19">
        <v>9141.1809364988821</v>
      </c>
      <c r="J54" s="131">
        <f>SUM(H51:H54)</f>
        <v>256140.26379734254</v>
      </c>
      <c r="K54" s="117">
        <v>22823.704396696357</v>
      </c>
    </row>
    <row r="55" spans="1:11" x14ac:dyDescent="0.2">
      <c r="A55" s="107">
        <v>2005</v>
      </c>
      <c r="B55" s="108" t="s">
        <v>21</v>
      </c>
      <c r="C55" s="113">
        <v>38602</v>
      </c>
      <c r="D55" s="14">
        <v>91701</v>
      </c>
      <c r="E55" s="5">
        <v>48920.000000000007</v>
      </c>
      <c r="H55" s="117">
        <v>91701</v>
      </c>
      <c r="I55" s="117">
        <v>48920.000000000007</v>
      </c>
    </row>
    <row r="56" spans="1:11" x14ac:dyDescent="0.2">
      <c r="A56" s="112">
        <v>2005</v>
      </c>
      <c r="B56" s="4" t="s">
        <v>22</v>
      </c>
      <c r="C56" s="113">
        <v>38616</v>
      </c>
      <c r="D56" s="5">
        <v>128825</v>
      </c>
      <c r="E56" s="5">
        <v>55594</v>
      </c>
      <c r="H56" s="19">
        <v>110942.01153127503</v>
      </c>
      <c r="I56" s="19">
        <v>47876.65086745585</v>
      </c>
    </row>
    <row r="57" spans="1:11" ht="13.5" thickBot="1" x14ac:dyDescent="0.25">
      <c r="A57" s="115">
        <v>2005</v>
      </c>
      <c r="B57" s="98" t="s">
        <v>23</v>
      </c>
      <c r="C57" s="113">
        <v>38629</v>
      </c>
      <c r="D57" s="15">
        <v>48054</v>
      </c>
      <c r="E57" s="5">
        <v>35315</v>
      </c>
      <c r="F57" s="131">
        <f>SUM(D55:D57)</f>
        <v>268580</v>
      </c>
      <c r="G57" s="131">
        <v>49503.900616322848</v>
      </c>
      <c r="H57" s="19">
        <v>16678.114360084801</v>
      </c>
      <c r="I57" s="19">
        <v>12249.12863946427</v>
      </c>
      <c r="J57" s="131">
        <f>SUM(H55:H57)</f>
        <v>219321.12589135981</v>
      </c>
      <c r="K57" s="117">
        <v>42765.758451380774</v>
      </c>
    </row>
    <row r="58" spans="1:11" x14ac:dyDescent="0.2">
      <c r="A58" s="107">
        <v>2004</v>
      </c>
      <c r="B58" s="108" t="s">
        <v>24</v>
      </c>
      <c r="C58" s="113">
        <v>38232</v>
      </c>
      <c r="D58" s="14">
        <v>113333</v>
      </c>
      <c r="E58" s="5">
        <v>27005.999999999996</v>
      </c>
      <c r="H58" s="117">
        <v>113333</v>
      </c>
      <c r="I58" s="117">
        <v>27005.999999999996</v>
      </c>
    </row>
    <row r="59" spans="1:11" x14ac:dyDescent="0.2">
      <c r="A59" s="112">
        <v>2004</v>
      </c>
      <c r="B59" s="4" t="s">
        <v>25</v>
      </c>
      <c r="C59" s="113">
        <v>38246</v>
      </c>
      <c r="D59" s="5">
        <v>167502</v>
      </c>
      <c r="E59" s="5">
        <v>62254.999999999993</v>
      </c>
      <c r="H59" s="19">
        <v>145400.4664057534</v>
      </c>
      <c r="I59" s="19">
        <v>54040.41145777364</v>
      </c>
    </row>
    <row r="60" spans="1:11" ht="13.5" thickBot="1" x14ac:dyDescent="0.25">
      <c r="A60" s="112">
        <v>2004</v>
      </c>
      <c r="B60" s="4" t="s">
        <v>26</v>
      </c>
      <c r="C60" s="113">
        <v>38260</v>
      </c>
      <c r="D60" s="5">
        <v>111120</v>
      </c>
      <c r="E60" s="5">
        <v>12958.261872257404</v>
      </c>
      <c r="F60" s="131">
        <f>SUM(D58:D60)</f>
        <v>391955</v>
      </c>
      <c r="G60" s="131">
        <v>36344.623686244668</v>
      </c>
      <c r="H60" s="19">
        <v>74379.822550008248</v>
      </c>
      <c r="I60" s="19">
        <v>8673.8257564660344</v>
      </c>
      <c r="J60" s="131">
        <f>SUM(H58:H60)</f>
        <v>333113.28895576164</v>
      </c>
      <c r="K60" s="117">
        <v>32101.530210006818</v>
      </c>
    </row>
    <row r="61" spans="1:11" x14ac:dyDescent="0.2">
      <c r="A61" s="107">
        <v>2003</v>
      </c>
      <c r="B61" s="108" t="s">
        <v>27</v>
      </c>
      <c r="C61" s="113">
        <v>37862</v>
      </c>
      <c r="D61" s="14">
        <v>107204</v>
      </c>
      <c r="E61" s="5">
        <v>48975.937599199679</v>
      </c>
      <c r="H61" s="19">
        <v>107204</v>
      </c>
      <c r="I61" s="19">
        <v>48975.937599199679</v>
      </c>
    </row>
    <row r="62" spans="1:11" x14ac:dyDescent="0.2">
      <c r="A62" s="112">
        <v>2003</v>
      </c>
      <c r="B62" s="4" t="s">
        <v>28</v>
      </c>
      <c r="C62" s="113">
        <v>37872</v>
      </c>
      <c r="D62" s="5">
        <v>101447</v>
      </c>
      <c r="E62" s="5">
        <v>57416.690773108741</v>
      </c>
      <c r="H62" s="19">
        <v>72263.337005273992</v>
      </c>
      <c r="I62" s="19">
        <v>40899.016941788446</v>
      </c>
    </row>
    <row r="63" spans="1:11" x14ac:dyDescent="0.2">
      <c r="A63" s="112">
        <v>2003</v>
      </c>
      <c r="B63" s="4" t="s">
        <v>29</v>
      </c>
      <c r="C63" s="113">
        <v>37882</v>
      </c>
      <c r="D63" s="5">
        <v>52765</v>
      </c>
      <c r="E63" s="5">
        <v>9956</v>
      </c>
      <c r="H63" s="19">
        <v>13016.613780483895</v>
      </c>
      <c r="I63" s="19">
        <v>2456.1215199469343</v>
      </c>
    </row>
    <row r="64" spans="1:11" x14ac:dyDescent="0.2">
      <c r="A64" s="112">
        <v>2003</v>
      </c>
      <c r="B64" s="4" t="s">
        <v>30</v>
      </c>
      <c r="C64" s="113">
        <v>37904</v>
      </c>
      <c r="D64" s="5">
        <v>66781</v>
      </c>
      <c r="E64" s="5">
        <v>12550.963462702983</v>
      </c>
      <c r="H64" s="19">
        <v>61963.788672757801</v>
      </c>
      <c r="I64" s="19">
        <v>11645.646216782132</v>
      </c>
    </row>
    <row r="65" spans="1:11" ht="13.5" thickBot="1" x14ac:dyDescent="0.25">
      <c r="A65" s="115">
        <v>2003</v>
      </c>
      <c r="B65" s="98" t="s">
        <v>31</v>
      </c>
      <c r="C65" s="113">
        <v>37914</v>
      </c>
      <c r="D65" s="15">
        <v>20579</v>
      </c>
      <c r="E65" s="5">
        <v>12759</v>
      </c>
      <c r="F65" s="131">
        <f>SUM(D61:D65)</f>
        <v>348776</v>
      </c>
      <c r="G65" s="131">
        <v>30357.881076255151</v>
      </c>
      <c r="H65" s="19">
        <v>2399.508577564291</v>
      </c>
      <c r="I65" s="19">
        <v>1488.0023324748529</v>
      </c>
      <c r="J65" s="131">
        <f>SUM(H61:H65)</f>
        <v>256847.24803607998</v>
      </c>
      <c r="K65" s="117">
        <v>24663.682270473771</v>
      </c>
    </row>
    <row r="66" spans="1:11" x14ac:dyDescent="0.2">
      <c r="A66" s="107">
        <v>2002</v>
      </c>
      <c r="B66" s="108" t="s">
        <v>32</v>
      </c>
      <c r="C66" s="113">
        <v>37479</v>
      </c>
      <c r="D66" s="14">
        <v>3843</v>
      </c>
      <c r="E66" s="5">
        <v>1783.7240871411752</v>
      </c>
      <c r="H66" s="117">
        <v>3843</v>
      </c>
      <c r="I66" s="19">
        <v>1783.7240871411752</v>
      </c>
    </row>
    <row r="67" spans="1:11" x14ac:dyDescent="0.2">
      <c r="A67" s="112">
        <v>2002</v>
      </c>
      <c r="B67" s="4" t="s">
        <v>33</v>
      </c>
      <c r="C67" s="113">
        <v>37494</v>
      </c>
      <c r="D67" s="5">
        <v>114199</v>
      </c>
      <c r="E67" s="5">
        <v>50198</v>
      </c>
      <c r="H67" s="19">
        <v>113430.40325733353</v>
      </c>
      <c r="I67" s="19">
        <v>49859.973730067686</v>
      </c>
    </row>
    <row r="68" spans="1:11" x14ac:dyDescent="0.2">
      <c r="A68" s="112">
        <v>2002</v>
      </c>
      <c r="B68" s="4" t="s">
        <v>34</v>
      </c>
      <c r="C68" s="113">
        <v>37509</v>
      </c>
      <c r="D68" s="5">
        <v>108837</v>
      </c>
      <c r="E68" s="5">
        <v>25945</v>
      </c>
      <c r="H68" s="19">
        <v>88388.919938497202</v>
      </c>
      <c r="I68" s="19">
        <v>21070.52385677665</v>
      </c>
    </row>
    <row r="69" spans="1:11" x14ac:dyDescent="0.2">
      <c r="A69" s="112">
        <v>2002</v>
      </c>
      <c r="B69" s="4" t="s">
        <v>35</v>
      </c>
      <c r="C69" s="113">
        <v>37518</v>
      </c>
      <c r="D69" s="5">
        <v>174042</v>
      </c>
      <c r="E69" s="5">
        <v>40238</v>
      </c>
      <c r="H69" s="19">
        <v>133642.42376554001</v>
      </c>
      <c r="I69" s="19">
        <v>30897.638478068515</v>
      </c>
    </row>
    <row r="70" spans="1:11" x14ac:dyDescent="0.2">
      <c r="A70" s="112">
        <v>2002</v>
      </c>
      <c r="B70" s="4" t="s">
        <v>36</v>
      </c>
      <c r="C70" s="113">
        <v>37528</v>
      </c>
      <c r="D70" s="5">
        <v>4857</v>
      </c>
      <c r="E70" s="5">
        <v>1290.2929415446711</v>
      </c>
      <c r="H70" s="19">
        <v>0</v>
      </c>
    </row>
    <row r="71" spans="1:11" ht="13.5" thickBot="1" x14ac:dyDescent="0.25">
      <c r="A71" s="115">
        <v>2002</v>
      </c>
      <c r="B71" s="98" t="s">
        <v>37</v>
      </c>
      <c r="C71" s="113">
        <v>37537</v>
      </c>
      <c r="D71" s="15">
        <v>10403</v>
      </c>
      <c r="E71" s="5">
        <v>2829.9646547913671</v>
      </c>
      <c r="F71" s="131">
        <f>SUM(D66:D71)</f>
        <v>416181</v>
      </c>
      <c r="G71" s="131">
        <v>28323.933612701177</v>
      </c>
      <c r="H71" s="19">
        <v>0</v>
      </c>
      <c r="J71" s="131">
        <f>SUM(H66:H71)</f>
        <v>339304.74696137075</v>
      </c>
      <c r="K71" s="117">
        <v>29960.739881546306</v>
      </c>
    </row>
    <row r="72" spans="1:11" x14ac:dyDescent="0.2">
      <c r="A72" s="107">
        <v>2001</v>
      </c>
      <c r="B72" s="108" t="s">
        <v>38</v>
      </c>
      <c r="C72" s="113">
        <v>37130</v>
      </c>
      <c r="D72" s="14">
        <v>39159.926026316345</v>
      </c>
      <c r="E72" s="5">
        <v>1288.4104066757209</v>
      </c>
      <c r="H72" s="117">
        <v>39160</v>
      </c>
      <c r="I72" s="19">
        <v>1288.4104066757209</v>
      </c>
    </row>
    <row r="73" spans="1:11" x14ac:dyDescent="0.2">
      <c r="A73" s="112">
        <v>2001</v>
      </c>
      <c r="B73" s="4" t="s">
        <v>39</v>
      </c>
      <c r="C73" s="113">
        <v>37143</v>
      </c>
      <c r="D73" s="5">
        <v>36480.688258675626</v>
      </c>
      <c r="E73" s="5">
        <v>1385.5351168360726</v>
      </c>
      <c r="F73" s="16"/>
      <c r="G73" s="16"/>
      <c r="H73" s="19">
        <v>28178.300431233703</v>
      </c>
      <c r="I73" s="19">
        <v>1070.1993406860192</v>
      </c>
      <c r="J73" s="16"/>
    </row>
    <row r="74" spans="1:11" x14ac:dyDescent="0.2">
      <c r="A74" s="112">
        <v>2001</v>
      </c>
      <c r="B74" s="4" t="s">
        <v>40</v>
      </c>
      <c r="C74" s="113">
        <v>37147</v>
      </c>
      <c r="D74" s="5">
        <v>123436</v>
      </c>
      <c r="E74" s="5">
        <v>5420.8014107676081</v>
      </c>
      <c r="H74" s="19">
        <v>99932.258050109027</v>
      </c>
      <c r="I74" s="19">
        <v>4388.6016234363351</v>
      </c>
    </row>
    <row r="75" spans="1:11" ht="13.5" thickBot="1" x14ac:dyDescent="0.25">
      <c r="A75" s="112">
        <v>2001</v>
      </c>
      <c r="B75" s="4" t="s">
        <v>41</v>
      </c>
      <c r="C75" s="113">
        <v>37167</v>
      </c>
      <c r="D75" s="5">
        <v>58233</v>
      </c>
      <c r="E75" s="5">
        <v>559.18808358464378</v>
      </c>
      <c r="F75" s="131">
        <f>SUM(D72:D75)</f>
        <v>257309.61428499199</v>
      </c>
      <c r="G75" s="131">
        <v>2224.5329468986715</v>
      </c>
      <c r="H75" s="19">
        <v>41653.138296476005</v>
      </c>
      <c r="I75" s="19">
        <v>399.97657125282956</v>
      </c>
      <c r="J75" s="131">
        <f>SUM(H72:H75)</f>
        <v>208923.69677781875</v>
      </c>
      <c r="K75" s="117">
        <v>1824.6536903032518</v>
      </c>
    </row>
    <row r="76" spans="1:11" x14ac:dyDescent="0.2">
      <c r="A76" s="107">
        <v>2000</v>
      </c>
      <c r="B76" s="108" t="s">
        <v>42</v>
      </c>
      <c r="C76" s="113">
        <v>36767</v>
      </c>
      <c r="D76" s="14">
        <v>100249.61703348544</v>
      </c>
      <c r="E76" s="5">
        <v>1083.2679028409998</v>
      </c>
      <c r="H76" s="117">
        <v>100250</v>
      </c>
      <c r="I76" s="19">
        <v>1083.2679028409998</v>
      </c>
    </row>
    <row r="77" spans="1:11" x14ac:dyDescent="0.2">
      <c r="A77" s="112">
        <v>2000</v>
      </c>
      <c r="B77" s="4" t="s">
        <v>43</v>
      </c>
      <c r="C77" s="113">
        <v>36781</v>
      </c>
      <c r="D77" s="5">
        <v>132398.54838670228</v>
      </c>
      <c r="E77" s="5">
        <v>1083.2679028409998</v>
      </c>
      <c r="H77" s="19">
        <v>112848.83594519494</v>
      </c>
      <c r="I77" s="19">
        <v>923.31601106875871</v>
      </c>
    </row>
    <row r="78" spans="1:11" x14ac:dyDescent="0.2">
      <c r="A78" s="112">
        <v>2000</v>
      </c>
      <c r="B78" s="4" t="s">
        <v>44</v>
      </c>
      <c r="C78" s="113">
        <v>36796</v>
      </c>
      <c r="D78" s="5">
        <v>80922.550247702311</v>
      </c>
      <c r="E78" s="5">
        <v>1083.2679028409998</v>
      </c>
      <c r="H78" s="19">
        <v>56363.027231097665</v>
      </c>
      <c r="I78" s="19">
        <v>754.50203461130889</v>
      </c>
    </row>
    <row r="79" spans="1:11" ht="13.5" thickBot="1" x14ac:dyDescent="0.25">
      <c r="A79" s="115">
        <v>2000</v>
      </c>
      <c r="B79" s="98" t="s">
        <v>45</v>
      </c>
      <c r="C79" s="113">
        <v>36813</v>
      </c>
      <c r="D79" s="15">
        <v>20369.214777194637</v>
      </c>
      <c r="E79" s="5">
        <v>3659.3276538848017</v>
      </c>
      <c r="F79" s="131">
        <f>SUM(D76:D79)</f>
        <v>333939.9304450847</v>
      </c>
      <c r="G79" s="131">
        <v>1615.7933399609208</v>
      </c>
      <c r="H79" s="19">
        <v>9254.6993096640199</v>
      </c>
      <c r="I79" s="19">
        <v>1662.6599408545392</v>
      </c>
      <c r="J79" s="131">
        <f>SUM(H76:H79)</f>
        <v>278716.56248595665</v>
      </c>
      <c r="K79" s="117">
        <v>1016.9157193660072</v>
      </c>
    </row>
    <row r="80" spans="1:11" x14ac:dyDescent="0.2">
      <c r="A80" s="107">
        <v>1999</v>
      </c>
      <c r="B80" s="108" t="s">
        <v>46</v>
      </c>
      <c r="C80" s="113">
        <v>36399</v>
      </c>
      <c r="D80" s="14">
        <v>165085.41072512104</v>
      </c>
      <c r="E80" s="5">
        <v>1083.2679028409998</v>
      </c>
      <c r="H80" s="117">
        <v>165085</v>
      </c>
      <c r="I80" s="19">
        <v>1083.2679028409998</v>
      </c>
    </row>
    <row r="81" spans="1:11" x14ac:dyDescent="0.2">
      <c r="A81" s="112">
        <v>1999</v>
      </c>
      <c r="B81" s="4" t="s">
        <v>47</v>
      </c>
      <c r="C81" s="113">
        <v>36413</v>
      </c>
      <c r="D81" s="5">
        <v>240452.80412000709</v>
      </c>
      <c r="E81" s="5">
        <v>3659.3276538848013</v>
      </c>
      <c r="H81" s="19">
        <v>208259.09642905244</v>
      </c>
      <c r="I81" s="19">
        <v>3169.3866938230672</v>
      </c>
    </row>
    <row r="82" spans="1:11" x14ac:dyDescent="0.2">
      <c r="A82" s="112">
        <v>1999</v>
      </c>
      <c r="B82" s="4" t="s">
        <v>48</v>
      </c>
      <c r="C82" s="113">
        <v>36428</v>
      </c>
      <c r="D82" s="5">
        <v>85921.57</v>
      </c>
      <c r="E82" s="5">
        <v>37964</v>
      </c>
      <c r="H82" s="19">
        <v>38200.796507984123</v>
      </c>
      <c r="I82" s="19">
        <v>16878.913688378831</v>
      </c>
    </row>
    <row r="83" spans="1:11" x14ac:dyDescent="0.2">
      <c r="A83" s="112">
        <v>1999</v>
      </c>
      <c r="B83" s="4" t="s">
        <v>49</v>
      </c>
      <c r="C83" s="113">
        <v>36435</v>
      </c>
      <c r="D83" s="5">
        <v>0</v>
      </c>
      <c r="E83" s="5">
        <v>0</v>
      </c>
      <c r="H83" s="117">
        <v>0</v>
      </c>
      <c r="I83" s="117"/>
    </row>
    <row r="84" spans="1:11" ht="13.5" thickBot="1" x14ac:dyDescent="0.25">
      <c r="A84" s="115">
        <v>1999</v>
      </c>
      <c r="B84" s="98" t="s">
        <v>50</v>
      </c>
      <c r="C84" s="113">
        <v>36451</v>
      </c>
      <c r="D84" s="15">
        <v>3900</v>
      </c>
      <c r="E84" s="5">
        <v>0</v>
      </c>
      <c r="F84" s="131">
        <f>SUM(D80:D84)</f>
        <v>495359.78484512813</v>
      </c>
      <c r="G84" s="131">
        <v>29943.743454650936</v>
      </c>
      <c r="H84" s="117">
        <v>0</v>
      </c>
      <c r="I84" s="117"/>
      <c r="J84" s="131">
        <f>SUM(H80:H84)</f>
        <v>411544.89293703652</v>
      </c>
      <c r="K84" s="117">
        <v>13843.311643777211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workbookViewId="0">
      <pane ySplit="1035" activePane="bottomLeft"/>
      <selection activeCell="C2" sqref="C1:H1048576"/>
      <selection pane="bottomLeft" activeCell="O15" sqref="O15"/>
    </sheetView>
  </sheetViews>
  <sheetFormatPr defaultRowHeight="12.75" x14ac:dyDescent="0.2"/>
  <cols>
    <col min="2" max="2" width="16.28515625" customWidth="1"/>
    <col min="3" max="3" width="10.7109375" bestFit="1" customWidth="1"/>
    <col min="4" max="5" width="10.28515625" customWidth="1"/>
    <col min="6" max="7" width="9.140625" customWidth="1"/>
  </cols>
  <sheetData>
    <row r="1" spans="1:11" x14ac:dyDescent="0.2">
      <c r="A1" s="91" t="s">
        <v>82</v>
      </c>
      <c r="B1" s="92"/>
      <c r="C1" s="92"/>
      <c r="D1" s="92"/>
      <c r="E1" s="92"/>
      <c r="F1" s="93"/>
      <c r="G1" s="96"/>
      <c r="H1" s="18" t="s">
        <v>85</v>
      </c>
      <c r="I1" s="18"/>
      <c r="J1" s="3" t="s">
        <v>85</v>
      </c>
    </row>
    <row r="2" spans="1:11" ht="26.25" thickBot="1" x14ac:dyDescent="0.25">
      <c r="A2" s="98" t="s">
        <v>0</v>
      </c>
      <c r="B2" s="98" t="s">
        <v>158</v>
      </c>
      <c r="C2" s="98" t="s">
        <v>1</v>
      </c>
      <c r="D2" s="99" t="s">
        <v>83</v>
      </c>
      <c r="E2" s="15" t="s">
        <v>178</v>
      </c>
      <c r="F2" s="100" t="s">
        <v>3</v>
      </c>
      <c r="G2" s="101" t="s">
        <v>178</v>
      </c>
      <c r="H2" s="102" t="s">
        <v>177</v>
      </c>
      <c r="I2" s="103" t="s">
        <v>178</v>
      </c>
      <c r="J2" s="100" t="s">
        <v>3</v>
      </c>
      <c r="K2" s="104" t="s">
        <v>178</v>
      </c>
    </row>
    <row r="3" spans="1:11" x14ac:dyDescent="0.2">
      <c r="A3" s="4">
        <v>2016</v>
      </c>
      <c r="B3" s="35" t="s">
        <v>87</v>
      </c>
      <c r="C3" s="43">
        <v>42539</v>
      </c>
      <c r="D3" s="5">
        <v>23989</v>
      </c>
      <c r="E3" s="5"/>
      <c r="F3" s="2"/>
      <c r="G3" s="2"/>
      <c r="H3" s="19">
        <v>23988.81108147938</v>
      </c>
      <c r="I3" s="19">
        <v>14460.718079726581</v>
      </c>
      <c r="J3" s="2"/>
    </row>
    <row r="4" spans="1:11" x14ac:dyDescent="0.2">
      <c r="A4" s="4">
        <v>2016</v>
      </c>
      <c r="B4" s="35" t="s">
        <v>88</v>
      </c>
      <c r="C4" s="43">
        <v>42553</v>
      </c>
      <c r="D4" s="5">
        <v>41093.352575522753</v>
      </c>
      <c r="E4" s="5"/>
      <c r="F4" s="2"/>
      <c r="G4" s="2"/>
      <c r="H4" s="44">
        <v>38736.958679600444</v>
      </c>
      <c r="I4" s="44">
        <v>9449.7958113396944</v>
      </c>
      <c r="J4" s="2"/>
    </row>
    <row r="5" spans="1:11" x14ac:dyDescent="0.2">
      <c r="A5" s="4">
        <v>2016</v>
      </c>
      <c r="B5" s="35" t="s">
        <v>89</v>
      </c>
      <c r="C5" s="43">
        <v>42567</v>
      </c>
      <c r="D5" s="5">
        <v>9423.4473204667647</v>
      </c>
      <c r="E5" s="5"/>
      <c r="F5" s="2"/>
      <c r="G5" s="2"/>
      <c r="H5" s="44">
        <v>3872.7828689796916</v>
      </c>
      <c r="I5" s="44">
        <v>702.21383923121596</v>
      </c>
      <c r="J5" s="2"/>
    </row>
    <row r="6" spans="1:11" x14ac:dyDescent="0.2">
      <c r="A6" s="4">
        <v>2016</v>
      </c>
      <c r="B6" s="35" t="s">
        <v>90</v>
      </c>
      <c r="C6" s="45">
        <v>42581</v>
      </c>
      <c r="D6" s="5">
        <v>11165.38080773836</v>
      </c>
      <c r="E6" s="5"/>
      <c r="F6" s="2"/>
      <c r="G6" s="2"/>
      <c r="H6" s="44">
        <v>9327.6756598387256</v>
      </c>
      <c r="I6" s="44">
        <v>2309.9260715675318</v>
      </c>
      <c r="J6" s="2"/>
    </row>
    <row r="7" spans="1:11" x14ac:dyDescent="0.2">
      <c r="A7" s="4">
        <v>2016</v>
      </c>
      <c r="B7" s="35" t="s">
        <v>91</v>
      </c>
      <c r="C7" s="45">
        <v>42595</v>
      </c>
      <c r="D7" s="5">
        <v>26950.937359545198</v>
      </c>
      <c r="E7" s="5"/>
      <c r="F7" s="46"/>
      <c r="G7" s="46"/>
      <c r="H7" s="44">
        <v>25442.779021212275</v>
      </c>
      <c r="I7" s="44">
        <v>6066.0892120670742</v>
      </c>
      <c r="J7" s="17"/>
    </row>
    <row r="8" spans="1:11" x14ac:dyDescent="0.2">
      <c r="A8" s="11">
        <v>2016</v>
      </c>
      <c r="B8" s="36" t="s">
        <v>92</v>
      </c>
      <c r="C8" s="47">
        <v>42609</v>
      </c>
      <c r="D8" s="12">
        <v>3047.4809131306879</v>
      </c>
      <c r="E8" s="5"/>
      <c r="F8" s="48">
        <f>SUM(D3:D8)</f>
        <v>115669.59897640377</v>
      </c>
      <c r="G8" s="48"/>
      <c r="H8" s="17">
        <v>0</v>
      </c>
      <c r="I8" s="17"/>
      <c r="J8" s="46">
        <f>SUM(H3:H8)</f>
        <v>101369.00731111052</v>
      </c>
      <c r="K8">
        <v>7021.6061792694036</v>
      </c>
    </row>
    <row r="9" spans="1:11" x14ac:dyDescent="0.2">
      <c r="A9" s="20">
        <v>2015</v>
      </c>
      <c r="B9" s="35" t="s">
        <v>87</v>
      </c>
      <c r="C9" s="49">
        <v>42182</v>
      </c>
      <c r="D9" s="5">
        <v>82427.751206593748</v>
      </c>
      <c r="E9" s="5">
        <v>24798.569553343365</v>
      </c>
      <c r="F9" s="17"/>
      <c r="G9" s="17"/>
      <c r="H9" s="44">
        <v>82427.751206593748</v>
      </c>
      <c r="I9" s="44">
        <v>24798.569553343365</v>
      </c>
      <c r="J9" s="17"/>
    </row>
    <row r="10" spans="1:11" x14ac:dyDescent="0.2">
      <c r="A10" s="20">
        <v>2015</v>
      </c>
      <c r="B10" s="35" t="s">
        <v>88</v>
      </c>
      <c r="C10" s="49">
        <v>42196</v>
      </c>
      <c r="D10" s="5">
        <v>81672</v>
      </c>
      <c r="E10" s="5">
        <v>12661.758242965003</v>
      </c>
      <c r="F10" s="17"/>
      <c r="G10" s="17"/>
      <c r="H10" s="44">
        <v>73575.214830526646</v>
      </c>
      <c r="I10" s="44">
        <v>11406.430449777838</v>
      </c>
      <c r="J10" s="17"/>
    </row>
    <row r="11" spans="1:11" x14ac:dyDescent="0.2">
      <c r="A11" s="20">
        <v>2015</v>
      </c>
      <c r="B11" s="35" t="s">
        <v>89</v>
      </c>
      <c r="C11" s="49">
        <v>42210</v>
      </c>
      <c r="D11" s="5">
        <v>41191.52106907015</v>
      </c>
      <c r="E11" s="5">
        <v>8045.8226921206424</v>
      </c>
      <c r="F11" s="17"/>
      <c r="G11" s="17"/>
      <c r="H11" s="44">
        <v>30159.715712018791</v>
      </c>
      <c r="I11" s="44">
        <v>5891.0670472076463</v>
      </c>
      <c r="J11" s="17"/>
    </row>
    <row r="12" spans="1:11" x14ac:dyDescent="0.2">
      <c r="A12" s="20">
        <v>2015</v>
      </c>
      <c r="B12" s="35" t="s">
        <v>90</v>
      </c>
      <c r="C12" s="49">
        <v>42224</v>
      </c>
      <c r="D12" s="5">
        <v>34234.310930412037</v>
      </c>
      <c r="E12" s="5">
        <v>6778.4556627366737</v>
      </c>
      <c r="F12" s="17"/>
      <c r="G12" s="17"/>
      <c r="H12" s="44">
        <v>26201.383303805746</v>
      </c>
      <c r="I12" s="44">
        <v>5187.8455266815554</v>
      </c>
      <c r="J12" s="17"/>
    </row>
    <row r="13" spans="1:11" x14ac:dyDescent="0.2">
      <c r="A13" s="20">
        <v>2015</v>
      </c>
      <c r="B13" s="35" t="s">
        <v>91</v>
      </c>
      <c r="C13" s="49">
        <v>42238</v>
      </c>
      <c r="D13" s="5">
        <v>29423.709180013808</v>
      </c>
      <c r="E13" s="5">
        <v>11892.679709704289</v>
      </c>
      <c r="F13" s="17"/>
      <c r="G13" s="17"/>
      <c r="H13" s="44">
        <v>24799.5264158219</v>
      </c>
      <c r="I13" s="44">
        <v>10023.836729633145</v>
      </c>
      <c r="J13" s="17"/>
    </row>
    <row r="14" spans="1:11" x14ac:dyDescent="0.2">
      <c r="A14" s="34">
        <v>2015</v>
      </c>
      <c r="B14" s="36" t="s">
        <v>92</v>
      </c>
      <c r="C14" s="50">
        <v>42255</v>
      </c>
      <c r="D14" s="12">
        <v>16244.89968451638</v>
      </c>
      <c r="E14" s="5">
        <v>5298.4844625570122</v>
      </c>
      <c r="F14" s="48">
        <f>SUM(D9:D14)</f>
        <v>285194.19207060611</v>
      </c>
      <c r="G14" s="48">
        <v>12790.066357113714</v>
      </c>
      <c r="H14" s="44">
        <v>9583.6322170220519</v>
      </c>
      <c r="I14" s="44">
        <v>3125.9457476088551</v>
      </c>
      <c r="J14" s="46">
        <f>SUM(H9:H14)</f>
        <v>246747.22368578886</v>
      </c>
      <c r="K14">
        <v>12458.655288068003</v>
      </c>
    </row>
    <row r="15" spans="1:11" x14ac:dyDescent="0.2">
      <c r="A15" s="20">
        <v>2014</v>
      </c>
      <c r="B15" s="37" t="s">
        <v>93</v>
      </c>
      <c r="C15" s="49">
        <v>41811</v>
      </c>
      <c r="D15" s="51">
        <v>57551.600000000006</v>
      </c>
      <c r="E15" s="94">
        <v>7188.6973495434722</v>
      </c>
      <c r="F15" s="17"/>
      <c r="G15" s="17"/>
      <c r="H15" s="44">
        <v>57551.600000000006</v>
      </c>
      <c r="I15" s="44">
        <v>7188.6973495434722</v>
      </c>
      <c r="J15" s="17"/>
    </row>
    <row r="16" spans="1:11" x14ac:dyDescent="0.2">
      <c r="A16" s="20">
        <v>2014</v>
      </c>
      <c r="B16" s="38" t="s">
        <v>94</v>
      </c>
      <c r="C16" s="49">
        <v>41828</v>
      </c>
      <c r="D16" s="51">
        <v>106927</v>
      </c>
      <c r="E16" s="94">
        <v>33268.537395391628</v>
      </c>
      <c r="F16" s="17"/>
      <c r="G16" s="17"/>
      <c r="H16" s="44">
        <v>101273.77114760123</v>
      </c>
      <c r="I16" s="44">
        <v>31509.701536383618</v>
      </c>
      <c r="J16" s="17"/>
    </row>
    <row r="17" spans="1:11" x14ac:dyDescent="0.2">
      <c r="A17" s="20">
        <v>2014</v>
      </c>
      <c r="B17" s="38" t="s">
        <v>95</v>
      </c>
      <c r="C17" s="49">
        <v>41839</v>
      </c>
      <c r="D17" s="51">
        <v>24748</v>
      </c>
      <c r="E17" s="94">
        <v>4903.0224351923998</v>
      </c>
      <c r="F17" s="17"/>
      <c r="G17" s="17"/>
      <c r="H17" s="44">
        <v>5411.2529464617983</v>
      </c>
      <c r="I17" s="44">
        <v>1072.0334253352273</v>
      </c>
      <c r="J17" s="17"/>
    </row>
    <row r="18" spans="1:11" x14ac:dyDescent="0.2">
      <c r="A18" s="20">
        <v>2014</v>
      </c>
      <c r="B18" s="38" t="s">
        <v>96</v>
      </c>
      <c r="C18" s="49">
        <v>41853</v>
      </c>
      <c r="D18" s="51">
        <v>20565</v>
      </c>
      <c r="E18" s="94">
        <v>5374.409967615049</v>
      </c>
      <c r="F18" s="17"/>
      <c r="G18" s="17"/>
      <c r="H18" s="44">
        <v>13857.156975479589</v>
      </c>
      <c r="I18" s="44">
        <v>3621.4446702444379</v>
      </c>
      <c r="J18" s="17"/>
    </row>
    <row r="19" spans="1:11" x14ac:dyDescent="0.2">
      <c r="A19" s="20">
        <v>2014</v>
      </c>
      <c r="B19" s="38" t="s">
        <v>97</v>
      </c>
      <c r="C19" s="49">
        <v>41867</v>
      </c>
      <c r="D19" s="51">
        <v>7190</v>
      </c>
      <c r="E19" s="94">
        <v>1379.8745070376558</v>
      </c>
      <c r="F19" s="17"/>
      <c r="G19" s="17"/>
      <c r="H19" s="44">
        <v>4412.1927078097606</v>
      </c>
      <c r="I19" s="44">
        <v>846.70889892494483</v>
      </c>
      <c r="J19" s="17"/>
    </row>
    <row r="20" spans="1:11" ht="13.5" thickBot="1" x14ac:dyDescent="0.25">
      <c r="A20" s="20">
        <v>2014</v>
      </c>
      <c r="B20" s="38" t="s">
        <v>98</v>
      </c>
      <c r="C20" s="50">
        <v>41881</v>
      </c>
      <c r="D20" s="52">
        <v>9142</v>
      </c>
      <c r="E20" s="94">
        <v>2272.6535151667972</v>
      </c>
      <c r="F20" s="48">
        <f>SUM(D15:D20)</f>
        <v>226123.6</v>
      </c>
      <c r="G20" s="48">
        <v>15072.304095647682</v>
      </c>
      <c r="H20" s="44">
        <v>7514.2476048731205</v>
      </c>
      <c r="I20" s="44">
        <v>1868.0433750438456</v>
      </c>
      <c r="J20" s="46">
        <f>SUM(H15:H20)</f>
        <v>190020.22138222549</v>
      </c>
      <c r="K20">
        <v>14082.760252939312</v>
      </c>
    </row>
    <row r="21" spans="1:11" x14ac:dyDescent="0.2">
      <c r="A21" s="42">
        <v>2013</v>
      </c>
      <c r="B21" s="39" t="s">
        <v>99</v>
      </c>
      <c r="C21" s="22">
        <v>41447</v>
      </c>
      <c r="D21" s="14">
        <v>13245</v>
      </c>
      <c r="E21" s="5">
        <v>4080.6423105519389</v>
      </c>
      <c r="F21" s="17"/>
      <c r="G21" s="17"/>
      <c r="H21" s="44">
        <v>13245</v>
      </c>
      <c r="I21" s="44">
        <v>4080.6423105519389</v>
      </c>
      <c r="J21" s="17"/>
    </row>
    <row r="22" spans="1:11" x14ac:dyDescent="0.2">
      <c r="A22" s="23">
        <v>2013</v>
      </c>
      <c r="B22" s="38" t="s">
        <v>100</v>
      </c>
      <c r="C22" s="24">
        <v>41461</v>
      </c>
      <c r="D22" s="5">
        <v>8098</v>
      </c>
      <c r="E22" s="5">
        <v>1084.0018450168798</v>
      </c>
      <c r="F22" s="17"/>
      <c r="G22" s="17"/>
      <c r="H22" s="44">
        <v>6308.9381188884163</v>
      </c>
      <c r="I22" s="44">
        <v>844.53594638257994</v>
      </c>
      <c r="J22" s="17"/>
    </row>
    <row r="23" spans="1:11" x14ac:dyDescent="0.2">
      <c r="A23" s="23">
        <v>2013</v>
      </c>
      <c r="B23" s="38" t="s">
        <v>101</v>
      </c>
      <c r="C23" s="24">
        <v>41476</v>
      </c>
      <c r="D23" s="5">
        <v>11949</v>
      </c>
      <c r="E23" s="5">
        <v>2488.1748933706408</v>
      </c>
      <c r="F23" s="17"/>
      <c r="G23" s="17"/>
      <c r="H23" s="44">
        <v>10961.193798069293</v>
      </c>
      <c r="I23" s="44">
        <v>2282.3643870182259</v>
      </c>
      <c r="J23" s="17"/>
    </row>
    <row r="24" spans="1:11" x14ac:dyDescent="0.2">
      <c r="A24" s="23">
        <v>2013</v>
      </c>
      <c r="B24" s="38" t="s">
        <v>102</v>
      </c>
      <c r="C24" s="24">
        <v>41489</v>
      </c>
      <c r="D24" s="5">
        <v>9759</v>
      </c>
      <c r="E24" s="5">
        <v>1575.8602576764661</v>
      </c>
      <c r="F24" s="17"/>
      <c r="G24" s="17"/>
      <c r="H24" s="44">
        <v>7225.5741280084658</v>
      </c>
      <c r="I24" s="44">
        <v>1166.8015351480274</v>
      </c>
      <c r="J24" s="17"/>
    </row>
    <row r="25" spans="1:11" x14ac:dyDescent="0.2">
      <c r="A25" s="23">
        <v>2013</v>
      </c>
      <c r="B25" s="38" t="s">
        <v>103</v>
      </c>
      <c r="C25" s="24">
        <v>41503</v>
      </c>
      <c r="D25" s="5">
        <v>15068</v>
      </c>
      <c r="E25" s="5">
        <v>1904.5214412024875</v>
      </c>
      <c r="F25" s="17"/>
      <c r="G25" s="17"/>
      <c r="H25" s="44">
        <v>13707.584251365544</v>
      </c>
      <c r="I25" s="44">
        <v>1732.6470961921245</v>
      </c>
      <c r="J25" s="17"/>
    </row>
    <row r="26" spans="1:11" x14ac:dyDescent="0.2">
      <c r="A26" s="23">
        <v>2013</v>
      </c>
      <c r="B26" s="38" t="s">
        <v>104</v>
      </c>
      <c r="C26" s="24">
        <v>41517</v>
      </c>
      <c r="D26" s="5">
        <v>13917</v>
      </c>
      <c r="E26" s="5">
        <v>4203.3594302652737</v>
      </c>
      <c r="F26" s="17"/>
      <c r="G26" s="17"/>
      <c r="H26" s="44">
        <v>10505.738095998357</v>
      </c>
      <c r="I26" s="44">
        <v>3173.0419600188943</v>
      </c>
      <c r="J26" s="17"/>
    </row>
    <row r="27" spans="1:11" ht="13.5" thickBot="1" x14ac:dyDescent="0.25">
      <c r="A27" s="25">
        <v>2013</v>
      </c>
      <c r="B27" s="40" t="s">
        <v>105</v>
      </c>
      <c r="C27" s="26">
        <v>41531</v>
      </c>
      <c r="D27" s="15">
        <v>4181</v>
      </c>
      <c r="E27" s="5">
        <v>877.73714744221695</v>
      </c>
      <c r="F27" s="48">
        <f>SUM(D21:D27)</f>
        <v>76217</v>
      </c>
      <c r="G27" s="48">
        <v>2609.3787736427512</v>
      </c>
      <c r="H27" s="44">
        <v>738.71127807613857</v>
      </c>
      <c r="I27" s="44">
        <v>155.14548349871995</v>
      </c>
      <c r="J27" s="48">
        <f>SUM(H21:H27)</f>
        <v>62692.739670406212</v>
      </c>
      <c r="K27">
        <v>2336.7863848607449</v>
      </c>
    </row>
    <row r="28" spans="1:11" x14ac:dyDescent="0.2">
      <c r="A28" s="21">
        <v>2012</v>
      </c>
      <c r="B28" s="39" t="s">
        <v>106</v>
      </c>
      <c r="C28" s="22">
        <v>41090</v>
      </c>
      <c r="D28" s="14">
        <v>59794.7</v>
      </c>
      <c r="E28" s="5">
        <v>4224.8356489773132</v>
      </c>
      <c r="F28" s="17"/>
      <c r="G28" s="17"/>
      <c r="H28" s="17">
        <v>59795</v>
      </c>
      <c r="I28" s="17">
        <v>4224.8356489773132</v>
      </c>
      <c r="J28" s="17"/>
    </row>
    <row r="29" spans="1:11" x14ac:dyDescent="0.2">
      <c r="A29" s="23">
        <v>2012</v>
      </c>
      <c r="B29" s="38" t="s">
        <v>107</v>
      </c>
      <c r="C29" s="24">
        <v>41104</v>
      </c>
      <c r="D29" s="5">
        <v>55787.5</v>
      </c>
      <c r="E29" s="5">
        <v>5718.8575514588174</v>
      </c>
      <c r="F29" s="17"/>
      <c r="G29" s="17"/>
      <c r="H29" s="44">
        <v>47710.219691878658</v>
      </c>
      <c r="I29" s="44">
        <v>4890.8213090764102</v>
      </c>
      <c r="J29" s="17"/>
    </row>
    <row r="30" spans="1:11" x14ac:dyDescent="0.2">
      <c r="A30" s="23">
        <v>2012</v>
      </c>
      <c r="B30" s="38" t="s">
        <v>108</v>
      </c>
      <c r="C30" s="24">
        <v>41118</v>
      </c>
      <c r="D30" s="5">
        <v>38756.199999999997</v>
      </c>
      <c r="E30" s="5">
        <v>14497.037483205791</v>
      </c>
      <c r="F30" s="17"/>
      <c r="G30" s="17"/>
      <c r="H30" s="44">
        <v>31220.598326797139</v>
      </c>
      <c r="I30" s="44">
        <v>11678.441314245671</v>
      </c>
      <c r="J30" s="17"/>
    </row>
    <row r="31" spans="1:11" x14ac:dyDescent="0.2">
      <c r="A31" s="23">
        <v>2012</v>
      </c>
      <c r="B31" s="38" t="s">
        <v>109</v>
      </c>
      <c r="C31" s="24">
        <v>41132</v>
      </c>
      <c r="D31" s="5">
        <v>20939.7</v>
      </c>
      <c r="E31" s="5">
        <v>5474.621653593972</v>
      </c>
      <c r="F31" s="17"/>
      <c r="G31" s="17"/>
      <c r="H31" s="44">
        <v>13381.033335580798</v>
      </c>
      <c r="I31" s="44">
        <v>3498.4222480141043</v>
      </c>
      <c r="J31" s="17"/>
    </row>
    <row r="32" spans="1:11" ht="13.5" thickBot="1" x14ac:dyDescent="0.25">
      <c r="A32" s="25">
        <v>2012</v>
      </c>
      <c r="B32" s="40" t="s">
        <v>110</v>
      </c>
      <c r="C32" s="26">
        <v>41146</v>
      </c>
      <c r="D32" s="15">
        <v>9550.2000000000007</v>
      </c>
      <c r="E32" s="5">
        <v>1862.3462306345243</v>
      </c>
      <c r="F32" s="48">
        <f>SUM(D28:D32)</f>
        <v>184828.30000000002</v>
      </c>
      <c r="G32" s="48">
        <v>7689.0372032785781</v>
      </c>
      <c r="H32" s="44">
        <v>6721.6748411781464</v>
      </c>
      <c r="I32" s="44">
        <v>1310.8302823318124</v>
      </c>
      <c r="J32" s="48">
        <f>SUM(H28:H32)</f>
        <v>158828.52619543474</v>
      </c>
      <c r="K32">
        <v>6266.1320609391751</v>
      </c>
    </row>
    <row r="33" spans="1:11" x14ac:dyDescent="0.2">
      <c r="A33" s="21">
        <v>2011</v>
      </c>
      <c r="B33" s="39" t="s">
        <v>111</v>
      </c>
      <c r="C33" s="22">
        <v>40726</v>
      </c>
      <c r="D33" s="14">
        <v>37705.300000000003</v>
      </c>
      <c r="E33" s="5">
        <v>6593.6653122523576</v>
      </c>
      <c r="F33" s="17"/>
      <c r="G33" s="17"/>
      <c r="H33" s="44">
        <v>37706</v>
      </c>
      <c r="I33" s="44">
        <v>6593.6653122523576</v>
      </c>
      <c r="J33" s="17"/>
    </row>
    <row r="34" spans="1:11" x14ac:dyDescent="0.2">
      <c r="A34" s="23">
        <v>2011</v>
      </c>
      <c r="B34" s="37" t="s">
        <v>112</v>
      </c>
      <c r="C34" s="24">
        <v>40740</v>
      </c>
      <c r="D34" s="5">
        <v>38599.699999999997</v>
      </c>
      <c r="E34" s="5">
        <v>6990.242292832203</v>
      </c>
      <c r="F34" s="17"/>
      <c r="G34" s="17"/>
      <c r="H34" s="44">
        <v>33506.88053686724</v>
      </c>
      <c r="I34" s="44">
        <v>6067.9758782044582</v>
      </c>
      <c r="J34" s="17"/>
    </row>
    <row r="35" spans="1:11" x14ac:dyDescent="0.2">
      <c r="A35" s="23">
        <v>2011</v>
      </c>
      <c r="B35" s="37" t="s">
        <v>113</v>
      </c>
      <c r="C35" s="24">
        <v>40754</v>
      </c>
      <c r="D35" s="5">
        <v>34575.5</v>
      </c>
      <c r="E35" s="5">
        <v>10613.636425440083</v>
      </c>
      <c r="F35" s="17"/>
      <c r="G35" s="17"/>
      <c r="H35" s="44">
        <v>29362.123925186323</v>
      </c>
      <c r="I35" s="44">
        <v>9013.2490556541979</v>
      </c>
      <c r="J35" s="17"/>
    </row>
    <row r="36" spans="1:11" x14ac:dyDescent="0.2">
      <c r="A36" s="23">
        <v>2011</v>
      </c>
      <c r="B36" s="37" t="s">
        <v>114</v>
      </c>
      <c r="C36" s="24">
        <v>40768</v>
      </c>
      <c r="D36" s="5">
        <v>16898.3</v>
      </c>
      <c r="E36" s="5">
        <v>2711.6042414961667</v>
      </c>
      <c r="F36" s="17"/>
      <c r="G36" s="17"/>
      <c r="H36" s="44">
        <v>10155.192295671422</v>
      </c>
      <c r="I36" s="44">
        <v>1629.5332117664839</v>
      </c>
      <c r="J36" s="17"/>
    </row>
    <row r="37" spans="1:11" ht="13.5" thickBot="1" x14ac:dyDescent="0.25">
      <c r="A37" s="25">
        <v>2011</v>
      </c>
      <c r="B37" s="41" t="s">
        <v>115</v>
      </c>
      <c r="C37" s="26">
        <v>40781</v>
      </c>
      <c r="D37" s="15">
        <v>12933.2</v>
      </c>
      <c r="E37" s="5">
        <v>3318.4318868254632</v>
      </c>
      <c r="F37" s="48">
        <f>SUM(D33:D37)</f>
        <v>140712</v>
      </c>
      <c r="G37" s="48">
        <v>6776.5723505387214</v>
      </c>
      <c r="H37" s="44">
        <v>10289.701334529243</v>
      </c>
      <c r="I37" s="44">
        <v>2640.2332072057966</v>
      </c>
      <c r="J37" s="48">
        <f>SUM(H33:H37)</f>
        <v>121019.89809225424</v>
      </c>
      <c r="K37">
        <v>5924.311912725042</v>
      </c>
    </row>
    <row r="38" spans="1:11" x14ac:dyDescent="0.2">
      <c r="A38" s="27">
        <v>2010</v>
      </c>
      <c r="B38" s="53" t="s">
        <v>116</v>
      </c>
      <c r="C38" s="28">
        <v>40369</v>
      </c>
      <c r="D38" s="54">
        <v>21807.8</v>
      </c>
      <c r="E38" s="54">
        <v>5577.1994854048389</v>
      </c>
      <c r="F38" s="17"/>
      <c r="G38" s="17"/>
      <c r="H38" s="44">
        <v>21808</v>
      </c>
      <c r="I38" s="44">
        <v>5577.1994854048389</v>
      </c>
      <c r="J38" s="17"/>
    </row>
    <row r="39" spans="1:11" x14ac:dyDescent="0.2">
      <c r="A39" s="55">
        <v>2010</v>
      </c>
      <c r="B39" s="53" t="s">
        <v>117</v>
      </c>
      <c r="C39" s="28">
        <v>40383</v>
      </c>
      <c r="D39" s="54">
        <v>9439.1</v>
      </c>
      <c r="E39" s="54">
        <v>2102.4311968528245</v>
      </c>
      <c r="F39" s="17"/>
      <c r="G39" s="17"/>
      <c r="H39" s="44">
        <v>6493.2950922399832</v>
      </c>
      <c r="I39" s="44">
        <v>1446.2274752005371</v>
      </c>
      <c r="J39" s="17"/>
    </row>
    <row r="40" spans="1:11" x14ac:dyDescent="0.2">
      <c r="A40" s="55">
        <v>2010</v>
      </c>
      <c r="B40" s="53" t="s">
        <v>118</v>
      </c>
      <c r="C40" s="28">
        <v>40397</v>
      </c>
      <c r="D40" s="54">
        <v>13527.5</v>
      </c>
      <c r="E40" s="54">
        <v>2567.5579837658975</v>
      </c>
      <c r="F40" s="17"/>
      <c r="G40" s="17"/>
      <c r="H40" s="44">
        <v>12253.031702845434</v>
      </c>
      <c r="I40" s="44">
        <v>2325.6542579991528</v>
      </c>
      <c r="J40" s="17"/>
    </row>
    <row r="41" spans="1:11" x14ac:dyDescent="0.2">
      <c r="A41" s="55">
        <v>2010</v>
      </c>
      <c r="B41" s="53" t="s">
        <v>119</v>
      </c>
      <c r="C41" s="28">
        <v>40411</v>
      </c>
      <c r="D41" s="54">
        <v>8010.7</v>
      </c>
      <c r="E41" s="54">
        <v>3504.8653326483172</v>
      </c>
      <c r="F41" s="17"/>
      <c r="G41" s="17"/>
      <c r="H41" s="44">
        <v>5372.8491837067049</v>
      </c>
      <c r="I41" s="44">
        <v>2350.8109693683955</v>
      </c>
      <c r="J41" s="17"/>
    </row>
    <row r="42" spans="1:11" x14ac:dyDescent="0.2">
      <c r="A42" s="56">
        <v>2010</v>
      </c>
      <c r="B42" s="57" t="s">
        <v>120</v>
      </c>
      <c r="C42" s="29">
        <v>40426</v>
      </c>
      <c r="D42" s="54">
        <v>1238</v>
      </c>
      <c r="E42" s="54">
        <v>438.23829134387609</v>
      </c>
      <c r="F42" s="48">
        <f>SUM(D38:D42)</f>
        <v>54023.1</v>
      </c>
      <c r="G42" s="48">
        <v>3523.6258719838979</v>
      </c>
      <c r="H42" s="44">
        <v>155.91810271159693</v>
      </c>
      <c r="I42" s="44">
        <v>55.222272576449654</v>
      </c>
      <c r="J42" s="48">
        <f>SUM(H38:H42)</f>
        <v>46083.094081503725</v>
      </c>
      <c r="K42">
        <v>3272.1649848341563</v>
      </c>
    </row>
    <row r="43" spans="1:11" x14ac:dyDescent="0.2">
      <c r="A43" s="58">
        <v>2009</v>
      </c>
      <c r="B43" s="59" t="s">
        <v>121</v>
      </c>
      <c r="C43" s="28">
        <v>39991</v>
      </c>
      <c r="D43" s="30">
        <v>7542</v>
      </c>
      <c r="E43" s="95">
        <v>6802.7141642141632</v>
      </c>
      <c r="F43" s="17"/>
      <c r="G43" s="17"/>
      <c r="H43" s="44">
        <v>7542</v>
      </c>
      <c r="I43" s="44">
        <v>6802.7141642141632</v>
      </c>
      <c r="J43" s="17"/>
    </row>
    <row r="44" spans="1:11" x14ac:dyDescent="0.2">
      <c r="A44" s="31">
        <v>2009</v>
      </c>
      <c r="B44" s="38" t="s">
        <v>122</v>
      </c>
      <c r="C44" s="28">
        <v>40005</v>
      </c>
      <c r="D44" s="30">
        <v>45744</v>
      </c>
      <c r="E44" s="95">
        <v>14112.163193500848</v>
      </c>
      <c r="F44" s="17"/>
      <c r="G44" s="17"/>
      <c r="H44" s="44">
        <v>44725.268047765683</v>
      </c>
      <c r="I44" s="44">
        <v>13797.79859280617</v>
      </c>
      <c r="J44" s="17"/>
    </row>
    <row r="45" spans="1:11" x14ac:dyDescent="0.2">
      <c r="A45" s="60">
        <v>2009</v>
      </c>
      <c r="B45" s="38" t="s">
        <v>123</v>
      </c>
      <c r="C45" s="28">
        <v>40019</v>
      </c>
      <c r="D45" s="30">
        <v>19338</v>
      </c>
      <c r="E45" s="95">
        <v>11619.959444851775</v>
      </c>
      <c r="F45" s="17"/>
      <c r="G45" s="17"/>
      <c r="H45" s="44">
        <v>13159.151627816664</v>
      </c>
      <c r="I45" s="44">
        <v>7907.076550563891</v>
      </c>
      <c r="J45" s="17"/>
    </row>
    <row r="46" spans="1:11" x14ac:dyDescent="0.2">
      <c r="A46" s="60">
        <v>2009</v>
      </c>
      <c r="B46" s="38" t="s">
        <v>124</v>
      </c>
      <c r="C46" s="28">
        <v>40033</v>
      </c>
      <c r="D46" s="30">
        <v>14877</v>
      </c>
      <c r="E46" s="95">
        <v>5960.5933429483348</v>
      </c>
      <c r="F46" s="17"/>
      <c r="G46" s="17"/>
      <c r="H46" s="44">
        <v>11103.817232001793</v>
      </c>
      <c r="I46" s="44">
        <v>4448.9096242588103</v>
      </c>
      <c r="J46" s="17"/>
    </row>
    <row r="47" spans="1:11" x14ac:dyDescent="0.2">
      <c r="A47" s="60">
        <v>2009</v>
      </c>
      <c r="B47" s="38" t="s">
        <v>124</v>
      </c>
      <c r="C47" s="28">
        <v>40046</v>
      </c>
      <c r="D47" s="30">
        <v>256</v>
      </c>
      <c r="E47" s="95">
        <v>39.191835884530853</v>
      </c>
      <c r="F47" s="48">
        <f>SUM(D43:D47)</f>
        <v>87757</v>
      </c>
      <c r="G47" s="48">
        <v>10355.145939511014</v>
      </c>
      <c r="I47" s="44">
        <v>0</v>
      </c>
      <c r="J47" s="48">
        <f>SUM(H43:H46)</f>
        <v>76530.236907584142</v>
      </c>
      <c r="K47">
        <v>9089.0232261506044</v>
      </c>
    </row>
    <row r="48" spans="1:11" x14ac:dyDescent="0.2">
      <c r="A48" s="58">
        <v>2008</v>
      </c>
      <c r="B48" s="59" t="s">
        <v>125</v>
      </c>
      <c r="C48" s="61">
        <v>39641</v>
      </c>
      <c r="D48" s="30">
        <v>5992</v>
      </c>
      <c r="E48" s="95">
        <v>5972</v>
      </c>
      <c r="F48" s="17"/>
      <c r="G48" s="17"/>
      <c r="H48" s="17">
        <v>5992</v>
      </c>
      <c r="I48" s="17">
        <v>4222.8416972460618</v>
      </c>
      <c r="J48" s="17"/>
    </row>
    <row r="49" spans="1:11" x14ac:dyDescent="0.2">
      <c r="A49" s="31">
        <v>2008</v>
      </c>
      <c r="B49" s="38" t="s">
        <v>126</v>
      </c>
      <c r="C49" s="62">
        <v>39655</v>
      </c>
      <c r="D49" s="30">
        <v>14238</v>
      </c>
      <c r="E49" s="95">
        <v>18925.895666235476</v>
      </c>
      <c r="F49" s="17"/>
      <c r="G49" s="17"/>
      <c r="H49" s="44">
        <v>13428.633537816488</v>
      </c>
      <c r="I49" s="44">
        <v>21453.577328276446</v>
      </c>
      <c r="J49" s="17"/>
    </row>
    <row r="50" spans="1:11" x14ac:dyDescent="0.2">
      <c r="A50" s="63">
        <v>2008</v>
      </c>
      <c r="B50" s="64" t="s">
        <v>127</v>
      </c>
      <c r="C50" s="65">
        <v>39669</v>
      </c>
      <c r="D50" s="30">
        <v>3182</v>
      </c>
      <c r="E50" s="95">
        <v>2291.4842351628786</v>
      </c>
      <c r="F50" s="48">
        <f>SUM(D48:D50)</f>
        <v>23412</v>
      </c>
      <c r="G50" s="48">
        <v>12948.350692469385</v>
      </c>
      <c r="H50" s="44">
        <v>1258.8091307461887</v>
      </c>
      <c r="I50" s="44">
        <v>919.59003086081884</v>
      </c>
      <c r="J50" s="48">
        <f>SUM(H48:H50)</f>
        <v>20679.442668562675</v>
      </c>
      <c r="K50">
        <v>14461.369540049993</v>
      </c>
    </row>
    <row r="51" spans="1:11" x14ac:dyDescent="0.2">
      <c r="A51" s="58">
        <v>2007</v>
      </c>
      <c r="B51" s="59" t="s">
        <v>128</v>
      </c>
      <c r="C51" s="61">
        <v>39277</v>
      </c>
      <c r="D51" s="54">
        <v>8899</v>
      </c>
      <c r="E51" s="54">
        <v>4520.040709800789</v>
      </c>
      <c r="F51" s="17"/>
      <c r="G51" s="17"/>
      <c r="H51" s="17">
        <v>8899</v>
      </c>
      <c r="I51" s="17">
        <v>4520.040709800789</v>
      </c>
      <c r="J51" s="17"/>
    </row>
    <row r="52" spans="1:11" x14ac:dyDescent="0.2">
      <c r="A52" s="31">
        <v>2007</v>
      </c>
      <c r="B52" s="38" t="s">
        <v>129</v>
      </c>
      <c r="C52" s="62">
        <v>39291</v>
      </c>
      <c r="D52" s="54">
        <v>31962</v>
      </c>
      <c r="E52" s="54">
        <v>28551</v>
      </c>
      <c r="F52" s="17"/>
      <c r="G52" s="17"/>
      <c r="H52" s="44">
        <v>30759.97193808894</v>
      </c>
      <c r="I52" s="44">
        <v>27477.278017645953</v>
      </c>
      <c r="J52" s="17"/>
    </row>
    <row r="53" spans="1:11" x14ac:dyDescent="0.2">
      <c r="A53" s="60">
        <v>2007</v>
      </c>
      <c r="B53" s="38" t="s">
        <v>130</v>
      </c>
      <c r="C53" s="62">
        <v>39305</v>
      </c>
      <c r="D53" s="54">
        <v>8806</v>
      </c>
      <c r="E53" s="54">
        <v>3368.6088531527894</v>
      </c>
      <c r="F53" s="17"/>
      <c r="G53" s="17"/>
      <c r="H53" s="44">
        <v>4488.7485206426245</v>
      </c>
      <c r="I53" s="44">
        <v>1717.236993843492</v>
      </c>
      <c r="J53" s="17"/>
    </row>
    <row r="54" spans="1:11" x14ac:dyDescent="0.2">
      <c r="A54" s="63">
        <v>2007</v>
      </c>
      <c r="B54" s="64" t="s">
        <v>131</v>
      </c>
      <c r="C54" s="65">
        <v>39319</v>
      </c>
      <c r="D54" s="54">
        <v>3032</v>
      </c>
      <c r="E54" s="54">
        <v>376.26364870039379</v>
      </c>
      <c r="F54" s="48">
        <f>SUM(D51:D54)</f>
        <v>52699</v>
      </c>
      <c r="G54" s="48">
        <v>10532.008589509465</v>
      </c>
      <c r="H54" s="44">
        <v>1314.7057888617119</v>
      </c>
      <c r="I54" s="44">
        <v>163.18822494756523</v>
      </c>
      <c r="J54" s="48">
        <f>SUM(H51:H54)</f>
        <v>45462.426247593277</v>
      </c>
      <c r="K54">
        <v>10081.418237492904</v>
      </c>
    </row>
    <row r="55" spans="1:11" x14ac:dyDescent="0.2">
      <c r="A55" s="32">
        <v>2006</v>
      </c>
      <c r="B55" s="59" t="s">
        <v>132</v>
      </c>
      <c r="C55" s="61">
        <v>38920</v>
      </c>
      <c r="D55" s="54">
        <v>21886</v>
      </c>
      <c r="E55" s="54">
        <v>2458.7055068126338</v>
      </c>
      <c r="F55" s="17"/>
      <c r="G55" s="17"/>
      <c r="H55" s="17">
        <v>21886</v>
      </c>
      <c r="I55" s="17">
        <v>2458.7055068126338</v>
      </c>
      <c r="J55" s="17"/>
    </row>
    <row r="56" spans="1:11" x14ac:dyDescent="0.2">
      <c r="A56" s="60">
        <v>2006</v>
      </c>
      <c r="B56" s="38" t="s">
        <v>133</v>
      </c>
      <c r="C56" s="62">
        <v>38935</v>
      </c>
      <c r="D56" s="54">
        <v>586</v>
      </c>
      <c r="E56" s="54">
        <v>144</v>
      </c>
      <c r="F56" s="17"/>
      <c r="G56" s="17"/>
      <c r="H56" s="17">
        <v>0</v>
      </c>
      <c r="I56" s="17"/>
      <c r="J56" s="17"/>
    </row>
    <row r="57" spans="1:11" x14ac:dyDescent="0.2">
      <c r="A57" s="63">
        <v>2006</v>
      </c>
      <c r="B57" s="64" t="s">
        <v>134</v>
      </c>
      <c r="C57" s="65">
        <v>38948</v>
      </c>
      <c r="D57" s="54">
        <v>9144</v>
      </c>
      <c r="E57" s="54">
        <v>1262.3370276707292</v>
      </c>
      <c r="F57" s="48">
        <f>SUM(D55:D57)</f>
        <v>31616</v>
      </c>
      <c r="G57" s="48">
        <v>1563.826862074397</v>
      </c>
      <c r="H57" s="44">
        <v>9057</v>
      </c>
      <c r="I57" s="44">
        <v>1250.3266031948594</v>
      </c>
      <c r="J57" s="48">
        <f>SUM(H55:H57)</f>
        <v>30943</v>
      </c>
      <c r="K57">
        <v>1666.4839952788568</v>
      </c>
    </row>
    <row r="58" spans="1:11" x14ac:dyDescent="0.2">
      <c r="A58" s="32">
        <v>2005</v>
      </c>
      <c r="B58" s="59" t="s">
        <v>135</v>
      </c>
      <c r="C58" s="61">
        <v>38564</v>
      </c>
      <c r="D58" s="54">
        <v>12404</v>
      </c>
      <c r="E58" s="54">
        <v>8934</v>
      </c>
      <c r="F58" s="17"/>
      <c r="G58" s="17"/>
      <c r="H58" s="44">
        <v>12404</v>
      </c>
      <c r="I58" s="44">
        <v>8934</v>
      </c>
      <c r="J58" s="17"/>
    </row>
    <row r="59" spans="1:11" x14ac:dyDescent="0.2">
      <c r="A59" s="60">
        <v>2005</v>
      </c>
      <c r="B59" s="38" t="s">
        <v>136</v>
      </c>
      <c r="C59" s="62">
        <v>38585</v>
      </c>
      <c r="D59" s="54">
        <v>7618</v>
      </c>
      <c r="E59" s="54">
        <v>1704.2226290102974</v>
      </c>
      <c r="F59" s="17"/>
      <c r="G59" s="17"/>
      <c r="H59" s="44">
        <v>5943</v>
      </c>
      <c r="I59" s="44">
        <v>1329.5084122090047</v>
      </c>
      <c r="J59" s="17"/>
    </row>
    <row r="60" spans="1:11" x14ac:dyDescent="0.2">
      <c r="A60" s="63">
        <v>2005</v>
      </c>
      <c r="B60" s="64" t="s">
        <v>137</v>
      </c>
      <c r="C60" s="65">
        <v>38606</v>
      </c>
      <c r="D60" s="54">
        <v>1206</v>
      </c>
      <c r="E60" s="54">
        <v>586</v>
      </c>
      <c r="F60" s="48">
        <f>SUM(D58:D60)</f>
        <v>21228</v>
      </c>
      <c r="G60" s="48">
        <v>4647.454446611966</v>
      </c>
      <c r="H60" s="44">
        <v>763</v>
      </c>
      <c r="I60" s="44">
        <v>370.74461028192371</v>
      </c>
      <c r="J60" s="48">
        <f>SUM(H58:H60)</f>
        <v>19110</v>
      </c>
      <c r="K60">
        <v>4576.0431318353249</v>
      </c>
    </row>
    <row r="61" spans="1:11" x14ac:dyDescent="0.2">
      <c r="A61" s="58">
        <v>2004</v>
      </c>
      <c r="B61" s="59" t="s">
        <v>138</v>
      </c>
      <c r="C61" s="61">
        <v>38187</v>
      </c>
      <c r="D61" s="54">
        <v>1042</v>
      </c>
      <c r="E61" s="54">
        <v>338</v>
      </c>
      <c r="F61" s="17"/>
      <c r="G61" s="17"/>
      <c r="H61" s="17">
        <v>1042</v>
      </c>
      <c r="I61" s="17">
        <v>338</v>
      </c>
      <c r="J61" s="17"/>
    </row>
    <row r="62" spans="1:11" x14ac:dyDescent="0.2">
      <c r="A62" s="60">
        <v>2004</v>
      </c>
      <c r="B62" s="38" t="s">
        <v>138</v>
      </c>
      <c r="C62" s="62">
        <v>38201</v>
      </c>
      <c r="D62" s="54">
        <v>16866</v>
      </c>
      <c r="E62" s="54">
        <v>5329.2657092698983</v>
      </c>
      <c r="F62" s="17"/>
      <c r="G62" s="17"/>
      <c r="H62" s="33">
        <v>16745.252360881972</v>
      </c>
      <c r="I62" s="33">
        <v>5291.0325092923313</v>
      </c>
      <c r="J62" s="17"/>
    </row>
    <row r="63" spans="1:11" x14ac:dyDescent="0.2">
      <c r="A63" s="31">
        <v>2004</v>
      </c>
      <c r="B63" s="38" t="s">
        <v>139</v>
      </c>
      <c r="C63" s="62">
        <v>38215</v>
      </c>
      <c r="D63" s="54">
        <v>63327</v>
      </c>
      <c r="E63" s="54">
        <v>27804.493832464537</v>
      </c>
      <c r="F63" s="17"/>
      <c r="G63" s="17"/>
      <c r="H63" s="33">
        <v>61042.449763595112</v>
      </c>
      <c r="I63" s="33">
        <v>26801.032583939592</v>
      </c>
      <c r="J63" s="17"/>
    </row>
    <row r="64" spans="1:11" x14ac:dyDescent="0.2">
      <c r="A64" s="60">
        <v>2004</v>
      </c>
      <c r="B64" s="38" t="s">
        <v>140</v>
      </c>
      <c r="C64" s="62">
        <v>38228</v>
      </c>
      <c r="D64" s="54">
        <v>27110</v>
      </c>
      <c r="E64" s="54">
        <v>18269</v>
      </c>
      <c r="F64" s="17"/>
      <c r="G64" s="17"/>
      <c r="H64" s="33">
        <v>14584.131929541749</v>
      </c>
      <c r="I64" s="33">
        <v>9827.9268166728161</v>
      </c>
      <c r="J64" s="17"/>
    </row>
    <row r="65" spans="1:11" x14ac:dyDescent="0.2">
      <c r="A65" s="63">
        <v>2004</v>
      </c>
      <c r="B65" s="64" t="s">
        <v>141</v>
      </c>
      <c r="C65" s="65">
        <v>38242</v>
      </c>
      <c r="D65" s="54">
        <v>6697</v>
      </c>
      <c r="E65" s="54">
        <v>3341.8747298907315</v>
      </c>
      <c r="F65" s="48">
        <f>SUM(D61:D65)</f>
        <v>115042</v>
      </c>
      <c r="G65" s="48">
        <v>14648.550336223188</v>
      </c>
      <c r="H65" s="33">
        <v>2374.2962390101184</v>
      </c>
      <c r="I65" s="33">
        <v>1184.6306555352537</v>
      </c>
      <c r="J65" s="48">
        <f>SUM(H61:H65)</f>
        <v>95788.130293028953</v>
      </c>
      <c r="K65">
        <v>11414.123498036246</v>
      </c>
    </row>
    <row r="66" spans="1:11" x14ac:dyDescent="0.2">
      <c r="A66" s="58">
        <v>2003</v>
      </c>
      <c r="B66" s="59" t="s">
        <v>142</v>
      </c>
      <c r="C66" s="61">
        <v>37833</v>
      </c>
      <c r="D66" s="8">
        <v>8759</v>
      </c>
      <c r="E66" s="5">
        <v>3779</v>
      </c>
      <c r="F66" s="17"/>
      <c r="G66" s="17"/>
      <c r="H66" s="17">
        <v>8759</v>
      </c>
      <c r="I66" s="17">
        <v>3779</v>
      </c>
      <c r="J66" s="17"/>
    </row>
    <row r="67" spans="1:11" x14ac:dyDescent="0.2">
      <c r="A67" s="31">
        <v>2003</v>
      </c>
      <c r="B67" s="38" t="s">
        <v>143</v>
      </c>
      <c r="C67" s="62">
        <v>37843</v>
      </c>
      <c r="D67" s="5">
        <v>73311</v>
      </c>
      <c r="E67" s="5">
        <v>415.279415793086</v>
      </c>
      <c r="F67" s="17"/>
      <c r="G67" s="17"/>
      <c r="H67" s="33">
        <v>72147.882369448373</v>
      </c>
      <c r="I67" s="33">
        <v>408.69022975603025</v>
      </c>
      <c r="J67" s="17"/>
    </row>
    <row r="68" spans="1:11" x14ac:dyDescent="0.2">
      <c r="A68" s="60">
        <v>2003</v>
      </c>
      <c r="B68" s="38" t="s">
        <v>144</v>
      </c>
      <c r="C68" s="62">
        <v>37857</v>
      </c>
      <c r="D68" s="5">
        <v>30351</v>
      </c>
      <c r="E68" s="5">
        <v>221.22298245825701</v>
      </c>
      <c r="F68" s="17"/>
      <c r="G68" s="17"/>
      <c r="H68" s="33">
        <v>20158.666800813819</v>
      </c>
      <c r="I68" s="33">
        <v>146.93669378047184</v>
      </c>
      <c r="J68" s="17"/>
    </row>
    <row r="69" spans="1:11" x14ac:dyDescent="0.2">
      <c r="A69" s="63">
        <v>2003</v>
      </c>
      <c r="B69" s="64" t="s">
        <v>142</v>
      </c>
      <c r="C69" s="65">
        <v>37870</v>
      </c>
      <c r="D69" s="12">
        <v>10564</v>
      </c>
      <c r="E69" s="5">
        <v>1426.8393257611249</v>
      </c>
      <c r="F69" s="48">
        <f>SUM(D66:D69)</f>
        <v>122985</v>
      </c>
      <c r="G69" s="48">
        <v>1804.3507611175032</v>
      </c>
      <c r="H69" s="33">
        <v>3879.8987320651449</v>
      </c>
      <c r="I69" s="33">
        <v>524.05685194558555</v>
      </c>
      <c r="J69" s="48">
        <f>SUM(H66:H69)</f>
        <v>104945.44790232735</v>
      </c>
      <c r="K69">
        <v>1539.4195544516529</v>
      </c>
    </row>
    <row r="70" spans="1:11" x14ac:dyDescent="0.2">
      <c r="A70" s="58">
        <v>2002</v>
      </c>
      <c r="B70" s="59" t="s">
        <v>145</v>
      </c>
      <c r="C70" s="61">
        <v>37465</v>
      </c>
      <c r="D70" s="8">
        <v>38855.821226134933</v>
      </c>
      <c r="E70" s="5">
        <v>6062.2882055886048</v>
      </c>
      <c r="F70" s="17"/>
      <c r="G70" s="17"/>
      <c r="H70" s="17">
        <v>38856</v>
      </c>
      <c r="I70" s="17">
        <v>6062.2882055886048</v>
      </c>
      <c r="J70" s="17"/>
    </row>
    <row r="71" spans="1:11" x14ac:dyDescent="0.2">
      <c r="A71" s="60">
        <v>2002</v>
      </c>
      <c r="B71" s="38" t="s">
        <v>146</v>
      </c>
      <c r="C71" s="62">
        <v>37479</v>
      </c>
      <c r="D71" s="5">
        <v>15047</v>
      </c>
      <c r="E71" s="5">
        <v>9481</v>
      </c>
      <c r="F71" s="17"/>
      <c r="G71" s="17"/>
      <c r="H71" s="33">
        <v>9798.5448507005131</v>
      </c>
      <c r="I71" s="33">
        <v>6174.2752043596729</v>
      </c>
      <c r="J71" s="17"/>
    </row>
    <row r="72" spans="1:11" x14ac:dyDescent="0.2">
      <c r="A72" s="31">
        <v>2002</v>
      </c>
      <c r="B72" s="38" t="s">
        <v>147</v>
      </c>
      <c r="C72" s="62">
        <v>37489</v>
      </c>
      <c r="D72" s="5">
        <v>72016.059999629957</v>
      </c>
      <c r="E72" s="5">
        <v>7000.7792426750411</v>
      </c>
      <c r="F72" s="17"/>
      <c r="G72" s="17"/>
      <c r="H72" s="33">
        <v>67748.745865537421</v>
      </c>
      <c r="I72" s="33">
        <v>6585.9725304942876</v>
      </c>
      <c r="J72" s="17"/>
    </row>
    <row r="73" spans="1:11" x14ac:dyDescent="0.2">
      <c r="A73" s="63">
        <v>2002</v>
      </c>
      <c r="B73" s="64" t="s">
        <v>148</v>
      </c>
      <c r="C73" s="65">
        <v>37501</v>
      </c>
      <c r="D73" s="12">
        <v>3346</v>
      </c>
      <c r="E73" s="5">
        <v>88.318451313996704</v>
      </c>
      <c r="F73" s="48">
        <f>SUM(D70:D73)</f>
        <v>129264.8812257649</v>
      </c>
      <c r="G73" s="48">
        <v>5004.5359397857219</v>
      </c>
      <c r="H73" s="17">
        <v>0</v>
      </c>
      <c r="I73" s="17"/>
      <c r="J73" s="48">
        <f>SUM(H70:H73)</f>
        <v>116403.29071623794</v>
      </c>
      <c r="K73">
        <v>6309.6685685546863</v>
      </c>
    </row>
    <row r="74" spans="1:11" x14ac:dyDescent="0.2">
      <c r="A74" s="32">
        <v>2001</v>
      </c>
      <c r="B74" s="59" t="s">
        <v>149</v>
      </c>
      <c r="C74" s="61">
        <v>37088</v>
      </c>
      <c r="D74" s="8">
        <v>98923</v>
      </c>
      <c r="E74" s="5">
        <v>14226.584566877709</v>
      </c>
      <c r="F74" s="17"/>
      <c r="G74" s="17"/>
      <c r="H74" s="17">
        <v>98923</v>
      </c>
      <c r="I74" s="44">
        <v>14226.584566877709</v>
      </c>
      <c r="J74" s="17"/>
    </row>
    <row r="75" spans="1:11" x14ac:dyDescent="0.2">
      <c r="A75" s="60">
        <v>2001</v>
      </c>
      <c r="B75" s="38" t="s">
        <v>150</v>
      </c>
      <c r="C75" s="62">
        <v>37103</v>
      </c>
      <c r="D75" s="5">
        <v>79250</v>
      </c>
      <c r="E75" s="5">
        <v>0</v>
      </c>
      <c r="F75" s="17"/>
      <c r="G75" s="17"/>
      <c r="H75" s="33">
        <v>65888.024275937991</v>
      </c>
      <c r="I75" s="33">
        <v>614.13434503017231</v>
      </c>
      <c r="J75" s="17"/>
    </row>
    <row r="76" spans="1:11" x14ac:dyDescent="0.2">
      <c r="A76" s="63">
        <v>2001</v>
      </c>
      <c r="B76" s="64" t="s">
        <v>151</v>
      </c>
      <c r="C76" s="65">
        <v>37119</v>
      </c>
      <c r="D76" s="12">
        <v>37842.052534543429</v>
      </c>
      <c r="E76" s="5">
        <v>4157.2333963923229</v>
      </c>
      <c r="F76" s="48">
        <f>SUM(D74:D76)</f>
        <v>216015.05253454344</v>
      </c>
      <c r="G76" s="48">
        <v>9834.1996519051918</v>
      </c>
      <c r="H76" s="33">
        <v>29145.595483474288</v>
      </c>
      <c r="I76" s="33">
        <v>3201.9067797827774</v>
      </c>
      <c r="J76" s="48">
        <f>SUM(H74:H76)</f>
        <v>193956.61975941228</v>
      </c>
      <c r="K76">
        <v>9736.2264636761793</v>
      </c>
    </row>
    <row r="77" spans="1:11" x14ac:dyDescent="0.2">
      <c r="A77" s="32">
        <v>2000</v>
      </c>
      <c r="B77" s="59" t="s">
        <v>152</v>
      </c>
      <c r="C77" s="61">
        <v>36739</v>
      </c>
      <c r="D77" s="8">
        <v>91815.5</v>
      </c>
      <c r="E77" s="5">
        <v>36478.353278005845</v>
      </c>
      <c r="F77" s="17"/>
      <c r="G77" s="17"/>
      <c r="H77" s="17">
        <v>91816</v>
      </c>
      <c r="I77" s="44">
        <v>36478.353278005845</v>
      </c>
      <c r="J77" s="17"/>
    </row>
    <row r="78" spans="1:11" x14ac:dyDescent="0.2">
      <c r="A78" s="60">
        <v>2000</v>
      </c>
      <c r="B78" s="38" t="s">
        <v>153</v>
      </c>
      <c r="C78" s="62">
        <v>36752</v>
      </c>
      <c r="D78" s="5">
        <v>28998.799999999999</v>
      </c>
      <c r="E78" s="5">
        <v>15213</v>
      </c>
      <c r="F78" s="17"/>
      <c r="G78" s="17"/>
      <c r="H78">
        <v>16596.99881644838</v>
      </c>
      <c r="I78" s="33">
        <v>8706.9175621060185</v>
      </c>
      <c r="J78" s="17"/>
    </row>
    <row r="79" spans="1:11" x14ac:dyDescent="0.2">
      <c r="A79" s="63">
        <v>2000</v>
      </c>
      <c r="B79" s="64" t="s">
        <v>154</v>
      </c>
      <c r="C79" s="65">
        <v>36767</v>
      </c>
      <c r="D79" s="12">
        <v>64683.199999999997</v>
      </c>
      <c r="E79" s="5">
        <v>31851</v>
      </c>
      <c r="F79" s="48">
        <f>SUM(D77:D79)</f>
        <v>185497.5</v>
      </c>
      <c r="G79" s="48">
        <v>29412.392506560904</v>
      </c>
      <c r="H79" s="33">
        <v>60821.212631201408</v>
      </c>
      <c r="I79" s="33">
        <v>29949.193469092439</v>
      </c>
      <c r="J79" s="48">
        <f>SUM(H77:H79)</f>
        <v>169234.21144764978</v>
      </c>
      <c r="K79">
        <v>27802.469728791104</v>
      </c>
    </row>
    <row r="80" spans="1:11" x14ac:dyDescent="0.2">
      <c r="A80" s="32">
        <v>1999</v>
      </c>
      <c r="B80" s="59" t="s">
        <v>155</v>
      </c>
      <c r="C80" s="61">
        <v>36366</v>
      </c>
      <c r="D80" s="8">
        <v>24334.909090909096</v>
      </c>
      <c r="E80" s="5">
        <v>21414.545454545456</v>
      </c>
      <c r="F80" s="17"/>
      <c r="G80" s="17"/>
      <c r="H80" s="17">
        <v>24335</v>
      </c>
      <c r="I80" s="44">
        <v>21414.545454545456</v>
      </c>
      <c r="J80" s="17"/>
    </row>
    <row r="81" spans="1:11" x14ac:dyDescent="0.2">
      <c r="A81" s="60">
        <v>1999</v>
      </c>
      <c r="B81" s="38" t="s">
        <v>157</v>
      </c>
      <c r="C81" s="62">
        <v>36380</v>
      </c>
      <c r="D81" s="5">
        <v>9380.1</v>
      </c>
      <c r="E81" s="5">
        <v>2672</v>
      </c>
      <c r="F81" s="17"/>
      <c r="G81" s="17"/>
      <c r="H81" s="33">
        <v>6092.961806202311</v>
      </c>
      <c r="I81" s="33">
        <v>1735.6420507244063</v>
      </c>
      <c r="J81" s="17"/>
    </row>
    <row r="82" spans="1:11" x14ac:dyDescent="0.2">
      <c r="A82" s="63">
        <v>1999</v>
      </c>
      <c r="B82" s="64" t="s">
        <v>156</v>
      </c>
      <c r="C82" s="65">
        <v>36392</v>
      </c>
      <c r="D82" s="12">
        <v>12193.57800859658</v>
      </c>
      <c r="E82" s="5">
        <v>11462</v>
      </c>
      <c r="F82" s="48">
        <f>SUM(D80:D82)</f>
        <v>45908.587099505676</v>
      </c>
      <c r="G82" s="48">
        <v>18611.587868551644</v>
      </c>
      <c r="H82" s="33">
        <v>10224.36949725532</v>
      </c>
      <c r="I82" s="33">
        <v>9610.5907484564232</v>
      </c>
      <c r="J82" s="48">
        <f>SUM(H80:H82)</f>
        <v>40652.331303457628</v>
      </c>
      <c r="K82">
        <v>18526.914450561286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B1" workbookViewId="0">
      <selection activeCell="G23" sqref="G23"/>
    </sheetView>
  </sheetViews>
  <sheetFormatPr defaultRowHeight="12.75" x14ac:dyDescent="0.2"/>
  <cols>
    <col min="2" max="2" width="17.140625" customWidth="1"/>
    <col min="3" max="3" width="10.7109375" bestFit="1" customWidth="1"/>
    <col min="4" max="4" width="9.5703125" bestFit="1" customWidth="1"/>
    <col min="5" max="5" width="9.5703125" customWidth="1"/>
  </cols>
  <sheetData>
    <row r="1" spans="1:7" x14ac:dyDescent="0.2">
      <c r="A1" s="91" t="s">
        <v>82</v>
      </c>
      <c r="B1" s="92"/>
      <c r="C1" s="92"/>
      <c r="D1" s="92"/>
      <c r="E1" s="92"/>
      <c r="F1" s="92"/>
    </row>
    <row r="2" spans="1:7" ht="26.25" thickBot="1" x14ac:dyDescent="0.25">
      <c r="A2" s="1" t="s">
        <v>0</v>
      </c>
      <c r="B2" s="1" t="s">
        <v>84</v>
      </c>
      <c r="C2" s="1" t="s">
        <v>1</v>
      </c>
      <c r="D2" s="97" t="s">
        <v>83</v>
      </c>
      <c r="E2" s="140" t="s">
        <v>178</v>
      </c>
      <c r="F2" s="2" t="s">
        <v>3</v>
      </c>
      <c r="G2" s="20" t="s">
        <v>178</v>
      </c>
    </row>
    <row r="3" spans="1:7" ht="13.5" thickTop="1" x14ac:dyDescent="0.2">
      <c r="A3" s="67">
        <v>2016</v>
      </c>
      <c r="B3" s="4" t="s">
        <v>160</v>
      </c>
      <c r="C3" s="66">
        <v>42594</v>
      </c>
      <c r="D3" s="68">
        <v>5.5712435123065633</v>
      </c>
      <c r="E3" s="68">
        <v>1.3146909788151286</v>
      </c>
      <c r="F3" s="67"/>
    </row>
    <row r="4" spans="1:7" x14ac:dyDescent="0.2">
      <c r="A4" s="67">
        <v>2016</v>
      </c>
      <c r="B4" s="4" t="s">
        <v>161</v>
      </c>
      <c r="C4" s="66">
        <v>42611</v>
      </c>
      <c r="D4" s="68">
        <v>395.30736696862482</v>
      </c>
      <c r="E4" s="68">
        <v>85.608998084144318</v>
      </c>
      <c r="F4" s="67"/>
    </row>
    <row r="5" spans="1:7" x14ac:dyDescent="0.2">
      <c r="A5" s="69">
        <v>2016</v>
      </c>
      <c r="B5" s="11" t="s">
        <v>162</v>
      </c>
      <c r="C5" s="70">
        <v>42626</v>
      </c>
      <c r="D5" s="71">
        <v>104.68259784230648</v>
      </c>
      <c r="E5" s="71">
        <v>54.524763501597995</v>
      </c>
      <c r="F5" s="72">
        <f>SUM(D3:D5)</f>
        <v>505.56120832323791</v>
      </c>
      <c r="G5">
        <v>54.259806240586286</v>
      </c>
    </row>
    <row r="6" spans="1:7" x14ac:dyDescent="0.2">
      <c r="A6" s="73">
        <v>2015</v>
      </c>
      <c r="B6" s="73" t="s">
        <v>159</v>
      </c>
      <c r="C6" s="74">
        <v>42258</v>
      </c>
      <c r="D6" s="75">
        <v>657</v>
      </c>
      <c r="E6" s="75">
        <v>332.3717699937136</v>
      </c>
      <c r="F6" s="76">
        <f>D6</f>
        <v>657</v>
      </c>
      <c r="G6">
        <v>332.3717699937136</v>
      </c>
    </row>
    <row r="7" spans="1:7" x14ac:dyDescent="0.2">
      <c r="A7" s="77">
        <v>2014</v>
      </c>
      <c r="B7" s="7" t="s">
        <v>160</v>
      </c>
      <c r="C7" s="78">
        <v>41877</v>
      </c>
      <c r="D7" s="79">
        <v>1251.5</v>
      </c>
      <c r="E7" s="79">
        <v>1395</v>
      </c>
      <c r="F7" s="77"/>
    </row>
    <row r="8" spans="1:7" x14ac:dyDescent="0.2">
      <c r="A8" s="69">
        <v>2014</v>
      </c>
      <c r="B8" s="36" t="s">
        <v>160</v>
      </c>
      <c r="C8" s="70">
        <v>41892</v>
      </c>
      <c r="D8" s="71">
        <v>3520.0010067303501</v>
      </c>
      <c r="E8" s="71">
        <v>1012.8228227802068</v>
      </c>
      <c r="F8" s="72">
        <f>SUM(D7:D8)</f>
        <v>4771.5010067303501</v>
      </c>
      <c r="G8">
        <v>1180.633746005373</v>
      </c>
    </row>
    <row r="9" spans="1:7" x14ac:dyDescent="0.2">
      <c r="A9" s="77">
        <v>2013</v>
      </c>
      <c r="B9" s="77" t="s">
        <v>160</v>
      </c>
      <c r="C9" s="78">
        <v>41498</v>
      </c>
      <c r="D9" s="79">
        <v>920.6</v>
      </c>
      <c r="E9" s="79">
        <v>197</v>
      </c>
      <c r="F9" s="77"/>
    </row>
    <row r="10" spans="1:7" x14ac:dyDescent="0.2">
      <c r="A10" s="69">
        <v>2013</v>
      </c>
      <c r="B10" s="69" t="s">
        <v>161</v>
      </c>
      <c r="C10" s="70">
        <v>41533</v>
      </c>
      <c r="D10" s="71">
        <v>28.6</v>
      </c>
      <c r="E10" s="71">
        <v>11</v>
      </c>
      <c r="F10" s="72">
        <f>SUM(D9:D10)</f>
        <v>949.2</v>
      </c>
      <c r="G10">
        <v>158.08813093606094</v>
      </c>
    </row>
    <row r="11" spans="1:7" x14ac:dyDescent="0.2">
      <c r="A11" s="77">
        <v>2012</v>
      </c>
      <c r="B11" s="77" t="s">
        <v>160</v>
      </c>
      <c r="C11" s="78">
        <v>41128</v>
      </c>
      <c r="D11" s="79">
        <v>53</v>
      </c>
      <c r="E11" s="79">
        <v>139.7342716253485</v>
      </c>
      <c r="F11" s="77"/>
    </row>
    <row r="12" spans="1:7" x14ac:dyDescent="0.2">
      <c r="A12" s="67">
        <v>2012</v>
      </c>
      <c r="B12" s="67" t="s">
        <v>161</v>
      </c>
      <c r="C12" s="66">
        <v>41144</v>
      </c>
      <c r="D12" s="68">
        <v>894</v>
      </c>
      <c r="E12" s="68">
        <v>67</v>
      </c>
      <c r="F12" s="67"/>
    </row>
    <row r="13" spans="1:7" x14ac:dyDescent="0.2">
      <c r="A13" s="69">
        <v>2012</v>
      </c>
      <c r="B13" s="69" t="s">
        <v>162</v>
      </c>
      <c r="C13" s="70">
        <v>41155</v>
      </c>
      <c r="D13" s="71">
        <v>1807</v>
      </c>
      <c r="E13" s="71">
        <v>214</v>
      </c>
      <c r="F13" s="72">
        <f>SUM(D11:D13)</f>
        <v>2754</v>
      </c>
      <c r="G13">
        <v>131.49721867217769</v>
      </c>
    </row>
    <row r="14" spans="1:7" x14ac:dyDescent="0.2">
      <c r="A14" s="77">
        <v>2011</v>
      </c>
      <c r="B14" s="77" t="s">
        <v>160</v>
      </c>
      <c r="C14" s="78">
        <v>40762</v>
      </c>
      <c r="D14" s="79">
        <v>981.6</v>
      </c>
      <c r="E14" s="79">
        <v>178</v>
      </c>
      <c r="F14" s="77"/>
    </row>
    <row r="15" spans="1:7" x14ac:dyDescent="0.2">
      <c r="A15" s="67">
        <v>2011</v>
      </c>
      <c r="B15" s="67" t="s">
        <v>161</v>
      </c>
      <c r="C15" s="66">
        <v>40786</v>
      </c>
      <c r="D15" s="68">
        <v>3193.5</v>
      </c>
      <c r="E15" s="68">
        <v>536.6563145999495</v>
      </c>
      <c r="F15" s="67"/>
    </row>
    <row r="16" spans="1:7" x14ac:dyDescent="0.2">
      <c r="A16" s="69">
        <v>2011</v>
      </c>
      <c r="B16" s="69" t="s">
        <v>162</v>
      </c>
      <c r="C16" s="70">
        <v>40798</v>
      </c>
      <c r="D16" s="71">
        <v>3139.7</v>
      </c>
      <c r="E16" s="71">
        <v>451</v>
      </c>
      <c r="F16" s="72">
        <f>SUM(D14:D16)</f>
        <v>7314.8</v>
      </c>
      <c r="G16">
        <v>436.97988130652726</v>
      </c>
    </row>
    <row r="17" spans="1:7" x14ac:dyDescent="0.2">
      <c r="A17" s="77">
        <v>2010</v>
      </c>
      <c r="B17" s="77" t="s">
        <v>159</v>
      </c>
      <c r="C17" s="78">
        <v>40409</v>
      </c>
      <c r="D17" s="77">
        <v>1271.2</v>
      </c>
      <c r="E17" s="79">
        <v>427.31399462222151</v>
      </c>
      <c r="F17" s="77"/>
    </row>
    <row r="18" spans="1:7" x14ac:dyDescent="0.2">
      <c r="A18" s="69">
        <v>2010</v>
      </c>
      <c r="B18" s="69" t="s">
        <v>163</v>
      </c>
      <c r="C18" s="70">
        <v>40419</v>
      </c>
      <c r="D18" s="69">
        <v>1134</v>
      </c>
      <c r="E18" s="71">
        <v>217.58322899171608</v>
      </c>
      <c r="F18" s="72">
        <f>SUM(D17:D18)</f>
        <v>2405.1999999999998</v>
      </c>
      <c r="G18">
        <v>349.23601346861165</v>
      </c>
    </row>
    <row r="19" spans="1:7" x14ac:dyDescent="0.2">
      <c r="A19" s="77">
        <v>2009</v>
      </c>
      <c r="B19" s="77" t="s">
        <v>164</v>
      </c>
      <c r="C19" s="78">
        <v>40050</v>
      </c>
      <c r="D19" s="77">
        <v>336</v>
      </c>
      <c r="E19" s="77">
        <v>292</v>
      </c>
      <c r="F19" s="77"/>
    </row>
    <row r="20" spans="1:7" x14ac:dyDescent="0.2">
      <c r="A20" s="67">
        <v>2009</v>
      </c>
      <c r="B20" s="67" t="s">
        <v>165</v>
      </c>
      <c r="C20" s="66">
        <v>40050</v>
      </c>
      <c r="D20" s="67">
        <v>395</v>
      </c>
      <c r="E20" s="67">
        <v>374</v>
      </c>
      <c r="F20" s="67"/>
    </row>
    <row r="21" spans="1:7" x14ac:dyDescent="0.2">
      <c r="A21" s="69">
        <v>2009</v>
      </c>
      <c r="B21" s="69" t="s">
        <v>164</v>
      </c>
      <c r="C21" s="70">
        <v>40064</v>
      </c>
      <c r="D21" s="69">
        <v>844</v>
      </c>
      <c r="E21" s="69">
        <v>199</v>
      </c>
      <c r="F21" s="72">
        <f>SUM(D19:D21)</f>
        <v>1575</v>
      </c>
      <c r="G21">
        <v>268.53852144524819</v>
      </c>
    </row>
    <row r="22" spans="1:7" x14ac:dyDescent="0.2">
      <c r="A22" s="77">
        <v>2008</v>
      </c>
      <c r="B22" s="80" t="s">
        <v>159</v>
      </c>
      <c r="C22" s="78">
        <v>39688</v>
      </c>
      <c r="D22" s="77">
        <v>447</v>
      </c>
      <c r="E22" s="77">
        <v>127.00000000000001</v>
      </c>
      <c r="F22" s="77"/>
    </row>
    <row r="23" spans="1:7" x14ac:dyDescent="0.2">
      <c r="A23" s="69">
        <v>2008</v>
      </c>
      <c r="B23" s="81" t="s">
        <v>163</v>
      </c>
      <c r="C23" s="70">
        <v>39715</v>
      </c>
      <c r="D23" s="69">
        <v>69</v>
      </c>
      <c r="E23" s="71">
        <v>26.678217195443789</v>
      </c>
      <c r="F23" s="72">
        <f>SUM(D22:D23)</f>
        <v>516</v>
      </c>
      <c r="G23">
        <v>78.44181057993768</v>
      </c>
    </row>
    <row r="24" spans="1:7" x14ac:dyDescent="0.2">
      <c r="A24" s="77">
        <v>2007</v>
      </c>
      <c r="B24" s="80" t="s">
        <v>159</v>
      </c>
      <c r="C24" s="78">
        <v>39322</v>
      </c>
      <c r="D24" s="77">
        <v>920</v>
      </c>
      <c r="E24" s="77"/>
      <c r="F24" s="77"/>
    </row>
    <row r="25" spans="1:7" x14ac:dyDescent="0.2">
      <c r="A25" s="69">
        <v>2007</v>
      </c>
      <c r="B25" s="81" t="s">
        <v>163</v>
      </c>
      <c r="C25" s="70">
        <v>39343</v>
      </c>
      <c r="D25" s="69">
        <v>2193</v>
      </c>
      <c r="E25" s="69"/>
      <c r="F25" s="72">
        <f>SUM(D24:D25)</f>
        <v>3113</v>
      </c>
    </row>
    <row r="26" spans="1:7" x14ac:dyDescent="0.2">
      <c r="A26" s="77">
        <v>2006</v>
      </c>
      <c r="B26" s="77" t="s">
        <v>166</v>
      </c>
      <c r="C26" s="78">
        <v>38968</v>
      </c>
      <c r="D26" s="77">
        <v>2882</v>
      </c>
      <c r="E26" s="77"/>
      <c r="F26" s="77"/>
    </row>
    <row r="27" spans="1:7" x14ac:dyDescent="0.2">
      <c r="A27" s="67">
        <v>2006</v>
      </c>
      <c r="B27" s="67" t="s">
        <v>167</v>
      </c>
      <c r="C27" s="66">
        <v>38968</v>
      </c>
      <c r="D27" s="67">
        <v>4224</v>
      </c>
      <c r="E27" s="67"/>
      <c r="F27" s="67"/>
    </row>
    <row r="28" spans="1:7" x14ac:dyDescent="0.2">
      <c r="A28" s="67">
        <v>2006</v>
      </c>
      <c r="B28" s="67" t="s">
        <v>168</v>
      </c>
      <c r="C28" s="66">
        <v>38968</v>
      </c>
      <c r="D28" s="67">
        <v>2241</v>
      </c>
      <c r="E28" s="67"/>
      <c r="F28" s="67"/>
    </row>
    <row r="29" spans="1:7" x14ac:dyDescent="0.2">
      <c r="A29" s="67">
        <v>2006</v>
      </c>
      <c r="B29" s="67" t="s">
        <v>169</v>
      </c>
      <c r="C29" s="66">
        <v>38968</v>
      </c>
      <c r="D29" s="67">
        <v>1683</v>
      </c>
      <c r="E29" s="67"/>
      <c r="F29" s="67"/>
    </row>
    <row r="30" spans="1:7" x14ac:dyDescent="0.2">
      <c r="A30" s="67">
        <v>2006</v>
      </c>
      <c r="B30" s="67" t="s">
        <v>170</v>
      </c>
      <c r="C30" s="66">
        <v>38980</v>
      </c>
      <c r="D30" s="67">
        <v>22</v>
      </c>
      <c r="E30" s="67"/>
      <c r="F30" s="67"/>
    </row>
    <row r="31" spans="1:7" x14ac:dyDescent="0.2">
      <c r="A31" s="69">
        <v>2006</v>
      </c>
      <c r="B31" s="69" t="s">
        <v>171</v>
      </c>
      <c r="C31" s="70">
        <v>38980</v>
      </c>
      <c r="D31" s="69">
        <v>5024</v>
      </c>
      <c r="E31" s="69"/>
      <c r="F31" s="72">
        <f>SUM(D26:D31)</f>
        <v>16076</v>
      </c>
    </row>
    <row r="32" spans="1:7" x14ac:dyDescent="0.2">
      <c r="A32" s="82">
        <v>2005</v>
      </c>
      <c r="B32" s="83" t="s">
        <v>159</v>
      </c>
      <c r="C32" s="74">
        <v>38600</v>
      </c>
      <c r="D32" s="82">
        <v>10701</v>
      </c>
      <c r="E32" s="82"/>
      <c r="F32" s="76">
        <f>D32</f>
        <v>10701</v>
      </c>
    </row>
    <row r="33" spans="1:6" x14ac:dyDescent="0.2">
      <c r="A33" s="77">
        <v>2004</v>
      </c>
      <c r="B33" s="80" t="s">
        <v>159</v>
      </c>
      <c r="C33" s="78">
        <v>38224</v>
      </c>
      <c r="D33" s="77">
        <v>3072</v>
      </c>
      <c r="E33" s="77"/>
      <c r="F33" s="77"/>
    </row>
    <row r="34" spans="1:6" x14ac:dyDescent="0.2">
      <c r="A34" s="67">
        <v>2004</v>
      </c>
      <c r="B34" s="84" t="s">
        <v>172</v>
      </c>
      <c r="C34" s="66">
        <v>38235</v>
      </c>
      <c r="D34" s="67">
        <v>2376</v>
      </c>
      <c r="E34" s="67"/>
      <c r="F34" s="67"/>
    </row>
    <row r="35" spans="1:6" x14ac:dyDescent="0.2">
      <c r="A35" s="69">
        <v>2004</v>
      </c>
      <c r="B35" s="69" t="s">
        <v>173</v>
      </c>
      <c r="C35" s="70">
        <v>38237</v>
      </c>
      <c r="D35" s="69">
        <v>6350</v>
      </c>
      <c r="E35" s="69"/>
      <c r="F35" s="72">
        <f>SUM(D33:D35)</f>
        <v>11798</v>
      </c>
    </row>
    <row r="36" spans="1:6" x14ac:dyDescent="0.2">
      <c r="A36" s="77">
        <v>2003</v>
      </c>
      <c r="B36" s="80" t="s">
        <v>159</v>
      </c>
      <c r="C36" s="78">
        <v>37853</v>
      </c>
      <c r="D36" s="77">
        <v>504</v>
      </c>
      <c r="E36" s="77"/>
      <c r="F36" s="77"/>
    </row>
    <row r="37" spans="1:6" x14ac:dyDescent="0.2">
      <c r="A37" s="67">
        <v>2003</v>
      </c>
      <c r="B37" s="84" t="s">
        <v>174</v>
      </c>
      <c r="C37" s="66">
        <v>37866</v>
      </c>
      <c r="D37" s="67">
        <v>2228</v>
      </c>
      <c r="E37" s="67"/>
      <c r="F37" s="67"/>
    </row>
    <row r="38" spans="1:6" x14ac:dyDescent="0.2">
      <c r="A38" s="69">
        <v>2003</v>
      </c>
      <c r="B38" s="81" t="s">
        <v>176</v>
      </c>
      <c r="C38" s="70">
        <v>37878</v>
      </c>
      <c r="D38" s="69">
        <v>9385</v>
      </c>
      <c r="E38" s="69"/>
      <c r="F38" s="85">
        <f>SUM(D36:D38)</f>
        <v>12117</v>
      </c>
    </row>
    <row r="39" spans="1:6" x14ac:dyDescent="0.2">
      <c r="A39" s="77">
        <v>2002</v>
      </c>
      <c r="B39" s="80" t="s">
        <v>159</v>
      </c>
      <c r="C39" s="86">
        <v>37501</v>
      </c>
      <c r="D39" s="77">
        <v>2903</v>
      </c>
      <c r="E39" s="77"/>
      <c r="F39" s="77"/>
    </row>
    <row r="40" spans="1:6" x14ac:dyDescent="0.2">
      <c r="A40" s="67">
        <v>2002</v>
      </c>
      <c r="B40" s="84" t="s">
        <v>163</v>
      </c>
      <c r="C40" s="87">
        <v>37507</v>
      </c>
      <c r="D40" s="67">
        <v>2472</v>
      </c>
      <c r="E40" s="67"/>
      <c r="F40" s="67"/>
    </row>
    <row r="41" spans="1:6" x14ac:dyDescent="0.2">
      <c r="A41" s="69">
        <v>2002</v>
      </c>
      <c r="B41" s="81" t="s">
        <v>174</v>
      </c>
      <c r="C41" s="88">
        <v>37512</v>
      </c>
      <c r="D41" s="69">
        <v>3540</v>
      </c>
      <c r="E41" s="69"/>
      <c r="F41" s="72">
        <f>SUM(D39:D41)</f>
        <v>8915</v>
      </c>
    </row>
    <row r="42" spans="1:6" x14ac:dyDescent="0.2">
      <c r="A42" s="77">
        <v>2001</v>
      </c>
      <c r="B42" s="80" t="s">
        <v>159</v>
      </c>
      <c r="C42" s="86">
        <v>36766</v>
      </c>
      <c r="D42" s="77">
        <v>5437</v>
      </c>
      <c r="E42" s="77"/>
      <c r="F42" s="77"/>
    </row>
    <row r="43" spans="1:6" x14ac:dyDescent="0.2">
      <c r="A43" s="67">
        <v>2001</v>
      </c>
      <c r="B43" s="84" t="s">
        <v>163</v>
      </c>
      <c r="C43" s="87">
        <v>36766</v>
      </c>
      <c r="D43" s="67">
        <v>885</v>
      </c>
      <c r="E43" s="67"/>
      <c r="F43" s="67"/>
    </row>
    <row r="44" spans="1:6" x14ac:dyDescent="0.2">
      <c r="A44" s="67">
        <v>2001</v>
      </c>
      <c r="B44" s="84" t="s">
        <v>174</v>
      </c>
      <c r="C44" s="87">
        <v>36780</v>
      </c>
      <c r="D44" s="67">
        <v>3242</v>
      </c>
      <c r="E44" s="67"/>
      <c r="F44" s="67"/>
    </row>
    <row r="45" spans="1:6" x14ac:dyDescent="0.2">
      <c r="A45" s="69">
        <v>2001</v>
      </c>
      <c r="B45" s="81" t="s">
        <v>175</v>
      </c>
      <c r="C45" s="88">
        <v>36795</v>
      </c>
      <c r="D45" s="69">
        <v>5200</v>
      </c>
      <c r="E45" s="69"/>
      <c r="F45" s="85">
        <f>SUM(D42:D45)</f>
        <v>14764</v>
      </c>
    </row>
    <row r="46" spans="1:6" x14ac:dyDescent="0.2">
      <c r="A46" s="82">
        <v>2000</v>
      </c>
      <c r="B46" s="83" t="s">
        <v>159</v>
      </c>
      <c r="C46" s="89">
        <v>36781</v>
      </c>
      <c r="D46" s="82">
        <v>1336</v>
      </c>
      <c r="E46" s="82"/>
      <c r="F46" s="90">
        <f>D46</f>
        <v>1336</v>
      </c>
    </row>
    <row r="47" spans="1:6" x14ac:dyDescent="0.2">
      <c r="A47" s="77">
        <v>1999</v>
      </c>
      <c r="B47" s="80" t="s">
        <v>159</v>
      </c>
      <c r="C47" s="86">
        <v>36399</v>
      </c>
      <c r="D47" s="79">
        <v>2051.1999999999998</v>
      </c>
      <c r="E47" s="79"/>
      <c r="F47" s="77"/>
    </row>
    <row r="48" spans="1:6" x14ac:dyDescent="0.2">
      <c r="A48" s="69">
        <v>1999</v>
      </c>
      <c r="B48" s="81" t="s">
        <v>163</v>
      </c>
      <c r="C48" s="88">
        <v>36380</v>
      </c>
      <c r="D48" s="69">
        <v>2010</v>
      </c>
      <c r="E48" s="69"/>
      <c r="F48" s="72">
        <f>SUM(D47:D48)</f>
        <v>4061.2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</vt:lpstr>
      <vt:lpstr>Scots</vt:lpstr>
      <vt:lpstr>Trinity</vt:lpstr>
    </vt:vector>
  </TitlesOfParts>
  <Company>Fisheries and Oceans Canada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J Power</dc:creator>
  <cp:lastModifiedBy>Singh</cp:lastModifiedBy>
  <cp:lastPrinted>2016-03-02T19:54:48Z</cp:lastPrinted>
  <dcterms:created xsi:type="dcterms:W3CDTF">2010-05-31T12:10:50Z</dcterms:created>
  <dcterms:modified xsi:type="dcterms:W3CDTF">2017-12-19T14:30:36Z</dcterms:modified>
</cp:coreProperties>
</file>