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E5" i="6"/>
  <c r="E12" i="6" l="1"/>
  <c r="E6" i="6" l="1"/>
  <c r="E13" i="6" l="1"/>
  <c r="F20" i="2" l="1"/>
  <c r="F3" i="2" l="1"/>
  <c r="F2" i="2"/>
  <c r="F10" i="2" l="1"/>
  <c r="F15" i="2" l="1"/>
  <c r="F4" i="2"/>
  <c r="E3" i="6"/>
  <c r="E4" i="6"/>
  <c r="E7" i="6"/>
  <c r="E8" i="6"/>
  <c r="E9" i="6"/>
  <c r="E10" i="6"/>
  <c r="E11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<sst xmlns="http://schemas.openxmlformats.org/spreadsheetml/2006/main" count="328" uniqueCount="86">
  <si>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</si>
  <si>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</si>
  <si>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</si>
  <si>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</si>
  <si>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</si>
  <si>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</si>
  <si>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</si>
  <si>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</si>
  <si>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</si>
  <si>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</si>
  <si>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</si>
  <si>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</si>
  <si>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</si>
  <si>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</si>
  <si>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</si>
  <si>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</si>
  <si>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</si>
  <si>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</si>
  <si>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</si>
  <si>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</si>
  <si>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</si>
  <si>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</si>
  <si>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</si>
  <si>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</si>
  <si>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</si>
  <si>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</si>
  <si>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</si>
  <si>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</si>
  <si>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</si>
  <si>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</si>
  <si>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</si>
  <si>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</si>
  <si>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</si>
  <si>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</si>
  <si>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</si>
  <si>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</si>
  <si>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</si>
  <si>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</si>
  <si>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</si>
  <si>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</si>
  <si>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</si>
  <si>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</si>
  <si>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</si>
  <si>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</si>
  <si>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</si>
  <si>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</si>
  <si>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</si>
  <si>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</si>
  <si>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</si>
  <si>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</si>
  <si>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</si>
  <si>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</si>
  <si>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</si>
  <si>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</si>
  <si>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</si>
  <si>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</si>
  <si>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</si>
  <si>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</si>
  <si>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</si>
  <si>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</si>
  <si>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</si>
  <si>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</si>
  <si>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</si>
  <si>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</si>
  <si>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</si>
  <si>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</si>
  <si>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</si>
  <si>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</si>
  <si>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</si>
  <si>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</si>
  <si>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</si>
  <si>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</si>
  <si>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</si>
  <si>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</si>
  <si>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</si>
  <si>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</si>
  <si>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</si>
  <si>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</si>
  <si>
    <t>Adapter, L.P., union Reducer, Female flare,  Aluminium</t>
  </si>
  <si>
    <t>Oreca</t>
  </si>
  <si>
    <t>Source</t>
  </si>
  <si>
    <t>echapmoto</t>
  </si>
  <si>
    <t>Forch</t>
  </si>
  <si>
    <t>Price (TTC, for 100)</t>
  </si>
  <si>
    <t>Price (TTC, for 1 knut/ 100 nylstop)</t>
  </si>
  <si>
    <t>Price (TTC, by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</si>
</sst>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right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4" fontId="0" fillId="0" borderId="1" xfId="1" applyFont="1" applyBorder="1"/>
    <xf numFmtId="44" fontId="0" fillId="0" borderId="5" xfId="1" applyFont="1" applyBorder="1"/>
    <xf numFmtId="44" fontId="0" fillId="0" borderId="8" xfId="1" applyFont="1" applyBorder="1"/>
    <xf numFmtId="0" fontId="2" fillId="0" borderId="11" xfId="0" applyFont="1" applyBorder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44" fontId="0" fillId="0" borderId="8" xfId="0" applyNumberFormat="1" applyBorder="1"/>
    <xf numFmtId="0" fontId="0" fillId="0" borderId="9" xfId="0" applyBorder="1" applyAlignment="1">
      <alignment horizontal="center"/>
    </xf>
    <xf numFmtId="44" fontId="0" fillId="0" borderId="5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sqref="A1:G43"/>
    </sheetView>
  </sheetViews>
  <sheetFormatPr baseColWidth="10" defaultRowHeight="14.4" x14ac:dyDescent="0.3"/>
  <cols>
    <col min="1" max="1" width="21.6640625" customWidth="1"/>
    <col min="2" max="2" width="9.21875" customWidth="1"/>
    <col min="3" max="3" width="8.88671875" customWidth="1"/>
    <col min="4" max="4" width="9.88671875" customWidth="1"/>
    <col min="5" max="5" width="16.77734375" customWidth="1"/>
    <col min="6" max="6" width="19.5546875" customWidth="1"/>
    <col min="7" max="7" width="10" customWidth="1"/>
  </cols>
  <sheetData>
    <row r="1" spans="1:7" ht="15" thickBot="1" x14ac:dyDescent="0.35">
      <c r="A1" s="19" t="s">
        <v>0</v>
      </c>
      <c r="B1" s="20" t="s">
        <v>4</v>
      </c>
      <c r="C1" s="20" t="s">
        <v>1</v>
      </c>
      <c r="D1" s="20" t="s">
        <v>2</v>
      </c>
      <c r="E1" s="20" t="s">
        <v>83</v>
      </c>
      <c r="F1" s="20" t="s">
        <v>9</v>
      </c>
      <c r="G1" s="21" t="s">
        <v>63</v>
      </c>
    </row>
    <row r="2" spans="1:7" x14ac:dyDescent="0.3">
      <c r="A2" s="10" t="s">
        <v>11</v>
      </c>
      <c r="B2" s="11" t="s">
        <v>3</v>
      </c>
      <c r="C2" s="11" t="s">
        <v>5</v>
      </c>
      <c r="D2" s="11">
        <v>16</v>
      </c>
      <c r="E2" s="12">
        <v>4.3099999999999996</v>
      </c>
      <c r="F2" s="11"/>
      <c r="G2" s="13">
        <f>ROUND(E2*F2/(100*1.2),2)</f>
        <v>0</v>
      </c>
    </row>
    <row r="3" spans="1:7" x14ac:dyDescent="0.3">
      <c r="A3" s="4" t="s">
        <v>11</v>
      </c>
      <c r="B3" s="2" t="s">
        <v>3</v>
      </c>
      <c r="C3" s="2" t="s">
        <v>5</v>
      </c>
      <c r="D3" s="2">
        <v>20</v>
      </c>
      <c r="E3" s="3">
        <v>4.46</v>
      </c>
      <c r="F3" s="2"/>
      <c r="G3" s="5">
        <f t="shared" ref="G3:G43" si="0">ROUND(E3*F3/(100*1.2),2)</f>
        <v>0</v>
      </c>
    </row>
    <row r="4" spans="1:7" x14ac:dyDescent="0.3">
      <c r="A4" s="4" t="s">
        <v>11</v>
      </c>
      <c r="B4" s="2" t="s">
        <v>3</v>
      </c>
      <c r="C4" s="2" t="s">
        <v>5</v>
      </c>
      <c r="D4" s="2">
        <v>25</v>
      </c>
      <c r="E4" s="3">
        <v>4.5999999999999996</v>
      </c>
      <c r="F4" s="2"/>
      <c r="G4" s="5">
        <f t="shared" si="0"/>
        <v>0</v>
      </c>
    </row>
    <row r="5" spans="1:7" x14ac:dyDescent="0.3">
      <c r="A5" s="4" t="s">
        <v>11</v>
      </c>
      <c r="B5" s="2" t="s">
        <v>3</v>
      </c>
      <c r="C5" s="2" t="s">
        <v>5</v>
      </c>
      <c r="D5" s="2">
        <v>30</v>
      </c>
      <c r="E5" s="3">
        <v>5.16</v>
      </c>
      <c r="F5" s="2"/>
      <c r="G5" s="5">
        <f t="shared" si="0"/>
        <v>0</v>
      </c>
    </row>
    <row r="6" spans="1:7" x14ac:dyDescent="0.3">
      <c r="A6" s="4" t="s">
        <v>11</v>
      </c>
      <c r="B6" s="2" t="s">
        <v>3</v>
      </c>
      <c r="C6" s="2" t="s">
        <v>5</v>
      </c>
      <c r="D6" s="2">
        <v>35</v>
      </c>
      <c r="E6" s="3">
        <v>5.41</v>
      </c>
      <c r="F6" s="2"/>
      <c r="G6" s="5">
        <f t="shared" si="0"/>
        <v>0</v>
      </c>
    </row>
    <row r="7" spans="1:7" x14ac:dyDescent="0.3">
      <c r="A7" s="4" t="s">
        <v>11</v>
      </c>
      <c r="B7" s="2" t="s">
        <v>3</v>
      </c>
      <c r="C7" s="2" t="s">
        <v>5</v>
      </c>
      <c r="D7" s="2">
        <v>40</v>
      </c>
      <c r="E7" s="3">
        <v>5.79</v>
      </c>
      <c r="F7" s="2"/>
      <c r="G7" s="5">
        <f t="shared" si="0"/>
        <v>0</v>
      </c>
    </row>
    <row r="8" spans="1:7" x14ac:dyDescent="0.3">
      <c r="A8" s="4" t="s">
        <v>11</v>
      </c>
      <c r="B8" s="2" t="s">
        <v>3</v>
      </c>
      <c r="C8" s="2" t="s">
        <v>5</v>
      </c>
      <c r="D8" s="2">
        <v>45</v>
      </c>
      <c r="E8" s="3">
        <v>6.58</v>
      </c>
      <c r="F8" s="2"/>
      <c r="G8" s="5">
        <f t="shared" si="0"/>
        <v>0</v>
      </c>
    </row>
    <row r="9" spans="1:7" x14ac:dyDescent="0.3">
      <c r="A9" s="4" t="s">
        <v>11</v>
      </c>
      <c r="B9" s="2" t="s">
        <v>3</v>
      </c>
      <c r="C9" s="2" t="s">
        <v>5</v>
      </c>
      <c r="D9" s="2">
        <v>50</v>
      </c>
      <c r="E9" s="3">
        <v>7.35</v>
      </c>
      <c r="F9" s="2"/>
      <c r="G9" s="5">
        <f t="shared" si="0"/>
        <v>0</v>
      </c>
    </row>
    <row r="10" spans="1:7" x14ac:dyDescent="0.3">
      <c r="A10" s="4" t="s">
        <v>11</v>
      </c>
      <c r="B10" s="2" t="s">
        <v>3</v>
      </c>
      <c r="C10" s="2" t="s">
        <v>5</v>
      </c>
      <c r="D10" s="2">
        <v>55</v>
      </c>
      <c r="E10" s="3">
        <v>7.76</v>
      </c>
      <c r="F10" s="2"/>
      <c r="G10" s="5">
        <f t="shared" si="0"/>
        <v>0</v>
      </c>
    </row>
    <row r="11" spans="1:7" x14ac:dyDescent="0.3">
      <c r="A11" s="4" t="s">
        <v>14</v>
      </c>
      <c r="B11" s="2" t="s">
        <v>3</v>
      </c>
      <c r="C11" s="2" t="s">
        <v>5</v>
      </c>
      <c r="D11" s="2">
        <v>80</v>
      </c>
      <c r="E11" s="3">
        <v>6.54</v>
      </c>
      <c r="F11" s="2"/>
      <c r="G11" s="5">
        <f t="shared" si="0"/>
        <v>0</v>
      </c>
    </row>
    <row r="12" spans="1:7" x14ac:dyDescent="0.3">
      <c r="A12" s="4" t="s">
        <v>11</v>
      </c>
      <c r="B12" s="2" t="s">
        <v>3</v>
      </c>
      <c r="C12" s="2" t="s">
        <v>6</v>
      </c>
      <c r="D12" s="2">
        <v>10</v>
      </c>
      <c r="E12" s="3">
        <v>10.54</v>
      </c>
      <c r="F12" s="2"/>
      <c r="G12" s="5">
        <f t="shared" si="0"/>
        <v>0</v>
      </c>
    </row>
    <row r="13" spans="1:7" x14ac:dyDescent="0.3">
      <c r="A13" s="4" t="s">
        <v>11</v>
      </c>
      <c r="B13" s="2" t="s">
        <v>3</v>
      </c>
      <c r="C13" s="2" t="s">
        <v>6</v>
      </c>
      <c r="D13" s="2">
        <v>40</v>
      </c>
      <c r="E13" s="3">
        <v>11.17</v>
      </c>
      <c r="F13" s="2"/>
      <c r="G13" s="5">
        <f t="shared" si="0"/>
        <v>0</v>
      </c>
    </row>
    <row r="14" spans="1:7" x14ac:dyDescent="0.3">
      <c r="A14" s="4" t="s">
        <v>11</v>
      </c>
      <c r="B14" s="2" t="s">
        <v>3</v>
      </c>
      <c r="C14" s="2" t="s">
        <v>6</v>
      </c>
      <c r="D14" s="2">
        <v>45</v>
      </c>
      <c r="E14" s="3">
        <v>11.79</v>
      </c>
      <c r="F14" s="2"/>
      <c r="G14" s="5">
        <f t="shared" si="0"/>
        <v>0</v>
      </c>
    </row>
    <row r="15" spans="1:7" x14ac:dyDescent="0.3">
      <c r="A15" s="4" t="s">
        <v>11</v>
      </c>
      <c r="B15" s="2" t="s">
        <v>10</v>
      </c>
      <c r="C15" s="2" t="s">
        <v>8</v>
      </c>
      <c r="D15" s="2">
        <v>200</v>
      </c>
      <c r="E15" s="3">
        <v>80</v>
      </c>
      <c r="F15" s="2"/>
      <c r="G15" s="5">
        <f t="shared" si="0"/>
        <v>0</v>
      </c>
    </row>
    <row r="16" spans="1:7" x14ac:dyDescent="0.3">
      <c r="A16" s="4" t="s">
        <v>11</v>
      </c>
      <c r="B16" s="2" t="s">
        <v>10</v>
      </c>
      <c r="C16" s="2" t="s">
        <v>8</v>
      </c>
      <c r="D16" s="2">
        <v>180</v>
      </c>
      <c r="E16" s="3">
        <v>70</v>
      </c>
      <c r="F16" s="2"/>
      <c r="G16" s="5">
        <f t="shared" si="0"/>
        <v>0</v>
      </c>
    </row>
    <row r="17" spans="1:7" x14ac:dyDescent="0.3">
      <c r="A17" s="4" t="s">
        <v>11</v>
      </c>
      <c r="B17" s="2" t="s">
        <v>10</v>
      </c>
      <c r="C17" s="2" t="s">
        <v>7</v>
      </c>
      <c r="D17" s="2">
        <v>30</v>
      </c>
      <c r="E17" s="3">
        <v>10.65</v>
      </c>
      <c r="F17" s="2"/>
      <c r="G17" s="5">
        <f t="shared" si="0"/>
        <v>0</v>
      </c>
    </row>
    <row r="18" spans="1:7" x14ac:dyDescent="0.3">
      <c r="A18" s="4" t="s">
        <v>11</v>
      </c>
      <c r="B18" s="2" t="s">
        <v>10</v>
      </c>
      <c r="C18" s="2" t="s">
        <v>7</v>
      </c>
      <c r="D18" s="2">
        <v>35</v>
      </c>
      <c r="E18" s="3">
        <v>12.5</v>
      </c>
      <c r="F18" s="2"/>
      <c r="G18" s="5">
        <f t="shared" si="0"/>
        <v>0</v>
      </c>
    </row>
    <row r="19" spans="1:7" x14ac:dyDescent="0.3">
      <c r="A19" s="4" t="s">
        <v>11</v>
      </c>
      <c r="B19" s="2" t="s">
        <v>10</v>
      </c>
      <c r="C19" s="2" t="s">
        <v>5</v>
      </c>
      <c r="D19" s="2">
        <v>25</v>
      </c>
      <c r="E19" s="3">
        <v>3.71</v>
      </c>
      <c r="F19" s="2"/>
      <c r="G19" s="5">
        <f t="shared" si="0"/>
        <v>0</v>
      </c>
    </row>
    <row r="20" spans="1:7" x14ac:dyDescent="0.3">
      <c r="A20" s="4" t="s">
        <v>14</v>
      </c>
      <c r="B20" s="2" t="s">
        <v>10</v>
      </c>
      <c r="C20" s="2" t="s">
        <v>12</v>
      </c>
      <c r="D20" s="2">
        <v>20</v>
      </c>
      <c r="E20" s="3">
        <v>2.06</v>
      </c>
      <c r="F20" s="2"/>
      <c r="G20" s="5">
        <f t="shared" si="0"/>
        <v>0</v>
      </c>
    </row>
    <row r="21" spans="1:7" x14ac:dyDescent="0.3">
      <c r="A21" s="4" t="s">
        <v>14</v>
      </c>
      <c r="B21" s="2" t="s">
        <v>10</v>
      </c>
      <c r="C21" s="2" t="s">
        <v>13</v>
      </c>
      <c r="D21" s="2">
        <v>20</v>
      </c>
      <c r="E21" s="3">
        <v>2.41</v>
      </c>
      <c r="F21" s="2"/>
      <c r="G21" s="5">
        <f t="shared" si="0"/>
        <v>0</v>
      </c>
    </row>
    <row r="22" spans="1:7" x14ac:dyDescent="0.3">
      <c r="A22" s="4" t="s">
        <v>14</v>
      </c>
      <c r="B22" s="2" t="s">
        <v>10</v>
      </c>
      <c r="C22" s="2" t="s">
        <v>6</v>
      </c>
      <c r="D22" s="2">
        <v>30</v>
      </c>
      <c r="E22" s="3">
        <v>6.21</v>
      </c>
      <c r="F22" s="2"/>
      <c r="G22" s="5">
        <f t="shared" si="0"/>
        <v>0</v>
      </c>
    </row>
    <row r="23" spans="1:7" x14ac:dyDescent="0.3">
      <c r="A23" s="4" t="s">
        <v>11</v>
      </c>
      <c r="B23" s="2" t="s">
        <v>10</v>
      </c>
      <c r="C23" s="2" t="s">
        <v>5</v>
      </c>
      <c r="D23" s="2">
        <v>20</v>
      </c>
      <c r="E23" s="3">
        <v>2.65</v>
      </c>
      <c r="F23" s="2"/>
      <c r="G23" s="5">
        <f t="shared" si="0"/>
        <v>0</v>
      </c>
    </row>
    <row r="24" spans="1:7" x14ac:dyDescent="0.3">
      <c r="A24" s="4" t="s">
        <v>11</v>
      </c>
      <c r="B24" s="2" t="s">
        <v>10</v>
      </c>
      <c r="C24" s="2" t="s">
        <v>5</v>
      </c>
      <c r="D24" s="2">
        <v>25</v>
      </c>
      <c r="E24" s="3">
        <v>3</v>
      </c>
      <c r="F24" s="2"/>
      <c r="G24" s="5">
        <f t="shared" si="0"/>
        <v>0</v>
      </c>
    </row>
    <row r="25" spans="1:7" x14ac:dyDescent="0.3">
      <c r="A25" s="4" t="s">
        <v>11</v>
      </c>
      <c r="B25" s="2" t="s">
        <v>10</v>
      </c>
      <c r="C25" s="2" t="s">
        <v>5</v>
      </c>
      <c r="D25" s="2">
        <v>30</v>
      </c>
      <c r="E25" s="3">
        <v>3.2</v>
      </c>
      <c r="F25" s="2"/>
      <c r="G25" s="5">
        <f t="shared" si="0"/>
        <v>0</v>
      </c>
    </row>
    <row r="26" spans="1:7" x14ac:dyDescent="0.3">
      <c r="A26" s="4" t="s">
        <v>11</v>
      </c>
      <c r="B26" s="2" t="s">
        <v>10</v>
      </c>
      <c r="C26" s="2" t="s">
        <v>5</v>
      </c>
      <c r="D26" s="2">
        <v>40</v>
      </c>
      <c r="E26" s="3">
        <v>4.66</v>
      </c>
      <c r="F26" s="2"/>
      <c r="G26" s="5">
        <f t="shared" si="0"/>
        <v>0</v>
      </c>
    </row>
    <row r="27" spans="1:7" x14ac:dyDescent="0.3">
      <c r="A27" s="4" t="s">
        <v>11</v>
      </c>
      <c r="B27" s="2" t="s">
        <v>10</v>
      </c>
      <c r="C27" s="2" t="s">
        <v>5</v>
      </c>
      <c r="D27" s="2">
        <v>50</v>
      </c>
      <c r="E27" s="3">
        <v>5.07</v>
      </c>
      <c r="F27" s="2"/>
      <c r="G27" s="5">
        <f t="shared" si="0"/>
        <v>0</v>
      </c>
    </row>
    <row r="28" spans="1:7" x14ac:dyDescent="0.3">
      <c r="A28" s="4" t="s">
        <v>14</v>
      </c>
      <c r="B28" s="2" t="s">
        <v>10</v>
      </c>
      <c r="C28" s="2" t="s">
        <v>5</v>
      </c>
      <c r="D28" s="2">
        <v>20</v>
      </c>
      <c r="E28" s="3">
        <v>2.25</v>
      </c>
      <c r="F28" s="2"/>
      <c r="G28" s="5">
        <f t="shared" si="0"/>
        <v>0</v>
      </c>
    </row>
    <row r="29" spans="1:7" x14ac:dyDescent="0.3">
      <c r="A29" s="4" t="s">
        <v>14</v>
      </c>
      <c r="B29" s="2" t="s">
        <v>10</v>
      </c>
      <c r="C29" s="2" t="s">
        <v>5</v>
      </c>
      <c r="D29" s="2">
        <v>30</v>
      </c>
      <c r="E29" s="3">
        <v>2.4500000000000002</v>
      </c>
      <c r="F29" s="2"/>
      <c r="G29" s="5">
        <f t="shared" si="0"/>
        <v>0</v>
      </c>
    </row>
    <row r="30" spans="1:7" x14ac:dyDescent="0.3">
      <c r="A30" s="4" t="s">
        <v>14</v>
      </c>
      <c r="B30" s="2" t="s">
        <v>10</v>
      </c>
      <c r="C30" s="2" t="s">
        <v>5</v>
      </c>
      <c r="D30" s="2">
        <v>40</v>
      </c>
      <c r="E30" s="3">
        <v>2.82</v>
      </c>
      <c r="F30" s="2"/>
      <c r="G30" s="5">
        <f t="shared" si="0"/>
        <v>0</v>
      </c>
    </row>
    <row r="31" spans="1:7" x14ac:dyDescent="0.3">
      <c r="A31" s="4" t="s">
        <v>14</v>
      </c>
      <c r="B31" s="2" t="s">
        <v>10</v>
      </c>
      <c r="C31" s="2" t="s">
        <v>5</v>
      </c>
      <c r="D31" s="2">
        <v>50</v>
      </c>
      <c r="E31" s="3">
        <v>3.01</v>
      </c>
      <c r="F31" s="2"/>
      <c r="G31" s="5">
        <f t="shared" si="0"/>
        <v>0</v>
      </c>
    </row>
    <row r="32" spans="1:7" x14ac:dyDescent="0.3">
      <c r="A32" s="4" t="s">
        <v>14</v>
      </c>
      <c r="B32" s="2" t="s">
        <v>10</v>
      </c>
      <c r="C32" s="2" t="s">
        <v>5</v>
      </c>
      <c r="D32" s="2">
        <v>60</v>
      </c>
      <c r="E32" s="3">
        <v>3.21</v>
      </c>
      <c r="F32" s="2"/>
      <c r="G32" s="5">
        <f t="shared" si="0"/>
        <v>0</v>
      </c>
    </row>
    <row r="33" spans="1:7" x14ac:dyDescent="0.3">
      <c r="A33" s="4" t="s">
        <v>14</v>
      </c>
      <c r="B33" s="2" t="s">
        <v>10</v>
      </c>
      <c r="C33" s="2" t="s">
        <v>6</v>
      </c>
      <c r="D33" s="2">
        <v>20</v>
      </c>
      <c r="E33" s="3">
        <v>3.5</v>
      </c>
      <c r="F33" s="2"/>
      <c r="G33" s="5">
        <f t="shared" si="0"/>
        <v>0</v>
      </c>
    </row>
    <row r="34" spans="1:7" x14ac:dyDescent="0.3">
      <c r="A34" s="4" t="s">
        <v>14</v>
      </c>
      <c r="B34" s="2" t="s">
        <v>10</v>
      </c>
      <c r="C34" s="2" t="s">
        <v>6</v>
      </c>
      <c r="D34" s="2">
        <v>30</v>
      </c>
      <c r="E34" s="3">
        <v>5.08</v>
      </c>
      <c r="F34" s="2"/>
      <c r="G34" s="5">
        <f t="shared" si="0"/>
        <v>0</v>
      </c>
    </row>
    <row r="35" spans="1:7" x14ac:dyDescent="0.3">
      <c r="A35" s="4" t="s">
        <v>14</v>
      </c>
      <c r="B35" s="2" t="s">
        <v>10</v>
      </c>
      <c r="C35" s="2" t="s">
        <v>6</v>
      </c>
      <c r="D35" s="2">
        <v>40</v>
      </c>
      <c r="E35" s="3">
        <v>5.4</v>
      </c>
      <c r="F35" s="2"/>
      <c r="G35" s="5">
        <f t="shared" si="0"/>
        <v>0</v>
      </c>
    </row>
    <row r="36" spans="1:7" x14ac:dyDescent="0.3">
      <c r="A36" s="4" t="s">
        <v>14</v>
      </c>
      <c r="B36" s="2" t="s">
        <v>10</v>
      </c>
      <c r="C36" s="2" t="s">
        <v>6</v>
      </c>
      <c r="D36" s="2">
        <v>50</v>
      </c>
      <c r="E36" s="3">
        <v>5.55</v>
      </c>
      <c r="F36" s="2"/>
      <c r="G36" s="5">
        <f t="shared" si="0"/>
        <v>0</v>
      </c>
    </row>
    <row r="37" spans="1:7" x14ac:dyDescent="0.3">
      <c r="A37" s="4" t="s">
        <v>14</v>
      </c>
      <c r="B37" s="2" t="s">
        <v>10</v>
      </c>
      <c r="C37" s="2" t="s">
        <v>6</v>
      </c>
      <c r="D37" s="2">
        <v>60</v>
      </c>
      <c r="E37" s="3">
        <v>6.1</v>
      </c>
      <c r="F37" s="2"/>
      <c r="G37" s="5">
        <f t="shared" si="0"/>
        <v>0</v>
      </c>
    </row>
    <row r="38" spans="1:7" x14ac:dyDescent="0.3">
      <c r="A38" s="4" t="s">
        <v>11</v>
      </c>
      <c r="B38" s="2" t="s">
        <v>10</v>
      </c>
      <c r="C38" s="2" t="s">
        <v>6</v>
      </c>
      <c r="D38" s="2">
        <v>20</v>
      </c>
      <c r="E38" s="3">
        <v>5.07</v>
      </c>
      <c r="F38" s="2"/>
      <c r="G38" s="5">
        <f t="shared" si="0"/>
        <v>0</v>
      </c>
    </row>
    <row r="39" spans="1:7" x14ac:dyDescent="0.3">
      <c r="A39" s="4" t="s">
        <v>11</v>
      </c>
      <c r="B39" s="2" t="s">
        <v>10</v>
      </c>
      <c r="C39" s="2" t="s">
        <v>6</v>
      </c>
      <c r="D39" s="2">
        <v>25</v>
      </c>
      <c r="E39" s="3">
        <v>6.55</v>
      </c>
      <c r="F39" s="2"/>
      <c r="G39" s="5">
        <f t="shared" si="0"/>
        <v>0</v>
      </c>
    </row>
    <row r="40" spans="1:7" x14ac:dyDescent="0.3">
      <c r="A40" s="4" t="s">
        <v>11</v>
      </c>
      <c r="B40" s="2" t="s">
        <v>10</v>
      </c>
      <c r="C40" s="2" t="s">
        <v>6</v>
      </c>
      <c r="D40" s="2">
        <v>30</v>
      </c>
      <c r="E40" s="3">
        <v>5.42</v>
      </c>
      <c r="F40" s="2"/>
      <c r="G40" s="5">
        <f t="shared" si="0"/>
        <v>0</v>
      </c>
    </row>
    <row r="41" spans="1:7" x14ac:dyDescent="0.3">
      <c r="A41" s="4" t="s">
        <v>11</v>
      </c>
      <c r="B41" s="2" t="s">
        <v>10</v>
      </c>
      <c r="C41" s="2" t="s">
        <v>6</v>
      </c>
      <c r="D41" s="2">
        <v>40</v>
      </c>
      <c r="E41" s="3">
        <v>5.75</v>
      </c>
      <c r="F41" s="2"/>
      <c r="G41" s="5">
        <f t="shared" si="0"/>
        <v>0</v>
      </c>
    </row>
    <row r="42" spans="1:7" x14ac:dyDescent="0.3">
      <c r="A42" s="4" t="s">
        <v>11</v>
      </c>
      <c r="B42" s="2" t="s">
        <v>10</v>
      </c>
      <c r="C42" s="2" t="s">
        <v>6</v>
      </c>
      <c r="D42" s="2">
        <v>50</v>
      </c>
      <c r="E42" s="3">
        <v>6.02</v>
      </c>
      <c r="F42" s="2"/>
      <c r="G42" s="5">
        <f t="shared" si="0"/>
        <v>0</v>
      </c>
    </row>
    <row r="43" spans="1:7" ht="15" thickBot="1" x14ac:dyDescent="0.35">
      <c r="A43" s="6" t="s">
        <v>11</v>
      </c>
      <c r="B43" s="7" t="s">
        <v>10</v>
      </c>
      <c r="C43" s="7" t="s">
        <v>6</v>
      </c>
      <c r="D43" s="7">
        <v>60</v>
      </c>
      <c r="E43" s="8">
        <v>7.05</v>
      </c>
      <c r="F43" s="7"/>
      <c r="G43" s="9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A1:G10"/>
    </sheetView>
  </sheetViews>
  <sheetFormatPr baseColWidth="10" defaultRowHeight="14.4" x14ac:dyDescent="0.3"/>
  <cols>
    <col min="1" max="1" width="26.77734375" customWidth="1"/>
    <col min="3" max="3" width="7.44140625" customWidth="1"/>
    <col min="4" max="4" width="30.44140625" customWidth="1"/>
    <col min="5" max="5" width="9.77734375" customWidth="1"/>
  </cols>
  <sheetData>
    <row r="1" spans="1:7" ht="15" thickBot="1" x14ac:dyDescent="0.35">
      <c r="A1" s="19" t="s">
        <v>0</v>
      </c>
      <c r="B1" s="20" t="s">
        <v>4</v>
      </c>
      <c r="C1" s="20" t="s">
        <v>1</v>
      </c>
      <c r="D1" s="20" t="s">
        <v>84</v>
      </c>
      <c r="E1" s="20" t="s">
        <v>18</v>
      </c>
      <c r="F1" s="20" t="s">
        <v>63</v>
      </c>
      <c r="G1" s="22" t="s">
        <v>80</v>
      </c>
    </row>
    <row r="2" spans="1:7" x14ac:dyDescent="0.3">
      <c r="A2" s="10" t="s">
        <v>22</v>
      </c>
      <c r="B2" s="11" t="s">
        <v>10</v>
      </c>
      <c r="C2" s="11" t="s">
        <v>27</v>
      </c>
      <c r="D2" s="12">
        <v>3.67</v>
      </c>
      <c r="E2" s="11"/>
      <c r="F2" s="12">
        <f>D2*E2/(100*1.2)</f>
        <v>0</v>
      </c>
      <c r="G2" s="17" t="s">
        <v>41</v>
      </c>
    </row>
    <row r="3" spans="1:7" x14ac:dyDescent="0.3">
      <c r="A3" s="4" t="s">
        <v>22</v>
      </c>
      <c r="B3" s="2" t="s">
        <v>10</v>
      </c>
      <c r="C3" s="2" t="s">
        <v>12</v>
      </c>
      <c r="D3" s="3">
        <v>3.42</v>
      </c>
      <c r="E3" s="2"/>
      <c r="F3" s="3">
        <f t="shared" ref="F3:F6" si="0">D3*E3/(100*1.2)</f>
        <v>0</v>
      </c>
      <c r="G3" s="15" t="s">
        <v>41</v>
      </c>
    </row>
    <row r="4" spans="1:7" x14ac:dyDescent="0.3">
      <c r="A4" s="4" t="s">
        <v>22</v>
      </c>
      <c r="B4" s="2" t="s">
        <v>10</v>
      </c>
      <c r="C4" s="2" t="s">
        <v>5</v>
      </c>
      <c r="D4" s="3">
        <v>2.69</v>
      </c>
      <c r="E4" s="2"/>
      <c r="F4" s="3">
        <f t="shared" si="0"/>
        <v>0</v>
      </c>
      <c r="G4" s="15" t="s">
        <v>41</v>
      </c>
    </row>
    <row r="5" spans="1:7" x14ac:dyDescent="0.3">
      <c r="A5" s="4" t="s">
        <v>22</v>
      </c>
      <c r="B5" s="2" t="s">
        <v>10</v>
      </c>
      <c r="C5" s="2" t="s">
        <v>6</v>
      </c>
      <c r="D5" s="3">
        <v>3.7</v>
      </c>
      <c r="E5" s="2"/>
      <c r="F5" s="3">
        <f t="shared" si="0"/>
        <v>0</v>
      </c>
      <c r="G5" s="15" t="s">
        <v>41</v>
      </c>
    </row>
    <row r="6" spans="1:7" x14ac:dyDescent="0.3">
      <c r="A6" s="4" t="s">
        <v>22</v>
      </c>
      <c r="B6" s="2" t="s">
        <v>10</v>
      </c>
      <c r="C6" s="2" t="s">
        <v>7</v>
      </c>
      <c r="D6" s="3">
        <v>6.68</v>
      </c>
      <c r="E6" s="2"/>
      <c r="F6" s="3">
        <f t="shared" si="0"/>
        <v>0</v>
      </c>
      <c r="G6" s="15" t="s">
        <v>41</v>
      </c>
    </row>
    <row r="7" spans="1:7" x14ac:dyDescent="0.3">
      <c r="A7" s="4" t="s">
        <v>23</v>
      </c>
      <c r="B7" s="2" t="s">
        <v>24</v>
      </c>
      <c r="C7" s="2" t="s">
        <v>5</v>
      </c>
      <c r="D7" s="3">
        <v>0.54</v>
      </c>
      <c r="E7" s="2"/>
      <c r="F7" s="3">
        <f>D7*E7/1.2</f>
        <v>0</v>
      </c>
      <c r="G7" s="15" t="s">
        <v>42</v>
      </c>
    </row>
    <row r="8" spans="1:7" x14ac:dyDescent="0.3">
      <c r="A8" s="4" t="s">
        <v>23</v>
      </c>
      <c r="B8" s="2" t="s">
        <v>24</v>
      </c>
      <c r="C8" s="2" t="s">
        <v>6</v>
      </c>
      <c r="D8" s="3">
        <v>0.79</v>
      </c>
      <c r="E8" s="2"/>
      <c r="F8" s="3">
        <f t="shared" ref="F8:F10" si="1">D8*E8/1.2</f>
        <v>0</v>
      </c>
      <c r="G8" s="15" t="s">
        <v>42</v>
      </c>
    </row>
    <row r="9" spans="1:7" x14ac:dyDescent="0.3">
      <c r="A9" s="4" t="s">
        <v>23</v>
      </c>
      <c r="B9" s="2" t="s">
        <v>24</v>
      </c>
      <c r="C9" s="2" t="s">
        <v>7</v>
      </c>
      <c r="D9" s="3">
        <v>1.33</v>
      </c>
      <c r="E9" s="2"/>
      <c r="F9" s="3">
        <f t="shared" si="1"/>
        <v>0</v>
      </c>
      <c r="G9" s="15" t="s">
        <v>42</v>
      </c>
    </row>
    <row r="10" spans="1:7" ht="15" thickBot="1" x14ac:dyDescent="0.35">
      <c r="A10" s="6" t="s">
        <v>23</v>
      </c>
      <c r="B10" s="7" t="s">
        <v>24</v>
      </c>
      <c r="C10" s="7" t="s">
        <v>8</v>
      </c>
      <c r="D10" s="8">
        <v>3.28</v>
      </c>
      <c r="E10" s="7"/>
      <c r="F10" s="8">
        <f t="shared" si="1"/>
        <v>0</v>
      </c>
      <c r="G10" s="1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baseColWidth="10" defaultRowHeight="14.4" x14ac:dyDescent="0.3"/>
  <cols>
    <col min="1" max="1" width="15.44140625" customWidth="1"/>
    <col min="3" max="3" width="16.44140625" customWidth="1"/>
    <col min="4" max="4" width="10.44140625" customWidth="1"/>
  </cols>
  <sheetData>
    <row r="1" spans="1:6" ht="15" thickBot="1" x14ac:dyDescent="0.35">
      <c r="A1" s="19" t="s">
        <v>0</v>
      </c>
      <c r="B1" s="20" t="s">
        <v>29</v>
      </c>
      <c r="C1" s="20" t="s">
        <v>83</v>
      </c>
      <c r="D1" s="20" t="s">
        <v>18</v>
      </c>
      <c r="E1" s="20" t="s">
        <v>63</v>
      </c>
      <c r="F1" s="22" t="s">
        <v>80</v>
      </c>
    </row>
    <row r="2" spans="1:6" x14ac:dyDescent="0.3">
      <c r="A2" s="10" t="s">
        <v>25</v>
      </c>
      <c r="B2" s="11">
        <v>8</v>
      </c>
      <c r="C2" s="12">
        <v>22.5</v>
      </c>
      <c r="D2" s="11"/>
      <c r="E2" s="12">
        <f>C2*D2/(100*1.2)</f>
        <v>0</v>
      </c>
      <c r="F2" s="17" t="s">
        <v>79</v>
      </c>
    </row>
    <row r="3" spans="1:6" x14ac:dyDescent="0.3">
      <c r="A3" s="4" t="s">
        <v>25</v>
      </c>
      <c r="B3" s="18" t="s">
        <v>28</v>
      </c>
      <c r="C3" s="3">
        <v>22.5</v>
      </c>
      <c r="D3" s="2"/>
      <c r="E3" s="3">
        <f t="shared" ref="E3:E11" si="0">C3*D3/(100*1.2)</f>
        <v>0</v>
      </c>
      <c r="F3" s="17" t="s">
        <v>79</v>
      </c>
    </row>
    <row r="4" spans="1:6" x14ac:dyDescent="0.3">
      <c r="A4" s="4" t="s">
        <v>25</v>
      </c>
      <c r="B4" s="2">
        <v>10</v>
      </c>
      <c r="C4" s="3">
        <v>45</v>
      </c>
      <c r="D4" s="2"/>
      <c r="E4" s="3">
        <f t="shared" si="0"/>
        <v>0</v>
      </c>
      <c r="F4" s="17" t="s">
        <v>79</v>
      </c>
    </row>
    <row r="5" spans="1:6" x14ac:dyDescent="0.3">
      <c r="A5" s="4" t="s">
        <v>25</v>
      </c>
      <c r="B5" s="18" t="s">
        <v>30</v>
      </c>
      <c r="C5" s="3">
        <v>45</v>
      </c>
      <c r="D5" s="2"/>
      <c r="E5" s="3">
        <f t="shared" si="0"/>
        <v>0</v>
      </c>
      <c r="F5" s="17" t="s">
        <v>79</v>
      </c>
    </row>
    <row r="6" spans="1:6" x14ac:dyDescent="0.3">
      <c r="A6" s="4" t="s">
        <v>25</v>
      </c>
      <c r="B6" s="18" t="s">
        <v>31</v>
      </c>
      <c r="C6" s="3">
        <v>45</v>
      </c>
      <c r="D6" s="2"/>
      <c r="E6" s="3">
        <f t="shared" si="0"/>
        <v>0</v>
      </c>
      <c r="F6" s="17" t="s">
        <v>79</v>
      </c>
    </row>
    <row r="7" spans="1:6" x14ac:dyDescent="0.3">
      <c r="A7" s="4" t="s">
        <v>26</v>
      </c>
      <c r="B7" s="2" t="s">
        <v>27</v>
      </c>
      <c r="C7" s="3">
        <v>2.56</v>
      </c>
      <c r="D7" s="2"/>
      <c r="E7" s="3">
        <f t="shared" si="0"/>
        <v>0</v>
      </c>
      <c r="F7" s="15" t="s">
        <v>41</v>
      </c>
    </row>
    <row r="8" spans="1:6" x14ac:dyDescent="0.3">
      <c r="A8" s="4" t="s">
        <v>26</v>
      </c>
      <c r="B8" s="2" t="s">
        <v>12</v>
      </c>
      <c r="C8" s="3">
        <v>2.96</v>
      </c>
      <c r="D8" s="2"/>
      <c r="E8" s="3">
        <f t="shared" si="0"/>
        <v>0</v>
      </c>
      <c r="F8" s="15" t="s">
        <v>41</v>
      </c>
    </row>
    <row r="9" spans="1:6" x14ac:dyDescent="0.3">
      <c r="A9" s="4" t="s">
        <v>26</v>
      </c>
      <c r="B9" s="2" t="s">
        <v>5</v>
      </c>
      <c r="C9" s="3">
        <v>4.45</v>
      </c>
      <c r="D9" s="2"/>
      <c r="E9" s="3">
        <f t="shared" si="0"/>
        <v>0</v>
      </c>
      <c r="F9" s="15" t="s">
        <v>41</v>
      </c>
    </row>
    <row r="10" spans="1:6" x14ac:dyDescent="0.3">
      <c r="A10" s="4" t="s">
        <v>26</v>
      </c>
      <c r="B10" s="2" t="s">
        <v>6</v>
      </c>
      <c r="C10" s="3">
        <v>5.65</v>
      </c>
      <c r="D10" s="2"/>
      <c r="E10" s="3">
        <f t="shared" si="0"/>
        <v>0</v>
      </c>
      <c r="F10" s="15" t="s">
        <v>41</v>
      </c>
    </row>
    <row r="11" spans="1:6" ht="15" thickBot="1" x14ac:dyDescent="0.35">
      <c r="A11" s="6" t="s">
        <v>26</v>
      </c>
      <c r="B11" s="7" t="s">
        <v>7</v>
      </c>
      <c r="C11" s="8">
        <v>8.9</v>
      </c>
      <c r="D11" s="7"/>
      <c r="E11" s="8">
        <f t="shared" si="0"/>
        <v>0</v>
      </c>
      <c r="F11" s="16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3" sqref="A1:F13"/>
    </sheetView>
  </sheetViews>
  <sheetFormatPr baseColWidth="10" defaultRowHeight="14.4" x14ac:dyDescent="0.3"/>
  <cols>
    <col min="1" max="1" width="45.109375" customWidth="1"/>
    <col min="2" max="2" width="12.109375" customWidth="1"/>
    <col min="3" max="3" width="14.88671875" customWidth="1"/>
    <col min="4" max="4" width="8.77734375" customWidth="1"/>
    <col min="6" max="6" width="9.33203125" customWidth="1"/>
  </cols>
  <sheetData>
    <row r="1" spans="1:6" ht="15" thickBot="1" x14ac:dyDescent="0.35">
      <c r="A1" s="19" t="s">
        <v>0</v>
      </c>
      <c r="B1" s="26" t="s">
        <v>29</v>
      </c>
      <c r="C1" s="26" t="s">
        <v>73</v>
      </c>
      <c r="D1" s="26" t="s">
        <v>18</v>
      </c>
      <c r="E1" s="26" t="s">
        <v>63</v>
      </c>
      <c r="F1" s="22" t="s">
        <v>80</v>
      </c>
    </row>
    <row r="2" spans="1:6" x14ac:dyDescent="0.3">
      <c r="A2" s="10" t="s">
        <v>52</v>
      </c>
      <c r="B2" s="11" t="s">
        <v>50</v>
      </c>
      <c r="C2" s="25">
        <v>13.404</v>
      </c>
      <c r="D2" s="11"/>
      <c r="E2" s="25">
        <f>D2*C2/1.2</f>
        <v>0</v>
      </c>
      <c r="F2" s="17" t="s">
        <v>79</v>
      </c>
    </row>
    <row r="3" spans="1:6" x14ac:dyDescent="0.3">
      <c r="A3" s="4" t="s">
        <v>51</v>
      </c>
      <c r="B3" s="2" t="s">
        <v>50</v>
      </c>
      <c r="C3" s="23">
        <v>5.3039999999999994</v>
      </c>
      <c r="D3" s="2"/>
      <c r="E3" s="23">
        <f t="shared" ref="E3:E13" si="0">D3*C3/1.2</f>
        <v>0</v>
      </c>
      <c r="F3" s="15" t="s">
        <v>79</v>
      </c>
    </row>
    <row r="4" spans="1:6" x14ac:dyDescent="0.3">
      <c r="A4" s="4" t="s">
        <v>58</v>
      </c>
      <c r="B4" s="2" t="s">
        <v>50</v>
      </c>
      <c r="C4" s="23">
        <v>15.23</v>
      </c>
      <c r="D4" s="2"/>
      <c r="E4" s="23">
        <f t="shared" si="0"/>
        <v>0</v>
      </c>
      <c r="F4" s="15" t="s">
        <v>79</v>
      </c>
    </row>
    <row r="5" spans="1:6" x14ac:dyDescent="0.3">
      <c r="A5" s="4" t="s">
        <v>78</v>
      </c>
      <c r="B5" s="2" t="s">
        <v>50</v>
      </c>
      <c r="C5" s="23">
        <f>1.2*2.92</f>
        <v>3.504</v>
      </c>
      <c r="D5" s="2"/>
      <c r="E5" s="23">
        <f t="shared" si="0"/>
        <v>0</v>
      </c>
      <c r="F5" s="15" t="s">
        <v>79</v>
      </c>
    </row>
    <row r="6" spans="1:6" x14ac:dyDescent="0.3">
      <c r="A6" s="4" t="s">
        <v>74</v>
      </c>
      <c r="B6" s="2" t="s">
        <v>75</v>
      </c>
      <c r="C6" s="23">
        <v>31.03</v>
      </c>
      <c r="D6" s="2"/>
      <c r="E6" s="23">
        <f t="shared" si="0"/>
        <v>0</v>
      </c>
      <c r="F6" s="15" t="s">
        <v>79</v>
      </c>
    </row>
    <row r="7" spans="1:6" x14ac:dyDescent="0.3">
      <c r="A7" s="4" t="s">
        <v>53</v>
      </c>
      <c r="B7" s="2" t="s">
        <v>50</v>
      </c>
      <c r="C7" s="23">
        <v>23.2</v>
      </c>
      <c r="D7" s="2"/>
      <c r="E7" s="23">
        <f t="shared" si="0"/>
        <v>0</v>
      </c>
      <c r="F7" s="15" t="s">
        <v>79</v>
      </c>
    </row>
    <row r="8" spans="1:6" x14ac:dyDescent="0.3">
      <c r="A8" s="4" t="s">
        <v>54</v>
      </c>
      <c r="B8" s="2" t="s">
        <v>50</v>
      </c>
      <c r="C8" s="23">
        <v>22.404</v>
      </c>
      <c r="D8" s="2"/>
      <c r="E8" s="23">
        <f t="shared" si="0"/>
        <v>0</v>
      </c>
      <c r="F8" s="15" t="s">
        <v>79</v>
      </c>
    </row>
    <row r="9" spans="1:6" x14ac:dyDescent="0.3">
      <c r="A9" s="4" t="s">
        <v>55</v>
      </c>
      <c r="B9" s="2" t="s">
        <v>50</v>
      </c>
      <c r="C9" s="23">
        <v>9.4439999999999991</v>
      </c>
      <c r="D9" s="2"/>
      <c r="E9" s="23">
        <f t="shared" si="0"/>
        <v>0</v>
      </c>
      <c r="F9" s="15" t="s">
        <v>79</v>
      </c>
    </row>
    <row r="10" spans="1:6" x14ac:dyDescent="0.3">
      <c r="A10" s="4" t="s">
        <v>49</v>
      </c>
      <c r="B10" s="2" t="s">
        <v>50</v>
      </c>
      <c r="C10" s="23">
        <v>4.056</v>
      </c>
      <c r="D10" s="2"/>
      <c r="E10" s="23">
        <f t="shared" si="0"/>
        <v>0</v>
      </c>
      <c r="F10" s="15" t="s">
        <v>79</v>
      </c>
    </row>
    <row r="11" spans="1:6" x14ac:dyDescent="0.3">
      <c r="A11" s="4" t="s">
        <v>76</v>
      </c>
      <c r="B11" s="2" t="s">
        <v>77</v>
      </c>
      <c r="C11" s="23">
        <v>2.48</v>
      </c>
      <c r="D11" s="2"/>
      <c r="E11" s="23">
        <f t="shared" si="0"/>
        <v>0</v>
      </c>
      <c r="F11" s="15" t="s">
        <v>79</v>
      </c>
    </row>
    <row r="12" spans="1:6" x14ac:dyDescent="0.3">
      <c r="A12" s="4" t="s">
        <v>76</v>
      </c>
      <c r="B12" s="2" t="s">
        <v>50</v>
      </c>
      <c r="C12" s="23">
        <v>3.1559999999999997</v>
      </c>
      <c r="D12" s="2"/>
      <c r="E12" s="23">
        <f t="shared" ref="E12" si="1">D12*C12/1.2</f>
        <v>0</v>
      </c>
      <c r="F12" s="15" t="s">
        <v>79</v>
      </c>
    </row>
    <row r="13" spans="1:6" ht="15" thickBot="1" x14ac:dyDescent="0.35">
      <c r="A13" s="6" t="s">
        <v>72</v>
      </c>
      <c r="B13" s="7" t="s">
        <v>50</v>
      </c>
      <c r="C13" s="24">
        <v>40</v>
      </c>
      <c r="D13" s="7"/>
      <c r="E13" s="24">
        <f t="shared" si="0"/>
        <v>0</v>
      </c>
      <c r="F13" s="16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4" sqref="G24"/>
    </sheetView>
  </sheetViews>
  <sheetFormatPr baseColWidth="10" defaultRowHeight="14.4" x14ac:dyDescent="0.3"/>
  <cols>
    <col min="1" max="1" width="35.5546875" customWidth="1"/>
    <col min="2" max="2" width="18.33203125" customWidth="1"/>
    <col min="3" max="3" width="8.6640625" customWidth="1"/>
    <col min="4" max="4" width="16.77734375" customWidth="1"/>
    <col min="5" max="5" width="19.88671875" customWidth="1"/>
    <col min="6" max="6" width="9.88671875" customWidth="1"/>
    <col min="7" max="7" width="18.6640625" customWidth="1"/>
  </cols>
  <sheetData>
    <row r="1" spans="1:7" ht="16.8" customHeight="1" thickBot="1" x14ac:dyDescent="0.35">
      <c r="A1" s="19" t="s">
        <v>0</v>
      </c>
      <c r="B1" s="20" t="s">
        <v>1</v>
      </c>
      <c r="C1" s="20" t="s">
        <v>16</v>
      </c>
      <c r="D1" s="20" t="s">
        <v>85</v>
      </c>
      <c r="E1" s="20" t="s">
        <v>19</v>
      </c>
      <c r="F1" s="20" t="s">
        <v>63</v>
      </c>
      <c r="G1" s="21" t="s">
        <v>80</v>
      </c>
    </row>
    <row r="2" spans="1:7" ht="16.8" customHeight="1" x14ac:dyDescent="0.3">
      <c r="A2" s="10" t="s">
        <v>68</v>
      </c>
      <c r="B2" s="32" t="s">
        <v>69</v>
      </c>
      <c r="C2" s="33" t="s">
        <v>45</v>
      </c>
      <c r="D2" s="25">
        <v>0.9</v>
      </c>
      <c r="E2" s="32"/>
      <c r="F2" s="34">
        <f>D2*E2/1.2</f>
        <v>0</v>
      </c>
      <c r="G2" s="35"/>
    </row>
    <row r="3" spans="1:7" ht="14.4" customHeight="1" x14ac:dyDescent="0.3">
      <c r="A3" s="4" t="s">
        <v>68</v>
      </c>
      <c r="B3" s="14" t="s">
        <v>70</v>
      </c>
      <c r="C3" s="27" t="s">
        <v>45</v>
      </c>
      <c r="D3" s="23">
        <v>0.9</v>
      </c>
      <c r="E3" s="14"/>
      <c r="F3" s="28">
        <f>D3*E3/1.2</f>
        <v>0</v>
      </c>
      <c r="G3" s="29"/>
    </row>
    <row r="4" spans="1:7" x14ac:dyDescent="0.3">
      <c r="A4" s="4" t="s">
        <v>48</v>
      </c>
      <c r="B4" s="2" t="s">
        <v>66</v>
      </c>
      <c r="C4" s="2" t="s">
        <v>45</v>
      </c>
      <c r="D4" s="23">
        <v>0.5</v>
      </c>
      <c r="E4" s="14"/>
      <c r="F4" s="28">
        <f>D4*E4/1.2</f>
        <v>0</v>
      </c>
      <c r="G4" s="30" t="s">
        <v>41</v>
      </c>
    </row>
    <row r="5" spans="1:7" x14ac:dyDescent="0.3">
      <c r="A5" s="4" t="s">
        <v>48</v>
      </c>
      <c r="B5" s="2" t="s">
        <v>64</v>
      </c>
      <c r="C5" s="2" t="s">
        <v>45</v>
      </c>
      <c r="D5" s="23">
        <v>0.56000000000000005</v>
      </c>
      <c r="E5" s="2"/>
      <c r="F5" s="28">
        <f>D5*E5/1.2</f>
        <v>0</v>
      </c>
      <c r="G5" s="15" t="s">
        <v>41</v>
      </c>
    </row>
    <row r="6" spans="1:7" x14ac:dyDescent="0.3">
      <c r="A6" s="4" t="s">
        <v>48</v>
      </c>
      <c r="B6" s="2" t="s">
        <v>65</v>
      </c>
      <c r="C6" s="2" t="s">
        <v>45</v>
      </c>
      <c r="D6" s="23">
        <v>0.63</v>
      </c>
      <c r="E6" s="2"/>
      <c r="F6" s="28">
        <f t="shared" ref="F6:F9" si="0">D6*E6/1.2</f>
        <v>0</v>
      </c>
      <c r="G6" s="15" t="s">
        <v>41</v>
      </c>
    </row>
    <row r="7" spans="1:7" x14ac:dyDescent="0.3">
      <c r="A7" s="4" t="s">
        <v>15</v>
      </c>
      <c r="B7" s="14" t="s">
        <v>35</v>
      </c>
      <c r="C7" s="2" t="s">
        <v>17</v>
      </c>
      <c r="D7" s="23">
        <v>13.9</v>
      </c>
      <c r="E7" s="2"/>
      <c r="F7" s="28">
        <f t="shared" si="0"/>
        <v>0</v>
      </c>
      <c r="G7" s="15" t="s">
        <v>40</v>
      </c>
    </row>
    <row r="8" spans="1:7" x14ac:dyDescent="0.3">
      <c r="A8" s="4" t="s">
        <v>57</v>
      </c>
      <c r="B8" s="14" t="s">
        <v>56</v>
      </c>
      <c r="C8" s="2" t="s">
        <v>17</v>
      </c>
      <c r="D8" s="23">
        <f>(7500*3.141*0.00062*0.00062*18)/0.45</f>
        <v>0.36222012000000009</v>
      </c>
      <c r="E8" s="2"/>
      <c r="F8" s="28">
        <f>ROUNDUP(D8*E8/1.2,2)</f>
        <v>0</v>
      </c>
      <c r="G8" s="15"/>
    </row>
    <row r="9" spans="1:7" x14ac:dyDescent="0.3">
      <c r="A9" s="4" t="s">
        <v>47</v>
      </c>
      <c r="B9" s="14" t="s">
        <v>5</v>
      </c>
      <c r="C9" s="2" t="s">
        <v>45</v>
      </c>
      <c r="D9" s="23">
        <v>3.5</v>
      </c>
      <c r="E9" s="23"/>
      <c r="F9" s="28">
        <f t="shared" si="0"/>
        <v>0</v>
      </c>
      <c r="G9" s="15" t="s">
        <v>46</v>
      </c>
    </row>
    <row r="10" spans="1:7" x14ac:dyDescent="0.3">
      <c r="A10" s="4" t="s">
        <v>67</v>
      </c>
      <c r="B10" s="14"/>
      <c r="C10" s="2" t="s">
        <v>45</v>
      </c>
      <c r="D10" s="23">
        <v>5.23</v>
      </c>
      <c r="E10" s="23"/>
      <c r="F10" s="28">
        <f>D10*E10/1.2</f>
        <v>0</v>
      </c>
      <c r="G10" s="15"/>
    </row>
    <row r="11" spans="1:7" x14ac:dyDescent="0.3">
      <c r="A11" s="4" t="s">
        <v>21</v>
      </c>
      <c r="B11" s="14" t="s">
        <v>34</v>
      </c>
      <c r="C11" s="2" t="s">
        <v>20</v>
      </c>
      <c r="D11" s="23">
        <v>2.2000000000000002</v>
      </c>
      <c r="E11" s="2"/>
      <c r="F11" s="28">
        <f>D11*E11/(100*1.2)</f>
        <v>0</v>
      </c>
      <c r="G11" s="15" t="s">
        <v>41</v>
      </c>
    </row>
    <row r="12" spans="1:7" x14ac:dyDescent="0.3">
      <c r="A12" s="4" t="s">
        <v>21</v>
      </c>
      <c r="B12" s="14" t="s">
        <v>32</v>
      </c>
      <c r="C12" s="2" t="s">
        <v>20</v>
      </c>
      <c r="D12" s="23">
        <v>9</v>
      </c>
      <c r="E12" s="2"/>
      <c r="F12" s="28">
        <f t="shared" ref="F12:F13" si="1">D12*E12/(100*1.2)</f>
        <v>0</v>
      </c>
      <c r="G12" s="15" t="s">
        <v>41</v>
      </c>
    </row>
    <row r="13" spans="1:7" x14ac:dyDescent="0.3">
      <c r="A13" s="4" t="s">
        <v>21</v>
      </c>
      <c r="B13" s="14" t="s">
        <v>33</v>
      </c>
      <c r="C13" s="2" t="s">
        <v>20</v>
      </c>
      <c r="D13" s="23">
        <v>17.5</v>
      </c>
      <c r="E13" s="2"/>
      <c r="F13" s="28">
        <f t="shared" si="1"/>
        <v>0</v>
      </c>
      <c r="G13" s="15" t="s">
        <v>41</v>
      </c>
    </row>
    <row r="14" spans="1:7" x14ac:dyDescent="0.3">
      <c r="A14" s="4" t="s">
        <v>36</v>
      </c>
      <c r="B14" s="14" t="s">
        <v>38</v>
      </c>
      <c r="C14" s="2" t="s">
        <v>39</v>
      </c>
      <c r="D14" s="23">
        <v>2</v>
      </c>
      <c r="E14" s="2"/>
      <c r="F14" s="28">
        <f>D14*E14/1.2</f>
        <v>0</v>
      </c>
      <c r="G14" s="15" t="s">
        <v>81</v>
      </c>
    </row>
    <row r="15" spans="1:7" x14ac:dyDescent="0.3">
      <c r="A15" s="4" t="s">
        <v>37</v>
      </c>
      <c r="B15" s="14" t="s">
        <v>38</v>
      </c>
      <c r="C15" s="2" t="s">
        <v>45</v>
      </c>
      <c r="D15" s="23">
        <v>1.5</v>
      </c>
      <c r="E15" s="2"/>
      <c r="F15" s="28">
        <f>D15*E15/1.2</f>
        <v>0</v>
      </c>
      <c r="G15" s="15"/>
    </row>
    <row r="16" spans="1:7" x14ac:dyDescent="0.3">
      <c r="A16" s="4" t="s">
        <v>43</v>
      </c>
      <c r="B16" s="14" t="s">
        <v>44</v>
      </c>
      <c r="C16" s="2" t="s">
        <v>45</v>
      </c>
      <c r="D16" s="23">
        <v>2.08</v>
      </c>
      <c r="E16" s="2"/>
      <c r="F16" s="28">
        <f t="shared" ref="F16:F19" si="2">D16*E16/(100*1.2)</f>
        <v>0</v>
      </c>
      <c r="G16" s="15" t="s">
        <v>41</v>
      </c>
    </row>
    <row r="17" spans="1:7" x14ac:dyDescent="0.3">
      <c r="A17" s="4" t="s">
        <v>59</v>
      </c>
      <c r="B17" s="14" t="s">
        <v>61</v>
      </c>
      <c r="C17" s="2" t="s">
        <v>20</v>
      </c>
      <c r="D17" s="23">
        <v>2.02</v>
      </c>
      <c r="E17" s="2"/>
      <c r="F17" s="28">
        <f t="shared" si="2"/>
        <v>0</v>
      </c>
      <c r="G17" s="15" t="s">
        <v>82</v>
      </c>
    </row>
    <row r="18" spans="1:7" x14ac:dyDescent="0.3">
      <c r="A18" s="4" t="s">
        <v>59</v>
      </c>
      <c r="B18" s="14" t="s">
        <v>60</v>
      </c>
      <c r="C18" s="2" t="s">
        <v>20</v>
      </c>
      <c r="D18" s="23">
        <v>6.13</v>
      </c>
      <c r="E18" s="2"/>
      <c r="F18" s="28">
        <f t="shared" si="2"/>
        <v>0</v>
      </c>
      <c r="G18" s="15" t="s">
        <v>82</v>
      </c>
    </row>
    <row r="19" spans="1:7" x14ac:dyDescent="0.3">
      <c r="A19" s="4" t="s">
        <v>59</v>
      </c>
      <c r="B19" s="14" t="s">
        <v>62</v>
      </c>
      <c r="C19" s="2" t="s">
        <v>20</v>
      </c>
      <c r="D19" s="23">
        <v>20.04</v>
      </c>
      <c r="E19" s="2"/>
      <c r="F19" s="28">
        <f t="shared" si="2"/>
        <v>0</v>
      </c>
      <c r="G19" s="15" t="s">
        <v>82</v>
      </c>
    </row>
    <row r="20" spans="1:7" ht="15" thickBot="1" x14ac:dyDescent="0.35">
      <c r="A20" s="6" t="s">
        <v>71</v>
      </c>
      <c r="B20" s="31"/>
      <c r="C20" s="7" t="s">
        <v>45</v>
      </c>
      <c r="D20" s="24">
        <v>2.35</v>
      </c>
      <c r="E20" s="7"/>
      <c r="F20" s="36">
        <f>D20*E20/1.2</f>
        <v>0</v>
      </c>
      <c r="G20" s="16" t="s">
        <v>40</v>
      </c>
    </row>
    <row r="21" spans="1:7" x14ac:dyDescent="0.3">
      <c r="B2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2019-06-21T01:36:33Z</dcterms:modified>
</cp:coreProperties>
</file>