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Utilisateur\Desktop\Mes dossiers\Centrale Lyon\EPSA\batterie\conception\"/>
    </mc:Choice>
  </mc:AlternateContent>
  <xr:revisionPtr revIDLastSave="0" documentId="13_ncr:1_{2795C2E5-7BB6-442A-967E-C2B3A9633C0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alcul du nombre de cellules" sheetId="1" r:id="rId1"/>
    <sheet name="Calculs pour la structu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2" l="1"/>
  <c r="C16" i="2"/>
  <c r="C13" i="2"/>
  <c r="C18" i="1"/>
  <c r="C15" i="1"/>
  <c r="C13" i="1"/>
</calcChain>
</file>

<file path=xl/sharedStrings.xml><?xml version="1.0" encoding="utf-8"?>
<sst xmlns="http://schemas.openxmlformats.org/spreadsheetml/2006/main" count="69" uniqueCount="42">
  <si>
    <t>Caractéristiques batterie</t>
  </si>
  <si>
    <t>Capacité</t>
  </si>
  <si>
    <t>Nombre de modules</t>
  </si>
  <si>
    <t>Valeur</t>
  </si>
  <si>
    <t>Unité</t>
  </si>
  <si>
    <t>Wh</t>
  </si>
  <si>
    <t>/</t>
  </si>
  <si>
    <t>Caractéristiques cellule : 18650 Parasonic ou Sony</t>
  </si>
  <si>
    <t>Tension nominale</t>
  </si>
  <si>
    <t>[48;50]</t>
  </si>
  <si>
    <t>V</t>
  </si>
  <si>
    <t>Caractéristiques module</t>
  </si>
  <si>
    <t xml:space="preserve">Nombre de cellules </t>
  </si>
  <si>
    <t>Ah</t>
  </si>
  <si>
    <t>[83;91]</t>
  </si>
  <si>
    <t>Intervalle admissible pour le nombre de cellules (+/- 5%)</t>
  </si>
  <si>
    <t>Nombre de blocs en parallèle</t>
  </si>
  <si>
    <t>Facteur de paramétrisation</t>
  </si>
  <si>
    <t>Valable pour toutes les structures</t>
  </si>
  <si>
    <t>n_0 : nombre de cellules dans une colonne de bout</t>
  </si>
  <si>
    <t>n : nombre total de cellules, n \in [83;91]</t>
  </si>
  <si>
    <t>c = 5</t>
  </si>
  <si>
    <t>Utilisation d'un script Python pour déterminer les n0 compatibles</t>
  </si>
  <si>
    <t>Résultats</t>
  </si>
  <si>
    <t xml:space="preserve">n0 = 17 </t>
  </si>
  <si>
    <t>Nombre total de cellules</t>
  </si>
  <si>
    <t>c = 7</t>
  </si>
  <si>
    <t>n0 = 12</t>
  </si>
  <si>
    <t>Colonne 1</t>
  </si>
  <si>
    <t>Colonne 2</t>
  </si>
  <si>
    <t>Colonne 3</t>
  </si>
  <si>
    <t>Colonne 4</t>
  </si>
  <si>
    <t>Colonne 5</t>
  </si>
  <si>
    <t>Colonne 6</t>
  </si>
  <si>
    <t>Colonne 7</t>
  </si>
  <si>
    <t>Colonne 9</t>
  </si>
  <si>
    <t>Colonne 8</t>
  </si>
  <si>
    <t>c = 9</t>
  </si>
  <si>
    <t>n0 = 9</t>
  </si>
  <si>
    <t>Colonne1</t>
  </si>
  <si>
    <t>Colonne2</t>
  </si>
  <si>
    <t>c : nombre de colonnes, c \in {5,7,9}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</si>
</sst>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B08D51-9C14-4733-BC1E-4B632202FF52}" name="Tableau1" displayName="Tableau1" ref="B2:D4" totalsRowShown="0">
  <autoFilter ref="B2:D4" xr:uid="{F2B08D51-9C14-4733-BC1E-4B632202FF52}"/>
  <tableColumns count="3">
    <tableColumn id="1" xr3:uid="{E76E8AF3-523C-42DD-998F-F9DBFA5AAAFD}" name="Caractéristiques batterie"/>
    <tableColumn id="2" xr3:uid="{FAE04217-7C69-4056-BD86-8B6282C503B0}" name="Valeur"/>
    <tableColumn id="3" xr3:uid="{64279C97-9ECD-4DAA-BA9B-919FAFBF3A47}" name="Unité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6CE8F7-662A-4238-B9B3-77A07F7199BD}" name="Tableau2" displayName="Tableau2" ref="B7:D9" totalsRowShown="0">
  <autoFilter ref="B7:D9" xr:uid="{906CE8F7-662A-4238-B9B3-77A07F7199BD}"/>
  <tableColumns count="3">
    <tableColumn id="1" xr3:uid="{E3B2093E-469A-4DD2-8672-7A2E4B0E53A0}" name="Caractéristiques cellule : 18650 Parasonic ou Sony"/>
    <tableColumn id="2" xr3:uid="{4E7F2B69-E05C-47C1-9025-8FD3C7EAA088}" name="Valeur"/>
    <tableColumn id="3" xr3:uid="{EEC3881B-B955-4B34-A335-94518F7C6BBE}" name="Unité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AB631F-C5DC-4673-A86B-385666FD9B1A}" name="Tableau3" displayName="Tableau3" ref="B12:D18" totalsRowShown="0">
  <autoFilter ref="B12:D18" xr:uid="{0DAB631F-C5DC-4673-A86B-385666FD9B1A}"/>
  <tableColumns count="3">
    <tableColumn id="1" xr3:uid="{8AFFF6A2-44BA-489A-9B71-940AD5A5A404}" name="Caractéristiques module"/>
    <tableColumn id="2" xr3:uid="{7F0F66A4-7CF4-41E7-812D-231C3BC30773}" name="Valeur"/>
    <tableColumn id="3" xr3:uid="{BA47671C-7C42-4B80-A51D-0ADE7720C464}" name="Unité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672CBB-9174-4DB7-A134-B0AE1C4A36C1}" name="Tableau4" displayName="Tableau4" ref="E11:I12" totalsRowShown="0">
  <autoFilter ref="E11:I12" xr:uid="{8A672CBB-9174-4DB7-A134-B0AE1C4A36C1}"/>
  <tableColumns count="5">
    <tableColumn id="1" xr3:uid="{90D9F5FD-1BCC-461B-845A-D998A78C420C}" name="Colonne 1"/>
    <tableColumn id="2" xr3:uid="{EF1E1110-63AD-4A70-A35F-AEF15BEEEA06}" name="Colonne 2"/>
    <tableColumn id="3" xr3:uid="{F7771341-789B-43E1-A701-EE42C10AF175}" name="Colonne 3"/>
    <tableColumn id="4" xr3:uid="{381A5CF6-F426-4BFE-9944-8FD53BE13E89}" name="Colonne 4"/>
    <tableColumn id="5" xr3:uid="{17AF48FA-6412-4403-BC12-B55568BA1576}" name="Colonne 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5BDDB3C-376C-4DE5-BF4C-D5A5AEBBB49B}" name="Tableau5" displayName="Tableau5" ref="E15:K16" totalsRowShown="0">
  <autoFilter ref="E15:K16" xr:uid="{25BDDB3C-376C-4DE5-BF4C-D5A5AEBBB49B}"/>
  <tableColumns count="7">
    <tableColumn id="1" xr3:uid="{17D33FCB-6C92-4BD0-9A62-5605974AC32A}" name="Colonne 1"/>
    <tableColumn id="2" xr3:uid="{2096E430-F5B1-48C7-AEB5-D30705AB2FD1}" name="Colonne 2"/>
    <tableColumn id="3" xr3:uid="{5F6F757C-7CBD-4A26-B592-6DBD89B3C44F}" name="Colonne 3"/>
    <tableColumn id="4" xr3:uid="{16D89CC5-7BCC-460E-9A70-8C1BE81E82A8}" name="Colonne 4"/>
    <tableColumn id="5" xr3:uid="{57CC96AC-7302-4A2D-83F5-0D3B77277F6F}" name="Colonne 5"/>
    <tableColumn id="6" xr3:uid="{874315D2-4038-4D4F-9F23-9E7BFE8F7E3E}" name="Colonne 6"/>
    <tableColumn id="7" xr3:uid="{19CA343C-9A5D-483E-93B4-9DC601434DD2}" name="Colonne 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9ED36DB-765D-4D7E-A312-C6A2FB4FF812}" name="Tableau6" displayName="Tableau6" ref="E19:M20" totalsRowShown="0">
  <autoFilter ref="E19:M20" xr:uid="{79ED36DB-765D-4D7E-A312-C6A2FB4FF812}"/>
  <tableColumns count="9">
    <tableColumn id="1" xr3:uid="{C90F792F-D03D-45F4-A725-9F9493579446}" name="Colonne 1"/>
    <tableColumn id="2" xr3:uid="{0BEB0D13-27DC-4C16-9C4D-1DB8864090F0}" name="Colonne 2"/>
    <tableColumn id="3" xr3:uid="{A2BEC00F-B172-4826-B9A1-8F00E4A68A6B}" name="Colonne 3"/>
    <tableColumn id="4" xr3:uid="{73873FD7-4E42-49A9-B017-910BA64E601F}" name="Colonne 4"/>
    <tableColumn id="5" xr3:uid="{A21BED01-86F6-4D61-9931-1B9B6F607E48}" name="Colonne 5"/>
    <tableColumn id="6" xr3:uid="{093C86CC-E544-466D-A47A-F223FA801A4F}" name="Colonne 6"/>
    <tableColumn id="7" xr3:uid="{AA0EC5DA-76E8-48C2-9B84-D7385F3A8DE1}" name="Colonne 7"/>
    <tableColumn id="8" xr3:uid="{FE3F46F6-A082-4D1D-A27E-7956695719FB}" name="Colonne 8"/>
    <tableColumn id="9" xr3:uid="{63A3A4AD-D988-45B9-862E-DFB563CAF74C}" name="Colonne 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370E927-81D4-45B8-A111-635445DA7833}" name="Tableau7" displayName="Tableau7" ref="B10:C19" totalsRowShown="0">
  <autoFilter ref="B10:C19" xr:uid="{8370E927-81D4-45B8-A111-635445DA7833}"/>
  <tableColumns count="2">
    <tableColumn id="1" xr3:uid="{96F025DC-19A7-4D26-8709-3ECDF612D059}" name="Colonne1"/>
    <tableColumn id="2" xr3:uid="{36677EB0-9A7E-4D8D-8DFB-1587D5742953}" name="Colonn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8"/>
  <sheetViews>
    <sheetView workbookViewId="0">
      <selection activeCell="F9" sqref="F9"/>
    </sheetView>
  </sheetViews>
  <sheetFormatPr baseColWidth="10" defaultColWidth="8.88671875" defaultRowHeight="14.4" x14ac:dyDescent="0.3"/>
  <cols>
    <col min="2" max="2" width="50.6640625" customWidth="1"/>
  </cols>
  <sheetData>
    <row r="2" spans="2:4" x14ac:dyDescent="0.3">
      <c r="B2" t="s">
        <v>0</v>
      </c>
      <c r="C2" t="s">
        <v>3</v>
      </c>
      <c r="D2" t="s">
        <v>4</v>
      </c>
    </row>
    <row r="3" spans="2:4" x14ac:dyDescent="0.3">
      <c r="B3" t="s">
        <v>1</v>
      </c>
      <c r="C3">
        <v>7800</v>
      </c>
      <c r="D3" t="s">
        <v>5</v>
      </c>
    </row>
    <row r="4" spans="2:4" x14ac:dyDescent="0.3">
      <c r="B4" t="s">
        <v>2</v>
      </c>
      <c r="C4">
        <v>10</v>
      </c>
      <c r="D4" t="s">
        <v>6</v>
      </c>
    </row>
    <row r="7" spans="2:4" x14ac:dyDescent="0.3">
      <c r="B7" t="s">
        <v>7</v>
      </c>
      <c r="C7" t="s">
        <v>3</v>
      </c>
      <c r="D7" t="s">
        <v>4</v>
      </c>
    </row>
    <row r="8" spans="2:4" x14ac:dyDescent="0.3">
      <c r="B8" t="s">
        <v>8</v>
      </c>
      <c r="C8">
        <v>3.6</v>
      </c>
      <c r="D8" t="s">
        <v>10</v>
      </c>
    </row>
    <row r="9" spans="2:4" x14ac:dyDescent="0.3">
      <c r="B9" t="s">
        <v>1</v>
      </c>
      <c r="C9">
        <v>2.5</v>
      </c>
      <c r="D9" t="s">
        <v>13</v>
      </c>
    </row>
    <row r="12" spans="2:4" x14ac:dyDescent="0.3">
      <c r="B12" t="s">
        <v>11</v>
      </c>
      <c r="C12" t="s">
        <v>3</v>
      </c>
      <c r="D12" t="s">
        <v>4</v>
      </c>
    </row>
    <row r="13" spans="2:4" x14ac:dyDescent="0.3">
      <c r="B13" t="s">
        <v>1</v>
      </c>
      <c r="C13">
        <f>C3/C4</f>
        <v>780</v>
      </c>
      <c r="D13" t="s">
        <v>5</v>
      </c>
    </row>
    <row r="14" spans="2:4" x14ac:dyDescent="0.3">
      <c r="B14" t="s">
        <v>8</v>
      </c>
      <c r="C14" t="s">
        <v>9</v>
      </c>
      <c r="D14" t="s">
        <v>10</v>
      </c>
    </row>
    <row r="15" spans="2:4" x14ac:dyDescent="0.3">
      <c r="B15" t="s">
        <v>12</v>
      </c>
      <c r="C15">
        <f>C13/(C8*C9)</f>
        <v>86.666666666666671</v>
      </c>
      <c r="D15" t="s">
        <v>6</v>
      </c>
    </row>
    <row r="16" spans="2:4" x14ac:dyDescent="0.3">
      <c r="B16" t="s">
        <v>15</v>
      </c>
      <c r="C16" t="s">
        <v>14</v>
      </c>
      <c r="D16" t="s">
        <v>6</v>
      </c>
    </row>
    <row r="17" spans="2:4" x14ac:dyDescent="0.3">
      <c r="B17" t="s">
        <v>16</v>
      </c>
      <c r="C17">
        <v>14</v>
      </c>
      <c r="D17" t="s">
        <v>6</v>
      </c>
    </row>
    <row r="18" spans="2:4" x14ac:dyDescent="0.3">
      <c r="B18" t="s">
        <v>17</v>
      </c>
      <c r="C18">
        <f>C15/C17</f>
        <v>6.1904761904761907</v>
      </c>
      <c r="D18" t="s">
        <v>6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DAFE8-5E49-41A3-9DCC-A7B27E02B491}">
  <dimension ref="B2:M20"/>
  <sheetViews>
    <sheetView tabSelected="1" workbookViewId="0">
      <selection activeCell="K17" sqref="K17"/>
    </sheetView>
  </sheetViews>
  <sheetFormatPr baseColWidth="10" defaultRowHeight="14.4" x14ac:dyDescent="0.3"/>
  <cols>
    <col min="2" max="2" width="61.88671875" customWidth="1"/>
  </cols>
  <sheetData>
    <row r="2" spans="2:11" x14ac:dyDescent="0.3">
      <c r="B2" t="s">
        <v>18</v>
      </c>
    </row>
    <row r="4" spans="2:11" x14ac:dyDescent="0.3">
      <c r="B4" t="s">
        <v>41</v>
      </c>
    </row>
    <row r="5" spans="2:11" x14ac:dyDescent="0.3">
      <c r="B5" t="s">
        <v>19</v>
      </c>
    </row>
    <row r="6" spans="2:11" x14ac:dyDescent="0.3">
      <c r="B6" t="s">
        <v>20</v>
      </c>
    </row>
    <row r="8" spans="2:11" x14ac:dyDescent="0.3">
      <c r="B8" t="s">
        <v>22</v>
      </c>
    </row>
    <row r="10" spans="2:11" x14ac:dyDescent="0.3">
      <c r="B10" t="s">
        <v>39</v>
      </c>
      <c r="C10" t="s">
        <v>40</v>
      </c>
    </row>
    <row r="11" spans="2:11" x14ac:dyDescent="0.3">
      <c r="B11" t="s">
        <v>23</v>
      </c>
      <c r="E11" t="s">
        <v>28</v>
      </c>
      <c r="F11" t="s">
        <v>29</v>
      </c>
      <c r="G11" t="s">
        <v>30</v>
      </c>
      <c r="H11" t="s">
        <v>31</v>
      </c>
      <c r="I11" t="s">
        <v>32</v>
      </c>
    </row>
    <row r="12" spans="2:11" x14ac:dyDescent="0.3">
      <c r="B12" t="s">
        <v>21</v>
      </c>
      <c r="C12" t="s">
        <v>24</v>
      </c>
      <c r="E12">
        <v>17</v>
      </c>
      <c r="F12">
        <v>18</v>
      </c>
      <c r="G12">
        <v>17</v>
      </c>
      <c r="H12">
        <v>18</v>
      </c>
      <c r="I12">
        <v>17</v>
      </c>
    </row>
    <row r="13" spans="2:11" x14ac:dyDescent="0.3">
      <c r="B13" t="s">
        <v>25</v>
      </c>
      <c r="C13">
        <f xml:space="preserve"> SUM(E12:I12)</f>
        <v>87</v>
      </c>
    </row>
    <row r="15" spans="2:11" x14ac:dyDescent="0.3">
      <c r="B15" t="s">
        <v>26</v>
      </c>
      <c r="C15" t="s">
        <v>27</v>
      </c>
      <c r="E15" t="s">
        <v>28</v>
      </c>
      <c r="F15" t="s">
        <v>29</v>
      </c>
      <c r="G15" t="s">
        <v>30</v>
      </c>
      <c r="H15" t="s">
        <v>31</v>
      </c>
      <c r="I15" t="s">
        <v>32</v>
      </c>
      <c r="J15" t="s">
        <v>33</v>
      </c>
      <c r="K15" t="s">
        <v>34</v>
      </c>
    </row>
    <row r="16" spans="2:11" x14ac:dyDescent="0.3">
      <c r="B16" t="s">
        <v>25</v>
      </c>
      <c r="C16">
        <f xml:space="preserve"> SUM(E16:K16)</f>
        <v>87</v>
      </c>
      <c r="E16">
        <v>12</v>
      </c>
      <c r="F16">
        <v>13</v>
      </c>
      <c r="G16">
        <v>12</v>
      </c>
      <c r="H16">
        <v>13</v>
      </c>
      <c r="I16">
        <v>12</v>
      </c>
      <c r="J16">
        <v>13</v>
      </c>
      <c r="K16">
        <v>12</v>
      </c>
    </row>
    <row r="18" spans="2:13" x14ac:dyDescent="0.3">
      <c r="B18" t="s">
        <v>37</v>
      </c>
      <c r="C18" t="s">
        <v>38</v>
      </c>
    </row>
    <row r="19" spans="2:13" x14ac:dyDescent="0.3">
      <c r="B19" t="s">
        <v>25</v>
      </c>
      <c r="C19">
        <f>SUM(E20:M20)</f>
        <v>85</v>
      </c>
      <c r="E19" t="s">
        <v>28</v>
      </c>
      <c r="F19" t="s">
        <v>29</v>
      </c>
      <c r="G19" t="s">
        <v>30</v>
      </c>
      <c r="H19" t="s">
        <v>31</v>
      </c>
      <c r="I19" t="s">
        <v>32</v>
      </c>
      <c r="J19" t="s">
        <v>33</v>
      </c>
      <c r="K19" t="s">
        <v>34</v>
      </c>
      <c r="L19" t="s">
        <v>36</v>
      </c>
      <c r="M19" t="s">
        <v>35</v>
      </c>
    </row>
    <row r="20" spans="2:13" x14ac:dyDescent="0.3">
      <c r="E20">
        <v>9</v>
      </c>
      <c r="F20">
        <v>10</v>
      </c>
      <c r="G20">
        <v>9</v>
      </c>
      <c r="H20">
        <v>10</v>
      </c>
      <c r="I20">
        <v>9</v>
      </c>
      <c r="J20">
        <v>10</v>
      </c>
      <c r="K20">
        <v>9</v>
      </c>
      <c r="L20">
        <v>10</v>
      </c>
      <c r="M20">
        <v>9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Calcul du nombre de cellules</vt:lpstr>
      <vt:lpstr>Calculs pour la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dcterms:created xsi:type="dcterms:W3CDTF">2015-06-05T18:19:34Z</dcterms:created>
  <dcterms:modified xsi:type="dcterms:W3CDTF">2022-10-24T20:51:40Z</dcterms:modified>
</cp:coreProperties>
</file>