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 saison 2019" sheetId="1" r:id="rId3"/>
    <sheet state="visible" name="Suivi des devis" sheetId="2" r:id="rId4"/>
    <sheet state="visible" name="Avance budget" sheetId="3" r:id="rId5"/>
    <sheet state="visible" name="Avance 8000" sheetId="4" r:id="rId6"/>
    <sheet state="visible" name="Budget Bron Vulcanix 2018" sheetId="5" r:id="rId7"/>
    <sheet state="visible" name="Budget Bron Optimus 2019" sheetId="6" r:id="rId8"/>
    <sheet state="visible" name="Commande Reverchon" sheetId="7" r:id="rId9"/>
    <sheet state="visible" name="Maxxess" sheetId="8" r:id="rId10"/>
    <sheet state="visible" name="idée achat" sheetId="9" r:id="rId11"/>
  </sheets>
  <definedNames>
    <definedName hidden="1" localSheetId="2" name="_xlnm._FilterDatabase">'Avance budget'!$A$1:$J$18</definedName>
    <definedName hidden="1" localSheetId="1" name="_xlnm._FilterDatabase">'Suivi des devis'!$A$2:$J$22</definedName>
  </definedNames>
  <calcPr/>
</workbook>
</file>

<file path=xl/sharedStrings.xml><?xml version="1.0" encoding="utf-8"?>
<sst xmlns="http://schemas.openxmlformats.org/spreadsheetml/2006/main" count="605" uniqueCount="437">
  <si>
    <t>Département</t>
  </si>
  <si>
    <t>Tableau de gestion des devis et de commandes</t>
  </si>
  <si>
    <t>Fournisseur</t>
  </si>
  <si>
    <t>Pôle</t>
  </si>
  <si>
    <t>Description</t>
  </si>
  <si>
    <t>Prix (TTC)</t>
  </si>
  <si>
    <t>Détail</t>
  </si>
  <si>
    <t>Délais d'approvisionnement</t>
  </si>
  <si>
    <t>Personne responsable</t>
  </si>
  <si>
    <t>Etat commande</t>
  </si>
  <si>
    <t>Date commande</t>
  </si>
  <si>
    <t>Si livré, stocké où ?</t>
  </si>
  <si>
    <t>Remarques</t>
  </si>
  <si>
    <t>Quantité</t>
  </si>
  <si>
    <t>Budget (Total € TTC)</t>
  </si>
  <si>
    <t>Chassis equipé et carrossé</t>
  </si>
  <si>
    <t>Détail budget</t>
  </si>
  <si>
    <t>Osborn Metal</t>
  </si>
  <si>
    <t>Total</t>
  </si>
  <si>
    <t>Tubes carrés</t>
  </si>
  <si>
    <t>Châssis</t>
  </si>
  <si>
    <t>RCS</t>
  </si>
  <si>
    <t>Moules Carrosserie</t>
  </si>
  <si>
    <t>Livré</t>
  </si>
  <si>
    <t>A2M Industrie</t>
  </si>
  <si>
    <t>Essais traction</t>
  </si>
  <si>
    <t>Commandé</t>
  </si>
  <si>
    <t>Elec</t>
  </si>
  <si>
    <t>DTA Fast</t>
  </si>
  <si>
    <t>controleur moteur avec les connecteurs qui vont avec</t>
  </si>
  <si>
    <t>1 semaines</t>
  </si>
  <si>
    <t>Bob</t>
  </si>
  <si>
    <t>Béatrice</t>
  </si>
  <si>
    <t>Les frais de port ne sont pas compris et on devrais avoir une réduc de 20%</t>
  </si>
  <si>
    <t>vient de loin (non pas vraiment)</t>
  </si>
  <si>
    <t>Restant saison 2018</t>
  </si>
  <si>
    <t>Dunker motoren</t>
  </si>
  <si>
    <t>Motoréducteur</t>
  </si>
  <si>
    <t>4-5 mois</t>
  </si>
  <si>
    <t>Il faut vérifier s'il il reste des cables au garage</t>
  </si>
  <si>
    <t>longue car petite production</t>
  </si>
  <si>
    <t>Autosport Lab</t>
  </si>
  <si>
    <t>boitier d'acquisition</t>
  </si>
  <si>
    <t>Date ajout</t>
  </si>
  <si>
    <t>Responsable</t>
  </si>
  <si>
    <t>Description fournisseur (si nécessaire)</t>
  </si>
  <si>
    <t>Prix TTC en euros</t>
  </si>
  <si>
    <t>Délai d'appro</t>
  </si>
  <si>
    <t>Devis PDF déposé et envoyé</t>
  </si>
  <si>
    <t>Etat de la commande</t>
  </si>
  <si>
    <t xml:space="preserve">2 semaine </t>
  </si>
  <si>
    <t>Suspension</t>
  </si>
  <si>
    <t>Carrosserie</t>
  </si>
  <si>
    <t>Watterott</t>
  </si>
  <si>
    <t>2 Shield Can pour Arduino</t>
  </si>
  <si>
    <t>2 semaines ?</t>
  </si>
  <si>
    <t>RS Components</t>
  </si>
  <si>
    <t>Arduino et MCP23008</t>
  </si>
  <si>
    <t>Vide</t>
  </si>
  <si>
    <t>Aprovisionné par Bron, 1100 eu sinon</t>
  </si>
  <si>
    <t xml:space="preserve">Budget avance </t>
  </si>
  <si>
    <t>Ruban LED</t>
  </si>
  <si>
    <t>LAS</t>
  </si>
  <si>
    <t>Brammer</t>
  </si>
  <si>
    <t>Rotules pour essais</t>
  </si>
  <si>
    <t>Formula Seven</t>
  </si>
  <si>
    <t>Crémaillère avec capteur rotation et spine coupler, crash box, volant en carbone, mousse appuie-tête</t>
  </si>
  <si>
    <t>6 semaines</t>
  </si>
  <si>
    <t>ABR</t>
  </si>
  <si>
    <r>
      <t xml:space="preserve">http://www.formula-seven.com/shop-products/steering-racks-w-rotative-sensor/   </t>
    </r>
    <r>
      <rPr>
        <color rgb="FFFF0000"/>
      </rPr>
      <t xml:space="preserve">    Manque volant carbone et crashbox</t>
    </r>
  </si>
  <si>
    <t>longue car attendent d'avoir un carnet de commande rempli</t>
  </si>
  <si>
    <t>plaques latérales + tableau de bord</t>
  </si>
  <si>
    <t>Approvisonné par Bron, 550 eu sinon</t>
  </si>
  <si>
    <t>Budget saison 2019</t>
  </si>
  <si>
    <t>Cintrage Ateliers la Giraudière</t>
  </si>
  <si>
    <t>Régularisation cintrage (à confirmer)</t>
  </si>
  <si>
    <t>Crédit RCV perfo</t>
  </si>
  <si>
    <t>A2M essais traction</t>
  </si>
  <si>
    <t xml:space="preserve">Budget PEs </t>
  </si>
  <si>
    <t>Frame</t>
  </si>
  <si>
    <t>Reverchon (OZ Racing)</t>
  </si>
  <si>
    <t>Powertrain</t>
  </si>
  <si>
    <t>Tubes carrés Osborn Metal</t>
  </si>
  <si>
    <t>8 Jantes magnésium</t>
  </si>
  <si>
    <t>Prix exact</t>
  </si>
  <si>
    <t>Electrical</t>
  </si>
  <si>
    <t>NGO</t>
  </si>
  <si>
    <t>pas de partenariat et sponring possible</t>
  </si>
  <si>
    <t xml:space="preserve">LAS </t>
  </si>
  <si>
    <t>Reverchon</t>
  </si>
  <si>
    <t>4 pneus rally (150 eur unité) + nettoyant freins + equipements pilotes saison précédente</t>
  </si>
  <si>
    <t>Peinture châssis</t>
  </si>
  <si>
    <t>Divers</t>
  </si>
  <si>
    <t>Moteur</t>
  </si>
  <si>
    <t>PSEP Industrie</t>
  </si>
  <si>
    <t>Drexler</t>
  </si>
  <si>
    <t>Liaison au sol</t>
  </si>
  <si>
    <t>Différentiel</t>
  </si>
  <si>
    <t>plusieurs mois</t>
  </si>
  <si>
    <t>Ludovic</t>
  </si>
  <si>
    <t>Pneumatiques slick</t>
  </si>
  <si>
    <t>https://shop.drexler-automotive.com/limited-slip-differential/formula-student/</t>
  </si>
  <si>
    <t>Achat 12 pneus slicks neufs</t>
  </si>
  <si>
    <t>Pneus rallyes</t>
  </si>
  <si>
    <t>Achat 4 pneus rallyes achaté sur Reverchon</t>
  </si>
  <si>
    <t>Crémaillère + spline couplers + capteur position + crash box + appui tete +Volant</t>
  </si>
  <si>
    <t>Maxxess</t>
  </si>
  <si>
    <t>Filtres, bougies, chaîne et autres</t>
  </si>
  <si>
    <t>2 403,48</t>
  </si>
  <si>
    <t>Amortisseurs</t>
  </si>
  <si>
    <t>Ohlins</t>
  </si>
  <si>
    <t>Accimoto</t>
  </si>
  <si>
    <t>Roulements haute précision</t>
  </si>
  <si>
    <t>Offerts par SKF</t>
  </si>
  <si>
    <t>Rotules essais</t>
  </si>
  <si>
    <t>Maxime</t>
  </si>
  <si>
    <t>Acheté chez Brammer</t>
  </si>
  <si>
    <t>Locamail</t>
  </si>
  <si>
    <t>Impressions</t>
  </si>
  <si>
    <t>Usinage cannelures moyeux</t>
  </si>
  <si>
    <t>Innomolds</t>
  </si>
  <si>
    <t>LDLC</t>
  </si>
  <si>
    <t>Prises et webcam</t>
  </si>
  <si>
    <t>Tubes carbones pour triangles</t>
  </si>
  <si>
    <t>Mateduc composites</t>
  </si>
  <si>
    <t>Maitre-cylindres</t>
  </si>
  <si>
    <t>Réutilisation de ceux d'Olympix</t>
  </si>
  <si>
    <t xml:space="preserve">Total : </t>
  </si>
  <si>
    <t>Freinage</t>
  </si>
  <si>
    <t>Beringer</t>
  </si>
  <si>
    <t>Jantes O.Z. Magnésium</t>
  </si>
  <si>
    <t>2 760,00</t>
  </si>
  <si>
    <t>8 jantes magnesium approvisionné par Reverchon</t>
  </si>
  <si>
    <t>Motorisation</t>
  </si>
  <si>
    <t>Bride réglementaire</t>
  </si>
  <si>
    <t>AT power</t>
  </si>
  <si>
    <t>Filtres à air</t>
  </si>
  <si>
    <t>filtre à air pour en avoir de rechange - AT power</t>
  </si>
  <si>
    <t>Boîte à air</t>
  </si>
  <si>
    <t>Offerte (3000 euros)</t>
  </si>
  <si>
    <t>Restant</t>
  </si>
  <si>
    <t>Rampe injection</t>
  </si>
  <si>
    <t>Restant pouvant être dépensé</t>
  </si>
  <si>
    <t>SurplusMoto</t>
  </si>
  <si>
    <t>Porte_couronne</t>
  </si>
  <si>
    <t>Brut</t>
  </si>
  <si>
    <t>Tulipes + tripodes + axe transmission</t>
  </si>
  <si>
    <t>RCV performance</t>
  </si>
  <si>
    <t>Kit pignon-couronne</t>
  </si>
  <si>
    <t>France équipement</t>
  </si>
  <si>
    <t>Embrayage anti-dribble, huile moteur, joints moteur, disques embrayages</t>
  </si>
  <si>
    <t>Maxxes</t>
  </si>
  <si>
    <t xml:space="preserve">Motoréducteur </t>
  </si>
  <si>
    <t>Axe motoréducteur + engrenages</t>
  </si>
  <si>
    <t>HPC</t>
  </si>
  <si>
    <t>Calculateur DTA + connecteurs</t>
  </si>
  <si>
    <t>Pièces circuit d'essence</t>
  </si>
  <si>
    <t>Pompe à essence, régulateur de pression, rampe d'injection, bouchon de remplissage</t>
  </si>
  <si>
    <t>Carter moteur</t>
  </si>
  <si>
    <t>Collecteur échappement 4-2-1</t>
  </si>
  <si>
    <t>Basé sur coût Vulcanix</t>
  </si>
  <si>
    <t>Revétement collecteur</t>
  </si>
  <si>
    <t>AB Decometal</t>
  </si>
  <si>
    <t>Silencieux</t>
  </si>
  <si>
    <t>Achat</t>
  </si>
  <si>
    <t>Soudure alu (carter, vase expansion, réservoir)</t>
  </si>
  <si>
    <t>Bery Inox</t>
  </si>
  <si>
    <t>Ensemble Refroidissement</t>
  </si>
  <si>
    <t>Radiateur, ventilateur, couvercle calorstat</t>
  </si>
  <si>
    <t>Ergonomie et électronique</t>
  </si>
  <si>
    <t>Palettes</t>
  </si>
  <si>
    <t>Capteur de vitesse</t>
  </si>
  <si>
    <t>Texense</t>
  </si>
  <si>
    <t>Siège</t>
  </si>
  <si>
    <t>Estimation</t>
  </si>
  <si>
    <t>Batterie</t>
  </si>
  <si>
    <t>on en a déjà</t>
  </si>
  <si>
    <t>Boitier acquisition capteurs</t>
  </si>
  <si>
    <t>Autosportlabs</t>
  </si>
  <si>
    <t>Connecteurs</t>
  </si>
  <si>
    <t>Offert par SOURIAU</t>
  </si>
  <si>
    <t>Electronique</t>
  </si>
  <si>
    <t>Boutons tableau de bord, LED, éléments du faisceau, carte arduino</t>
  </si>
  <si>
    <t>Manyspace</t>
  </si>
  <si>
    <t>Communication</t>
  </si>
  <si>
    <t>Vêtements, supports de présentation</t>
  </si>
  <si>
    <t>Camping FS</t>
  </si>
  <si>
    <t>A payer en mars, 2 compétitions</t>
  </si>
  <si>
    <t>Inscription compétition</t>
  </si>
  <si>
    <t>2 compétitions</t>
  </si>
  <si>
    <t>Nourriture FS</t>
  </si>
  <si>
    <t>Carrefour, paiement à terme</t>
  </si>
  <si>
    <t>Soudures diverses la Giraudière</t>
  </si>
  <si>
    <t>A voir</t>
  </si>
  <si>
    <t>Commandes supplémentaires Boisard</t>
  </si>
  <si>
    <t>Usinage chez Alpentech diminue dépenses boisard</t>
  </si>
  <si>
    <t>Prévisions pour impondérables</t>
  </si>
  <si>
    <t>2 700,00</t>
  </si>
  <si>
    <t>Budget de Bron si jamais rachat 3ème moteur</t>
  </si>
  <si>
    <t>Consommables</t>
  </si>
  <si>
    <t>1 260,00</t>
  </si>
  <si>
    <t>Budget</t>
  </si>
  <si>
    <t>Economies sur fonds propres</t>
  </si>
  <si>
    <t>Budget prévisionnel pour l'avance de budget</t>
  </si>
  <si>
    <t>Excuse pour les avoir tot</t>
  </si>
  <si>
    <t>Approvisionnement</t>
  </si>
  <si>
    <t>Prix unité</t>
  </si>
  <si>
    <t>Prix</t>
  </si>
  <si>
    <t>Liaison au sol mécatronique</t>
  </si>
  <si>
    <t>rotules</t>
  </si>
  <si>
    <t>Michaud Chailly</t>
  </si>
  <si>
    <t>DATE</t>
  </si>
  <si>
    <t>Etrier de frein (2)</t>
  </si>
  <si>
    <t>FOURNISSEUR</t>
  </si>
  <si>
    <t>DETAIL</t>
  </si>
  <si>
    <t>MONTANT</t>
  </si>
  <si>
    <t>FORCH</t>
  </si>
  <si>
    <t>Disque de frein (4)</t>
  </si>
  <si>
    <t xml:space="preserve">test de résitance au matage des frette </t>
  </si>
  <si>
    <t>Divers Réorganisation Local</t>
  </si>
  <si>
    <t>2 050 €</t>
  </si>
  <si>
    <t>Amortisseur Ohlins</t>
  </si>
  <si>
    <t>SETAM</t>
  </si>
  <si>
    <t>Etablis et étagères réorganisation local</t>
  </si>
  <si>
    <t>3 409 €</t>
  </si>
  <si>
    <t>Fournisseurs connus de Bron :</t>
  </si>
  <si>
    <t>Pour les caractériser sur une machine</t>
  </si>
  <si>
    <t>TOTAL 2017</t>
  </si>
  <si>
    <t>Potentiomètre linéaire</t>
  </si>
  <si>
    <t>5 459 €</t>
  </si>
  <si>
    <t xml:space="preserve">AD </t>
  </si>
  <si>
    <t>CARBONE ONE</t>
  </si>
  <si>
    <t>1 872 €</t>
  </si>
  <si>
    <t>Durand Services</t>
  </si>
  <si>
    <t>Mallettes rangement et écrous nilstop</t>
  </si>
  <si>
    <t>Matériel Electronique</t>
  </si>
  <si>
    <t>Mai-Juin</t>
  </si>
  <si>
    <t>Fer à souder</t>
  </si>
  <si>
    <t>Durand</t>
  </si>
  <si>
    <t>env. 300€</t>
  </si>
  <si>
    <t>TOTAL 2018</t>
  </si>
  <si>
    <t>2 542 €</t>
  </si>
  <si>
    <t>TOTAL</t>
  </si>
  <si>
    <t>Pour pouvoir tester les carte électronique rapidement</t>
  </si>
  <si>
    <t>Cables elec</t>
  </si>
  <si>
    <t>8 001 €</t>
  </si>
  <si>
    <t>Motorisation instrumentée</t>
  </si>
  <si>
    <t>Consommable (huile, ...)</t>
  </si>
  <si>
    <t>Kit chaine</t>
  </si>
  <si>
    <t>Passage sur banc</t>
  </si>
  <si>
    <t>Embrayage anti dribble</t>
  </si>
  <si>
    <t>Préparation du passage sur banc de l'an prochain</t>
  </si>
  <si>
    <t>Protection Thermique</t>
  </si>
  <si>
    <t>Châssis équipée</t>
  </si>
  <si>
    <t>plaques carbones</t>
  </si>
  <si>
    <t>Autres</t>
  </si>
  <si>
    <t>Nom</t>
  </si>
  <si>
    <t>meuleuse air comprimé slim</t>
  </si>
  <si>
    <t>Ks Tool</t>
  </si>
  <si>
    <t>515.5030</t>
  </si>
  <si>
    <t>Brice</t>
  </si>
  <si>
    <t>meuleuse slim, 25.000 RPM</t>
  </si>
  <si>
    <t>fraise HM (10 fraises dedans)</t>
  </si>
  <si>
    <t xml:space="preserve">Ks Tool </t>
  </si>
  <si>
    <t>515.3210</t>
  </si>
  <si>
    <t>10 fraises HM de chez KS tool</t>
  </si>
  <si>
    <t>Douilles pour écrou de roues</t>
  </si>
  <si>
    <t>515.0990</t>
  </si>
  <si>
    <t>3 douilles longue (il faut la 19)</t>
  </si>
  <si>
    <t>Extracteur de goujons</t>
  </si>
  <si>
    <t>150.1330</t>
  </si>
  <si>
    <t>Clé à filtre à huile</t>
  </si>
  <si>
    <t>155.5003</t>
  </si>
  <si>
    <t>Micro set de soudure</t>
  </si>
  <si>
    <t>960.1160</t>
  </si>
  <si>
    <t>GRO 12V-35 Professional  dans une L-BOXX, avec pack d’accessoires</t>
  </si>
  <si>
    <t>?</t>
  </si>
  <si>
    <t>Bosch Pro</t>
  </si>
  <si>
    <t>0 601 9C5 002 (ref site bosch)</t>
  </si>
  <si>
    <t>équivalent dremel mais en bosch et sur batterie 12V ATTENTION : PRENDRE SANS BATTERIE</t>
  </si>
  <si>
    <t>GSR 12V-20 Professional dans L-BOXX avec 2 batteries Li-Ion 3,0 Ah, 1 clip de ceinture, 1 porte-embout, 4 clips de couleur</t>
  </si>
  <si>
    <t>0 601 9D4 005 (ref site bosch)</t>
  </si>
  <si>
    <t>Visseuse en 12V</t>
  </si>
  <si>
    <t>Pince à sertir à 4 ergots</t>
  </si>
  <si>
    <t>MOUSER</t>
  </si>
  <si>
    <t>571-M22520/2-01</t>
  </si>
  <si>
    <t>GTI</t>
  </si>
  <si>
    <r>
      <rPr>
        <b/>
      </rPr>
      <t>Prix HT</t>
    </r>
    <r>
      <t xml:space="preserve">. </t>
    </r>
  </si>
  <si>
    <t xml:space="preserve">En cas de soucis, contacter le pôle élec. </t>
  </si>
  <si>
    <t xml:space="preserve">Nom </t>
  </si>
  <si>
    <t>reférence</t>
  </si>
  <si>
    <t>prix</t>
  </si>
  <si>
    <t>Kit de protection noir</t>
  </si>
  <si>
    <t>velcro alu</t>
  </si>
  <si>
    <t>clapet de mise à l'air</t>
  </si>
  <si>
    <t>TRV67</t>
  </si>
  <si>
    <t>Liquide de refroidissement</t>
  </si>
  <si>
    <t>collier acier "ligarex"</t>
  </si>
  <si>
    <t>Questions :</t>
  </si>
  <si>
    <t>Positionneur 22D Male</t>
  </si>
  <si>
    <t>Embout femelle à souder pour le carter d'huile pour mettre un bouchon magnétique (page 221)</t>
  </si>
  <si>
    <t>Balance poids par roue occasion</t>
  </si>
  <si>
    <t>571-M22520/2-09</t>
  </si>
  <si>
    <r>
      <rPr>
        <b/>
      </rPr>
      <t>Prix HT</t>
    </r>
    <r>
      <t xml:space="preserve">. </t>
    </r>
  </si>
  <si>
    <t>Positionneur 22D Fem</t>
  </si>
  <si>
    <t>571-M22520/2-06</t>
  </si>
  <si>
    <r>
      <rPr>
        <b/>
      </rPr>
      <t>Prix HT</t>
    </r>
    <r>
      <t xml:space="preserve">. </t>
    </r>
  </si>
  <si>
    <t>Fil 22 AWG</t>
  </si>
  <si>
    <t>RS</t>
  </si>
  <si>
    <t>918-5210</t>
  </si>
  <si>
    <t xml:space="preserve">Prix HT. </t>
  </si>
  <si>
    <t>Fil 16 AWG</t>
  </si>
  <si>
    <t>789-3685</t>
  </si>
  <si>
    <r>
      <rPr>
        <b/>
      </rPr>
      <t>Prix HT</t>
    </r>
    <r>
      <t xml:space="preserve">. </t>
    </r>
  </si>
  <si>
    <t>Fil 12 AWG low-cost</t>
  </si>
  <si>
    <t>113-5780</t>
  </si>
  <si>
    <r>
      <rPr>
        <b/>
      </rPr>
      <t>Prix HT</t>
    </r>
    <r>
      <t xml:space="preserve">. </t>
    </r>
  </si>
  <si>
    <t>Fil 24 AWG</t>
  </si>
  <si>
    <t>229-1416</t>
  </si>
  <si>
    <r>
      <rPr>
        <b/>
      </rPr>
      <t>Prix HT</t>
    </r>
    <r>
      <t xml:space="preserve">. </t>
    </r>
  </si>
  <si>
    <t>Pour savoir les disponibilité et prix regarder les catalogue de chez Bihr</t>
  </si>
  <si>
    <t>-&gt; Si il y a besoin de dépenser + d'argent, contacter aussi le pôle élec (sérieusement)</t>
  </si>
  <si>
    <t>Presse hydraulique d'établi</t>
  </si>
  <si>
    <t>Peu en avoir une quitraine dans Bron, juste besoin de faire un carter de protection</t>
  </si>
  <si>
    <t>Article</t>
  </si>
  <si>
    <t>Marque</t>
  </si>
  <si>
    <t>Ouverture du budget au mois de janvier</t>
  </si>
  <si>
    <t>ref</t>
  </si>
  <si>
    <t>Prix catalogue</t>
  </si>
  <si>
    <t>Balance à peser</t>
  </si>
  <si>
    <t>filtre à huile</t>
  </si>
  <si>
    <t>Hippofiltre</t>
  </si>
  <si>
    <t>HF204RC</t>
  </si>
  <si>
    <t>Special voiture</t>
  </si>
  <si>
    <t>Pas super utile, en option</t>
  </si>
  <si>
    <t>Filtre à air</t>
  </si>
  <si>
    <t>Twin air</t>
  </si>
  <si>
    <t>Page 85 catalogue Bihr consommable, choisir le diamètre du trou</t>
  </si>
  <si>
    <t>chaine 80 maillons Or Sport XSR-G</t>
  </si>
  <si>
    <t>Weller chez RS</t>
  </si>
  <si>
    <t>AFAM</t>
  </si>
  <si>
    <t>4 501 764</t>
  </si>
  <si>
    <t>Maillon rapide correspondant</t>
  </si>
  <si>
    <t>4 501 331</t>
  </si>
  <si>
    <t>Visserie</t>
  </si>
  <si>
    <t>Maillon rapide à riveter plein</t>
  </si>
  <si>
    <t>4 501 206</t>
  </si>
  <si>
    <t>Clé à filtre</t>
  </si>
  <si>
    <t>Pignon CBR600rr</t>
  </si>
  <si>
    <t>Page 324 bihr consommable, choix du nombre de dent, 13 à 17, type 20613</t>
  </si>
  <si>
    <t>Couronne Alu cbr600rr</t>
  </si>
  <si>
    <t>Coordonnées :</t>
  </si>
  <si>
    <t>Page 333 bihr conso, nbre de dent 39 à 48, type 11618</t>
  </si>
  <si>
    <t>Bougie NGK Irridium</t>
  </si>
  <si>
    <t>NGK</t>
  </si>
  <si>
    <t>Brosse à chaine</t>
  </si>
  <si>
    <t>Muc-off</t>
  </si>
  <si>
    <t>M035001</t>
  </si>
  <si>
    <t>Nettoyant à chaine</t>
  </si>
  <si>
    <t>Dégraissant</t>
  </si>
  <si>
    <t>huile moteur 300V 10W40 4L</t>
  </si>
  <si>
    <t>Motul</t>
  </si>
  <si>
    <t>Nettyant multi usage</t>
  </si>
  <si>
    <t>Bihr</t>
  </si>
  <si>
    <t>page 724 bihr conso</t>
  </si>
  <si>
    <t>graisse motul Tech grease 300 200g</t>
  </si>
  <si>
    <t>Pince à sertir</t>
  </si>
  <si>
    <t>clé pour embrayage honda origine</t>
  </si>
  <si>
    <t>porte mini fusible étanche</t>
  </si>
  <si>
    <t>page 252 buhr outillage</t>
  </si>
  <si>
    <t>Pompe à graisse 80ml</t>
  </si>
  <si>
    <t>Pressol</t>
  </si>
  <si>
    <t>Burette d'huile 125ml</t>
  </si>
  <si>
    <t>Besoin de plus de détails</t>
  </si>
  <si>
    <t>Drapper Tools</t>
  </si>
  <si>
    <t>Collier ressort durites essence 8mm</t>
  </si>
  <si>
    <t>891 700 13</t>
  </si>
  <si>
    <t>page 289 bihr outillage</t>
  </si>
  <si>
    <t>Collier ressort durites essence 11mm</t>
  </si>
  <si>
    <t>892 700 14</t>
  </si>
  <si>
    <t>feuille à joint</t>
  </si>
  <si>
    <t>Victor Reinz</t>
  </si>
  <si>
    <t>659 900</t>
  </si>
  <si>
    <t>Chef des travaux</t>
  </si>
  <si>
    <t>page 332 bihr outillage</t>
  </si>
  <si>
    <t>Décape Joint</t>
  </si>
  <si>
    <t>552 048</t>
  </si>
  <si>
    <t xml:space="preserve">arnaud.flandin@ac-lyon.fr </t>
  </si>
  <si>
    <t>embrayage anti dribble cbr600rr</t>
  </si>
  <si>
    <t>Outillage</t>
  </si>
  <si>
    <t>Disque d'embrayage lisse</t>
  </si>
  <si>
    <t>Disque d'embrayage rugueux</t>
  </si>
  <si>
    <t>06 87 14 29 57</t>
  </si>
  <si>
    <t>Cisaille à tôle</t>
  </si>
  <si>
    <t>Groupe électrogène portable</t>
  </si>
  <si>
    <t>Consommable</t>
  </si>
  <si>
    <t>800€ pour un 1000W, 1300 pour un 2000W chez Honda, (10i et 20i), pour info : une meuleuse 1200W,un ordi 200W pour un gros</t>
  </si>
  <si>
    <t>pince à ecrou noyé</t>
  </si>
  <si>
    <t>outils carbure</t>
  </si>
  <si>
    <t>collier de serrage à oreille</t>
  </si>
  <si>
    <t>pour le tour</t>
  </si>
  <si>
    <t xml:space="preserve">presse d'établi </t>
  </si>
  <si>
    <t>pistolet soufflette</t>
  </si>
  <si>
    <t>-&gt; budget bron</t>
  </si>
  <si>
    <t>On en a, c'est les adaptateurs qu'il manque</t>
  </si>
  <si>
    <t>collier de serrage à essence</t>
  </si>
  <si>
    <t>pince pour collier de serrage</t>
  </si>
  <si>
    <t>graisse pour rotule skf (ref plus tard)</t>
  </si>
  <si>
    <t>refaire l'ensemble du circuit à air de bron, prendre une seule taille de raccord</t>
  </si>
  <si>
    <t>clé pour embrayage cbr600rr origine</t>
  </si>
  <si>
    <t>Restagraf</t>
  </si>
  <si>
    <t>matériel électrique</t>
  </si>
  <si>
    <t>vis alu</t>
  </si>
  <si>
    <t>Lampe de bureau</t>
  </si>
  <si>
    <t>douille de 19mm longue</t>
  </si>
  <si>
    <t>KS tools</t>
  </si>
  <si>
    <t>A privilégier grosse réduction</t>
  </si>
  <si>
    <t>sangles de routier</t>
  </si>
  <si>
    <t xml:space="preserve">On en a déjà </t>
  </si>
  <si>
    <t>Antidrible CBR (A vérifier qu'il n'y en a pas déja un sur la moto)</t>
  </si>
  <si>
    <t>achete des petite sangles de bonne qualité, avec des crochets inclus</t>
  </si>
  <si>
    <t>Bosch</t>
  </si>
  <si>
    <t>Très chere mais très bon</t>
  </si>
  <si>
    <t>embout de vissage long</t>
  </si>
  <si>
    <t xml:space="preserve">Brut porte couronne </t>
  </si>
  <si>
    <t>=&gt; deja recu</t>
  </si>
  <si>
    <t>Facom</t>
  </si>
  <si>
    <t>idem</t>
  </si>
  <si>
    <t>visseuse 12v</t>
  </si>
  <si>
    <t>https://www.peugeot-1810.com/electroportatif-sans-fil/perceuses-visseuses-sans-fil/perceuse-sans-fil-a-percussion-18v-2-bat-4ah-3684.html</t>
  </si>
  <si>
    <t>https://www.bosch-professional.com/fr/fr/products/gsr-12v-20-06019D4005</t>
  </si>
  <si>
    <t>Plaques bois pour découpe gabarits au Fablab</t>
  </si>
  <si>
    <t>Pince à sertir pour connecteur Reverchon et boite à fusibles, par expl knipex 97 52 34 https://www.knipex.com/index.php?id=1216&amp;L=3&amp;page=group_detail&amp;parentID=1299&amp;groupID=1305</t>
  </si>
  <si>
    <t>papier à joint moteur</t>
  </si>
  <si>
    <t>&lt;- Ne pas acheter de papier à joint pour placo, on en a déjà assez à Bron.</t>
  </si>
  <si>
    <t>Baladeuses</t>
  </si>
  <si>
    <t xml:space="preserve">Dynamomètres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</si>
</sst>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[$€-1]"/>
    <numFmt numFmtId="165" formatCode="dd&quot;/&quot;mm&quot;/&quot;yy"/>
    <numFmt numFmtId="166" formatCode="#,##0&quot;€&quot;"/>
    <numFmt numFmtId="167" formatCode="dd/mm/yyyy"/>
    <numFmt numFmtId="168" formatCode="#,##0.00&quot;€&quot;"/>
  </numFmts>
  <fonts count="36">
    <font>
      <sz val="10.0"/>
      <color rgb="FF000000"/>
      <name val="Arial"/>
    </font>
    <font>
      <sz val="11.0"/>
      <color rgb="FF000000"/>
      <name val="Raleway"/>
    </font>
    <font>
      <b/>
      <sz val="12.0"/>
      <color rgb="FF000000"/>
      <name val="Century Gothic"/>
    </font>
    <font>
      <b/>
      <sz val="11.0"/>
      <name val="Arial"/>
    </font>
    <font>
      <name val="Raleway"/>
    </font>
    <font>
      <name val="Arial"/>
    </font>
    <font/>
    <font>
      <sz val="11.0"/>
      <color rgb="FF000000"/>
      <name val="Century Gothic"/>
    </font>
    <font>
      <u/>
      <sz val="10.0"/>
      <color rgb="FF000000"/>
      <name val="Arial"/>
    </font>
    <font>
      <name val="Century Gothic"/>
    </font>
    <font>
      <b/>
      <sz val="11.0"/>
      <color rgb="FF000000"/>
      <name val="Raleway"/>
    </font>
    <font>
      <b/>
      <sz val="12.0"/>
      <name val="Century Gothic"/>
    </font>
    <font>
      <u/>
      <sz val="10.0"/>
      <color rgb="FF0084FF"/>
      <name val="Arial"/>
    </font>
    <font>
      <b/>
      <sz val="11.0"/>
      <color rgb="FF000000"/>
      <name val="Century Gothic"/>
    </font>
    <font>
      <color rgb="FF000000"/>
      <name val="Arial"/>
    </font>
    <font>
      <u/>
      <color rgb="FF0000FF"/>
      <name val="Arial"/>
    </font>
    <font>
      <b/>
      <sz val="14.0"/>
    </font>
    <font>
      <b/>
      <sz val="14.0"/>
      <color rgb="FF980000"/>
    </font>
    <font>
      <b/>
      <color rgb="FF000000"/>
      <name val="Century Gothic"/>
    </font>
    <font>
      <color rgb="FF000000"/>
      <name val="Century Gothic"/>
    </font>
    <font>
      <b/>
      <color rgb="FF000000"/>
      <name val="Calibri"/>
    </font>
    <font>
      <color rgb="FF000000"/>
      <name val="Calibri"/>
    </font>
    <font>
      <b/>
      <sz val="10.0"/>
    </font>
    <font>
      <b/>
    </font>
    <font>
      <b/>
      <sz val="12.0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84FF"/>
      <name val="Arial"/>
    </font>
    <font>
      <u/>
      <sz val="10.0"/>
      <color rgb="FF0084FF"/>
      <name val="Arial"/>
    </font>
    <font>
      <sz val="10.0"/>
    </font>
    <font>
      <strike/>
    </font>
    <font>
      <color rgb="FFFF9900"/>
    </font>
    <font>
      <color rgb="FFFF0000"/>
    </font>
    <font>
      <color rgb="FF00FF00"/>
    </font>
    <font>
      <strike/>
      <u/>
      <color rgb="FF0000FF"/>
    </font>
    <font>
      <u/>
      <color rgb="FF0000FF"/>
    </font>
  </fonts>
  <fills count="21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FBE5D6"/>
        <bgColor rgb="FFFBE5D6"/>
      </patternFill>
    </fill>
    <fill>
      <patternFill patternType="solid">
        <fgColor rgb="FFCCCCCC"/>
        <bgColor rgb="FFCCCCCC"/>
      </patternFill>
    </fill>
    <fill>
      <patternFill patternType="solid">
        <fgColor rgb="FFDAE3F3"/>
        <bgColor rgb="FFDAE3F3"/>
      </patternFill>
    </fill>
    <fill>
      <patternFill patternType="solid">
        <fgColor rgb="FFFFE699"/>
        <bgColor rgb="FFFFE699"/>
      </patternFill>
    </fill>
    <fill>
      <patternFill patternType="solid">
        <fgColor rgb="FFE2F0D9"/>
        <bgColor rgb="FFE2F0D9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D966"/>
        <bgColor rgb="FFFFD966"/>
      </patternFill>
    </fill>
  </fills>
  <borders count="4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readingOrder="0" shrinkToFit="0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0" fillId="0" fontId="4" numFmtId="0" xfId="0" applyFont="1"/>
    <xf borderId="2" fillId="3" fontId="3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" fillId="3" fontId="3" numFmtId="164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 readingOrder="0" shrinkToFit="0" vertical="center" wrapText="1"/>
    </xf>
    <xf borderId="8" fillId="0" fontId="6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2" fillId="0" fontId="5" numFmtId="165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9" fillId="0" fontId="1" numFmtId="4" xfId="0" applyAlignment="1" applyBorder="1" applyFont="1" applyNumberForma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2" fillId="5" fontId="0" numFmtId="164" xfId="0" applyAlignment="1" applyBorder="1" applyFill="1" applyFont="1" applyNumberFormat="1">
      <alignment horizontal="center" readingOrder="0" vertical="center"/>
    </xf>
    <xf borderId="0" fillId="0" fontId="7" numFmtId="0" xfId="0" applyAlignment="1" applyFont="1">
      <alignment horizontal="center" shrinkToFit="0" wrapText="1"/>
    </xf>
    <xf borderId="2" fillId="0" fontId="5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wrapText="1"/>
    </xf>
    <xf borderId="10" fillId="0" fontId="1" numFmtId="4" xfId="0" applyAlignment="1" applyBorder="1" applyFont="1" applyNumberForma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wrapText="1"/>
    </xf>
    <xf borderId="0" fillId="0" fontId="10" numFmtId="0" xfId="0" applyAlignment="1" applyFont="1">
      <alignment horizontal="center" shrinkToFit="0" vertical="center" wrapText="1"/>
    </xf>
    <xf borderId="2" fillId="7" fontId="11" numFmtId="0" xfId="0" applyAlignment="1" applyBorder="1" applyFill="1" applyFont="1">
      <alignment readingOrder="0" vertical="bottom"/>
    </xf>
    <xf borderId="13" fillId="0" fontId="6" numFmtId="0" xfId="0" applyBorder="1" applyFont="1"/>
    <xf borderId="2" fillId="0" fontId="12" numFmtId="0" xfId="0" applyAlignment="1" applyBorder="1" applyFont="1">
      <alignment horizontal="center" readingOrder="0" shrinkToFit="0" vertical="center" wrapText="1"/>
    </xf>
    <xf borderId="14" fillId="0" fontId="13" numFmtId="0" xfId="0" applyAlignment="1" applyBorder="1" applyFont="1">
      <alignment horizontal="center" readingOrder="0" shrinkToFit="0" wrapText="1"/>
    </xf>
    <xf borderId="2" fillId="0" fontId="13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wrapText="1"/>
    </xf>
    <xf borderId="2" fillId="0" fontId="1" numFmtId="4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horizontal="center" readingOrder="0" shrinkToFit="0" wrapText="1"/>
    </xf>
    <xf borderId="15" fillId="0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/>
    </xf>
    <xf borderId="16" fillId="0" fontId="1" numFmtId="0" xfId="0" applyAlignment="1" applyBorder="1" applyFont="1">
      <alignment horizontal="center" shrinkToFit="0" vertical="center" wrapText="1"/>
    </xf>
    <xf borderId="15" fillId="0" fontId="1" numFmtId="4" xfId="0" applyAlignment="1" applyBorder="1" applyFont="1" applyNumberFormat="1">
      <alignment horizontal="center" shrinkToFit="0" vertical="center" wrapText="1"/>
    </xf>
    <xf borderId="17" fillId="5" fontId="9" numFmtId="0" xfId="0" applyAlignment="1" applyBorder="1" applyFont="1">
      <alignment vertical="bottom"/>
    </xf>
    <xf borderId="15" fillId="0" fontId="1" numFmtId="4" xfId="0" applyAlignment="1" applyBorder="1" applyFont="1" applyNumberFormat="1">
      <alignment horizontal="center" readingOrder="0" shrinkToFit="0" vertical="center" wrapText="1"/>
    </xf>
    <xf borderId="18" fillId="0" fontId="13" numFmtId="0" xfId="0" applyAlignment="1" applyBorder="1" applyFont="1">
      <alignment horizontal="center" readingOrder="0" shrinkToFit="0" wrapText="1"/>
    </xf>
    <xf borderId="14" fillId="0" fontId="1" numFmtId="0" xfId="0" applyAlignment="1" applyBorder="1" applyFont="1">
      <alignment horizontal="center" readingOrder="0" shrinkToFit="0" vertical="center" wrapText="1"/>
    </xf>
    <xf borderId="17" fillId="8" fontId="9" numFmtId="0" xfId="0" applyAlignment="1" applyBorder="1" applyFill="1" applyFont="1">
      <alignment vertical="bottom"/>
    </xf>
    <xf borderId="14" fillId="0" fontId="1" numFmtId="0" xfId="0" applyAlignment="1" applyBorder="1" applyFont="1">
      <alignment horizontal="center" shrinkToFit="0" vertical="center" wrapText="1"/>
    </xf>
    <xf borderId="14" fillId="0" fontId="1" numFmtId="4" xfId="0" applyAlignment="1" applyBorder="1" applyFont="1" applyNumberFormat="1">
      <alignment horizontal="center" readingOrder="0" shrinkToFit="0" vertical="center" wrapText="1"/>
    </xf>
    <xf borderId="17" fillId="0" fontId="13" numFmtId="0" xfId="0" applyAlignment="1" applyBorder="1" applyFont="1">
      <alignment horizontal="center" readingOrder="0" shrinkToFit="0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" fillId="0" fontId="5" numFmtId="4" xfId="0" applyAlignment="1" applyBorder="1" applyFont="1" applyNumberFormat="1">
      <alignment horizontal="center" readingOrder="0" shrinkToFit="0" vertical="center" wrapText="1"/>
    </xf>
    <xf borderId="21" fillId="0" fontId="1" numFmtId="4" xfId="0" applyAlignment="1" applyBorder="1" applyFont="1" applyNumberFormat="1">
      <alignment horizontal="center" shrinkToFit="0" vertical="center" wrapText="1"/>
    </xf>
    <xf borderId="2" fillId="4" fontId="5" numFmtId="4" xfId="0" applyAlignment="1" applyBorder="1" applyFont="1" applyNumberFormat="1">
      <alignment horizontal="center" readingOrder="0" vertical="center"/>
    </xf>
    <xf borderId="2" fillId="0" fontId="5" numFmtId="0" xfId="0" applyAlignment="1" applyBorder="1" applyFont="1">
      <alignment horizontal="center" readingOrder="0" shrinkToFit="0" vertical="center" wrapText="1"/>
    </xf>
    <xf borderId="0" fillId="9" fontId="1" numFmtId="0" xfId="0" applyAlignment="1" applyFill="1" applyFont="1">
      <alignment horizontal="center" readingOrder="0" shrinkToFit="0" vertical="center" wrapText="1"/>
    </xf>
    <xf borderId="2" fillId="0" fontId="5" numFmtId="164" xfId="0" applyAlignment="1" applyBorder="1" applyFont="1" applyNumberFormat="1">
      <alignment horizontal="center" shrinkToFit="0" vertical="center" wrapText="1"/>
    </xf>
    <xf borderId="2" fillId="0" fontId="14" numFmtId="165" xfId="0" applyAlignment="1" applyBorder="1" applyFont="1" applyNumberFormat="1">
      <alignment horizontal="center" shrinkToFit="0" vertical="center" wrapText="1"/>
    </xf>
    <xf borderId="22" fillId="0" fontId="6" numFmtId="0" xfId="0" applyBorder="1" applyFont="1"/>
    <xf borderId="0" fillId="5" fontId="14" numFmtId="0" xfId="0" applyAlignment="1" applyFont="1">
      <alignment horizontal="center" readingOrder="0" shrinkToFit="0" wrapText="1"/>
    </xf>
    <xf borderId="14" fillId="0" fontId="1" numFmtId="4" xfId="0" applyAlignment="1" applyBorder="1" applyFont="1" applyNumberFormat="1">
      <alignment horizontal="center" shrinkToFit="0" vertical="center" wrapText="1"/>
    </xf>
    <xf borderId="2" fillId="4" fontId="5" numFmtId="4" xfId="0" applyAlignment="1" applyBorder="1" applyFont="1" applyNumberFormat="1">
      <alignment horizontal="center" vertical="center"/>
    </xf>
    <xf borderId="2" fillId="0" fontId="14" numFmtId="0" xfId="0" applyAlignment="1" applyBorder="1" applyFont="1">
      <alignment horizontal="center" readingOrder="0" shrinkToFit="0" vertical="center" wrapText="1"/>
    </xf>
    <xf borderId="9" fillId="0" fontId="1" numFmtId="4" xfId="0" applyAlignment="1" applyBorder="1" applyFont="1" applyNumberFormat="1">
      <alignment horizontal="center" shrinkToFit="0" vertical="center" wrapText="1"/>
    </xf>
    <xf borderId="2" fillId="0" fontId="9" numFmtId="0" xfId="0" applyAlignment="1" applyBorder="1" applyFont="1">
      <alignment horizontal="center" shrinkToFit="0" wrapText="1"/>
    </xf>
    <xf borderId="17" fillId="0" fontId="1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readingOrder="0" shrinkToFit="0" wrapText="1"/>
    </xf>
    <xf borderId="17" fillId="0" fontId="1" numFmtId="4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" fillId="0" fontId="15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9" fontId="1" numFmtId="4" xfId="0" applyAlignment="1" applyBorder="1" applyFont="1" applyNumberFormat="1">
      <alignment horizontal="center" readingOrder="0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0" fillId="9" fontId="1" numFmtId="4" xfId="0" applyAlignment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10" fontId="16" numFmtId="0" xfId="0" applyAlignment="1" applyFill="1" applyFont="1">
      <alignment horizontal="center" readingOrder="0" shrinkToFit="0" vertical="center" wrapText="1"/>
    </xf>
    <xf borderId="24" fillId="0" fontId="6" numFmtId="0" xfId="0" applyBorder="1" applyFont="1"/>
    <xf borderId="25" fillId="0" fontId="1" numFmtId="0" xfId="0" applyAlignment="1" applyBorder="1" applyFont="1">
      <alignment horizontal="center" shrinkToFit="0" vertical="center" wrapText="1"/>
    </xf>
    <xf borderId="25" fillId="9" fontId="1" numFmtId="4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7" fillId="0" fontId="1" numFmtId="4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0" fillId="10" fontId="17" numFmtId="164" xfId="0" applyAlignment="1" applyFont="1" applyNumberFormat="1">
      <alignment horizontal="center" shrinkToFit="0" vertical="center" wrapText="1"/>
    </xf>
    <xf borderId="2" fillId="11" fontId="1" numFmtId="4" xfId="0" applyAlignment="1" applyBorder="1" applyFill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166" xfId="0" applyAlignment="1" applyFont="1" applyNumberFormat="1">
      <alignment horizontal="center" readingOrder="0" shrinkToFit="0" vertical="center" wrapText="1"/>
    </xf>
    <xf borderId="25" fillId="0" fontId="1" numFmtId="4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5" fillId="0" fontId="1" numFmtId="4" xfId="0" applyAlignment="1" applyBorder="1" applyFont="1" applyNumberFormat="1">
      <alignment horizontal="center" readingOrder="0" shrinkToFit="0" vertical="center" wrapText="1"/>
    </xf>
    <xf borderId="2" fillId="0" fontId="1" numFmtId="4" xfId="0" applyAlignment="1" applyBorder="1" applyFont="1" applyNumberFormat="1">
      <alignment horizontal="center" readingOrder="0" shrinkToFit="0" vertical="center" wrapText="1"/>
    </xf>
    <xf borderId="9" fillId="9" fontId="1" numFmtId="4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8" fillId="9" fontId="1" numFmtId="4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8" fillId="0" fontId="1" numFmtId="164" xfId="0" applyAlignment="1" applyBorder="1" applyFont="1" applyNumberFormat="1">
      <alignment horizontal="center" shrinkToFit="0" vertical="center" wrapText="1"/>
    </xf>
    <xf borderId="25" fillId="0" fontId="10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25" fillId="0" fontId="1" numFmtId="164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3" fontId="18" numFmtId="0" xfId="0" applyAlignment="1" applyBorder="1" applyFont="1">
      <alignment horizontal="center" vertical="bottom"/>
    </xf>
    <xf borderId="32" fillId="0" fontId="6" numFmtId="0" xfId="0" applyBorder="1" applyFont="1"/>
    <xf borderId="33" fillId="0" fontId="6" numFmtId="0" xfId="0" applyBorder="1" applyFont="1"/>
    <xf borderId="34" fillId="3" fontId="18" numFmtId="0" xfId="0" applyAlignment="1" applyBorder="1" applyFont="1">
      <alignment vertical="bottom"/>
    </xf>
    <xf borderId="35" fillId="3" fontId="18" numFmtId="0" xfId="0" applyAlignment="1" applyBorder="1" applyFont="1">
      <alignment vertical="bottom"/>
    </xf>
    <xf borderId="36" fillId="3" fontId="18" numFmtId="0" xfId="0" applyAlignment="1" applyBorder="1" applyFont="1">
      <alignment vertical="bottom"/>
    </xf>
    <xf borderId="34" fillId="12" fontId="19" numFmtId="0" xfId="0" applyAlignment="1" applyBorder="1" applyFill="1" applyFont="1">
      <alignment vertical="bottom"/>
    </xf>
    <xf borderId="35" fillId="12" fontId="19" numFmtId="0" xfId="0" applyAlignment="1" applyBorder="1" applyFont="1">
      <alignment vertical="bottom"/>
    </xf>
    <xf borderId="35" fillId="12" fontId="19" numFmtId="0" xfId="0" applyAlignment="1" applyBorder="1" applyFont="1">
      <alignment readingOrder="0" vertical="bottom"/>
    </xf>
    <xf borderId="35" fillId="12" fontId="19" numFmtId="164" xfId="0" applyAlignment="1" applyBorder="1" applyFont="1" applyNumberFormat="1">
      <alignment horizontal="right" readingOrder="0" vertical="bottom"/>
    </xf>
    <xf borderId="35" fillId="12" fontId="19" numFmtId="0" xfId="0" applyAlignment="1" applyBorder="1" applyFont="1">
      <alignment horizontal="right" vertical="bottom"/>
    </xf>
    <xf borderId="36" fillId="12" fontId="19" numFmtId="164" xfId="0" applyAlignment="1" applyBorder="1" applyFont="1" applyNumberFormat="1">
      <alignment horizontal="right" vertical="bottom"/>
    </xf>
    <xf borderId="2" fillId="0" fontId="20" numFmtId="0" xfId="0" applyAlignment="1" applyBorder="1" applyFont="1">
      <alignment horizontal="center" readingOrder="0"/>
    </xf>
    <xf borderId="35" fillId="12" fontId="19" numFmtId="164" xfId="0" applyAlignment="1" applyBorder="1" applyFont="1" applyNumberFormat="1">
      <alignment horizontal="right" vertical="bottom"/>
    </xf>
    <xf borderId="2" fillId="0" fontId="21" numFmtId="167" xfId="0" applyAlignment="1" applyBorder="1" applyFont="1" applyNumberFormat="1">
      <alignment horizontal="center" readingOrder="0"/>
    </xf>
    <xf borderId="2" fillId="0" fontId="21" numFmtId="0" xfId="0" applyAlignment="1" applyBorder="1" applyFont="1">
      <alignment horizontal="center" readingOrder="0"/>
    </xf>
    <xf borderId="2" fillId="13" fontId="6" numFmtId="0" xfId="0" applyAlignment="1" applyBorder="1" applyFill="1" applyFont="1">
      <alignment readingOrder="0"/>
    </xf>
    <xf borderId="34" fillId="14" fontId="19" numFmtId="0" xfId="0" applyAlignment="1" applyBorder="1" applyFill="1" applyFont="1">
      <alignment vertical="bottom"/>
    </xf>
    <xf borderId="1" fillId="15" fontId="21" numFmtId="0" xfId="0" applyAlignment="1" applyBorder="1" applyFill="1" applyFont="1">
      <alignment horizontal="center" readingOrder="0"/>
    </xf>
    <xf borderId="35" fillId="14" fontId="19" numFmtId="0" xfId="0" applyAlignment="1" applyBorder="1" applyFont="1">
      <alignment vertical="bottom"/>
    </xf>
    <xf borderId="2" fillId="15" fontId="21" numFmtId="0" xfId="0" applyAlignment="1" applyBorder="1" applyFont="1">
      <alignment horizontal="center" readingOrder="0"/>
    </xf>
    <xf borderId="35" fillId="14" fontId="19" numFmtId="164" xfId="0" applyAlignment="1" applyBorder="1" applyFont="1" applyNumberFormat="1">
      <alignment horizontal="right" vertical="bottom"/>
    </xf>
    <xf borderId="2" fillId="0" fontId="6" numFmtId="0" xfId="0" applyAlignment="1" applyBorder="1" applyFont="1">
      <alignment readingOrder="0"/>
    </xf>
    <xf borderId="35" fillId="14" fontId="19" numFmtId="0" xfId="0" applyAlignment="1" applyBorder="1" applyFont="1">
      <alignment horizontal="right" vertical="bottom"/>
    </xf>
    <xf borderId="2" fillId="0" fontId="21" numFmtId="168" xfId="0" applyAlignment="1" applyBorder="1" applyFont="1" applyNumberFormat="1">
      <alignment horizontal="center" readingOrder="0"/>
    </xf>
    <xf borderId="36" fillId="14" fontId="19" numFmtId="164" xfId="0" applyAlignment="1" applyBorder="1" applyFont="1" applyNumberFormat="1">
      <alignment horizontal="right" vertical="bottom"/>
    </xf>
    <xf borderId="0" fillId="0" fontId="21" numFmtId="0" xfId="0" applyAlignment="1" applyFont="1">
      <alignment horizontal="center" readingOrder="0"/>
    </xf>
    <xf borderId="35" fillId="14" fontId="5" numFmtId="0" xfId="0" applyAlignment="1" applyBorder="1" applyFont="1">
      <alignment readingOrder="0" vertical="bottom"/>
    </xf>
    <xf borderId="35" fillId="14" fontId="5" numFmtId="164" xfId="0" applyAlignment="1" applyBorder="1" applyFont="1" applyNumberFormat="1">
      <alignment readingOrder="0" vertical="bottom"/>
    </xf>
    <xf borderId="37" fillId="0" fontId="21" numFmtId="0" xfId="0" applyAlignment="1" applyBorder="1" applyFont="1">
      <alignment horizontal="center" readingOrder="0"/>
    </xf>
    <xf borderId="35" fillId="14" fontId="5" numFmtId="0" xfId="0" applyAlignment="1" applyBorder="1" applyFont="1">
      <alignment vertical="bottom"/>
    </xf>
    <xf borderId="37" fillId="0" fontId="6" numFmtId="0" xfId="0" applyBorder="1" applyFont="1"/>
    <xf borderId="36" fillId="14" fontId="19" numFmtId="164" xfId="0" applyAlignment="1" applyBorder="1" applyFont="1" applyNumberFormat="1">
      <alignment horizontal="right" readingOrder="0" vertical="bottom"/>
    </xf>
    <xf borderId="34" fillId="16" fontId="19" numFmtId="0" xfId="0" applyAlignment="1" applyBorder="1" applyFill="1" applyFont="1">
      <alignment vertical="bottom"/>
    </xf>
    <xf borderId="35" fillId="16" fontId="19" numFmtId="0" xfId="0" applyAlignment="1" applyBorder="1" applyFont="1">
      <alignment readingOrder="0" vertical="bottom"/>
    </xf>
    <xf borderId="35" fillId="16" fontId="5" numFmtId="0" xfId="0" applyAlignment="1" applyBorder="1" applyFont="1">
      <alignment readingOrder="0" vertical="bottom"/>
    </xf>
    <xf borderId="35" fillId="16" fontId="19" numFmtId="164" xfId="0" applyAlignment="1" applyBorder="1" applyFont="1" applyNumberFormat="1">
      <alignment horizontal="right" readingOrder="0" vertical="bottom"/>
    </xf>
    <xf borderId="35" fillId="16" fontId="19" numFmtId="0" xfId="0" applyAlignment="1" applyBorder="1" applyFont="1">
      <alignment horizontal="right" vertical="bottom"/>
    </xf>
    <xf borderId="36" fillId="16" fontId="5" numFmtId="164" xfId="0" applyAlignment="1" applyBorder="1" applyFont="1" applyNumberFormat="1">
      <alignment vertical="bottom"/>
    </xf>
    <xf borderId="35" fillId="16" fontId="19" numFmtId="0" xfId="0" applyAlignment="1" applyBorder="1" applyFont="1">
      <alignment vertical="bottom"/>
    </xf>
    <xf borderId="35" fillId="16" fontId="5" numFmtId="164" xfId="0" applyAlignment="1" applyBorder="1" applyFont="1" applyNumberFormat="1">
      <alignment readingOrder="0" vertical="bottom"/>
    </xf>
    <xf borderId="35" fillId="16" fontId="5" numFmtId="0" xfId="0" applyAlignment="1" applyBorder="1" applyFont="1">
      <alignment vertical="bottom"/>
    </xf>
    <xf borderId="35" fillId="16" fontId="19" numFmtId="164" xfId="0" applyAlignment="1" applyBorder="1" applyFont="1" applyNumberFormat="1">
      <alignment horizontal="right" vertical="bottom"/>
    </xf>
    <xf borderId="34" fillId="17" fontId="19" numFmtId="0" xfId="0" applyAlignment="1" applyBorder="1" applyFill="1" applyFont="1">
      <alignment vertical="bottom"/>
    </xf>
    <xf borderId="35" fillId="17" fontId="19" numFmtId="0" xfId="0" applyAlignment="1" applyBorder="1" applyFont="1">
      <alignment vertical="bottom"/>
    </xf>
    <xf borderId="35" fillId="17" fontId="5" numFmtId="0" xfId="0" applyAlignment="1" applyBorder="1" applyFont="1">
      <alignment vertical="bottom"/>
    </xf>
    <xf borderId="35" fillId="17" fontId="19" numFmtId="164" xfId="0" applyAlignment="1" applyBorder="1" applyFont="1" applyNumberFormat="1">
      <alignment horizontal="right" vertical="bottom"/>
    </xf>
    <xf borderId="35" fillId="17" fontId="19" numFmtId="0" xfId="0" applyAlignment="1" applyBorder="1" applyFont="1">
      <alignment horizontal="right" vertical="bottom"/>
    </xf>
    <xf borderId="36" fillId="17" fontId="19" numFmtId="164" xfId="0" applyAlignment="1" applyBorder="1" applyFont="1" applyNumberFormat="1">
      <alignment horizontal="right" vertical="bottom"/>
    </xf>
    <xf borderId="35" fillId="17" fontId="5" numFmtId="164" xfId="0" applyAlignment="1" applyBorder="1" applyFont="1" applyNumberFormat="1">
      <alignment vertical="bottom"/>
    </xf>
    <xf borderId="34" fillId="18" fontId="19" numFmtId="0" xfId="0" applyAlignment="1" applyBorder="1" applyFill="1" applyFont="1">
      <alignment vertical="bottom"/>
    </xf>
    <xf borderId="35" fillId="18" fontId="19" numFmtId="0" xfId="0" applyAlignment="1" applyBorder="1" applyFont="1">
      <alignment vertical="bottom"/>
    </xf>
    <xf borderId="35" fillId="18" fontId="5" numFmtId="0" xfId="0" applyAlignment="1" applyBorder="1" applyFont="1">
      <alignment vertical="bottom"/>
    </xf>
    <xf borderId="35" fillId="18" fontId="19" numFmtId="164" xfId="0" applyAlignment="1" applyBorder="1" applyFont="1" applyNumberFormat="1">
      <alignment horizontal="right" vertical="bottom"/>
    </xf>
    <xf borderId="35" fillId="18" fontId="19" numFmtId="0" xfId="0" applyAlignment="1" applyBorder="1" applyFont="1">
      <alignment horizontal="right" vertical="bottom"/>
    </xf>
    <xf borderId="36" fillId="18" fontId="19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 shrinkToFit="0" vertical="center" wrapText="1"/>
    </xf>
    <xf borderId="34" fillId="18" fontId="5" numFmtId="0" xfId="0" applyAlignment="1" applyBorder="1" applyFont="1">
      <alignment vertical="bottom"/>
    </xf>
    <xf borderId="38" fillId="18" fontId="5" numFmtId="0" xfId="0" applyAlignment="1" applyBorder="1" applyFont="1">
      <alignment vertical="bottom"/>
    </xf>
    <xf borderId="0" fillId="4" fontId="5" numFmtId="0" xfId="0" applyAlignment="1" applyFont="1">
      <alignment horizontal="center" readingOrder="0" vertical="center"/>
    </xf>
    <xf borderId="33" fillId="18" fontId="5" numFmtId="0" xfId="0" applyAlignment="1" applyBorder="1" applyFont="1">
      <alignment vertical="bottom"/>
    </xf>
    <xf borderId="0" fillId="0" fontId="5" numFmtId="164" xfId="0" applyAlignment="1" applyFont="1" applyNumberFormat="1">
      <alignment horizontal="center" readingOrder="0" shrinkToFit="0" vertical="center" wrapText="1"/>
    </xf>
    <xf borderId="39" fillId="18" fontId="19" numFmtId="164" xfId="0" applyAlignment="1" applyBorder="1" applyFont="1" applyNumberFormat="1">
      <alignment horizontal="right" vertical="bottom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bottom"/>
    </xf>
    <xf borderId="0" fillId="0" fontId="14" numFmtId="0" xfId="0" applyAlignment="1" applyFont="1">
      <alignment horizontal="center" shrinkToFit="0" vertical="center" wrapText="1"/>
    </xf>
    <xf borderId="40" fillId="0" fontId="5" numFmtId="0" xfId="0" applyAlignment="1" applyBorder="1" applyFont="1">
      <alignment vertical="bottom"/>
    </xf>
    <xf borderId="33" fillId="19" fontId="19" numFmtId="0" xfId="0" applyAlignment="1" applyBorder="1" applyFill="1" applyFont="1">
      <alignment vertical="bottom"/>
    </xf>
    <xf borderId="37" fillId="0" fontId="5" numFmtId="0" xfId="0" applyAlignment="1" applyBorder="1" applyFont="1">
      <alignment horizontal="center" readingOrder="0" shrinkToFit="0" vertical="center" wrapText="1"/>
    </xf>
    <xf borderId="37" fillId="4" fontId="5" numFmtId="0" xfId="0" applyAlignment="1" applyBorder="1" applyFont="1">
      <alignment horizontal="center" readingOrder="0" vertical="center"/>
    </xf>
    <xf borderId="39" fillId="19" fontId="19" numFmtId="168" xfId="0" applyAlignment="1" applyBorder="1" applyFont="1" applyNumberFormat="1">
      <alignment horizontal="right" vertical="bottom"/>
    </xf>
    <xf borderId="37" fillId="0" fontId="5" numFmtId="0" xfId="0" applyAlignment="1" applyBorder="1" applyFont="1">
      <alignment horizontal="center" readingOrder="0" shrinkToFit="0" vertical="center" wrapText="1"/>
    </xf>
    <xf borderId="37" fillId="0" fontId="6" numFmtId="164" xfId="0" applyAlignment="1" applyBorder="1" applyFont="1" applyNumberFormat="1">
      <alignment readingOrder="0"/>
    </xf>
    <xf borderId="37" fillId="0" fontId="14" numFmtId="0" xfId="0" applyAlignment="1" applyBorder="1" applyFont="1">
      <alignment horizontal="center" shrinkToFit="0" vertical="center" wrapText="1"/>
    </xf>
    <xf borderId="37" fillId="0" fontId="6" numFmtId="0" xfId="0" applyAlignment="1" applyBorder="1" applyFont="1">
      <alignment readingOrder="0"/>
    </xf>
    <xf borderId="0" fillId="20" fontId="22" numFmtId="0" xfId="0" applyAlignment="1" applyFill="1" applyFont="1">
      <alignment readingOrder="0" shrinkToFit="0" textRotation="90" wrapText="1"/>
    </xf>
    <xf borderId="0" fillId="0" fontId="23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6" numFmtId="164" xfId="0" applyFont="1" applyNumberFormat="1"/>
    <xf borderId="0" fillId="0" fontId="24" numFmtId="16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2" fillId="0" fontId="25" numFmtId="0" xfId="0" applyAlignment="1" applyBorder="1" applyFont="1">
      <alignment horizontal="left" readingOrder="0" shrinkToFit="0" vertical="center" wrapText="0"/>
    </xf>
    <xf borderId="0" fillId="0" fontId="26" numFmtId="0" xfId="0" applyAlignment="1" applyFont="1">
      <alignment horizontal="left" readingOrder="0" shrinkToFit="0" vertical="center" wrapText="0"/>
    </xf>
    <xf borderId="0" fillId="0" fontId="27" numFmtId="0" xfId="0" applyAlignment="1" applyFont="1">
      <alignment horizontal="center" readingOrder="0" shrinkToFit="0" vertical="center" wrapText="1"/>
    </xf>
    <xf borderId="2" fillId="0" fontId="28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29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5" fontId="14" numFmtId="0" xfId="0" applyAlignment="1" applyFont="1">
      <alignment horizontal="center" readingOrder="0"/>
    </xf>
    <xf borderId="41" fillId="0" fontId="6" numFmtId="0" xfId="0" applyBorder="1" applyFont="1"/>
    <xf borderId="0" fillId="0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/>
    </xf>
    <xf quotePrefix="1" borderId="0" fillId="0" fontId="6" numFmtId="0" xfId="0" applyAlignment="1" applyFont="1">
      <alignment readingOrder="0"/>
    </xf>
    <xf borderId="0" fillId="0" fontId="34" numFmtId="0" xfId="0" applyAlignment="1" applyFont="1">
      <alignment readingOrder="0"/>
    </xf>
    <xf borderId="41" fillId="0" fontId="35" numFmtId="0" xfId="0" applyAlignment="1" applyBorder="1" applyFont="1">
      <alignment readingOrder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2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>
        <b/>
        <color rgb="FFCC0000"/>
      </font>
      <fill>
        <patternFill patternType="solid">
          <fgColor rgb="FFF4C7C3"/>
          <bgColor rgb="FFF4C7C3"/>
        </patternFill>
      </fill>
      <border/>
    </dxf>
    <dxf>
      <font>
        <b/>
        <color rgb="FF351C75"/>
      </font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>
        <b/>
        <color rgb="FF0C343D"/>
      </font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3">
    <tableStyle count="3" pivot="0" name="Avance budget-style">
      <tableStyleElement dxfId="9" type="headerRow"/>
      <tableStyleElement dxfId="10" type="firstRowStripe"/>
      <tableStyleElement dxfId="11" type="secondRowStripe"/>
    </tableStyle>
    <tableStyle count="3" pivot="0" name="Suivi des devis-style">
      <tableStyleElement dxfId="23" type="headerRow"/>
      <tableStyleElement dxfId="10" type="firstRowStripe"/>
      <tableStyleElement dxfId="24" type="secondRowStripe"/>
    </tableStyle>
    <tableStyle count="3" pivot="0" name="Budget Bron Optimus 2019-style">
      <tableStyleElement dxfId="9" type="headerRow"/>
      <tableStyleElement dxfId="10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2:L22" displayName="Table_2" id="2">
  <tableColumns count="12">
    <tableColumn name="Département" id="1"/>
    <tableColumn name="Date ajout" id="2"/>
    <tableColumn name="Responsable" id="3"/>
    <tableColumn name="Fournisseur" id="4"/>
    <tableColumn name="Description fournisseur (si nécessaire)" id="5"/>
    <tableColumn name="Prix TTC en euros" id="6"/>
    <tableColumn name="Délai d'appro" id="7"/>
    <tableColumn name="Description" id="8"/>
    <tableColumn name="Devis PDF déposé et envoyé" id="9"/>
    <tableColumn name="Etat de la commande" id="10"/>
    <tableColumn name="Si livré, stocké où ?" id="11"/>
    <tableColumn name="Remarques" id="12"/>
  </tableColumns>
  <tableStyleInfo name="Suivi des devi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AA18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Avance budg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K19" displayName="Table_3" id="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Budget Bron Optimus 201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drexler-automotive.com/limited-slip-differential/formula-student/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eugeot-1810.com/electroportatif-sans-fil/perceuses-visseuses-sans-fil/perceuse-sans-fil-a-percussion-18v-2-bat-4ah-3684.html" TargetMode="External"/><Relationship Id="rId2" Type="http://schemas.openxmlformats.org/officeDocument/2006/relationships/hyperlink" Target="https://www.bosch-professional.com/fr/fr/products/gsr-12v-20-06019D4005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37.57"/>
    <col customWidth="1" min="3" max="3" width="16.14"/>
    <col customWidth="1" min="4" max="4" width="19.0"/>
    <col customWidth="1" min="5" max="5" width="37.71"/>
    <col customWidth="1" min="6" max="6" width="10.71"/>
    <col customWidth="1" min="7" max="7" width="24.0"/>
    <col customWidth="1" min="8" max="26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6" t="s">
        <v>3</v>
      </c>
      <c r="B2" s="8" t="s">
        <v>6</v>
      </c>
      <c r="C2" s="8" t="s">
        <v>13</v>
      </c>
      <c r="D2" s="8" t="s">
        <v>14</v>
      </c>
      <c r="E2" s="10" t="s">
        <v>12</v>
      </c>
      <c r="F2" s="1"/>
      <c r="G2" s="12" t="s">
        <v>16</v>
      </c>
      <c r="H2" s="14" t="s">
        <v>18</v>
      </c>
      <c r="I2" s="1"/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2" t="s">
        <v>20</v>
      </c>
      <c r="B3" s="17" t="s">
        <v>22</v>
      </c>
      <c r="C3" s="17">
        <v>1.0</v>
      </c>
      <c r="D3" s="21">
        <v>4000.0</v>
      </c>
      <c r="E3" s="22"/>
      <c r="F3" s="1"/>
      <c r="G3" s="28" t="s">
        <v>35</v>
      </c>
      <c r="H3" s="30">
        <v>5800.0</v>
      </c>
      <c r="I3" s="32"/>
      <c r="J3" s="32"/>
      <c r="K3" s="32"/>
      <c r="L3" s="32"/>
      <c r="M3" s="32"/>
      <c r="N3" s="32"/>
      <c r="O3" s="1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34"/>
      <c r="B4" s="38" t="s">
        <v>52</v>
      </c>
      <c r="C4" s="38">
        <v>1.0</v>
      </c>
      <c r="D4" s="40">
        <v>0.0</v>
      </c>
      <c r="E4" s="42" t="s">
        <v>59</v>
      </c>
      <c r="F4" s="1"/>
      <c r="G4" s="44" t="s">
        <v>60</v>
      </c>
      <c r="H4" s="45">
        <v>10000.0</v>
      </c>
      <c r="I4" s="1"/>
      <c r="J4" s="1"/>
      <c r="K4" s="1"/>
      <c r="L4" s="1"/>
      <c r="M4" s="1"/>
      <c r="N4" s="1"/>
      <c r="O4" s="1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34"/>
      <c r="B5" s="38" t="s">
        <v>71</v>
      </c>
      <c r="C5" s="38">
        <v>1.0</v>
      </c>
      <c r="D5" s="40">
        <v>0.0</v>
      </c>
      <c r="E5" s="42" t="s">
        <v>72</v>
      </c>
      <c r="F5" s="1"/>
      <c r="G5" s="44" t="s">
        <v>73</v>
      </c>
      <c r="H5" s="47">
        <v>34400.0</v>
      </c>
      <c r="I5" s="1"/>
      <c r="J5" s="1"/>
      <c r="K5" s="1"/>
      <c r="L5" s="1"/>
      <c r="M5" s="1"/>
      <c r="N5" s="1"/>
      <c r="O5" s="1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34"/>
      <c r="B6" s="38" t="s">
        <v>74</v>
      </c>
      <c r="C6" s="38">
        <v>1.0</v>
      </c>
      <c r="D6" s="40">
        <v>300.0</v>
      </c>
      <c r="E6" s="42" t="s">
        <v>75</v>
      </c>
      <c r="F6" s="1"/>
      <c r="G6" s="44" t="s">
        <v>76</v>
      </c>
      <c r="H6" s="45">
        <v>400.0</v>
      </c>
      <c r="I6" s="1"/>
      <c r="J6" s="1"/>
      <c r="K6" s="1"/>
      <c r="L6" s="1"/>
      <c r="M6" s="1"/>
      <c r="N6" s="1"/>
      <c r="O6" s="1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34"/>
      <c r="B7" s="49" t="s">
        <v>77</v>
      </c>
      <c r="C7" s="51"/>
      <c r="D7" s="52">
        <v>120.0</v>
      </c>
      <c r="E7" s="54"/>
      <c r="F7" s="1"/>
      <c r="G7" s="55" t="s">
        <v>78</v>
      </c>
      <c r="H7" s="57">
        <v>1200.0</v>
      </c>
      <c r="I7" s="1"/>
      <c r="J7" s="1"/>
      <c r="K7" s="1"/>
      <c r="L7" s="1"/>
      <c r="M7" s="1"/>
      <c r="N7" s="1"/>
      <c r="O7" s="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4"/>
      <c r="B8" s="49" t="s">
        <v>82</v>
      </c>
      <c r="C8" s="51"/>
      <c r="D8" s="52">
        <v>511.46</v>
      </c>
      <c r="E8" s="54"/>
      <c r="F8" s="1"/>
      <c r="G8" s="60" t="s">
        <v>84</v>
      </c>
      <c r="H8" s="1"/>
      <c r="I8" s="1"/>
      <c r="J8" s="1"/>
      <c r="K8" s="1"/>
      <c r="L8" s="1"/>
      <c r="M8" s="1"/>
      <c r="N8" s="1"/>
      <c r="O8" s="1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63"/>
      <c r="B9" s="51" t="s">
        <v>91</v>
      </c>
      <c r="C9" s="51">
        <v>1.0</v>
      </c>
      <c r="D9" s="65">
        <v>330.0</v>
      </c>
      <c r="E9" s="54" t="s">
        <v>94</v>
      </c>
      <c r="F9" s="1"/>
      <c r="G9" s="1"/>
      <c r="H9" s="1"/>
      <c r="I9" s="1"/>
      <c r="J9" s="1"/>
      <c r="K9" s="1"/>
      <c r="L9" s="1"/>
      <c r="M9" s="1"/>
      <c r="N9" s="1"/>
      <c r="O9" s="1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0" customHeight="1">
      <c r="A10" s="12" t="s">
        <v>96</v>
      </c>
      <c r="B10" s="17" t="s">
        <v>100</v>
      </c>
      <c r="C10" s="17">
        <v>12.0</v>
      </c>
      <c r="D10" s="68">
        <f>4*250</f>
        <v>1000</v>
      </c>
      <c r="E10" s="22" t="s">
        <v>102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4.0" customHeight="1">
      <c r="A11" s="34"/>
      <c r="B11" s="70" t="s">
        <v>103</v>
      </c>
      <c r="C11" s="70">
        <v>4.0</v>
      </c>
      <c r="D11" s="72">
        <v>0.0</v>
      </c>
      <c r="E11" s="73" t="s">
        <v>104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4"/>
      <c r="B12" s="75" t="s">
        <v>105</v>
      </c>
      <c r="C12" s="38">
        <v>1.0</v>
      </c>
      <c r="D12" s="76" t="s">
        <v>108</v>
      </c>
      <c r="E12" s="42" t="s">
        <v>65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4"/>
      <c r="B13" s="38" t="s">
        <v>109</v>
      </c>
      <c r="C13" s="38">
        <v>4.0</v>
      </c>
      <c r="D13" s="40">
        <v>3300.0</v>
      </c>
      <c r="E13" s="42" t="s">
        <v>110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4"/>
      <c r="B14" s="38" t="s">
        <v>112</v>
      </c>
      <c r="C14" s="38">
        <v>4.0</v>
      </c>
      <c r="D14" s="40">
        <v>0.0</v>
      </c>
      <c r="E14" s="42" t="s">
        <v>113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4"/>
      <c r="B15" s="75" t="s">
        <v>114</v>
      </c>
      <c r="C15" s="75">
        <v>25.0</v>
      </c>
      <c r="D15" s="78">
        <v>241.5</v>
      </c>
      <c r="E15" s="79" t="s">
        <v>116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4"/>
      <c r="B16" s="38" t="s">
        <v>119</v>
      </c>
      <c r="C16" s="38">
        <v>1.0</v>
      </c>
      <c r="D16" s="40">
        <v>200.0</v>
      </c>
      <c r="E16" s="42" t="s">
        <v>120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4"/>
      <c r="B17" s="51" t="s">
        <v>123</v>
      </c>
      <c r="C17" s="51"/>
      <c r="D17" s="65">
        <v>800.0</v>
      </c>
      <c r="E17" s="54" t="s">
        <v>124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4"/>
      <c r="B18" s="51" t="s">
        <v>125</v>
      </c>
      <c r="C18" s="51">
        <v>2.0</v>
      </c>
      <c r="D18" s="52">
        <v>1000.0</v>
      </c>
      <c r="E18" s="54" t="s">
        <v>126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34"/>
      <c r="B19" s="51"/>
      <c r="C19" s="51"/>
      <c r="D19" s="65"/>
      <c r="E19" s="54"/>
      <c r="F19" s="1"/>
      <c r="G19" s="1"/>
      <c r="H19" s="1"/>
      <c r="I19" s="1"/>
      <c r="J19" s="1"/>
      <c r="K19" s="1"/>
      <c r="L19" s="1"/>
      <c r="M19" s="1"/>
      <c r="N19" s="1"/>
      <c r="O19" s="1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4"/>
      <c r="B20" s="51" t="s">
        <v>128</v>
      </c>
      <c r="C20" s="51"/>
      <c r="D20" s="65">
        <v>2200.0</v>
      </c>
      <c r="E20" s="54" t="s">
        <v>129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0.0" customHeight="1">
      <c r="A21" s="82"/>
      <c r="B21" s="83" t="s">
        <v>130</v>
      </c>
      <c r="C21" s="83">
        <v>8.0</v>
      </c>
      <c r="D21" s="84" t="s">
        <v>131</v>
      </c>
      <c r="E21" s="85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2" t="s">
        <v>133</v>
      </c>
      <c r="B22" s="17" t="s">
        <v>134</v>
      </c>
      <c r="C22" s="17">
        <v>1.0</v>
      </c>
      <c r="D22" s="68">
        <v>400.0</v>
      </c>
      <c r="E22" s="22" t="s">
        <v>135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4"/>
      <c r="B23" s="70" t="s">
        <v>136</v>
      </c>
      <c r="C23" s="70">
        <v>3.0</v>
      </c>
      <c r="D23" s="86">
        <v>250.0</v>
      </c>
      <c r="E23" s="87" t="s">
        <v>137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4"/>
      <c r="B24" s="38" t="s">
        <v>138</v>
      </c>
      <c r="C24" s="38">
        <v>1.0</v>
      </c>
      <c r="D24" s="40">
        <v>0.0</v>
      </c>
      <c r="E24" s="42" t="s">
        <v>139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4"/>
      <c r="B25" s="38" t="s">
        <v>97</v>
      </c>
      <c r="C25" s="38">
        <v>1.0</v>
      </c>
      <c r="D25" s="89">
        <v>2274.9</v>
      </c>
      <c r="E25" s="42" t="s">
        <v>95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34"/>
      <c r="B26" s="38" t="s">
        <v>141</v>
      </c>
      <c r="C26" s="38">
        <v>1.0</v>
      </c>
      <c r="D26" s="40">
        <v>100.0</v>
      </c>
      <c r="E26" s="42" t="s">
        <v>143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34"/>
      <c r="B27" s="38" t="s">
        <v>144</v>
      </c>
      <c r="C27" s="38">
        <v>1.0</v>
      </c>
      <c r="D27" s="40">
        <v>100.0</v>
      </c>
      <c r="E27" s="42" t="s">
        <v>145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4"/>
      <c r="B28" s="38" t="s">
        <v>146</v>
      </c>
      <c r="C28" s="38">
        <v>2.0</v>
      </c>
      <c r="D28" s="40">
        <v>2100.0</v>
      </c>
      <c r="E28" s="42" t="s">
        <v>147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4"/>
      <c r="B29" s="38" t="s">
        <v>148</v>
      </c>
      <c r="C29" s="38">
        <v>1.0</v>
      </c>
      <c r="D29" s="40">
        <v>100.0</v>
      </c>
      <c r="E29" s="42" t="s">
        <v>149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4"/>
      <c r="B30" s="38" t="s">
        <v>150</v>
      </c>
      <c r="C30" s="38">
        <v>1.0</v>
      </c>
      <c r="D30" s="40">
        <v>1400.0</v>
      </c>
      <c r="E30" s="42" t="s">
        <v>151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4"/>
      <c r="B31" s="38" t="s">
        <v>152</v>
      </c>
      <c r="C31" s="38">
        <v>1.0</v>
      </c>
      <c r="D31" s="76">
        <v>1122.17</v>
      </c>
      <c r="E31" s="42"/>
      <c r="F31" s="1"/>
      <c r="G31" s="1"/>
      <c r="H31" s="1"/>
      <c r="I31" s="1"/>
      <c r="J31" s="1"/>
      <c r="K31" s="1"/>
      <c r="L31" s="1"/>
      <c r="M31" s="1"/>
      <c r="N31" s="1"/>
      <c r="O31" s="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34"/>
      <c r="B32" s="38" t="s">
        <v>153</v>
      </c>
      <c r="C32" s="38">
        <v>1.0</v>
      </c>
      <c r="D32" s="40">
        <v>320.0</v>
      </c>
      <c r="E32" s="42" t="s">
        <v>154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34"/>
      <c r="B33" s="38" t="s">
        <v>155</v>
      </c>
      <c r="C33" s="38">
        <v>1.0</v>
      </c>
      <c r="D33" s="89">
        <v>1347.98</v>
      </c>
      <c r="E33" s="42" t="s">
        <v>28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4"/>
      <c r="B34" s="38" t="s">
        <v>156</v>
      </c>
      <c r="C34" s="38">
        <v>1.0</v>
      </c>
      <c r="D34" s="40">
        <v>650.0</v>
      </c>
      <c r="E34" s="42" t="s">
        <v>157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4"/>
      <c r="B35" s="38" t="s">
        <v>158</v>
      </c>
      <c r="C35" s="38">
        <v>1.0</v>
      </c>
      <c r="D35" s="40">
        <v>100.0</v>
      </c>
      <c r="E35" s="42"/>
      <c r="F35" s="1"/>
      <c r="G35" s="1"/>
      <c r="H35" s="1"/>
      <c r="I35" s="1"/>
      <c r="J35" s="1"/>
      <c r="K35" s="1"/>
      <c r="L35" s="1"/>
      <c r="M35" s="1"/>
      <c r="N35" s="1"/>
      <c r="O35" s="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4"/>
      <c r="B36" s="38" t="s">
        <v>159</v>
      </c>
      <c r="C36" s="38">
        <v>1.0</v>
      </c>
      <c r="D36" s="40">
        <v>2760.0</v>
      </c>
      <c r="E36" s="42" t="s">
        <v>160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4"/>
      <c r="B37" s="51" t="s">
        <v>161</v>
      </c>
      <c r="C37" s="51">
        <v>1.0</v>
      </c>
      <c r="D37" s="65">
        <v>320.0</v>
      </c>
      <c r="E37" s="54" t="s">
        <v>162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4"/>
      <c r="B38" s="51" t="s">
        <v>163</v>
      </c>
      <c r="C38" s="51">
        <v>1.0</v>
      </c>
      <c r="D38" s="65">
        <v>600.0</v>
      </c>
      <c r="E38" s="54" t="s">
        <v>164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34"/>
      <c r="B39" s="51" t="s">
        <v>165</v>
      </c>
      <c r="C39" s="51">
        <v>1.0</v>
      </c>
      <c r="D39" s="65">
        <v>800.0</v>
      </c>
      <c r="E39" s="54" t="s">
        <v>166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82"/>
      <c r="B40" s="83" t="s">
        <v>167</v>
      </c>
      <c r="C40" s="83">
        <v>1.0</v>
      </c>
      <c r="D40" s="92">
        <v>600.0</v>
      </c>
      <c r="E40" s="85" t="s">
        <v>168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2" t="s">
        <v>169</v>
      </c>
      <c r="B41" s="17" t="s">
        <v>170</v>
      </c>
      <c r="C41" s="17">
        <v>1.0</v>
      </c>
      <c r="D41" s="68">
        <v>800.0</v>
      </c>
      <c r="E41" s="22"/>
      <c r="F41" s="1"/>
      <c r="G41" s="1"/>
      <c r="H41" s="1"/>
      <c r="I41" s="1"/>
      <c r="J41" s="1"/>
      <c r="K41" s="1"/>
      <c r="L41" s="1"/>
      <c r="M41" s="1"/>
      <c r="N41" s="1"/>
      <c r="O41" s="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4"/>
      <c r="B42" s="38" t="s">
        <v>171</v>
      </c>
      <c r="C42" s="38">
        <v>4.0</v>
      </c>
      <c r="D42" s="40">
        <v>400.0</v>
      </c>
      <c r="E42" s="42" t="s">
        <v>172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4"/>
      <c r="B43" s="49" t="s">
        <v>173</v>
      </c>
      <c r="C43" s="49">
        <v>1.0</v>
      </c>
      <c r="D43" s="52">
        <v>100.0</v>
      </c>
      <c r="E43" s="93" t="s">
        <v>174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4"/>
      <c r="B44" s="51" t="s">
        <v>175</v>
      </c>
      <c r="C44" s="51">
        <v>1.0</v>
      </c>
      <c r="D44" s="65">
        <v>430.0</v>
      </c>
      <c r="E44" s="93" t="s">
        <v>176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4"/>
      <c r="B45" s="51" t="s">
        <v>177</v>
      </c>
      <c r="C45" s="51">
        <v>1.0</v>
      </c>
      <c r="D45" s="78">
        <v>654.29</v>
      </c>
      <c r="E45" s="54" t="s">
        <v>178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34"/>
      <c r="B46" s="51" t="s">
        <v>179</v>
      </c>
      <c r="C46" s="51"/>
      <c r="D46" s="65">
        <v>0.0</v>
      </c>
      <c r="E46" s="54" t="s">
        <v>180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82"/>
      <c r="B47" s="83" t="s">
        <v>181</v>
      </c>
      <c r="C47" s="83"/>
      <c r="D47" s="94">
        <v>1000.0</v>
      </c>
      <c r="E47" s="85" t="s">
        <v>182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2" t="s">
        <v>92</v>
      </c>
      <c r="B48" s="17" t="s">
        <v>183</v>
      </c>
      <c r="C48" s="17"/>
      <c r="D48" s="68">
        <v>700.0</v>
      </c>
      <c r="E48" s="22"/>
      <c r="F48" s="1"/>
      <c r="G48" s="1"/>
      <c r="H48" s="1"/>
      <c r="I48" s="1"/>
      <c r="J48" s="1"/>
      <c r="K48" s="1"/>
      <c r="L48" s="1"/>
      <c r="M48" s="1"/>
      <c r="N48" s="1"/>
      <c r="O48" s="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4"/>
      <c r="B49" s="38" t="s">
        <v>184</v>
      </c>
      <c r="C49" s="38"/>
      <c r="D49" s="95">
        <v>1000.0</v>
      </c>
      <c r="E49" s="42" t="s">
        <v>185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4"/>
      <c r="B50" s="38" t="s">
        <v>186</v>
      </c>
      <c r="C50" s="38"/>
      <c r="D50" s="40">
        <v>2600.0</v>
      </c>
      <c r="E50" s="42" t="s">
        <v>187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4"/>
      <c r="B51" s="38" t="s">
        <v>188</v>
      </c>
      <c r="C51" s="38"/>
      <c r="D51" s="40">
        <v>3200.0</v>
      </c>
      <c r="E51" s="42" t="s">
        <v>189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4"/>
      <c r="B52" s="38" t="s">
        <v>190</v>
      </c>
      <c r="C52" s="38"/>
      <c r="D52" s="95">
        <v>1000.0</v>
      </c>
      <c r="E52" s="42" t="s">
        <v>191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34"/>
      <c r="B53" s="38" t="s">
        <v>192</v>
      </c>
      <c r="C53" s="38"/>
      <c r="D53" s="40">
        <v>0.0</v>
      </c>
      <c r="E53" s="42" t="s">
        <v>193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82"/>
      <c r="B54" s="83" t="s">
        <v>194</v>
      </c>
      <c r="C54" s="83"/>
      <c r="D54" s="94">
        <v>0.0</v>
      </c>
      <c r="E54" s="85" t="s">
        <v>195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2" t="s">
        <v>196</v>
      </c>
      <c r="B55" s="17" t="s">
        <v>93</v>
      </c>
      <c r="C55" s="17"/>
      <c r="D55" s="96" t="s">
        <v>197</v>
      </c>
      <c r="E55" s="22" t="s">
        <v>198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82"/>
      <c r="B56" s="83" t="s">
        <v>199</v>
      </c>
      <c r="C56" s="83"/>
      <c r="D56" s="92">
        <v>1500.0</v>
      </c>
      <c r="E56" s="85"/>
      <c r="F56" s="1"/>
      <c r="G56" s="1"/>
      <c r="H56" s="1"/>
      <c r="I56" s="1"/>
      <c r="J56" s="1"/>
      <c r="K56" s="1"/>
      <c r="L56" s="1"/>
      <c r="M56" s="1"/>
      <c r="N56" s="1"/>
      <c r="O56" s="1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97"/>
      <c r="B57" s="98" t="s">
        <v>89</v>
      </c>
      <c r="C57" s="99"/>
      <c r="D57" s="100" t="s">
        <v>200</v>
      </c>
      <c r="E57" s="101"/>
      <c r="F57" s="1"/>
      <c r="G57" s="1"/>
      <c r="H57" s="1"/>
      <c r="I57" s="1"/>
      <c r="J57" s="1"/>
      <c r="K57" s="1"/>
      <c r="L57" s="1"/>
      <c r="M57" s="1"/>
      <c r="N57" s="1"/>
      <c r="O57" s="1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2"/>
      <c r="B58" s="102" t="s">
        <v>18</v>
      </c>
      <c r="C58" s="103"/>
      <c r="D58" s="104">
        <f>SUM(D3:D57)</f>
        <v>42732.3</v>
      </c>
      <c r="E58" s="14"/>
      <c r="F58" s="1"/>
      <c r="G58" s="1"/>
      <c r="H58" s="1"/>
      <c r="I58" s="1"/>
      <c r="J58" s="1"/>
      <c r="K58" s="1"/>
      <c r="L58" s="1"/>
      <c r="M58" s="1"/>
      <c r="N58" s="1"/>
      <c r="O58" s="1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34"/>
      <c r="B59" s="105" t="s">
        <v>201</v>
      </c>
      <c r="C59" s="99"/>
      <c r="D59" s="106">
        <f>SUM(H3:H7)</f>
        <v>51800</v>
      </c>
      <c r="E59" s="101"/>
      <c r="F59" s="1"/>
      <c r="G59" s="1"/>
      <c r="H59" s="1"/>
      <c r="I59" s="1"/>
      <c r="J59" s="1"/>
      <c r="K59" s="1"/>
      <c r="L59" s="1"/>
      <c r="M59" s="1"/>
      <c r="N59" s="1"/>
      <c r="O59" s="1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4.0" customHeight="1">
      <c r="A60" s="82"/>
      <c r="B60" s="107" t="s">
        <v>202</v>
      </c>
      <c r="C60" s="108"/>
      <c r="D60" s="109">
        <f>D59-D58</f>
        <v>9067.7</v>
      </c>
      <c r="E60" s="110"/>
      <c r="F60" s="1"/>
      <c r="G60" s="1"/>
      <c r="H60" s="1"/>
      <c r="I60" s="1"/>
      <c r="J60" s="1"/>
      <c r="K60" s="1"/>
      <c r="L60" s="1"/>
      <c r="M60" s="1"/>
      <c r="N60" s="1"/>
      <c r="O60" s="1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"/>
      <c r="B62" s="1"/>
      <c r="C62" s="1"/>
      <c r="D62" s="1"/>
      <c r="E62" s="1"/>
      <c r="F62" s="1"/>
      <c r="G62" s="4"/>
      <c r="H62" s="4"/>
      <c r="I62" s="1"/>
      <c r="J62" s="1"/>
      <c r="K62" s="1"/>
      <c r="L62" s="1"/>
      <c r="M62" s="1"/>
      <c r="N62" s="1"/>
      <c r="O62" s="1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"/>
      <c r="B63" s="1"/>
      <c r="C63" s="1"/>
      <c r="D63" s="1"/>
      <c r="E63" s="1"/>
      <c r="F63" s="1"/>
      <c r="G63" s="4"/>
      <c r="H63" s="4"/>
      <c r="I63" s="1"/>
      <c r="J63" s="1"/>
      <c r="K63" s="1"/>
      <c r="L63" s="1"/>
      <c r="M63" s="1"/>
      <c r="N63" s="1"/>
      <c r="O63" s="1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4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7">
    <mergeCell ref="A58:A60"/>
    <mergeCell ref="A22:A40"/>
    <mergeCell ref="A48:A54"/>
    <mergeCell ref="A55:A56"/>
    <mergeCell ref="A10:A21"/>
    <mergeCell ref="A41:A47"/>
    <mergeCell ref="A3:A9"/>
  </mergeCells>
  <printOptions/>
  <pageMargins bottom="0.75" footer="0.0" header="0.0" left="0.7" right="0.7" top="0.75"/>
  <pageSetup paperSize="9" scale="6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71"/>
    <col customWidth="1" min="3" max="3" width="13.71"/>
    <col customWidth="1" min="4" max="4" width="20.29"/>
    <col customWidth="1" min="5" max="7" width="16.43"/>
    <col customWidth="1" min="8" max="8" width="22.14"/>
    <col customWidth="1" min="10" max="11" width="21.57"/>
    <col customWidth="1" min="12" max="12" width="22.71"/>
  </cols>
  <sheetData>
    <row r="1">
      <c r="A1" s="2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23"/>
      <c r="M1" s="25"/>
      <c r="N1" s="25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>
      <c r="A2" s="31" t="s">
        <v>0</v>
      </c>
      <c r="B2" s="31" t="s">
        <v>43</v>
      </c>
      <c r="C2" s="31" t="s">
        <v>44</v>
      </c>
      <c r="D2" s="31" t="s">
        <v>2</v>
      </c>
      <c r="E2" s="31" t="s">
        <v>45</v>
      </c>
      <c r="F2" s="31" t="s">
        <v>46</v>
      </c>
      <c r="G2" s="31" t="s">
        <v>47</v>
      </c>
      <c r="H2" s="31" t="s">
        <v>4</v>
      </c>
      <c r="I2" s="31" t="s">
        <v>48</v>
      </c>
      <c r="J2" s="31" t="s">
        <v>49</v>
      </c>
      <c r="K2" s="31" t="s">
        <v>11</v>
      </c>
      <c r="L2" s="33" t="s">
        <v>12</v>
      </c>
      <c r="M2" s="25"/>
      <c r="N2" s="25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>
      <c r="A3" s="36" t="s">
        <v>51</v>
      </c>
      <c r="B3" s="37"/>
      <c r="C3" s="37"/>
      <c r="D3" s="37"/>
      <c r="E3" s="37"/>
      <c r="F3" s="37"/>
      <c r="G3" s="37"/>
      <c r="H3" s="37"/>
      <c r="I3" s="39"/>
      <c r="J3" s="41" t="s">
        <v>58</v>
      </c>
      <c r="K3" s="41"/>
      <c r="L3" s="46"/>
      <c r="M3" s="25"/>
      <c r="N3" s="25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</row>
    <row r="4">
      <c r="A4" s="48" t="s">
        <v>51</v>
      </c>
      <c r="B4" s="37"/>
      <c r="C4" s="37"/>
      <c r="D4" s="37"/>
      <c r="E4" s="37"/>
      <c r="F4" s="37"/>
      <c r="G4" s="37"/>
      <c r="H4" s="37"/>
      <c r="I4" s="39"/>
      <c r="J4" s="41" t="s">
        <v>58</v>
      </c>
      <c r="K4" s="41"/>
      <c r="L4" s="50"/>
      <c r="M4" s="25"/>
      <c r="N4" s="25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</row>
    <row r="5">
      <c r="A5" s="48" t="s">
        <v>51</v>
      </c>
      <c r="B5" s="37"/>
      <c r="C5" s="37"/>
      <c r="D5" s="37"/>
      <c r="E5" s="37"/>
      <c r="F5" s="37"/>
      <c r="G5" s="37"/>
      <c r="H5" s="37"/>
      <c r="I5" s="39"/>
      <c r="J5" s="41" t="s">
        <v>58</v>
      </c>
      <c r="K5" s="41"/>
      <c r="L5" s="46"/>
      <c r="M5" s="25"/>
      <c r="N5" s="25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</row>
    <row r="6">
      <c r="A6" s="53" t="s">
        <v>51</v>
      </c>
      <c r="B6" s="37"/>
      <c r="C6" s="37"/>
      <c r="D6" s="37"/>
      <c r="E6" s="37"/>
      <c r="F6" s="37"/>
      <c r="G6" s="37"/>
      <c r="H6" s="37"/>
      <c r="I6" s="39"/>
      <c r="J6" s="41" t="s">
        <v>58</v>
      </c>
      <c r="K6" s="41"/>
      <c r="L6" s="50"/>
      <c r="M6" s="25"/>
      <c r="N6" s="25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>
      <c r="A7" s="36" t="s">
        <v>79</v>
      </c>
      <c r="B7" s="37"/>
      <c r="C7" s="37"/>
      <c r="D7" s="37"/>
      <c r="E7" s="37"/>
      <c r="F7" s="37"/>
      <c r="G7" s="37"/>
      <c r="H7" s="37"/>
      <c r="I7" s="39"/>
      <c r="J7" s="41" t="s">
        <v>58</v>
      </c>
      <c r="K7" s="41"/>
      <c r="L7" s="46"/>
      <c r="M7" s="25"/>
      <c r="N7" s="25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>
      <c r="A8" s="48" t="s">
        <v>79</v>
      </c>
      <c r="B8" s="37"/>
      <c r="C8" s="37"/>
      <c r="D8" s="37"/>
      <c r="E8" s="37"/>
      <c r="F8" s="37"/>
      <c r="G8" s="37"/>
      <c r="H8" s="37"/>
      <c r="I8" s="39"/>
      <c r="J8" s="41" t="s">
        <v>58</v>
      </c>
      <c r="K8" s="41"/>
      <c r="L8" s="50"/>
      <c r="M8" s="25"/>
      <c r="N8" s="25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>
      <c r="A9" s="48" t="s">
        <v>79</v>
      </c>
      <c r="B9" s="37"/>
      <c r="C9" s="37"/>
      <c r="D9" s="37"/>
      <c r="E9" s="37"/>
      <c r="F9" s="37"/>
      <c r="G9" s="37"/>
      <c r="H9" s="37"/>
      <c r="I9" s="39"/>
      <c r="J9" s="41" t="s">
        <v>58</v>
      </c>
      <c r="K9" s="41"/>
      <c r="L9" s="46"/>
      <c r="M9" s="25"/>
      <c r="N9" s="25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>
      <c r="A10" s="53" t="s">
        <v>79</v>
      </c>
      <c r="B10" s="37"/>
      <c r="C10" s="37"/>
      <c r="D10" s="37"/>
      <c r="E10" s="37"/>
      <c r="F10" s="37"/>
      <c r="G10" s="37"/>
      <c r="H10" s="37"/>
      <c r="I10" s="39"/>
      <c r="J10" s="41" t="s">
        <v>58</v>
      </c>
      <c r="K10" s="41"/>
      <c r="L10" s="50"/>
      <c r="M10" s="25"/>
      <c r="N10" s="25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>
      <c r="A11" s="36" t="s">
        <v>81</v>
      </c>
      <c r="B11" s="37"/>
      <c r="C11" s="37"/>
      <c r="D11" s="37"/>
      <c r="E11" s="37"/>
      <c r="F11" s="37"/>
      <c r="G11" s="37"/>
      <c r="H11" s="37"/>
      <c r="I11" s="39"/>
      <c r="J11" s="41" t="s">
        <v>58</v>
      </c>
      <c r="K11" s="41"/>
      <c r="L11" s="46"/>
      <c r="M11" s="25"/>
      <c r="N11" s="25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>
      <c r="A12" s="48" t="s">
        <v>81</v>
      </c>
      <c r="B12" s="37"/>
      <c r="C12" s="37"/>
      <c r="D12" s="37"/>
      <c r="E12" s="37"/>
      <c r="F12" s="37"/>
      <c r="G12" s="37"/>
      <c r="H12" s="37"/>
      <c r="I12" s="39"/>
      <c r="J12" s="41" t="s">
        <v>58</v>
      </c>
      <c r="K12" s="41"/>
      <c r="L12" s="50"/>
      <c r="M12" s="25"/>
      <c r="N12" s="25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>
      <c r="A13" s="48" t="s">
        <v>81</v>
      </c>
      <c r="B13" s="37"/>
      <c r="C13" s="37"/>
      <c r="D13" s="37"/>
      <c r="E13" s="37"/>
      <c r="F13" s="37"/>
      <c r="G13" s="37"/>
      <c r="H13" s="37"/>
      <c r="I13" s="39"/>
      <c r="J13" s="41" t="s">
        <v>58</v>
      </c>
      <c r="K13" s="41"/>
      <c r="L13" s="46"/>
      <c r="M13" s="25"/>
      <c r="N13" s="25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>
      <c r="A14" s="53" t="s">
        <v>81</v>
      </c>
      <c r="B14" s="37"/>
      <c r="C14" s="37"/>
      <c r="D14" s="37"/>
      <c r="E14" s="37"/>
      <c r="F14" s="37"/>
      <c r="G14" s="37"/>
      <c r="H14" s="37"/>
      <c r="I14" s="39"/>
      <c r="J14" s="41" t="s">
        <v>58</v>
      </c>
      <c r="K14" s="41"/>
      <c r="L14" s="50"/>
      <c r="M14" s="25"/>
      <c r="N14" s="25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>
      <c r="A15" s="36" t="s">
        <v>85</v>
      </c>
      <c r="B15" s="37"/>
      <c r="C15" s="37"/>
      <c r="D15" s="37"/>
      <c r="E15" s="37"/>
      <c r="F15" s="37"/>
      <c r="G15" s="37"/>
      <c r="H15" s="37"/>
      <c r="I15" s="39"/>
      <c r="J15" s="41" t="s">
        <v>58</v>
      </c>
      <c r="K15" s="41"/>
      <c r="L15" s="46"/>
      <c r="M15" s="25"/>
      <c r="N15" s="25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>
      <c r="A16" s="48" t="s">
        <v>85</v>
      </c>
      <c r="B16" s="37"/>
      <c r="C16" s="37"/>
      <c r="D16" s="37"/>
      <c r="E16" s="37"/>
      <c r="F16" s="37"/>
      <c r="G16" s="37"/>
      <c r="H16" s="37"/>
      <c r="I16" s="39"/>
      <c r="J16" s="41" t="s">
        <v>58</v>
      </c>
      <c r="K16" s="41"/>
      <c r="L16" s="50"/>
      <c r="M16" s="25"/>
      <c r="N16" s="25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>
      <c r="A17" s="48" t="s">
        <v>85</v>
      </c>
      <c r="B17" s="37"/>
      <c r="C17" s="37"/>
      <c r="D17" s="37"/>
      <c r="E17" s="37"/>
      <c r="F17" s="37"/>
      <c r="G17" s="37"/>
      <c r="H17" s="37"/>
      <c r="I17" s="39"/>
      <c r="J17" s="41" t="s">
        <v>58</v>
      </c>
      <c r="K17" s="41"/>
      <c r="L17" s="46"/>
      <c r="M17" s="25"/>
      <c r="N17" s="25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18">
      <c r="A18" s="53" t="s">
        <v>85</v>
      </c>
      <c r="B18" s="37"/>
      <c r="C18" s="37"/>
      <c r="D18" s="37"/>
      <c r="E18" s="37"/>
      <c r="F18" s="37"/>
      <c r="G18" s="37"/>
      <c r="H18" s="37"/>
      <c r="I18" s="39"/>
      <c r="J18" s="41" t="s">
        <v>58</v>
      </c>
      <c r="K18" s="41"/>
      <c r="L18" s="50"/>
      <c r="M18" s="25"/>
      <c r="N18" s="25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>
      <c r="A19" s="36" t="s">
        <v>92</v>
      </c>
      <c r="B19" s="37"/>
      <c r="C19" s="37"/>
      <c r="D19" s="37"/>
      <c r="E19" s="37"/>
      <c r="F19" s="37"/>
      <c r="G19" s="37"/>
      <c r="H19" s="37"/>
      <c r="I19" s="39"/>
      <c r="J19" s="41" t="s">
        <v>58</v>
      </c>
      <c r="K19" s="41"/>
      <c r="L19" s="46"/>
      <c r="M19" s="25"/>
      <c r="N19" s="25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>
      <c r="A20" s="48" t="s">
        <v>92</v>
      </c>
      <c r="B20" s="69"/>
      <c r="C20" s="69"/>
      <c r="D20" s="69"/>
      <c r="E20" s="69"/>
      <c r="F20" s="69"/>
      <c r="G20" s="69"/>
      <c r="H20" s="69"/>
      <c r="I20" s="69"/>
      <c r="J20" s="71" t="s">
        <v>58</v>
      </c>
      <c r="K20" s="71"/>
      <c r="L20" s="5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>
      <c r="A21" s="48" t="s">
        <v>92</v>
      </c>
      <c r="B21" s="69"/>
      <c r="C21" s="69"/>
      <c r="D21" s="69"/>
      <c r="E21" s="69"/>
      <c r="F21" s="69"/>
      <c r="G21" s="69"/>
      <c r="H21" s="69"/>
      <c r="I21" s="69"/>
      <c r="J21" s="71" t="s">
        <v>58</v>
      </c>
      <c r="K21" s="71"/>
      <c r="L21" s="46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>
      <c r="A22" s="53" t="s">
        <v>92</v>
      </c>
      <c r="B22" s="69"/>
      <c r="C22" s="69"/>
      <c r="D22" s="69"/>
      <c r="E22" s="69"/>
      <c r="F22" s="69"/>
      <c r="G22" s="69"/>
      <c r="H22" s="69"/>
      <c r="I22" s="69"/>
      <c r="J22" s="71" t="s">
        <v>58</v>
      </c>
      <c r="K22" s="71"/>
      <c r="L22" s="5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</row>
  </sheetData>
  <autoFilter ref="$A$2:$J$22"/>
  <mergeCells count="1">
    <mergeCell ref="A1:L1"/>
  </mergeCells>
  <conditionalFormatting sqref="A1:A999">
    <cfRule type="containsText" dxfId="0" priority="1" operator="containsText" text="Suspension">
      <formula>NOT(ISERROR(SEARCH(("Suspension"),(A1))))</formula>
    </cfRule>
  </conditionalFormatting>
  <conditionalFormatting sqref="A1:A999">
    <cfRule type="containsText" dxfId="12" priority="2" operator="containsText" text="Frame">
      <formula>NOT(ISERROR(SEARCH(("Frame"),(A1))))</formula>
    </cfRule>
  </conditionalFormatting>
  <conditionalFormatting sqref="A1:A999">
    <cfRule type="containsText" dxfId="13" priority="3" operator="containsText" text="Powertrain">
      <formula>NOT(ISERROR(SEARCH(("Powertrain"),(A1))))</formula>
    </cfRule>
  </conditionalFormatting>
  <conditionalFormatting sqref="A1:A999">
    <cfRule type="containsText" dxfId="14" priority="4" operator="containsText" text="Electrical">
      <formula>NOT(ISERROR(SEARCH(("Electrical"),(A1))))</formula>
    </cfRule>
  </conditionalFormatting>
  <conditionalFormatting sqref="A1:A999">
    <cfRule type="containsText" dxfId="15" priority="5" operator="containsText" text="Divers">
      <formula>NOT(ISERROR(SEARCH(("Divers"),(A1))))</formula>
    </cfRule>
  </conditionalFormatting>
  <conditionalFormatting sqref="J3:J999">
    <cfRule type="containsText" dxfId="16" priority="6" operator="containsText" text="Livré">
      <formula>NOT(ISERROR(SEARCH(("Livré"),(J3))))</formula>
    </cfRule>
  </conditionalFormatting>
  <conditionalFormatting sqref="J3:J999">
    <cfRule type="containsText" dxfId="17" priority="7" operator="containsText" text="Problème commande">
      <formula>NOT(ISERROR(SEARCH(("Problème commande"),(J3))))</formula>
    </cfRule>
  </conditionalFormatting>
  <conditionalFormatting sqref="J3:J999">
    <cfRule type="containsText" dxfId="18" priority="8" operator="containsText" text="Vide">
      <formula>NOT(ISERROR(SEARCH(("Vide"),(J3))))</formula>
    </cfRule>
  </conditionalFormatting>
  <conditionalFormatting sqref="J3:J999">
    <cfRule type="containsText" dxfId="19" priority="9" operator="containsText" text="Devis déposé">
      <formula>NOT(ISERROR(SEARCH(("Devis déposé"),(J3))))</formula>
    </cfRule>
  </conditionalFormatting>
  <conditionalFormatting sqref="J3:J999">
    <cfRule type="containsText" dxfId="20" priority="10" operator="containsText" text="Devis accepté">
      <formula>NOT(ISERROR(SEARCH(("Devis accepté"),(J3))))</formula>
    </cfRule>
  </conditionalFormatting>
  <conditionalFormatting sqref="J3:J999">
    <cfRule type="containsText" dxfId="21" priority="11" operator="containsText" text="Commandé">
      <formula>NOT(ISERROR(SEARCH(("Commandé"),(J3))))</formula>
    </cfRule>
  </conditionalFormatting>
  <conditionalFormatting sqref="J3:J999">
    <cfRule type="containsText" dxfId="22" priority="12" operator="containsText" text="Devis vérifié">
      <formula>NOT(ISERROR(SEARCH(("Devis vérifié"),(J3))))</formula>
    </cfRule>
  </conditionalFormatting>
  <dataValidations>
    <dataValidation type="list" allowBlank="1" sqref="J3:K22">
      <formula1>"Vide,Devis déposé,Devis vérifié,Devis accepté,Commandé,Livré,Problème commande"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0"/>
    <col customWidth="1" min="2" max="2" width="28.57"/>
    <col customWidth="1" min="3" max="3" width="43.29"/>
    <col customWidth="1" min="4" max="4" width="25.29"/>
    <col customWidth="1" min="5" max="5" width="22.57"/>
    <col customWidth="1" min="6" max="6" width="22.29"/>
    <col customWidth="1" min="7" max="7" width="18.71"/>
    <col customWidth="1" min="8" max="8" width="14.86"/>
    <col customWidth="1" min="9" max="9" width="11.0"/>
    <col customWidth="1" min="10" max="10" width="40.29"/>
    <col customWidth="1" min="11" max="27" width="25.29"/>
  </cols>
  <sheetData>
    <row r="1">
      <c r="A1" s="3" t="s">
        <v>0</v>
      </c>
      <c r="B1" s="5" t="s">
        <v>2</v>
      </c>
      <c r="C1" s="3" t="s">
        <v>4</v>
      </c>
      <c r="D1" s="7" t="s">
        <v>5</v>
      </c>
      <c r="E1" s="3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1" t="s">
        <v>15</v>
      </c>
      <c r="B2" s="13" t="s">
        <v>17</v>
      </c>
      <c r="C2" s="11" t="s">
        <v>19</v>
      </c>
      <c r="D2" s="15">
        <v>511.46</v>
      </c>
      <c r="E2" s="11"/>
      <c r="F2" s="11" t="s">
        <v>21</v>
      </c>
      <c r="G2" s="11" t="s">
        <v>23</v>
      </c>
      <c r="H2" s="18"/>
      <c r="I2" s="11"/>
      <c r="J2" s="11"/>
      <c r="K2" s="19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>
      <c r="A3" s="11" t="s">
        <v>15</v>
      </c>
      <c r="B3" s="13" t="s">
        <v>24</v>
      </c>
      <c r="C3" s="11" t="s">
        <v>25</v>
      </c>
      <c r="D3" s="15">
        <v>120.0</v>
      </c>
      <c r="E3" s="11"/>
      <c r="F3" s="11" t="s">
        <v>21</v>
      </c>
      <c r="G3" s="11" t="s">
        <v>26</v>
      </c>
      <c r="H3" s="18"/>
      <c r="I3" s="11"/>
      <c r="J3" s="11"/>
      <c r="K3" s="19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11" t="s">
        <v>27</v>
      </c>
      <c r="B4" s="13" t="s">
        <v>28</v>
      </c>
      <c r="C4" s="11" t="s">
        <v>29</v>
      </c>
      <c r="D4" s="15">
        <v>1347.98</v>
      </c>
      <c r="E4" s="11" t="s">
        <v>30</v>
      </c>
      <c r="F4" s="11" t="s">
        <v>31</v>
      </c>
      <c r="G4" s="11" t="s">
        <v>23</v>
      </c>
      <c r="H4" s="18"/>
      <c r="I4" s="11" t="s">
        <v>32</v>
      </c>
      <c r="J4" s="11" t="s">
        <v>33</v>
      </c>
      <c r="K4" s="19" t="s">
        <v>34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11" t="s">
        <v>27</v>
      </c>
      <c r="B5" s="13" t="s">
        <v>36</v>
      </c>
      <c r="C5" s="11" t="s">
        <v>37</v>
      </c>
      <c r="D5" s="24">
        <v>1155.6</v>
      </c>
      <c r="E5" s="11" t="s">
        <v>38</v>
      </c>
      <c r="F5" s="11" t="s">
        <v>31</v>
      </c>
      <c r="G5" s="11" t="s">
        <v>26</v>
      </c>
      <c r="H5" s="11"/>
      <c r="I5" s="26"/>
      <c r="J5" s="27" t="s">
        <v>39</v>
      </c>
      <c r="K5" s="19" t="s">
        <v>40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11" t="s">
        <v>27</v>
      </c>
      <c r="B6" s="13" t="s">
        <v>41</v>
      </c>
      <c r="C6" s="11" t="s">
        <v>42</v>
      </c>
      <c r="D6" s="24">
        <f>654.29+138</f>
        <v>792.29</v>
      </c>
      <c r="E6" s="11" t="s">
        <v>50</v>
      </c>
      <c r="F6" s="11" t="s">
        <v>31</v>
      </c>
      <c r="G6" s="11" t="s">
        <v>23</v>
      </c>
      <c r="H6" s="18"/>
      <c r="I6" s="26"/>
      <c r="J6" s="35"/>
      <c r="K6" s="19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11" t="s">
        <v>27</v>
      </c>
      <c r="B7" s="13" t="s">
        <v>53</v>
      </c>
      <c r="C7" s="11" t="s">
        <v>54</v>
      </c>
      <c r="D7" s="24">
        <v>42.26</v>
      </c>
      <c r="E7" s="11" t="s">
        <v>55</v>
      </c>
      <c r="F7" s="11" t="s">
        <v>31</v>
      </c>
      <c r="G7" s="11" t="s">
        <v>23</v>
      </c>
      <c r="H7" s="18"/>
      <c r="I7" s="26"/>
      <c r="J7" s="35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1" t="s">
        <v>27</v>
      </c>
      <c r="B8" s="13" t="s">
        <v>56</v>
      </c>
      <c r="C8" s="43" t="s">
        <v>57</v>
      </c>
      <c r="D8" s="24">
        <v>0.0</v>
      </c>
      <c r="E8" s="11"/>
      <c r="F8" s="11"/>
      <c r="G8" s="11" t="s">
        <v>23</v>
      </c>
      <c r="H8" s="18"/>
      <c r="I8" s="26"/>
      <c r="J8" s="35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11" t="s">
        <v>27</v>
      </c>
      <c r="B9" s="13" t="s">
        <v>56</v>
      </c>
      <c r="C9" s="11" t="s">
        <v>61</v>
      </c>
      <c r="D9" s="24">
        <v>43.46</v>
      </c>
      <c r="E9" s="11"/>
      <c r="F9" s="11"/>
      <c r="G9" s="11" t="s">
        <v>23</v>
      </c>
      <c r="H9" s="18"/>
      <c r="I9" s="26"/>
      <c r="J9" s="35"/>
      <c r="K9" s="1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11" t="s">
        <v>62</v>
      </c>
      <c r="B10" s="13" t="s">
        <v>63</v>
      </c>
      <c r="C10" s="11" t="s">
        <v>64</v>
      </c>
      <c r="D10" s="24">
        <v>241.5</v>
      </c>
      <c r="E10" s="11"/>
      <c r="F10" s="11"/>
      <c r="G10" s="11" t="s">
        <v>23</v>
      </c>
      <c r="H10" s="18"/>
      <c r="I10" s="26"/>
      <c r="J10" s="35"/>
      <c r="K10" s="1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11" t="s">
        <v>62</v>
      </c>
      <c r="B11" s="13" t="s">
        <v>65</v>
      </c>
      <c r="C11" s="11" t="s">
        <v>66</v>
      </c>
      <c r="D11" s="24">
        <v>2403.48</v>
      </c>
      <c r="E11" s="11" t="s">
        <v>67</v>
      </c>
      <c r="F11" s="11" t="s">
        <v>68</v>
      </c>
      <c r="G11" s="11" t="s">
        <v>23</v>
      </c>
      <c r="H11" s="18"/>
      <c r="I11" s="26"/>
      <c r="J11" s="35" t="s">
        <v>69</v>
      </c>
      <c r="K11" s="19" t="s">
        <v>70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56" t="s">
        <v>62</v>
      </c>
      <c r="B12" s="58" t="s">
        <v>80</v>
      </c>
      <c r="C12" s="59" t="s">
        <v>83</v>
      </c>
      <c r="D12" s="61">
        <f>2760</f>
        <v>2760</v>
      </c>
      <c r="E12" s="26"/>
      <c r="F12" s="11" t="s">
        <v>86</v>
      </c>
      <c r="G12" s="11" t="s">
        <v>23</v>
      </c>
      <c r="H12" s="62"/>
      <c r="I12" s="26"/>
      <c r="J12" s="26"/>
      <c r="K12" s="19" t="s">
        <v>87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21.75" customHeight="1">
      <c r="A13" s="56" t="s">
        <v>88</v>
      </c>
      <c r="B13" s="58" t="s">
        <v>89</v>
      </c>
      <c r="C13" s="64" t="s">
        <v>90</v>
      </c>
      <c r="D13" s="15">
        <v>1359.8</v>
      </c>
      <c r="E13" s="26"/>
      <c r="F13" s="11"/>
      <c r="G13" s="11" t="s">
        <v>23</v>
      </c>
      <c r="H13" s="62"/>
      <c r="I13" s="26"/>
      <c r="J13" s="26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56" t="s">
        <v>93</v>
      </c>
      <c r="B14" s="66" t="s">
        <v>95</v>
      </c>
      <c r="C14" s="11" t="s">
        <v>97</v>
      </c>
      <c r="D14" s="15">
        <v>2274.79</v>
      </c>
      <c r="E14" s="11" t="s">
        <v>98</v>
      </c>
      <c r="F14" s="67" t="s">
        <v>99</v>
      </c>
      <c r="G14" s="11" t="s">
        <v>23</v>
      </c>
      <c r="H14" s="62"/>
      <c r="I14" s="26"/>
      <c r="J14" s="74" t="s">
        <v>101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>
      <c r="A15" s="56" t="s">
        <v>93</v>
      </c>
      <c r="B15" s="58" t="s">
        <v>106</v>
      </c>
      <c r="C15" s="11" t="s">
        <v>107</v>
      </c>
      <c r="D15" s="15">
        <v>1009.49</v>
      </c>
      <c r="E15" s="26"/>
      <c r="F15" s="11"/>
      <c r="G15" s="11" t="s">
        <v>26</v>
      </c>
      <c r="H15" s="62"/>
      <c r="I15" s="77"/>
      <c r="J15" s="26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56" t="s">
        <v>93</v>
      </c>
      <c r="B16" s="58" t="s">
        <v>111</v>
      </c>
      <c r="C16" s="11" t="s">
        <v>93</v>
      </c>
      <c r="D16" s="15">
        <f>2700</f>
        <v>2700</v>
      </c>
      <c r="E16" s="26"/>
      <c r="F16" s="11" t="s">
        <v>115</v>
      </c>
      <c r="G16" s="11" t="s">
        <v>23</v>
      </c>
      <c r="H16" s="62"/>
      <c r="I16" s="77"/>
      <c r="J16" s="26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56" t="s">
        <v>92</v>
      </c>
      <c r="B17" s="58" t="s">
        <v>117</v>
      </c>
      <c r="C17" s="11" t="s">
        <v>118</v>
      </c>
      <c r="D17" s="15">
        <v>354.52</v>
      </c>
      <c r="E17" s="26"/>
      <c r="F17" s="11"/>
      <c r="G17" s="11" t="s">
        <v>23</v>
      </c>
      <c r="H17" s="62"/>
      <c r="I17" s="77"/>
      <c r="J17" s="26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56" t="s">
        <v>92</v>
      </c>
      <c r="B18" s="58" t="s">
        <v>121</v>
      </c>
      <c r="C18" s="11" t="s">
        <v>122</v>
      </c>
      <c r="D18" s="15">
        <v>284.48</v>
      </c>
      <c r="E18" s="26"/>
      <c r="F18" s="11"/>
      <c r="G18" s="11" t="s">
        <v>23</v>
      </c>
      <c r="H18" s="62"/>
      <c r="I18" s="77"/>
      <c r="J18" s="26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80"/>
      <c r="B19" s="80"/>
      <c r="C19" s="81" t="s">
        <v>127</v>
      </c>
      <c r="D19" s="88">
        <f>D2+D3+D4+D5+D6+D7+D8+D9+D10+D11+D12+D13+D14+D15+D16+D17+D18</f>
        <v>17401.11</v>
      </c>
      <c r="E19" s="81" t="s">
        <v>140</v>
      </c>
      <c r="F19" s="88">
        <f>15815+1599-D19</f>
        <v>12.89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>
      <c r="A20" s="80"/>
      <c r="B20" s="80"/>
      <c r="C20" s="80"/>
      <c r="D20" s="80"/>
      <c r="E20" s="90" t="s">
        <v>142</v>
      </c>
      <c r="F20" s="91">
        <v>0.0</v>
      </c>
      <c r="G20" s="9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</row>
    <row r="2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</row>
    <row r="2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</row>
    <row r="23">
      <c r="A23" s="80"/>
      <c r="B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</row>
    <row r="24">
      <c r="A24" s="80"/>
      <c r="B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</row>
    <row r="2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</row>
    <row r="26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</row>
    <row r="27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</row>
    <row r="28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</row>
    <row r="29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</row>
    <row r="30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</row>
    <row r="3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</row>
    <row r="3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</row>
    <row r="33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</row>
    <row r="34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</row>
    <row r="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</row>
    <row r="36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</row>
    <row r="37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</row>
    <row r="38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</row>
    <row r="39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</row>
    <row r="40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</row>
    <row r="4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</row>
    <row r="4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</row>
    <row r="4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</row>
    <row r="44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</row>
    <row r="4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</row>
    <row r="46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</row>
    <row r="47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</row>
    <row r="48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</row>
    <row r="49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</row>
    <row r="50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</row>
    <row r="5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</row>
    <row r="52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</row>
    <row r="5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</row>
    <row r="54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</row>
    <row r="5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</row>
    <row r="56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</row>
    <row r="57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</row>
    <row r="58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</row>
    <row r="59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</row>
    <row r="60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</row>
    <row r="6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</row>
    <row r="62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</row>
    <row r="6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</row>
    <row r="64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</row>
    <row r="6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</row>
    <row r="66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</row>
  </sheetData>
  <autoFilter ref="$A$1:$J$18"/>
  <conditionalFormatting sqref="G2:G18">
    <cfRule type="containsText" dxfId="0" priority="1" operator="containsText" text="devis prêt">
      <formula>NOT(ISERROR(SEARCH(("devis prêt"),(G2))))</formula>
    </cfRule>
  </conditionalFormatting>
  <conditionalFormatting sqref="G2:G18">
    <cfRule type="containsText" dxfId="1" priority="2" operator="containsText" text="commandé">
      <formula>NOT(ISERROR(SEARCH(("commandé"),(G2))))</formula>
    </cfRule>
  </conditionalFormatting>
  <conditionalFormatting sqref="G2:G18">
    <cfRule type="containsText" dxfId="2" priority="3" operator="containsText" text="livré">
      <formula>NOT(ISERROR(SEARCH(("livré"),(G2))))</formula>
    </cfRule>
  </conditionalFormatting>
  <conditionalFormatting sqref="A2:A18">
    <cfRule type="containsText" dxfId="3" priority="4" operator="containsText" text="LAS">
      <formula>NOT(ISERROR(SEARCH(("LAS"),(A2))))</formula>
    </cfRule>
  </conditionalFormatting>
  <conditionalFormatting sqref="A2:A18">
    <cfRule type="containsText" dxfId="4" priority="5" operator="containsText" text="Moteur">
      <formula>NOT(ISERROR(SEARCH(("Moteur"),(A2))))</formula>
    </cfRule>
  </conditionalFormatting>
  <conditionalFormatting sqref="A2:A18">
    <cfRule type="containsText" dxfId="5" priority="6" operator="containsText" text="Elec">
      <formula>NOT(ISERROR(SEARCH(("Elec"),(A2))))</formula>
    </cfRule>
  </conditionalFormatting>
  <conditionalFormatting sqref="A2:A18">
    <cfRule type="containsText" dxfId="6" priority="7" operator="containsText" text="Chassis">
      <formula>NOT(ISERROR(SEARCH(("Chassis"),(A2))))</formula>
    </cfRule>
  </conditionalFormatting>
  <conditionalFormatting sqref="G2:G18">
    <cfRule type="containsText" dxfId="7" priority="8" operator="containsText" text="Demande de devis envoyée">
      <formula>NOT(ISERROR(SEARCH(("Demande de devis envoyée"),(G2))))</formula>
    </cfRule>
  </conditionalFormatting>
  <dataValidations>
    <dataValidation type="list" allowBlank="1" sqref="G2:G18">
      <formula1>"Demande de devis envoyée,Mail Devis,Devis prêt,Commandé,Livré"</formula1>
    </dataValidation>
  </dataValidations>
  <hyperlinks>
    <hyperlink r:id="rId1" ref="J1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22.57"/>
    <col customWidth="1" min="3" max="3" width="19.14"/>
    <col customWidth="1" min="7" max="7" width="54.43"/>
  </cols>
  <sheetData>
    <row r="1">
      <c r="A1" s="111" t="s">
        <v>203</v>
      </c>
      <c r="B1" s="112"/>
      <c r="C1" s="112"/>
      <c r="D1" s="112"/>
      <c r="E1" s="112"/>
      <c r="F1" s="113"/>
      <c r="G1" s="43" t="s">
        <v>204</v>
      </c>
    </row>
    <row r="2">
      <c r="A2" s="114" t="s">
        <v>0</v>
      </c>
      <c r="B2" s="115" t="s">
        <v>205</v>
      </c>
      <c r="C2" s="115" t="s">
        <v>2</v>
      </c>
      <c r="D2" s="115" t="s">
        <v>206</v>
      </c>
      <c r="E2" s="115" t="s">
        <v>13</v>
      </c>
      <c r="F2" s="116" t="s">
        <v>207</v>
      </c>
    </row>
    <row r="3">
      <c r="A3" s="117" t="s">
        <v>208</v>
      </c>
      <c r="B3" s="118" t="s">
        <v>209</v>
      </c>
      <c r="C3" s="119" t="s">
        <v>210</v>
      </c>
      <c r="D3" s="120">
        <v>300.0</v>
      </c>
      <c r="E3" s="121">
        <v>1.0</v>
      </c>
      <c r="F3" s="122">
        <f t="shared" ref="F3:F6" si="1">D3*E3</f>
        <v>300</v>
      </c>
    </row>
    <row r="4">
      <c r="A4" s="117" t="s">
        <v>208</v>
      </c>
      <c r="B4" s="118" t="s">
        <v>212</v>
      </c>
      <c r="C4" s="118" t="s">
        <v>129</v>
      </c>
      <c r="D4" s="124">
        <v>300.0</v>
      </c>
      <c r="E4" s="121">
        <v>2.0</v>
      </c>
      <c r="F4" s="122">
        <f t="shared" si="1"/>
        <v>600</v>
      </c>
    </row>
    <row r="5">
      <c r="A5" s="117" t="s">
        <v>208</v>
      </c>
      <c r="B5" s="118" t="s">
        <v>217</v>
      </c>
      <c r="C5" s="118" t="s">
        <v>129</v>
      </c>
      <c r="D5" s="124">
        <v>200.0</v>
      </c>
      <c r="E5" s="121">
        <v>4.0</v>
      </c>
      <c r="F5" s="122">
        <f t="shared" si="1"/>
        <v>800</v>
      </c>
      <c r="G5" s="43" t="s">
        <v>218</v>
      </c>
    </row>
    <row r="6">
      <c r="A6" s="117" t="s">
        <v>208</v>
      </c>
      <c r="B6" s="118" t="s">
        <v>221</v>
      </c>
      <c r="C6" s="118" t="s">
        <v>110</v>
      </c>
      <c r="D6" s="124">
        <v>704.17</v>
      </c>
      <c r="E6" s="121">
        <v>4.0</v>
      </c>
      <c r="F6" s="122">
        <f t="shared" si="1"/>
        <v>2816.68</v>
      </c>
      <c r="G6" s="43" t="s">
        <v>226</v>
      </c>
    </row>
    <row r="7">
      <c r="A7" s="128" t="s">
        <v>181</v>
      </c>
      <c r="B7" s="130" t="s">
        <v>228</v>
      </c>
      <c r="C7" s="130" t="s">
        <v>56</v>
      </c>
      <c r="D7" s="132">
        <v>100.0</v>
      </c>
      <c r="E7" s="134">
        <v>1.0</v>
      </c>
      <c r="F7" s="136">
        <f t="shared" ref="F7:F8" si="2">E7*D7</f>
        <v>100</v>
      </c>
    </row>
    <row r="8">
      <c r="A8" s="128" t="s">
        <v>181</v>
      </c>
      <c r="B8" s="138" t="s">
        <v>237</v>
      </c>
      <c r="C8" s="138" t="s">
        <v>56</v>
      </c>
      <c r="D8" s="139">
        <v>300.0</v>
      </c>
      <c r="E8" s="138">
        <v>1.0</v>
      </c>
      <c r="F8" s="136">
        <f t="shared" si="2"/>
        <v>300</v>
      </c>
      <c r="G8" s="43" t="s">
        <v>243</v>
      </c>
    </row>
    <row r="9">
      <c r="A9" s="128" t="s">
        <v>181</v>
      </c>
      <c r="B9" s="138" t="s">
        <v>244</v>
      </c>
      <c r="C9" s="138" t="s">
        <v>56</v>
      </c>
      <c r="D9" s="139">
        <v>80.0</v>
      </c>
      <c r="E9" s="141"/>
      <c r="F9" s="143">
        <v>80.0</v>
      </c>
    </row>
    <row r="10">
      <c r="A10" s="144" t="s">
        <v>246</v>
      </c>
      <c r="B10" s="145" t="s">
        <v>247</v>
      </c>
      <c r="C10" s="146" t="s">
        <v>106</v>
      </c>
      <c r="D10" s="147">
        <v>400.0</v>
      </c>
      <c r="E10" s="148">
        <v>1.0</v>
      </c>
      <c r="F10" s="149">
        <f t="shared" ref="F10:F14" si="3">E10*D10</f>
        <v>400</v>
      </c>
    </row>
    <row r="11">
      <c r="A11" s="144" t="s">
        <v>246</v>
      </c>
      <c r="B11" s="150" t="s">
        <v>248</v>
      </c>
      <c r="C11" s="145" t="s">
        <v>106</v>
      </c>
      <c r="D11" s="151">
        <v>200.0</v>
      </c>
      <c r="E11" s="148">
        <v>1.0</v>
      </c>
      <c r="F11" s="149">
        <f t="shared" si="3"/>
        <v>200</v>
      </c>
    </row>
    <row r="12">
      <c r="A12" s="144" t="s">
        <v>246</v>
      </c>
      <c r="B12" s="150" t="s">
        <v>163</v>
      </c>
      <c r="C12" s="152"/>
      <c r="D12" s="153">
        <v>500.0</v>
      </c>
      <c r="E12" s="148">
        <v>1.0</v>
      </c>
      <c r="F12" s="149">
        <f t="shared" si="3"/>
        <v>500</v>
      </c>
      <c r="G12" s="43" t="s">
        <v>249</v>
      </c>
    </row>
    <row r="13">
      <c r="A13" s="144" t="s">
        <v>246</v>
      </c>
      <c r="B13" s="146" t="s">
        <v>250</v>
      </c>
      <c r="C13" s="152"/>
      <c r="D13" s="151">
        <v>900.0</v>
      </c>
      <c r="E13" s="146">
        <v>1.0</v>
      </c>
      <c r="F13" s="149">
        <f t="shared" si="3"/>
        <v>900</v>
      </c>
      <c r="G13" s="43" t="s">
        <v>251</v>
      </c>
    </row>
    <row r="14">
      <c r="A14" s="144" t="s">
        <v>246</v>
      </c>
      <c r="B14" s="146" t="s">
        <v>252</v>
      </c>
      <c r="C14" s="146" t="s">
        <v>89</v>
      </c>
      <c r="D14" s="151">
        <v>150.0</v>
      </c>
      <c r="E14" s="146">
        <v>1.0</v>
      </c>
      <c r="F14" s="149">
        <f t="shared" si="3"/>
        <v>150</v>
      </c>
      <c r="G14" s="43" t="s">
        <v>249</v>
      </c>
    </row>
    <row r="15">
      <c r="A15" s="154"/>
      <c r="B15" s="155"/>
      <c r="C15" s="156"/>
      <c r="D15" s="157"/>
      <c r="E15" s="158"/>
      <c r="F15" s="159"/>
    </row>
    <row r="16">
      <c r="A16" s="154" t="s">
        <v>253</v>
      </c>
      <c r="B16" s="155" t="s">
        <v>254</v>
      </c>
      <c r="C16" s="156"/>
      <c r="D16" s="157">
        <v>700.0</v>
      </c>
      <c r="E16" s="158">
        <v>1.0</v>
      </c>
      <c r="F16" s="159">
        <v>700.0</v>
      </c>
    </row>
    <row r="17">
      <c r="A17" s="154" t="s">
        <v>253</v>
      </c>
      <c r="B17" s="156"/>
      <c r="C17" s="156"/>
      <c r="D17" s="160"/>
      <c r="E17" s="156"/>
      <c r="F17" s="159">
        <v>0.0</v>
      </c>
    </row>
    <row r="18">
      <c r="A18" s="161" t="s">
        <v>255</v>
      </c>
      <c r="B18" s="162"/>
      <c r="C18" s="163"/>
      <c r="D18" s="164">
        <v>150.0</v>
      </c>
      <c r="E18" s="165">
        <v>1.0</v>
      </c>
      <c r="F18" s="166">
        <v>150.0</v>
      </c>
    </row>
    <row r="19">
      <c r="A19" s="168"/>
      <c r="B19" s="163"/>
      <c r="C19" s="163"/>
      <c r="D19" s="163"/>
      <c r="E19" s="163"/>
      <c r="F19" s="166">
        <v>0.0</v>
      </c>
    </row>
    <row r="20">
      <c r="A20" s="168"/>
      <c r="B20" s="163"/>
      <c r="C20" s="163"/>
      <c r="D20" s="163"/>
      <c r="E20" s="163"/>
      <c r="F20" s="166">
        <v>0.0</v>
      </c>
    </row>
    <row r="21">
      <c r="A21" s="169"/>
      <c r="B21" s="171"/>
      <c r="C21" s="171"/>
      <c r="D21" s="171"/>
      <c r="E21" s="171"/>
      <c r="F21" s="173">
        <v>0.0</v>
      </c>
    </row>
    <row r="22">
      <c r="A22" s="175"/>
      <c r="B22" s="175"/>
      <c r="C22" s="175"/>
      <c r="D22" s="177"/>
      <c r="E22" s="178" t="s">
        <v>18</v>
      </c>
      <c r="F22" s="181">
        <f>sum(F3:F21)</f>
        <v>7996.68</v>
      </c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3" max="3" width="30.14"/>
    <col customWidth="1" min="6" max="6" width="26.43"/>
  </cols>
  <sheetData>
    <row r="1">
      <c r="A1" s="123" t="s">
        <v>211</v>
      </c>
      <c r="B1" s="123" t="s">
        <v>213</v>
      </c>
      <c r="C1" s="123" t="s">
        <v>214</v>
      </c>
      <c r="D1" s="123" t="s">
        <v>215</v>
      </c>
    </row>
    <row r="2">
      <c r="A2" s="125">
        <v>43014.0</v>
      </c>
      <c r="B2" s="126" t="s">
        <v>216</v>
      </c>
      <c r="C2" s="126" t="s">
        <v>219</v>
      </c>
      <c r="D2" s="126" t="s">
        <v>220</v>
      </c>
    </row>
    <row r="3">
      <c r="A3" s="125">
        <v>43014.0</v>
      </c>
      <c r="B3" s="126" t="s">
        <v>222</v>
      </c>
      <c r="C3" s="126" t="s">
        <v>223</v>
      </c>
      <c r="D3" s="126" t="s">
        <v>224</v>
      </c>
      <c r="F3" s="127" t="s">
        <v>225</v>
      </c>
    </row>
    <row r="4">
      <c r="A4" s="129" t="s">
        <v>227</v>
      </c>
      <c r="B4" s="16"/>
      <c r="C4" s="23"/>
      <c r="D4" s="131" t="s">
        <v>229</v>
      </c>
      <c r="F4" s="133" t="s">
        <v>230</v>
      </c>
    </row>
    <row r="5">
      <c r="A5" s="125">
        <v>43182.0</v>
      </c>
      <c r="B5" s="126" t="s">
        <v>231</v>
      </c>
      <c r="C5" s="126" t="s">
        <v>52</v>
      </c>
      <c r="D5" s="126" t="s">
        <v>232</v>
      </c>
      <c r="F5" s="133" t="s">
        <v>233</v>
      </c>
    </row>
    <row r="6">
      <c r="A6" s="125">
        <v>43189.0</v>
      </c>
      <c r="B6" s="126" t="s">
        <v>216</v>
      </c>
      <c r="C6" s="126" t="s">
        <v>234</v>
      </c>
      <c r="D6" s="135">
        <v>298.81</v>
      </c>
    </row>
    <row r="7">
      <c r="A7" s="125">
        <v>43199.0</v>
      </c>
      <c r="B7" s="126" t="s">
        <v>56</v>
      </c>
      <c r="C7" s="126" t="s">
        <v>235</v>
      </c>
      <c r="D7" s="135">
        <v>70.8</v>
      </c>
    </row>
    <row r="8">
      <c r="A8" s="137" t="s">
        <v>236</v>
      </c>
      <c r="B8" s="137" t="s">
        <v>238</v>
      </c>
      <c r="C8" s="137" t="s">
        <v>235</v>
      </c>
      <c r="D8" s="137" t="s">
        <v>239</v>
      </c>
    </row>
    <row r="9">
      <c r="A9" s="129" t="s">
        <v>240</v>
      </c>
      <c r="B9" s="16"/>
      <c r="C9" s="23"/>
      <c r="D9" s="131" t="s">
        <v>241</v>
      </c>
    </row>
    <row r="10">
      <c r="A10" s="140" t="s">
        <v>242</v>
      </c>
      <c r="B10" s="142"/>
      <c r="C10" s="142"/>
      <c r="D10" s="137" t="s">
        <v>245</v>
      </c>
    </row>
  </sheetData>
  <mergeCells count="3">
    <mergeCell ref="A4:C4"/>
    <mergeCell ref="A9:C9"/>
    <mergeCell ref="A10:C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4.43"/>
    <col customWidth="1" min="5" max="5" width="15.29"/>
    <col customWidth="1" min="10" max="10" width="42.14"/>
    <col customWidth="1" min="12" max="12" width="15.14"/>
    <col customWidth="1" min="13" max="13" width="23.0"/>
  </cols>
  <sheetData>
    <row r="1">
      <c r="A1" s="3" t="s">
        <v>256</v>
      </c>
      <c r="B1" s="5" t="s">
        <v>2</v>
      </c>
      <c r="C1" s="3" t="s">
        <v>4</v>
      </c>
      <c r="D1" s="7" t="s">
        <v>5</v>
      </c>
      <c r="E1" s="3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9"/>
    </row>
    <row r="2">
      <c r="A2" s="80"/>
      <c r="B2" s="80"/>
      <c r="C2" s="81" t="s">
        <v>127</v>
      </c>
      <c r="D2" s="88">
        <f>SUM(D3:D41)</f>
        <v>4525.14</v>
      </c>
      <c r="E2" s="81" t="s">
        <v>140</v>
      </c>
      <c r="F2" s="88">
        <f>10000-D2</f>
        <v>5474.86</v>
      </c>
      <c r="G2" s="80"/>
      <c r="H2" s="80"/>
      <c r="I2" s="80"/>
      <c r="J2" s="80"/>
      <c r="K2" s="167"/>
    </row>
    <row r="3">
      <c r="A3" s="19" t="s">
        <v>257</v>
      </c>
      <c r="B3" s="170" t="s">
        <v>238</v>
      </c>
      <c r="C3" s="19" t="s">
        <v>258</v>
      </c>
      <c r="D3" s="172">
        <v>80.0</v>
      </c>
      <c r="E3" s="19" t="s">
        <v>259</v>
      </c>
      <c r="F3" s="19" t="s">
        <v>260</v>
      </c>
      <c r="G3" s="174"/>
      <c r="H3" s="176"/>
      <c r="I3" s="176"/>
      <c r="J3" s="19" t="s">
        <v>261</v>
      </c>
      <c r="K3" s="174"/>
    </row>
    <row r="4">
      <c r="A4" s="19" t="s">
        <v>262</v>
      </c>
      <c r="B4" s="170" t="s">
        <v>238</v>
      </c>
      <c r="C4" s="19" t="s">
        <v>263</v>
      </c>
      <c r="D4" s="172">
        <v>150.0</v>
      </c>
      <c r="E4" s="19" t="s">
        <v>264</v>
      </c>
      <c r="F4" s="19" t="s">
        <v>260</v>
      </c>
      <c r="G4" s="174"/>
      <c r="H4" s="176"/>
      <c r="I4" s="176"/>
      <c r="J4" s="19" t="s">
        <v>265</v>
      </c>
      <c r="K4" s="174"/>
    </row>
    <row r="5">
      <c r="A5" s="19" t="s">
        <v>266</v>
      </c>
      <c r="B5" s="170" t="s">
        <v>238</v>
      </c>
      <c r="C5" s="19" t="s">
        <v>258</v>
      </c>
      <c r="D5" s="172"/>
      <c r="E5" s="19" t="s">
        <v>267</v>
      </c>
      <c r="F5" s="19" t="s">
        <v>260</v>
      </c>
      <c r="G5" s="174"/>
      <c r="H5" s="176"/>
      <c r="I5" s="176"/>
      <c r="J5" s="19" t="s">
        <v>268</v>
      </c>
      <c r="K5" s="174"/>
    </row>
    <row r="6">
      <c r="A6" s="19" t="s">
        <v>269</v>
      </c>
      <c r="B6" s="170" t="s">
        <v>238</v>
      </c>
      <c r="C6" s="19" t="s">
        <v>258</v>
      </c>
      <c r="D6" s="172"/>
      <c r="E6" s="19" t="s">
        <v>270</v>
      </c>
      <c r="F6" s="19" t="s">
        <v>260</v>
      </c>
      <c r="G6" s="174"/>
      <c r="H6" s="176"/>
      <c r="I6" s="176"/>
      <c r="J6" s="19"/>
      <c r="K6" s="174"/>
    </row>
    <row r="7">
      <c r="A7" s="19" t="s">
        <v>271</v>
      </c>
      <c r="B7" s="170" t="s">
        <v>238</v>
      </c>
      <c r="C7" s="19" t="s">
        <v>258</v>
      </c>
      <c r="D7" s="172"/>
      <c r="E7" s="19" t="s">
        <v>272</v>
      </c>
      <c r="F7" s="19" t="s">
        <v>260</v>
      </c>
      <c r="G7" s="174"/>
      <c r="H7" s="176"/>
      <c r="I7" s="176"/>
      <c r="J7" s="19"/>
      <c r="K7" s="174"/>
    </row>
    <row r="8">
      <c r="A8" s="19" t="s">
        <v>273</v>
      </c>
      <c r="B8" s="170" t="s">
        <v>238</v>
      </c>
      <c r="C8" s="19" t="s">
        <v>258</v>
      </c>
      <c r="D8" s="172"/>
      <c r="E8" s="19" t="s">
        <v>274</v>
      </c>
      <c r="F8" s="19" t="s">
        <v>260</v>
      </c>
      <c r="G8" s="174"/>
      <c r="H8" s="176"/>
      <c r="I8" s="176"/>
      <c r="J8" s="19"/>
      <c r="K8" s="174"/>
    </row>
    <row r="9">
      <c r="A9" s="19"/>
      <c r="B9" s="170"/>
      <c r="C9" s="19"/>
      <c r="D9" s="172"/>
      <c r="E9" s="20"/>
      <c r="F9" s="19"/>
      <c r="G9" s="174"/>
      <c r="H9" s="176"/>
      <c r="I9" s="176"/>
      <c r="J9" s="19"/>
      <c r="K9" s="174"/>
    </row>
    <row r="10">
      <c r="A10" s="19" t="s">
        <v>275</v>
      </c>
      <c r="B10" s="170" t="s">
        <v>276</v>
      </c>
      <c r="C10" s="19" t="s">
        <v>277</v>
      </c>
      <c r="D10" s="172">
        <v>130.0</v>
      </c>
      <c r="E10" s="19" t="s">
        <v>278</v>
      </c>
      <c r="F10" s="19" t="s">
        <v>260</v>
      </c>
      <c r="G10" s="174"/>
      <c r="H10" s="176"/>
      <c r="I10" s="176"/>
      <c r="J10" s="19" t="s">
        <v>279</v>
      </c>
      <c r="K10" s="174"/>
    </row>
    <row r="11">
      <c r="A11" s="19" t="s">
        <v>280</v>
      </c>
      <c r="B11" s="170" t="s">
        <v>276</v>
      </c>
      <c r="C11" s="19" t="s">
        <v>277</v>
      </c>
      <c r="D11" s="172">
        <v>220.0</v>
      </c>
      <c r="E11" s="19" t="s">
        <v>281</v>
      </c>
      <c r="F11" s="19" t="s">
        <v>260</v>
      </c>
      <c r="G11" s="174"/>
      <c r="H11" s="176"/>
      <c r="I11" s="176"/>
      <c r="J11" s="19" t="s">
        <v>282</v>
      </c>
      <c r="K11" s="174"/>
    </row>
    <row r="12" ht="21.75" customHeight="1">
      <c r="A12" s="19"/>
      <c r="B12" s="170"/>
      <c r="C12" s="19"/>
      <c r="D12" s="172"/>
      <c r="E12" s="20"/>
      <c r="F12" s="174"/>
      <c r="G12" s="174"/>
      <c r="H12" s="176"/>
      <c r="I12" s="176"/>
      <c r="J12" s="19"/>
      <c r="K12" s="174"/>
    </row>
    <row r="13">
      <c r="A13" s="179" t="s">
        <v>283</v>
      </c>
      <c r="B13" s="180" t="s">
        <v>284</v>
      </c>
      <c r="C13" s="182"/>
      <c r="D13" s="183">
        <v>400.78</v>
      </c>
      <c r="E13" s="179" t="s">
        <v>285</v>
      </c>
      <c r="F13" s="179" t="s">
        <v>286</v>
      </c>
      <c r="G13" s="182"/>
      <c r="H13" s="184"/>
      <c r="I13" s="184"/>
      <c r="J13" s="185" t="s">
        <v>287</v>
      </c>
      <c r="K13" s="179"/>
      <c r="L13" s="186" t="s">
        <v>288</v>
      </c>
    </row>
    <row r="14">
      <c r="A14" s="19" t="s">
        <v>299</v>
      </c>
      <c r="B14" s="170" t="s">
        <v>284</v>
      </c>
      <c r="C14" s="174"/>
      <c r="D14" s="188">
        <v>99.42</v>
      </c>
      <c r="E14" s="43" t="s">
        <v>302</v>
      </c>
      <c r="F14" s="19" t="s">
        <v>286</v>
      </c>
      <c r="G14" s="174"/>
      <c r="H14" s="176"/>
      <c r="I14" s="176"/>
      <c r="J14" s="43" t="s">
        <v>303</v>
      </c>
      <c r="K14" s="174"/>
    </row>
    <row r="15">
      <c r="A15" s="19" t="s">
        <v>304</v>
      </c>
      <c r="B15" s="170" t="s">
        <v>284</v>
      </c>
      <c r="C15" s="174"/>
      <c r="D15" s="188">
        <v>99.42</v>
      </c>
      <c r="E15" s="43" t="s">
        <v>305</v>
      </c>
      <c r="F15" s="19" t="s">
        <v>286</v>
      </c>
      <c r="G15" s="174"/>
      <c r="H15" s="176"/>
      <c r="I15" s="176"/>
      <c r="J15" s="43" t="s">
        <v>306</v>
      </c>
      <c r="K15" s="174"/>
    </row>
    <row r="16">
      <c r="A16" s="175" t="s">
        <v>307</v>
      </c>
      <c r="B16" s="170" t="s">
        <v>308</v>
      </c>
      <c r="C16" s="174"/>
      <c r="D16" s="189">
        <v>62.84</v>
      </c>
      <c r="E16" s="175" t="s">
        <v>309</v>
      </c>
      <c r="F16" s="19" t="s">
        <v>286</v>
      </c>
      <c r="G16" s="174"/>
      <c r="H16" s="176"/>
      <c r="I16" s="176"/>
      <c r="J16" s="187" t="s">
        <v>310</v>
      </c>
      <c r="K16" s="174"/>
    </row>
    <row r="17">
      <c r="A17" s="175" t="s">
        <v>311</v>
      </c>
      <c r="B17" s="170" t="s">
        <v>308</v>
      </c>
      <c r="C17" s="174"/>
      <c r="D17" s="189">
        <v>73.57</v>
      </c>
      <c r="E17" s="175" t="s">
        <v>312</v>
      </c>
      <c r="F17" s="19" t="s">
        <v>286</v>
      </c>
      <c r="G17" s="174"/>
      <c r="H17" s="176"/>
      <c r="I17" s="176"/>
      <c r="J17" s="43" t="s">
        <v>313</v>
      </c>
      <c r="K17" s="174"/>
    </row>
    <row r="18">
      <c r="A18" s="175" t="s">
        <v>314</v>
      </c>
      <c r="B18" s="170" t="s">
        <v>308</v>
      </c>
      <c r="C18" s="174"/>
      <c r="D18" s="189">
        <v>59.78</v>
      </c>
      <c r="E18" s="175" t="s">
        <v>315</v>
      </c>
      <c r="F18" s="19" t="s">
        <v>286</v>
      </c>
      <c r="G18" s="174"/>
      <c r="H18" s="176"/>
      <c r="I18" s="176"/>
      <c r="J18" s="43" t="s">
        <v>316</v>
      </c>
      <c r="K18" s="174"/>
    </row>
    <row r="19">
      <c r="A19" s="190" t="s">
        <v>317</v>
      </c>
      <c r="B19" s="170" t="s">
        <v>308</v>
      </c>
      <c r="C19" s="174"/>
      <c r="D19" s="191">
        <v>49.33</v>
      </c>
      <c r="E19" s="43" t="s">
        <v>318</v>
      </c>
      <c r="F19" s="19" t="s">
        <v>286</v>
      </c>
      <c r="G19" s="174"/>
      <c r="H19" s="176"/>
      <c r="I19" s="176"/>
      <c r="J19" s="43" t="s">
        <v>319</v>
      </c>
      <c r="K19" s="174"/>
    </row>
    <row r="20">
      <c r="D20" s="192"/>
      <c r="K20" s="187" t="s">
        <v>321</v>
      </c>
    </row>
    <row r="21">
      <c r="D21" s="192"/>
    </row>
    <row r="22">
      <c r="D22" s="192"/>
    </row>
    <row r="23">
      <c r="A23" s="11" t="s">
        <v>322</v>
      </c>
      <c r="B23" s="13"/>
      <c r="C23" s="11"/>
      <c r="D23" s="15"/>
      <c r="E23" s="11"/>
      <c r="F23" s="11"/>
      <c r="G23" s="11"/>
      <c r="H23" s="18"/>
      <c r="I23" s="11"/>
      <c r="J23" s="11" t="s">
        <v>323</v>
      </c>
      <c r="K23" s="174"/>
      <c r="L23" s="43" t="s">
        <v>326</v>
      </c>
    </row>
    <row r="24">
      <c r="A24" s="11" t="s">
        <v>329</v>
      </c>
      <c r="B24" s="13"/>
      <c r="C24" s="11" t="s">
        <v>333</v>
      </c>
      <c r="D24" s="24">
        <v>1500.0</v>
      </c>
      <c r="E24" s="11"/>
      <c r="F24" s="11"/>
      <c r="G24" s="11"/>
      <c r="H24" s="18"/>
      <c r="I24" s="26"/>
      <c r="J24" s="195" t="s">
        <v>334</v>
      </c>
      <c r="K24" s="196"/>
    </row>
    <row r="25">
      <c r="A25" s="11" t="s">
        <v>237</v>
      </c>
      <c r="B25" s="13"/>
      <c r="C25" s="11"/>
      <c r="D25" s="24">
        <v>400.0</v>
      </c>
      <c r="E25" s="11"/>
      <c r="F25" s="11"/>
      <c r="G25" s="11"/>
      <c r="H25" s="18"/>
      <c r="I25" s="26"/>
      <c r="J25" s="35" t="s">
        <v>339</v>
      </c>
      <c r="K25" s="197"/>
    </row>
    <row r="26">
      <c r="A26" s="11" t="s">
        <v>344</v>
      </c>
      <c r="B26" s="13"/>
      <c r="C26" s="11"/>
      <c r="D26" s="24"/>
      <c r="E26" s="11"/>
      <c r="F26" s="11"/>
      <c r="G26" s="11"/>
      <c r="H26" s="18"/>
      <c r="I26" s="26"/>
      <c r="J26" s="35"/>
      <c r="K26" s="197"/>
    </row>
    <row r="27">
      <c r="A27" s="11" t="s">
        <v>347</v>
      </c>
      <c r="B27" s="13"/>
      <c r="C27" s="11"/>
      <c r="D27" s="24"/>
      <c r="E27" s="11"/>
      <c r="F27" s="11"/>
      <c r="G27" s="11"/>
      <c r="H27" s="18"/>
      <c r="I27" s="26"/>
      <c r="J27" s="35"/>
      <c r="K27" s="198"/>
      <c r="L27" s="199" t="s">
        <v>351</v>
      </c>
      <c r="M27" s="16"/>
      <c r="N27" s="23"/>
    </row>
    <row r="28">
      <c r="A28" s="56" t="s">
        <v>366</v>
      </c>
      <c r="B28" s="58"/>
      <c r="C28" s="59"/>
      <c r="D28" s="15">
        <v>200.0</v>
      </c>
      <c r="E28" s="26"/>
      <c r="F28" s="11"/>
      <c r="G28" s="11"/>
      <c r="H28" s="62"/>
      <c r="I28" s="26"/>
      <c r="J28" s="11" t="s">
        <v>373</v>
      </c>
      <c r="K28" s="200"/>
      <c r="L28" s="201" t="s">
        <v>383</v>
      </c>
      <c r="M28" s="202" t="s">
        <v>387</v>
      </c>
      <c r="N28" s="202" t="s">
        <v>392</v>
      </c>
    </row>
    <row r="29">
      <c r="A29" s="56" t="s">
        <v>393</v>
      </c>
      <c r="B29" s="58"/>
      <c r="C29" s="204"/>
      <c r="D29" s="15"/>
      <c r="E29" s="26"/>
      <c r="F29" s="11"/>
      <c r="G29" s="11"/>
      <c r="H29" s="62"/>
      <c r="I29" s="26"/>
      <c r="J29" s="26"/>
      <c r="K29" s="20"/>
    </row>
    <row r="30">
      <c r="A30" s="56" t="s">
        <v>394</v>
      </c>
      <c r="B30" s="66"/>
      <c r="C30" s="11"/>
      <c r="D30" s="15">
        <v>1000.0</v>
      </c>
      <c r="E30" s="11"/>
      <c r="F30" s="67"/>
      <c r="G30" s="11"/>
      <c r="H30" s="62"/>
      <c r="I30" s="26"/>
      <c r="J30" s="11" t="s">
        <v>396</v>
      </c>
      <c r="K30" s="174"/>
    </row>
    <row r="31">
      <c r="A31" s="56" t="s">
        <v>398</v>
      </c>
      <c r="B31" s="58"/>
      <c r="C31" s="11" t="s">
        <v>400</v>
      </c>
      <c r="D31" s="15"/>
      <c r="E31" s="26"/>
      <c r="F31" s="11"/>
      <c r="G31" s="11"/>
      <c r="H31" s="62"/>
      <c r="I31" s="77"/>
      <c r="J31" s="26"/>
      <c r="K31" s="20"/>
      <c r="L31" s="43" t="s">
        <v>2</v>
      </c>
    </row>
    <row r="32">
      <c r="A32" s="56" t="s">
        <v>402</v>
      </c>
      <c r="B32" s="58"/>
      <c r="C32" s="11" t="s">
        <v>404</v>
      </c>
      <c r="D32" s="15"/>
      <c r="E32" s="26"/>
      <c r="F32" s="11"/>
      <c r="G32" s="11"/>
      <c r="H32" s="62"/>
      <c r="I32" s="77"/>
      <c r="J32" s="11" t="s">
        <v>408</v>
      </c>
      <c r="K32" s="174"/>
      <c r="M32" s="43" t="s">
        <v>238</v>
      </c>
      <c r="N32" s="43" t="s">
        <v>410</v>
      </c>
      <c r="O32" s="43" t="s">
        <v>411</v>
      </c>
    </row>
    <row r="33">
      <c r="A33" s="56" t="s">
        <v>413</v>
      </c>
      <c r="B33" s="58"/>
      <c r="C33" s="11"/>
      <c r="D33" s="15"/>
      <c r="E33" s="26"/>
      <c r="F33" s="11"/>
      <c r="G33" s="11"/>
      <c r="H33" s="62"/>
      <c r="I33" s="77"/>
      <c r="J33" s="26"/>
      <c r="K33" s="20"/>
      <c r="N33" s="43" t="s">
        <v>415</v>
      </c>
      <c r="O33" s="43" t="s">
        <v>416</v>
      </c>
    </row>
    <row r="34">
      <c r="A34" s="56" t="s">
        <v>417</v>
      </c>
      <c r="B34" s="58"/>
      <c r="C34" s="11" t="s">
        <v>418</v>
      </c>
      <c r="D34" s="15"/>
      <c r="E34" s="26"/>
      <c r="F34" s="11"/>
      <c r="G34" s="11"/>
      <c r="H34" s="62"/>
      <c r="I34" s="77"/>
      <c r="J34" s="11" t="s">
        <v>420</v>
      </c>
      <c r="K34" s="174"/>
      <c r="N34" s="43" t="s">
        <v>421</v>
      </c>
      <c r="O34" s="43" t="s">
        <v>422</v>
      </c>
    </row>
    <row r="35">
      <c r="A35" s="56"/>
      <c r="B35" s="58"/>
      <c r="C35" s="11"/>
      <c r="D35" s="15"/>
      <c r="E35" s="26"/>
      <c r="F35" s="11"/>
      <c r="G35" s="11"/>
      <c r="H35" s="62"/>
      <c r="I35" s="77"/>
      <c r="J35" s="26"/>
      <c r="K35" s="20"/>
      <c r="N35" s="43" t="s">
        <v>426</v>
      </c>
      <c r="O35" s="43" t="s">
        <v>427</v>
      </c>
    </row>
    <row r="36">
      <c r="D36" s="192"/>
    </row>
    <row r="37">
      <c r="D37" s="192"/>
    </row>
    <row r="38">
      <c r="D38" s="192"/>
    </row>
    <row r="39">
      <c r="D39" s="192"/>
    </row>
    <row r="40">
      <c r="D40" s="192"/>
    </row>
    <row r="41">
      <c r="D41" s="192"/>
    </row>
    <row r="42">
      <c r="D42" s="192"/>
    </row>
    <row r="43">
      <c r="D43" s="192"/>
    </row>
    <row r="44">
      <c r="D44" s="192"/>
    </row>
    <row r="45">
      <c r="D45" s="192"/>
    </row>
    <row r="46">
      <c r="D46" s="192"/>
    </row>
    <row r="47">
      <c r="D47" s="192"/>
    </row>
    <row r="48">
      <c r="D48" s="192"/>
    </row>
    <row r="49">
      <c r="D49" s="192"/>
    </row>
    <row r="50">
      <c r="D50" s="192"/>
    </row>
    <row r="51">
      <c r="D51" s="192"/>
    </row>
    <row r="52">
      <c r="D52" s="192"/>
    </row>
    <row r="53">
      <c r="D53" s="192"/>
    </row>
    <row r="54">
      <c r="D54" s="192"/>
    </row>
    <row r="55">
      <c r="D55" s="192"/>
    </row>
    <row r="56">
      <c r="D56" s="192"/>
    </row>
    <row r="57">
      <c r="D57" s="192"/>
    </row>
    <row r="58">
      <c r="D58" s="192"/>
    </row>
    <row r="59">
      <c r="D59" s="192"/>
    </row>
    <row r="60">
      <c r="D60" s="192"/>
    </row>
    <row r="61">
      <c r="D61" s="192"/>
    </row>
    <row r="62">
      <c r="D62" s="192"/>
    </row>
    <row r="63">
      <c r="D63" s="192"/>
    </row>
    <row r="64">
      <c r="D64" s="192"/>
    </row>
    <row r="65">
      <c r="D65" s="192"/>
    </row>
    <row r="66">
      <c r="D66" s="192"/>
    </row>
    <row r="67">
      <c r="D67" s="192"/>
    </row>
    <row r="68">
      <c r="D68" s="192"/>
    </row>
    <row r="69">
      <c r="D69" s="192"/>
    </row>
    <row r="70">
      <c r="D70" s="192"/>
    </row>
    <row r="71">
      <c r="D71" s="192"/>
    </row>
    <row r="72">
      <c r="D72" s="192"/>
    </row>
    <row r="73">
      <c r="D73" s="192"/>
    </row>
    <row r="74">
      <c r="D74" s="192"/>
    </row>
    <row r="75">
      <c r="D75" s="192"/>
    </row>
    <row r="76">
      <c r="D76" s="192"/>
    </row>
    <row r="77">
      <c r="D77" s="192"/>
    </row>
    <row r="78">
      <c r="D78" s="192"/>
    </row>
    <row r="79">
      <c r="D79" s="192"/>
    </row>
    <row r="80">
      <c r="D80" s="192"/>
    </row>
    <row r="81">
      <c r="D81" s="192"/>
    </row>
    <row r="82">
      <c r="D82" s="192"/>
    </row>
    <row r="83">
      <c r="D83" s="192"/>
    </row>
    <row r="84">
      <c r="D84" s="192"/>
    </row>
    <row r="85">
      <c r="D85" s="192"/>
    </row>
    <row r="86">
      <c r="D86" s="192"/>
    </row>
    <row r="87">
      <c r="D87" s="192"/>
    </row>
    <row r="88">
      <c r="D88" s="192"/>
    </row>
    <row r="89">
      <c r="D89" s="192"/>
    </row>
    <row r="90">
      <c r="D90" s="192"/>
    </row>
    <row r="91">
      <c r="D91" s="192"/>
    </row>
    <row r="92">
      <c r="D92" s="192"/>
    </row>
    <row r="93">
      <c r="D93" s="192"/>
    </row>
    <row r="94">
      <c r="D94" s="192"/>
    </row>
    <row r="95">
      <c r="D95" s="192"/>
    </row>
    <row r="96">
      <c r="D96" s="192"/>
    </row>
    <row r="97">
      <c r="D97" s="192"/>
    </row>
    <row r="98">
      <c r="D98" s="192"/>
    </row>
    <row r="99">
      <c r="D99" s="192"/>
    </row>
    <row r="100">
      <c r="D100" s="192"/>
    </row>
    <row r="101">
      <c r="D101" s="192"/>
    </row>
    <row r="102">
      <c r="D102" s="192"/>
    </row>
    <row r="103">
      <c r="D103" s="192"/>
    </row>
    <row r="104">
      <c r="D104" s="192"/>
    </row>
    <row r="105">
      <c r="D105" s="192"/>
    </row>
    <row r="106">
      <c r="D106" s="192"/>
    </row>
    <row r="107">
      <c r="D107" s="192"/>
    </row>
    <row r="108">
      <c r="D108" s="192"/>
    </row>
    <row r="109">
      <c r="D109" s="192"/>
    </row>
    <row r="110">
      <c r="D110" s="192"/>
    </row>
    <row r="111">
      <c r="D111" s="192"/>
    </row>
    <row r="112">
      <c r="D112" s="192"/>
    </row>
    <row r="113">
      <c r="D113" s="192"/>
    </row>
    <row r="114">
      <c r="D114" s="192"/>
    </row>
    <row r="115">
      <c r="D115" s="192"/>
    </row>
    <row r="116">
      <c r="D116" s="192"/>
    </row>
    <row r="117">
      <c r="D117" s="192"/>
    </row>
    <row r="118">
      <c r="D118" s="192"/>
    </row>
    <row r="119">
      <c r="D119" s="192"/>
    </row>
    <row r="120">
      <c r="D120" s="192"/>
    </row>
    <row r="121">
      <c r="D121" s="192"/>
    </row>
    <row r="122">
      <c r="D122" s="192"/>
    </row>
    <row r="123">
      <c r="D123" s="192"/>
    </row>
    <row r="124">
      <c r="D124" s="192"/>
    </row>
    <row r="125">
      <c r="D125" s="192"/>
    </row>
    <row r="126">
      <c r="D126" s="192"/>
    </row>
    <row r="127">
      <c r="D127" s="192"/>
    </row>
    <row r="128">
      <c r="D128" s="192"/>
    </row>
    <row r="129">
      <c r="D129" s="192"/>
    </row>
    <row r="130">
      <c r="D130" s="192"/>
    </row>
    <row r="131">
      <c r="D131" s="192"/>
    </row>
    <row r="132">
      <c r="D132" s="192"/>
    </row>
    <row r="133">
      <c r="D133" s="192"/>
    </row>
    <row r="134">
      <c r="D134" s="192"/>
    </row>
    <row r="135">
      <c r="D135" s="192"/>
    </row>
    <row r="136">
      <c r="D136" s="192"/>
    </row>
    <row r="137">
      <c r="D137" s="192"/>
    </row>
    <row r="138">
      <c r="D138" s="192"/>
    </row>
    <row r="139">
      <c r="D139" s="192"/>
    </row>
    <row r="140">
      <c r="D140" s="192"/>
    </row>
    <row r="141">
      <c r="D141" s="192"/>
    </row>
    <row r="142">
      <c r="D142" s="192"/>
    </row>
    <row r="143">
      <c r="D143" s="192"/>
    </row>
    <row r="144">
      <c r="D144" s="192"/>
    </row>
    <row r="145">
      <c r="D145" s="192"/>
    </row>
    <row r="146">
      <c r="D146" s="192"/>
    </row>
    <row r="147">
      <c r="D147" s="192"/>
    </row>
    <row r="148">
      <c r="D148" s="192"/>
    </row>
    <row r="149">
      <c r="D149" s="192"/>
    </row>
    <row r="150">
      <c r="D150" s="192"/>
    </row>
    <row r="151">
      <c r="D151" s="192"/>
    </row>
    <row r="152">
      <c r="D152" s="192"/>
    </row>
    <row r="153">
      <c r="D153" s="192"/>
    </row>
    <row r="154">
      <c r="D154" s="192"/>
    </row>
    <row r="155">
      <c r="D155" s="192"/>
    </row>
    <row r="156">
      <c r="D156" s="192"/>
    </row>
    <row r="157">
      <c r="D157" s="192"/>
    </row>
    <row r="158">
      <c r="D158" s="192"/>
    </row>
    <row r="159">
      <c r="D159" s="192"/>
    </row>
    <row r="160">
      <c r="D160" s="192"/>
    </row>
    <row r="161">
      <c r="D161" s="192"/>
    </row>
    <row r="162">
      <c r="D162" s="192"/>
    </row>
    <row r="163">
      <c r="D163" s="192"/>
    </row>
    <row r="164">
      <c r="D164" s="192"/>
    </row>
    <row r="165">
      <c r="D165" s="192"/>
    </row>
    <row r="166">
      <c r="D166" s="192"/>
    </row>
    <row r="167">
      <c r="D167" s="192"/>
    </row>
    <row r="168">
      <c r="D168" s="192"/>
    </row>
    <row r="169">
      <c r="D169" s="192"/>
    </row>
    <row r="170">
      <c r="D170" s="192"/>
    </row>
    <row r="171">
      <c r="D171" s="192"/>
    </row>
    <row r="172">
      <c r="D172" s="192"/>
    </row>
    <row r="173">
      <c r="D173" s="192"/>
    </row>
    <row r="174">
      <c r="D174" s="192"/>
    </row>
    <row r="175">
      <c r="D175" s="192"/>
    </row>
    <row r="176">
      <c r="D176" s="192"/>
    </row>
    <row r="177">
      <c r="D177" s="192"/>
    </row>
    <row r="178">
      <c r="D178" s="192"/>
    </row>
    <row r="179">
      <c r="D179" s="192"/>
    </row>
    <row r="180">
      <c r="D180" s="192"/>
    </row>
    <row r="181">
      <c r="D181" s="192"/>
    </row>
    <row r="182">
      <c r="D182" s="192"/>
    </row>
    <row r="183">
      <c r="D183" s="192"/>
    </row>
    <row r="184">
      <c r="D184" s="192"/>
    </row>
    <row r="185">
      <c r="D185" s="192"/>
    </row>
    <row r="186">
      <c r="D186" s="192"/>
    </row>
    <row r="187">
      <c r="D187" s="192"/>
    </row>
    <row r="188">
      <c r="D188" s="192"/>
    </row>
    <row r="189">
      <c r="D189" s="192"/>
    </row>
    <row r="190">
      <c r="D190" s="192"/>
    </row>
    <row r="191">
      <c r="D191" s="192"/>
    </row>
    <row r="192">
      <c r="D192" s="192"/>
    </row>
    <row r="193">
      <c r="D193" s="192"/>
    </row>
    <row r="194">
      <c r="D194" s="192"/>
    </row>
    <row r="195">
      <c r="D195" s="192"/>
    </row>
    <row r="196">
      <c r="D196" s="192"/>
    </row>
    <row r="197">
      <c r="D197" s="192"/>
    </row>
    <row r="198">
      <c r="D198" s="192"/>
    </row>
    <row r="199">
      <c r="D199" s="192"/>
    </row>
    <row r="200">
      <c r="D200" s="192"/>
    </row>
    <row r="201">
      <c r="D201" s="192"/>
    </row>
    <row r="202">
      <c r="D202" s="192"/>
    </row>
    <row r="203">
      <c r="D203" s="192"/>
    </row>
    <row r="204">
      <c r="D204" s="192"/>
    </row>
    <row r="205">
      <c r="D205" s="192"/>
    </row>
    <row r="206">
      <c r="D206" s="192"/>
    </row>
    <row r="207">
      <c r="D207" s="192"/>
    </row>
    <row r="208">
      <c r="D208" s="192"/>
    </row>
    <row r="209">
      <c r="D209" s="192"/>
    </row>
    <row r="210">
      <c r="D210" s="192"/>
    </row>
    <row r="211">
      <c r="D211" s="192"/>
    </row>
    <row r="212">
      <c r="D212" s="192"/>
    </row>
    <row r="213">
      <c r="D213" s="192"/>
    </row>
    <row r="214">
      <c r="D214" s="192"/>
    </row>
    <row r="215">
      <c r="D215" s="192"/>
    </row>
    <row r="216">
      <c r="D216" s="192"/>
    </row>
    <row r="217">
      <c r="D217" s="192"/>
    </row>
    <row r="218">
      <c r="D218" s="192"/>
    </row>
    <row r="219">
      <c r="D219" s="192"/>
    </row>
    <row r="220">
      <c r="D220" s="192"/>
    </row>
    <row r="221">
      <c r="D221" s="192"/>
    </row>
    <row r="222">
      <c r="D222" s="192"/>
    </row>
    <row r="223">
      <c r="D223" s="192"/>
    </row>
    <row r="224">
      <c r="D224" s="192"/>
    </row>
    <row r="225">
      <c r="D225" s="192"/>
    </row>
    <row r="226">
      <c r="D226" s="192"/>
    </row>
    <row r="227">
      <c r="D227" s="192"/>
    </row>
    <row r="228">
      <c r="D228" s="192"/>
    </row>
    <row r="229">
      <c r="D229" s="192"/>
    </row>
    <row r="230">
      <c r="D230" s="192"/>
    </row>
    <row r="231">
      <c r="D231" s="192"/>
    </row>
    <row r="232">
      <c r="D232" s="192"/>
    </row>
    <row r="233">
      <c r="D233" s="192"/>
    </row>
    <row r="234">
      <c r="D234" s="192"/>
    </row>
    <row r="235">
      <c r="D235" s="192"/>
    </row>
    <row r="236">
      <c r="D236" s="192"/>
    </row>
    <row r="237">
      <c r="D237" s="192"/>
    </row>
    <row r="238">
      <c r="D238" s="192"/>
    </row>
    <row r="239">
      <c r="D239" s="192"/>
    </row>
    <row r="240">
      <c r="D240" s="192"/>
    </row>
    <row r="241">
      <c r="D241" s="192"/>
    </row>
    <row r="242">
      <c r="D242" s="192"/>
    </row>
    <row r="243">
      <c r="D243" s="192"/>
    </row>
    <row r="244">
      <c r="D244" s="192"/>
    </row>
    <row r="245">
      <c r="D245" s="192"/>
    </row>
    <row r="246">
      <c r="D246" s="192"/>
    </row>
    <row r="247">
      <c r="D247" s="192"/>
    </row>
    <row r="248">
      <c r="D248" s="192"/>
    </row>
    <row r="249">
      <c r="D249" s="192"/>
    </row>
    <row r="250">
      <c r="D250" s="192"/>
    </row>
    <row r="251">
      <c r="D251" s="192"/>
    </row>
    <row r="252">
      <c r="D252" s="192"/>
    </row>
    <row r="253">
      <c r="D253" s="192"/>
    </row>
    <row r="254">
      <c r="D254" s="192"/>
    </row>
    <row r="255">
      <c r="D255" s="192"/>
    </row>
    <row r="256">
      <c r="D256" s="192"/>
    </row>
    <row r="257">
      <c r="D257" s="192"/>
    </row>
    <row r="258">
      <c r="D258" s="192"/>
    </row>
    <row r="259">
      <c r="D259" s="192"/>
    </row>
    <row r="260">
      <c r="D260" s="192"/>
    </row>
    <row r="261">
      <c r="D261" s="192"/>
    </row>
    <row r="262">
      <c r="D262" s="192"/>
    </row>
    <row r="263">
      <c r="D263" s="192"/>
    </row>
    <row r="264">
      <c r="D264" s="192"/>
    </row>
    <row r="265">
      <c r="D265" s="192"/>
    </row>
    <row r="266">
      <c r="D266" s="192"/>
    </row>
    <row r="267">
      <c r="D267" s="192"/>
    </row>
    <row r="268">
      <c r="D268" s="192"/>
    </row>
    <row r="269">
      <c r="D269" s="192"/>
    </row>
    <row r="270">
      <c r="D270" s="192"/>
    </row>
    <row r="271">
      <c r="D271" s="192"/>
    </row>
    <row r="272">
      <c r="D272" s="192"/>
    </row>
    <row r="273">
      <c r="D273" s="192"/>
    </row>
    <row r="274">
      <c r="D274" s="192"/>
    </row>
    <row r="275">
      <c r="D275" s="192"/>
    </row>
    <row r="276">
      <c r="D276" s="192"/>
    </row>
    <row r="277">
      <c r="D277" s="192"/>
    </row>
    <row r="278">
      <c r="D278" s="192"/>
    </row>
    <row r="279">
      <c r="D279" s="192"/>
    </row>
    <row r="280">
      <c r="D280" s="192"/>
    </row>
    <row r="281">
      <c r="D281" s="192"/>
    </row>
    <row r="282">
      <c r="D282" s="192"/>
    </row>
    <row r="283">
      <c r="D283" s="192"/>
    </row>
    <row r="284">
      <c r="D284" s="192"/>
    </row>
    <row r="285">
      <c r="D285" s="192"/>
    </row>
    <row r="286">
      <c r="D286" s="192"/>
    </row>
    <row r="287">
      <c r="D287" s="192"/>
    </row>
    <row r="288">
      <c r="D288" s="192"/>
    </row>
    <row r="289">
      <c r="D289" s="192"/>
    </row>
    <row r="290">
      <c r="D290" s="192"/>
    </row>
    <row r="291">
      <c r="D291" s="192"/>
    </row>
    <row r="292">
      <c r="D292" s="192"/>
    </row>
    <row r="293">
      <c r="D293" s="192"/>
    </row>
    <row r="294">
      <c r="D294" s="192"/>
    </row>
    <row r="295">
      <c r="D295" s="192"/>
    </row>
    <row r="296">
      <c r="D296" s="192"/>
    </row>
    <row r="297">
      <c r="D297" s="192"/>
    </row>
    <row r="298">
      <c r="D298" s="192"/>
    </row>
    <row r="299">
      <c r="D299" s="192"/>
    </row>
    <row r="300">
      <c r="D300" s="192"/>
    </row>
    <row r="301">
      <c r="D301" s="192"/>
    </row>
    <row r="302">
      <c r="D302" s="192"/>
    </row>
    <row r="303">
      <c r="D303" s="192"/>
    </row>
    <row r="304">
      <c r="D304" s="192"/>
    </row>
    <row r="305">
      <c r="D305" s="192"/>
    </row>
    <row r="306">
      <c r="D306" s="192"/>
    </row>
    <row r="307">
      <c r="D307" s="192"/>
    </row>
    <row r="308">
      <c r="D308" s="192"/>
    </row>
    <row r="309">
      <c r="D309" s="192"/>
    </row>
    <row r="310">
      <c r="D310" s="192"/>
    </row>
    <row r="311">
      <c r="D311" s="192"/>
    </row>
    <row r="312">
      <c r="D312" s="192"/>
    </row>
    <row r="313">
      <c r="D313" s="192"/>
    </row>
    <row r="314">
      <c r="D314" s="192"/>
    </row>
    <row r="315">
      <c r="D315" s="192"/>
    </row>
    <row r="316">
      <c r="D316" s="192"/>
    </row>
    <row r="317">
      <c r="D317" s="192"/>
    </row>
    <row r="318">
      <c r="D318" s="192"/>
    </row>
    <row r="319">
      <c r="D319" s="192"/>
    </row>
    <row r="320">
      <c r="D320" s="192"/>
    </row>
    <row r="321">
      <c r="D321" s="192"/>
    </row>
    <row r="322">
      <c r="D322" s="192"/>
    </row>
    <row r="323">
      <c r="D323" s="192"/>
    </row>
    <row r="324">
      <c r="D324" s="192"/>
    </row>
    <row r="325">
      <c r="D325" s="192"/>
    </row>
    <row r="326">
      <c r="D326" s="192"/>
    </row>
    <row r="327">
      <c r="D327" s="192"/>
    </row>
    <row r="328">
      <c r="D328" s="192"/>
    </row>
    <row r="329">
      <c r="D329" s="192"/>
    </row>
    <row r="330">
      <c r="D330" s="192"/>
    </row>
    <row r="331">
      <c r="D331" s="192"/>
    </row>
    <row r="332">
      <c r="D332" s="192"/>
    </row>
    <row r="333">
      <c r="D333" s="192"/>
    </row>
    <row r="334">
      <c r="D334" s="192"/>
    </row>
    <row r="335">
      <c r="D335" s="192"/>
    </row>
    <row r="336">
      <c r="D336" s="192"/>
    </row>
    <row r="337">
      <c r="D337" s="192"/>
    </row>
    <row r="338">
      <c r="D338" s="192"/>
    </row>
    <row r="339">
      <c r="D339" s="192"/>
    </row>
    <row r="340">
      <c r="D340" s="192"/>
    </row>
    <row r="341">
      <c r="D341" s="192"/>
    </row>
    <row r="342">
      <c r="D342" s="192"/>
    </row>
    <row r="343">
      <c r="D343" s="192"/>
    </row>
    <row r="344">
      <c r="D344" s="192"/>
    </row>
    <row r="345">
      <c r="D345" s="192"/>
    </row>
    <row r="346">
      <c r="D346" s="192"/>
    </row>
    <row r="347">
      <c r="D347" s="192"/>
    </row>
    <row r="348">
      <c r="D348" s="192"/>
    </row>
    <row r="349">
      <c r="D349" s="192"/>
    </row>
    <row r="350">
      <c r="D350" s="192"/>
    </row>
    <row r="351">
      <c r="D351" s="192"/>
    </row>
    <row r="352">
      <c r="D352" s="192"/>
    </row>
    <row r="353">
      <c r="D353" s="192"/>
    </row>
    <row r="354">
      <c r="D354" s="192"/>
    </row>
    <row r="355">
      <c r="D355" s="192"/>
    </row>
    <row r="356">
      <c r="D356" s="192"/>
    </row>
    <row r="357">
      <c r="D357" s="192"/>
    </row>
    <row r="358">
      <c r="D358" s="192"/>
    </row>
    <row r="359">
      <c r="D359" s="192"/>
    </row>
    <row r="360">
      <c r="D360" s="192"/>
    </row>
    <row r="361">
      <c r="D361" s="192"/>
    </row>
    <row r="362">
      <c r="D362" s="192"/>
    </row>
    <row r="363">
      <c r="D363" s="192"/>
    </row>
    <row r="364">
      <c r="D364" s="192"/>
    </row>
    <row r="365">
      <c r="D365" s="192"/>
    </row>
    <row r="366">
      <c r="D366" s="192"/>
    </row>
    <row r="367">
      <c r="D367" s="192"/>
    </row>
    <row r="368">
      <c r="D368" s="192"/>
    </row>
    <row r="369">
      <c r="D369" s="192"/>
    </row>
    <row r="370">
      <c r="D370" s="192"/>
    </row>
    <row r="371">
      <c r="D371" s="192"/>
    </row>
    <row r="372">
      <c r="D372" s="192"/>
    </row>
    <row r="373">
      <c r="D373" s="192"/>
    </row>
    <row r="374">
      <c r="D374" s="192"/>
    </row>
    <row r="375">
      <c r="D375" s="192"/>
    </row>
    <row r="376">
      <c r="D376" s="192"/>
    </row>
    <row r="377">
      <c r="D377" s="192"/>
    </row>
    <row r="378">
      <c r="D378" s="192"/>
    </row>
    <row r="379">
      <c r="D379" s="192"/>
    </row>
    <row r="380">
      <c r="D380" s="192"/>
    </row>
    <row r="381">
      <c r="D381" s="192"/>
    </row>
    <row r="382">
      <c r="D382" s="192"/>
    </row>
    <row r="383">
      <c r="D383" s="192"/>
    </row>
    <row r="384">
      <c r="D384" s="192"/>
    </row>
    <row r="385">
      <c r="D385" s="192"/>
    </row>
    <row r="386">
      <c r="D386" s="192"/>
    </row>
    <row r="387">
      <c r="D387" s="192"/>
    </row>
    <row r="388">
      <c r="D388" s="192"/>
    </row>
    <row r="389">
      <c r="D389" s="192"/>
    </row>
    <row r="390">
      <c r="D390" s="192"/>
    </row>
    <row r="391">
      <c r="D391" s="192"/>
    </row>
    <row r="392">
      <c r="D392" s="192"/>
    </row>
    <row r="393">
      <c r="D393" s="192"/>
    </row>
    <row r="394">
      <c r="D394" s="192"/>
    </row>
    <row r="395">
      <c r="D395" s="192"/>
    </row>
    <row r="396">
      <c r="D396" s="192"/>
    </row>
    <row r="397">
      <c r="D397" s="192"/>
    </row>
    <row r="398">
      <c r="D398" s="192"/>
    </row>
    <row r="399">
      <c r="D399" s="192"/>
    </row>
    <row r="400">
      <c r="D400" s="192"/>
    </row>
    <row r="401">
      <c r="D401" s="192"/>
    </row>
    <row r="402">
      <c r="D402" s="192"/>
    </row>
    <row r="403">
      <c r="D403" s="192"/>
    </row>
    <row r="404">
      <c r="D404" s="192"/>
    </row>
    <row r="405">
      <c r="D405" s="192"/>
    </row>
    <row r="406">
      <c r="D406" s="192"/>
    </row>
    <row r="407">
      <c r="D407" s="192"/>
    </row>
    <row r="408">
      <c r="D408" s="192"/>
    </row>
    <row r="409">
      <c r="D409" s="192"/>
    </row>
    <row r="410">
      <c r="D410" s="192"/>
    </row>
    <row r="411">
      <c r="D411" s="192"/>
    </row>
    <row r="412">
      <c r="D412" s="192"/>
    </row>
    <row r="413">
      <c r="D413" s="192"/>
    </row>
    <row r="414">
      <c r="D414" s="192"/>
    </row>
    <row r="415">
      <c r="D415" s="192"/>
    </row>
    <row r="416">
      <c r="D416" s="192"/>
    </row>
    <row r="417">
      <c r="D417" s="192"/>
    </row>
    <row r="418">
      <c r="D418" s="192"/>
    </row>
    <row r="419">
      <c r="D419" s="192"/>
    </row>
    <row r="420">
      <c r="D420" s="192"/>
    </row>
    <row r="421">
      <c r="D421" s="192"/>
    </row>
    <row r="422">
      <c r="D422" s="192"/>
    </row>
    <row r="423">
      <c r="D423" s="192"/>
    </row>
    <row r="424">
      <c r="D424" s="192"/>
    </row>
    <row r="425">
      <c r="D425" s="192"/>
    </row>
    <row r="426">
      <c r="D426" s="192"/>
    </row>
    <row r="427">
      <c r="D427" s="192"/>
    </row>
    <row r="428">
      <c r="D428" s="192"/>
    </row>
    <row r="429">
      <c r="D429" s="192"/>
    </row>
    <row r="430">
      <c r="D430" s="192"/>
    </row>
    <row r="431">
      <c r="D431" s="192"/>
    </row>
    <row r="432">
      <c r="D432" s="192"/>
    </row>
    <row r="433">
      <c r="D433" s="192"/>
    </row>
    <row r="434">
      <c r="D434" s="192"/>
    </row>
    <row r="435">
      <c r="D435" s="192"/>
    </row>
    <row r="436">
      <c r="D436" s="192"/>
    </row>
    <row r="437">
      <c r="D437" s="192"/>
    </row>
    <row r="438">
      <c r="D438" s="192"/>
    </row>
    <row r="439">
      <c r="D439" s="192"/>
    </row>
    <row r="440">
      <c r="D440" s="192"/>
    </row>
    <row r="441">
      <c r="D441" s="192"/>
    </row>
    <row r="442">
      <c r="D442" s="192"/>
    </row>
    <row r="443">
      <c r="D443" s="192"/>
    </row>
    <row r="444">
      <c r="D444" s="192"/>
    </row>
    <row r="445">
      <c r="D445" s="192"/>
    </row>
    <row r="446">
      <c r="D446" s="192"/>
    </row>
    <row r="447">
      <c r="D447" s="192"/>
    </row>
    <row r="448">
      <c r="D448" s="192"/>
    </row>
    <row r="449">
      <c r="D449" s="192"/>
    </row>
    <row r="450">
      <c r="D450" s="192"/>
    </row>
    <row r="451">
      <c r="D451" s="192"/>
    </row>
    <row r="452">
      <c r="D452" s="192"/>
    </row>
    <row r="453">
      <c r="D453" s="192"/>
    </row>
    <row r="454">
      <c r="D454" s="192"/>
    </row>
    <row r="455">
      <c r="D455" s="192"/>
    </row>
    <row r="456">
      <c r="D456" s="192"/>
    </row>
    <row r="457">
      <c r="D457" s="192"/>
    </row>
    <row r="458">
      <c r="D458" s="192"/>
    </row>
    <row r="459">
      <c r="D459" s="192"/>
    </row>
    <row r="460">
      <c r="D460" s="192"/>
    </row>
    <row r="461">
      <c r="D461" s="192"/>
    </row>
    <row r="462">
      <c r="D462" s="192"/>
    </row>
    <row r="463">
      <c r="D463" s="192"/>
    </row>
    <row r="464">
      <c r="D464" s="192"/>
    </row>
    <row r="465">
      <c r="D465" s="192"/>
    </row>
    <row r="466">
      <c r="D466" s="192"/>
    </row>
    <row r="467">
      <c r="D467" s="192"/>
    </row>
    <row r="468">
      <c r="D468" s="192"/>
    </row>
    <row r="469">
      <c r="D469" s="192"/>
    </row>
    <row r="470">
      <c r="D470" s="192"/>
    </row>
    <row r="471">
      <c r="D471" s="192"/>
    </row>
    <row r="472">
      <c r="D472" s="192"/>
    </row>
    <row r="473">
      <c r="D473" s="192"/>
    </row>
    <row r="474">
      <c r="D474" s="192"/>
    </row>
    <row r="475">
      <c r="D475" s="192"/>
    </row>
    <row r="476">
      <c r="D476" s="192"/>
    </row>
    <row r="477">
      <c r="D477" s="192"/>
    </row>
    <row r="478">
      <c r="D478" s="192"/>
    </row>
    <row r="479">
      <c r="D479" s="192"/>
    </row>
    <row r="480">
      <c r="D480" s="192"/>
    </row>
    <row r="481">
      <c r="D481" s="192"/>
    </row>
    <row r="482">
      <c r="D482" s="192"/>
    </row>
    <row r="483">
      <c r="D483" s="192"/>
    </row>
    <row r="484">
      <c r="D484" s="192"/>
    </row>
    <row r="485">
      <c r="D485" s="192"/>
    </row>
    <row r="486">
      <c r="D486" s="192"/>
    </row>
    <row r="487">
      <c r="D487" s="192"/>
    </row>
    <row r="488">
      <c r="D488" s="192"/>
    </row>
    <row r="489">
      <c r="D489" s="192"/>
    </row>
    <row r="490">
      <c r="D490" s="192"/>
    </row>
    <row r="491">
      <c r="D491" s="192"/>
    </row>
    <row r="492">
      <c r="D492" s="192"/>
    </row>
    <row r="493">
      <c r="D493" s="192"/>
    </row>
    <row r="494">
      <c r="D494" s="192"/>
    </row>
    <row r="495">
      <c r="D495" s="192"/>
    </row>
    <row r="496">
      <c r="D496" s="192"/>
    </row>
    <row r="497">
      <c r="D497" s="192"/>
    </row>
    <row r="498">
      <c r="D498" s="192"/>
    </row>
    <row r="499">
      <c r="D499" s="192"/>
    </row>
    <row r="500">
      <c r="D500" s="192"/>
    </row>
    <row r="501">
      <c r="D501" s="192"/>
    </row>
    <row r="502">
      <c r="D502" s="192"/>
    </row>
    <row r="503">
      <c r="D503" s="192"/>
    </row>
    <row r="504">
      <c r="D504" s="192"/>
    </row>
    <row r="505">
      <c r="D505" s="192"/>
    </row>
    <row r="506">
      <c r="D506" s="192"/>
    </row>
    <row r="507">
      <c r="D507" s="192"/>
    </row>
    <row r="508">
      <c r="D508" s="192"/>
    </row>
    <row r="509">
      <c r="D509" s="192"/>
    </row>
    <row r="510">
      <c r="D510" s="192"/>
    </row>
    <row r="511">
      <c r="D511" s="192"/>
    </row>
    <row r="512">
      <c r="D512" s="192"/>
    </row>
    <row r="513">
      <c r="D513" s="192"/>
    </row>
    <row r="514">
      <c r="D514" s="192"/>
    </row>
    <row r="515">
      <c r="D515" s="192"/>
    </row>
    <row r="516">
      <c r="D516" s="192"/>
    </row>
    <row r="517">
      <c r="D517" s="192"/>
    </row>
    <row r="518">
      <c r="D518" s="192"/>
    </row>
    <row r="519">
      <c r="D519" s="192"/>
    </row>
    <row r="520">
      <c r="D520" s="192"/>
    </row>
    <row r="521">
      <c r="D521" s="192"/>
    </row>
    <row r="522">
      <c r="D522" s="192"/>
    </row>
    <row r="523">
      <c r="D523" s="192"/>
    </row>
    <row r="524">
      <c r="D524" s="192"/>
    </row>
    <row r="525">
      <c r="D525" s="192"/>
    </row>
    <row r="526">
      <c r="D526" s="192"/>
    </row>
    <row r="527">
      <c r="D527" s="192"/>
    </row>
    <row r="528">
      <c r="D528" s="192"/>
    </row>
    <row r="529">
      <c r="D529" s="192"/>
    </row>
    <row r="530">
      <c r="D530" s="192"/>
    </row>
    <row r="531">
      <c r="D531" s="192"/>
    </row>
    <row r="532">
      <c r="D532" s="192"/>
    </row>
    <row r="533">
      <c r="D533" s="192"/>
    </row>
    <row r="534">
      <c r="D534" s="192"/>
    </row>
    <row r="535">
      <c r="D535" s="192"/>
    </row>
    <row r="536">
      <c r="D536" s="192"/>
    </row>
    <row r="537">
      <c r="D537" s="192"/>
    </row>
    <row r="538">
      <c r="D538" s="192"/>
    </row>
    <row r="539">
      <c r="D539" s="192"/>
    </row>
    <row r="540">
      <c r="D540" s="192"/>
    </row>
    <row r="541">
      <c r="D541" s="192"/>
    </row>
    <row r="542">
      <c r="D542" s="192"/>
    </row>
    <row r="543">
      <c r="D543" s="192"/>
    </row>
    <row r="544">
      <c r="D544" s="192"/>
    </row>
    <row r="545">
      <c r="D545" s="192"/>
    </row>
    <row r="546">
      <c r="D546" s="192"/>
    </row>
    <row r="547">
      <c r="D547" s="192"/>
    </row>
    <row r="548">
      <c r="D548" s="192"/>
    </row>
    <row r="549">
      <c r="D549" s="192"/>
    </row>
    <row r="550">
      <c r="D550" s="192"/>
    </row>
    <row r="551">
      <c r="D551" s="192"/>
    </row>
    <row r="552">
      <c r="D552" s="192"/>
    </row>
    <row r="553">
      <c r="D553" s="192"/>
    </row>
    <row r="554">
      <c r="D554" s="192"/>
    </row>
    <row r="555">
      <c r="D555" s="192"/>
    </row>
    <row r="556">
      <c r="D556" s="192"/>
    </row>
    <row r="557">
      <c r="D557" s="192"/>
    </row>
    <row r="558">
      <c r="D558" s="192"/>
    </row>
    <row r="559">
      <c r="D559" s="192"/>
    </row>
    <row r="560">
      <c r="D560" s="192"/>
    </row>
    <row r="561">
      <c r="D561" s="192"/>
    </row>
    <row r="562">
      <c r="D562" s="192"/>
    </row>
    <row r="563">
      <c r="D563" s="192"/>
    </row>
    <row r="564">
      <c r="D564" s="192"/>
    </row>
    <row r="565">
      <c r="D565" s="192"/>
    </row>
    <row r="566">
      <c r="D566" s="192"/>
    </row>
    <row r="567">
      <c r="D567" s="192"/>
    </row>
    <row r="568">
      <c r="D568" s="192"/>
    </row>
    <row r="569">
      <c r="D569" s="192"/>
    </row>
    <row r="570">
      <c r="D570" s="192"/>
    </row>
    <row r="571">
      <c r="D571" s="192"/>
    </row>
    <row r="572">
      <c r="D572" s="192"/>
    </row>
    <row r="573">
      <c r="D573" s="192"/>
    </row>
    <row r="574">
      <c r="D574" s="192"/>
    </row>
    <row r="575">
      <c r="D575" s="192"/>
    </row>
    <row r="576">
      <c r="D576" s="192"/>
    </row>
    <row r="577">
      <c r="D577" s="192"/>
    </row>
    <row r="578">
      <c r="D578" s="192"/>
    </row>
    <row r="579">
      <c r="D579" s="192"/>
    </row>
    <row r="580">
      <c r="D580" s="192"/>
    </row>
    <row r="581">
      <c r="D581" s="192"/>
    </row>
    <row r="582">
      <c r="D582" s="192"/>
    </row>
    <row r="583">
      <c r="D583" s="192"/>
    </row>
    <row r="584">
      <c r="D584" s="192"/>
    </row>
    <row r="585">
      <c r="D585" s="192"/>
    </row>
    <row r="586">
      <c r="D586" s="192"/>
    </row>
    <row r="587">
      <c r="D587" s="192"/>
    </row>
    <row r="588">
      <c r="D588" s="192"/>
    </row>
    <row r="589">
      <c r="D589" s="192"/>
    </row>
    <row r="590">
      <c r="D590" s="192"/>
    </row>
    <row r="591">
      <c r="D591" s="192"/>
    </row>
    <row r="592">
      <c r="D592" s="192"/>
    </row>
    <row r="593">
      <c r="D593" s="192"/>
    </row>
    <row r="594">
      <c r="D594" s="192"/>
    </row>
    <row r="595">
      <c r="D595" s="192"/>
    </row>
    <row r="596">
      <c r="D596" s="192"/>
    </row>
    <row r="597">
      <c r="D597" s="192"/>
    </row>
    <row r="598">
      <c r="D598" s="192"/>
    </row>
    <row r="599">
      <c r="D599" s="192"/>
    </row>
    <row r="600">
      <c r="D600" s="192"/>
    </row>
    <row r="601">
      <c r="D601" s="192"/>
    </row>
    <row r="602">
      <c r="D602" s="192"/>
    </row>
    <row r="603">
      <c r="D603" s="192"/>
    </row>
    <row r="604">
      <c r="D604" s="192"/>
    </row>
    <row r="605">
      <c r="D605" s="192"/>
    </row>
    <row r="606">
      <c r="D606" s="192"/>
    </row>
    <row r="607">
      <c r="D607" s="192"/>
    </row>
    <row r="608">
      <c r="D608" s="192"/>
    </row>
    <row r="609">
      <c r="D609" s="192"/>
    </row>
    <row r="610">
      <c r="D610" s="192"/>
    </row>
    <row r="611">
      <c r="D611" s="192"/>
    </row>
    <row r="612">
      <c r="D612" s="192"/>
    </row>
    <row r="613">
      <c r="D613" s="192"/>
    </row>
    <row r="614">
      <c r="D614" s="192"/>
    </row>
    <row r="615">
      <c r="D615" s="192"/>
    </row>
    <row r="616">
      <c r="D616" s="192"/>
    </row>
    <row r="617">
      <c r="D617" s="192"/>
    </row>
    <row r="618">
      <c r="D618" s="192"/>
    </row>
    <row r="619">
      <c r="D619" s="192"/>
    </row>
    <row r="620">
      <c r="D620" s="192"/>
    </row>
    <row r="621">
      <c r="D621" s="192"/>
    </row>
    <row r="622">
      <c r="D622" s="192"/>
    </row>
    <row r="623">
      <c r="D623" s="192"/>
    </row>
    <row r="624">
      <c r="D624" s="192"/>
    </row>
    <row r="625">
      <c r="D625" s="192"/>
    </row>
    <row r="626">
      <c r="D626" s="192"/>
    </row>
    <row r="627">
      <c r="D627" s="192"/>
    </row>
    <row r="628">
      <c r="D628" s="192"/>
    </row>
    <row r="629">
      <c r="D629" s="192"/>
    </row>
    <row r="630">
      <c r="D630" s="192"/>
    </row>
    <row r="631">
      <c r="D631" s="192"/>
    </row>
    <row r="632">
      <c r="D632" s="192"/>
    </row>
    <row r="633">
      <c r="D633" s="192"/>
    </row>
    <row r="634">
      <c r="D634" s="192"/>
    </row>
    <row r="635">
      <c r="D635" s="192"/>
    </row>
    <row r="636">
      <c r="D636" s="192"/>
    </row>
    <row r="637">
      <c r="D637" s="192"/>
    </row>
    <row r="638">
      <c r="D638" s="192"/>
    </row>
    <row r="639">
      <c r="D639" s="192"/>
    </row>
    <row r="640">
      <c r="D640" s="192"/>
    </row>
    <row r="641">
      <c r="D641" s="192"/>
    </row>
    <row r="642">
      <c r="D642" s="192"/>
    </row>
    <row r="643">
      <c r="D643" s="192"/>
    </row>
    <row r="644">
      <c r="D644" s="192"/>
    </row>
    <row r="645">
      <c r="D645" s="192"/>
    </row>
    <row r="646">
      <c r="D646" s="192"/>
    </row>
    <row r="647">
      <c r="D647" s="192"/>
    </row>
    <row r="648">
      <c r="D648" s="192"/>
    </row>
    <row r="649">
      <c r="D649" s="192"/>
    </row>
    <row r="650">
      <c r="D650" s="192"/>
    </row>
    <row r="651">
      <c r="D651" s="192"/>
    </row>
    <row r="652">
      <c r="D652" s="192"/>
    </row>
    <row r="653">
      <c r="D653" s="192"/>
    </row>
    <row r="654">
      <c r="D654" s="192"/>
    </row>
    <row r="655">
      <c r="D655" s="192"/>
    </row>
    <row r="656">
      <c r="D656" s="192"/>
    </row>
    <row r="657">
      <c r="D657" s="192"/>
    </row>
    <row r="658">
      <c r="D658" s="192"/>
    </row>
    <row r="659">
      <c r="D659" s="192"/>
    </row>
    <row r="660">
      <c r="D660" s="192"/>
    </row>
    <row r="661">
      <c r="D661" s="192"/>
    </row>
    <row r="662">
      <c r="D662" s="192"/>
    </row>
    <row r="663">
      <c r="D663" s="192"/>
    </row>
    <row r="664">
      <c r="D664" s="192"/>
    </row>
    <row r="665">
      <c r="D665" s="192"/>
    </row>
    <row r="666">
      <c r="D666" s="192"/>
    </row>
    <row r="667">
      <c r="D667" s="192"/>
    </row>
    <row r="668">
      <c r="D668" s="192"/>
    </row>
    <row r="669">
      <c r="D669" s="192"/>
    </row>
    <row r="670">
      <c r="D670" s="192"/>
    </row>
    <row r="671">
      <c r="D671" s="192"/>
    </row>
    <row r="672">
      <c r="D672" s="192"/>
    </row>
    <row r="673">
      <c r="D673" s="192"/>
    </row>
    <row r="674">
      <c r="D674" s="192"/>
    </row>
    <row r="675">
      <c r="D675" s="192"/>
    </row>
    <row r="676">
      <c r="D676" s="192"/>
    </row>
    <row r="677">
      <c r="D677" s="192"/>
    </row>
    <row r="678">
      <c r="D678" s="192"/>
    </row>
    <row r="679">
      <c r="D679" s="192"/>
    </row>
    <row r="680">
      <c r="D680" s="192"/>
    </row>
    <row r="681">
      <c r="D681" s="192"/>
    </row>
    <row r="682">
      <c r="D682" s="192"/>
    </row>
    <row r="683">
      <c r="D683" s="192"/>
    </row>
    <row r="684">
      <c r="D684" s="192"/>
    </row>
    <row r="685">
      <c r="D685" s="192"/>
    </row>
    <row r="686">
      <c r="D686" s="192"/>
    </row>
    <row r="687">
      <c r="D687" s="192"/>
    </row>
    <row r="688">
      <c r="D688" s="192"/>
    </row>
    <row r="689">
      <c r="D689" s="192"/>
    </row>
    <row r="690">
      <c r="D690" s="192"/>
    </row>
    <row r="691">
      <c r="D691" s="192"/>
    </row>
    <row r="692">
      <c r="D692" s="192"/>
    </row>
    <row r="693">
      <c r="D693" s="192"/>
    </row>
    <row r="694">
      <c r="D694" s="192"/>
    </row>
    <row r="695">
      <c r="D695" s="192"/>
    </row>
    <row r="696">
      <c r="D696" s="192"/>
    </row>
    <row r="697">
      <c r="D697" s="192"/>
    </row>
    <row r="698">
      <c r="D698" s="192"/>
    </row>
    <row r="699">
      <c r="D699" s="192"/>
    </row>
    <row r="700">
      <c r="D700" s="192"/>
    </row>
    <row r="701">
      <c r="D701" s="192"/>
    </row>
    <row r="702">
      <c r="D702" s="192"/>
    </row>
    <row r="703">
      <c r="D703" s="192"/>
    </row>
    <row r="704">
      <c r="D704" s="192"/>
    </row>
    <row r="705">
      <c r="D705" s="192"/>
    </row>
    <row r="706">
      <c r="D706" s="192"/>
    </row>
    <row r="707">
      <c r="D707" s="192"/>
    </row>
    <row r="708">
      <c r="D708" s="192"/>
    </row>
    <row r="709">
      <c r="D709" s="192"/>
    </row>
    <row r="710">
      <c r="D710" s="192"/>
    </row>
    <row r="711">
      <c r="D711" s="192"/>
    </row>
    <row r="712">
      <c r="D712" s="192"/>
    </row>
    <row r="713">
      <c r="D713" s="192"/>
    </row>
    <row r="714">
      <c r="D714" s="192"/>
    </row>
    <row r="715">
      <c r="D715" s="192"/>
    </row>
    <row r="716">
      <c r="D716" s="192"/>
    </row>
    <row r="717">
      <c r="D717" s="192"/>
    </row>
    <row r="718">
      <c r="D718" s="192"/>
    </row>
    <row r="719">
      <c r="D719" s="192"/>
    </row>
    <row r="720">
      <c r="D720" s="192"/>
    </row>
    <row r="721">
      <c r="D721" s="192"/>
    </row>
    <row r="722">
      <c r="D722" s="192"/>
    </row>
    <row r="723">
      <c r="D723" s="192"/>
    </row>
    <row r="724">
      <c r="D724" s="192"/>
    </row>
    <row r="725">
      <c r="D725" s="192"/>
    </row>
    <row r="726">
      <c r="D726" s="192"/>
    </row>
    <row r="727">
      <c r="D727" s="192"/>
    </row>
    <row r="728">
      <c r="D728" s="192"/>
    </row>
    <row r="729">
      <c r="D729" s="192"/>
    </row>
    <row r="730">
      <c r="D730" s="192"/>
    </row>
    <row r="731">
      <c r="D731" s="192"/>
    </row>
    <row r="732">
      <c r="D732" s="192"/>
    </row>
    <row r="733">
      <c r="D733" s="192"/>
    </row>
    <row r="734">
      <c r="D734" s="192"/>
    </row>
    <row r="735">
      <c r="D735" s="192"/>
    </row>
    <row r="736">
      <c r="D736" s="192"/>
    </row>
    <row r="737">
      <c r="D737" s="192"/>
    </row>
    <row r="738">
      <c r="D738" s="192"/>
    </row>
    <row r="739">
      <c r="D739" s="192"/>
    </row>
    <row r="740">
      <c r="D740" s="192"/>
    </row>
    <row r="741">
      <c r="D741" s="192"/>
    </row>
    <row r="742">
      <c r="D742" s="192"/>
    </row>
    <row r="743">
      <c r="D743" s="192"/>
    </row>
    <row r="744">
      <c r="D744" s="192"/>
    </row>
    <row r="745">
      <c r="D745" s="192"/>
    </row>
    <row r="746">
      <c r="D746" s="192"/>
    </row>
    <row r="747">
      <c r="D747" s="192"/>
    </row>
    <row r="748">
      <c r="D748" s="192"/>
    </row>
    <row r="749">
      <c r="D749" s="192"/>
    </row>
    <row r="750">
      <c r="D750" s="192"/>
    </row>
    <row r="751">
      <c r="D751" s="192"/>
    </row>
    <row r="752">
      <c r="D752" s="192"/>
    </row>
    <row r="753">
      <c r="D753" s="192"/>
    </row>
    <row r="754">
      <c r="D754" s="192"/>
    </row>
    <row r="755">
      <c r="D755" s="192"/>
    </row>
    <row r="756">
      <c r="D756" s="192"/>
    </row>
    <row r="757">
      <c r="D757" s="192"/>
    </row>
    <row r="758">
      <c r="D758" s="192"/>
    </row>
    <row r="759">
      <c r="D759" s="192"/>
    </row>
    <row r="760">
      <c r="D760" s="192"/>
    </row>
    <row r="761">
      <c r="D761" s="192"/>
    </row>
    <row r="762">
      <c r="D762" s="192"/>
    </row>
    <row r="763">
      <c r="D763" s="192"/>
    </row>
    <row r="764">
      <c r="D764" s="192"/>
    </row>
    <row r="765">
      <c r="D765" s="192"/>
    </row>
    <row r="766">
      <c r="D766" s="192"/>
    </row>
    <row r="767">
      <c r="D767" s="192"/>
    </row>
    <row r="768">
      <c r="D768" s="192"/>
    </row>
    <row r="769">
      <c r="D769" s="192"/>
    </row>
    <row r="770">
      <c r="D770" s="192"/>
    </row>
    <row r="771">
      <c r="D771" s="192"/>
    </row>
    <row r="772">
      <c r="D772" s="192"/>
    </row>
    <row r="773">
      <c r="D773" s="192"/>
    </row>
    <row r="774">
      <c r="D774" s="192"/>
    </row>
    <row r="775">
      <c r="D775" s="192"/>
    </row>
    <row r="776">
      <c r="D776" s="192"/>
    </row>
    <row r="777">
      <c r="D777" s="192"/>
    </row>
    <row r="778">
      <c r="D778" s="192"/>
    </row>
    <row r="779">
      <c r="D779" s="192"/>
    </row>
    <row r="780">
      <c r="D780" s="192"/>
    </row>
    <row r="781">
      <c r="D781" s="192"/>
    </row>
    <row r="782">
      <c r="D782" s="192"/>
    </row>
    <row r="783">
      <c r="D783" s="192"/>
    </row>
    <row r="784">
      <c r="D784" s="192"/>
    </row>
    <row r="785">
      <c r="D785" s="192"/>
    </row>
    <row r="786">
      <c r="D786" s="192"/>
    </row>
    <row r="787">
      <c r="D787" s="192"/>
    </row>
    <row r="788">
      <c r="D788" s="192"/>
    </row>
    <row r="789">
      <c r="D789" s="192"/>
    </row>
    <row r="790">
      <c r="D790" s="192"/>
    </row>
    <row r="791">
      <c r="D791" s="192"/>
    </row>
    <row r="792">
      <c r="D792" s="192"/>
    </row>
    <row r="793">
      <c r="D793" s="192"/>
    </row>
    <row r="794">
      <c r="D794" s="192"/>
    </row>
    <row r="795">
      <c r="D795" s="192"/>
    </row>
    <row r="796">
      <c r="D796" s="192"/>
    </row>
    <row r="797">
      <c r="D797" s="192"/>
    </row>
    <row r="798">
      <c r="D798" s="192"/>
    </row>
    <row r="799">
      <c r="D799" s="192"/>
    </row>
    <row r="800">
      <c r="D800" s="192"/>
    </row>
    <row r="801">
      <c r="D801" s="192"/>
    </row>
    <row r="802">
      <c r="D802" s="192"/>
    </row>
    <row r="803">
      <c r="D803" s="192"/>
    </row>
    <row r="804">
      <c r="D804" s="192"/>
    </row>
    <row r="805">
      <c r="D805" s="192"/>
    </row>
    <row r="806">
      <c r="D806" s="192"/>
    </row>
    <row r="807">
      <c r="D807" s="192"/>
    </row>
    <row r="808">
      <c r="D808" s="192"/>
    </row>
    <row r="809">
      <c r="D809" s="192"/>
    </row>
    <row r="810">
      <c r="D810" s="192"/>
    </row>
    <row r="811">
      <c r="D811" s="192"/>
    </row>
    <row r="812">
      <c r="D812" s="192"/>
    </row>
    <row r="813">
      <c r="D813" s="192"/>
    </row>
    <row r="814">
      <c r="D814" s="192"/>
    </row>
    <row r="815">
      <c r="D815" s="192"/>
    </row>
    <row r="816">
      <c r="D816" s="192"/>
    </row>
    <row r="817">
      <c r="D817" s="192"/>
    </row>
    <row r="818">
      <c r="D818" s="192"/>
    </row>
    <row r="819">
      <c r="D819" s="192"/>
    </row>
    <row r="820">
      <c r="D820" s="192"/>
    </row>
    <row r="821">
      <c r="D821" s="192"/>
    </row>
    <row r="822">
      <c r="D822" s="192"/>
    </row>
    <row r="823">
      <c r="D823" s="192"/>
    </row>
    <row r="824">
      <c r="D824" s="192"/>
    </row>
    <row r="825">
      <c r="D825" s="192"/>
    </row>
    <row r="826">
      <c r="D826" s="192"/>
    </row>
    <row r="827">
      <c r="D827" s="192"/>
    </row>
    <row r="828">
      <c r="D828" s="192"/>
    </row>
    <row r="829">
      <c r="D829" s="192"/>
    </row>
    <row r="830">
      <c r="D830" s="192"/>
    </row>
    <row r="831">
      <c r="D831" s="192"/>
    </row>
    <row r="832">
      <c r="D832" s="192"/>
    </row>
    <row r="833">
      <c r="D833" s="192"/>
    </row>
    <row r="834">
      <c r="D834" s="192"/>
    </row>
    <row r="835">
      <c r="D835" s="192"/>
    </row>
    <row r="836">
      <c r="D836" s="192"/>
    </row>
    <row r="837">
      <c r="D837" s="192"/>
    </row>
    <row r="838">
      <c r="D838" s="192"/>
    </row>
    <row r="839">
      <c r="D839" s="192"/>
    </row>
    <row r="840">
      <c r="D840" s="192"/>
    </row>
    <row r="841">
      <c r="D841" s="192"/>
    </row>
    <row r="842">
      <c r="D842" s="192"/>
    </row>
    <row r="843">
      <c r="D843" s="192"/>
    </row>
    <row r="844">
      <c r="D844" s="192"/>
    </row>
    <row r="845">
      <c r="D845" s="192"/>
    </row>
    <row r="846">
      <c r="D846" s="192"/>
    </row>
    <row r="847">
      <c r="D847" s="192"/>
    </row>
    <row r="848">
      <c r="D848" s="192"/>
    </row>
    <row r="849">
      <c r="D849" s="192"/>
    </row>
    <row r="850">
      <c r="D850" s="192"/>
    </row>
    <row r="851">
      <c r="D851" s="192"/>
    </row>
    <row r="852">
      <c r="D852" s="192"/>
    </row>
    <row r="853">
      <c r="D853" s="192"/>
    </row>
    <row r="854">
      <c r="D854" s="192"/>
    </row>
    <row r="855">
      <c r="D855" s="192"/>
    </row>
    <row r="856">
      <c r="D856" s="192"/>
    </row>
    <row r="857">
      <c r="D857" s="192"/>
    </row>
    <row r="858">
      <c r="D858" s="192"/>
    </row>
    <row r="859">
      <c r="D859" s="192"/>
    </row>
    <row r="860">
      <c r="D860" s="192"/>
    </row>
    <row r="861">
      <c r="D861" s="192"/>
    </row>
    <row r="862">
      <c r="D862" s="192"/>
    </row>
    <row r="863">
      <c r="D863" s="192"/>
    </row>
    <row r="864">
      <c r="D864" s="192"/>
    </row>
    <row r="865">
      <c r="D865" s="192"/>
    </row>
    <row r="866">
      <c r="D866" s="192"/>
    </row>
    <row r="867">
      <c r="D867" s="192"/>
    </row>
    <row r="868">
      <c r="D868" s="192"/>
    </row>
    <row r="869">
      <c r="D869" s="192"/>
    </row>
    <row r="870">
      <c r="D870" s="192"/>
    </row>
    <row r="871">
      <c r="D871" s="192"/>
    </row>
    <row r="872">
      <c r="D872" s="192"/>
    </row>
    <row r="873">
      <c r="D873" s="192"/>
    </row>
    <row r="874">
      <c r="D874" s="192"/>
    </row>
    <row r="875">
      <c r="D875" s="192"/>
    </row>
    <row r="876">
      <c r="D876" s="192"/>
    </row>
    <row r="877">
      <c r="D877" s="192"/>
    </row>
    <row r="878">
      <c r="D878" s="192"/>
    </row>
    <row r="879">
      <c r="D879" s="192"/>
    </row>
    <row r="880">
      <c r="D880" s="192"/>
    </row>
    <row r="881">
      <c r="D881" s="192"/>
    </row>
    <row r="882">
      <c r="D882" s="192"/>
    </row>
    <row r="883">
      <c r="D883" s="192"/>
    </row>
    <row r="884">
      <c r="D884" s="192"/>
    </row>
    <row r="885">
      <c r="D885" s="192"/>
    </row>
    <row r="886">
      <c r="D886" s="192"/>
    </row>
    <row r="887">
      <c r="D887" s="192"/>
    </row>
    <row r="888">
      <c r="D888" s="192"/>
    </row>
    <row r="889">
      <c r="D889" s="192"/>
    </row>
    <row r="890">
      <c r="D890" s="192"/>
    </row>
    <row r="891">
      <c r="D891" s="192"/>
    </row>
    <row r="892">
      <c r="D892" s="192"/>
    </row>
    <row r="893">
      <c r="D893" s="192"/>
    </row>
    <row r="894">
      <c r="D894" s="192"/>
    </row>
    <row r="895">
      <c r="D895" s="192"/>
    </row>
    <row r="896">
      <c r="D896" s="192"/>
    </row>
    <row r="897">
      <c r="D897" s="192"/>
    </row>
    <row r="898">
      <c r="D898" s="192"/>
    </row>
    <row r="899">
      <c r="D899" s="192"/>
    </row>
    <row r="900">
      <c r="D900" s="192"/>
    </row>
    <row r="901">
      <c r="D901" s="192"/>
    </row>
    <row r="902">
      <c r="D902" s="192"/>
    </row>
    <row r="903">
      <c r="D903" s="192"/>
    </row>
    <row r="904">
      <c r="D904" s="192"/>
    </row>
    <row r="905">
      <c r="D905" s="192"/>
    </row>
    <row r="906">
      <c r="D906" s="192"/>
    </row>
    <row r="907">
      <c r="D907" s="192"/>
    </row>
    <row r="908">
      <c r="D908" s="192"/>
    </row>
    <row r="909">
      <c r="D909" s="192"/>
    </row>
    <row r="910">
      <c r="D910" s="192"/>
    </row>
    <row r="911">
      <c r="D911" s="192"/>
    </row>
    <row r="912">
      <c r="D912" s="192"/>
    </row>
    <row r="913">
      <c r="D913" s="192"/>
    </row>
    <row r="914">
      <c r="D914" s="192"/>
    </row>
    <row r="915">
      <c r="D915" s="192"/>
    </row>
    <row r="916">
      <c r="D916" s="192"/>
    </row>
    <row r="917">
      <c r="D917" s="192"/>
    </row>
    <row r="918">
      <c r="D918" s="192"/>
    </row>
    <row r="919">
      <c r="D919" s="192"/>
    </row>
    <row r="920">
      <c r="D920" s="192"/>
    </row>
    <row r="921">
      <c r="D921" s="192"/>
    </row>
    <row r="922">
      <c r="D922" s="192"/>
    </row>
    <row r="923">
      <c r="D923" s="192"/>
    </row>
    <row r="924">
      <c r="D924" s="192"/>
    </row>
    <row r="925">
      <c r="D925" s="192"/>
    </row>
    <row r="926">
      <c r="D926" s="192"/>
    </row>
    <row r="927">
      <c r="D927" s="192"/>
    </row>
    <row r="928">
      <c r="D928" s="192"/>
    </row>
    <row r="929">
      <c r="D929" s="192"/>
    </row>
    <row r="930">
      <c r="D930" s="192"/>
    </row>
    <row r="931">
      <c r="D931" s="192"/>
    </row>
    <row r="932">
      <c r="D932" s="192"/>
    </row>
    <row r="933">
      <c r="D933" s="192"/>
    </row>
    <row r="934">
      <c r="D934" s="192"/>
    </row>
    <row r="935">
      <c r="D935" s="192"/>
    </row>
    <row r="936">
      <c r="D936" s="192"/>
    </row>
    <row r="937">
      <c r="D937" s="192"/>
    </row>
    <row r="938">
      <c r="D938" s="192"/>
    </row>
    <row r="939">
      <c r="D939" s="192"/>
    </row>
    <row r="940">
      <c r="D940" s="192"/>
    </row>
    <row r="941">
      <c r="D941" s="192"/>
    </row>
    <row r="942">
      <c r="D942" s="192"/>
    </row>
    <row r="943">
      <c r="D943" s="192"/>
    </row>
    <row r="944">
      <c r="D944" s="192"/>
    </row>
    <row r="945">
      <c r="D945" s="192"/>
    </row>
    <row r="946">
      <c r="D946" s="192"/>
    </row>
    <row r="947">
      <c r="D947" s="192"/>
    </row>
    <row r="948">
      <c r="D948" s="192"/>
    </row>
    <row r="949">
      <c r="D949" s="192"/>
    </row>
    <row r="950">
      <c r="D950" s="192"/>
    </row>
    <row r="951">
      <c r="D951" s="192"/>
    </row>
    <row r="952">
      <c r="D952" s="192"/>
    </row>
    <row r="953">
      <c r="D953" s="192"/>
    </row>
    <row r="954">
      <c r="D954" s="192"/>
    </row>
    <row r="955">
      <c r="D955" s="192"/>
    </row>
    <row r="956">
      <c r="D956" s="192"/>
    </row>
    <row r="957">
      <c r="D957" s="192"/>
    </row>
    <row r="958">
      <c r="D958" s="192"/>
    </row>
    <row r="959">
      <c r="D959" s="192"/>
    </row>
    <row r="960">
      <c r="D960" s="192"/>
    </row>
    <row r="961">
      <c r="D961" s="192"/>
    </row>
    <row r="962">
      <c r="D962" s="192"/>
    </row>
    <row r="963">
      <c r="D963" s="192"/>
    </row>
    <row r="964">
      <c r="D964" s="192"/>
    </row>
    <row r="965">
      <c r="D965" s="192"/>
    </row>
    <row r="966">
      <c r="D966" s="192"/>
    </row>
    <row r="967">
      <c r="D967" s="192"/>
    </row>
    <row r="968">
      <c r="D968" s="192"/>
    </row>
    <row r="969">
      <c r="D969" s="192"/>
    </row>
    <row r="970">
      <c r="D970" s="192"/>
    </row>
    <row r="971">
      <c r="D971" s="192"/>
    </row>
    <row r="972">
      <c r="D972" s="192"/>
    </row>
    <row r="973">
      <c r="D973" s="192"/>
    </row>
    <row r="974">
      <c r="D974" s="192"/>
    </row>
    <row r="975">
      <c r="D975" s="192"/>
    </row>
    <row r="976">
      <c r="D976" s="192"/>
    </row>
    <row r="977">
      <c r="D977" s="192"/>
    </row>
    <row r="978">
      <c r="D978" s="192"/>
    </row>
    <row r="979">
      <c r="D979" s="192"/>
    </row>
    <row r="980">
      <c r="D980" s="192"/>
    </row>
    <row r="981">
      <c r="D981" s="192"/>
    </row>
    <row r="982">
      <c r="D982" s="192"/>
    </row>
    <row r="983">
      <c r="D983" s="192"/>
    </row>
    <row r="984">
      <c r="D984" s="192"/>
    </row>
    <row r="985">
      <c r="D985" s="192"/>
    </row>
    <row r="986">
      <c r="D986" s="192"/>
    </row>
    <row r="987">
      <c r="D987" s="192"/>
    </row>
    <row r="988">
      <c r="D988" s="192"/>
    </row>
    <row r="989">
      <c r="D989" s="192"/>
    </row>
    <row r="990">
      <c r="D990" s="192"/>
    </row>
    <row r="991">
      <c r="D991" s="192"/>
    </row>
    <row r="992">
      <c r="D992" s="192"/>
    </row>
    <row r="993">
      <c r="D993" s="192"/>
    </row>
    <row r="994">
      <c r="D994" s="192"/>
    </row>
    <row r="995">
      <c r="D995" s="192"/>
    </row>
    <row r="996">
      <c r="D996" s="192"/>
    </row>
  </sheetData>
  <mergeCells count="2">
    <mergeCell ref="L13:L19"/>
    <mergeCell ref="L27:N27"/>
  </mergeCells>
  <conditionalFormatting sqref="G23:G35">
    <cfRule type="containsText" dxfId="0" priority="1" operator="containsText" text="devis prêt">
      <formula>NOT(ISERROR(SEARCH(("devis prêt"),(G23))))</formula>
    </cfRule>
  </conditionalFormatting>
  <conditionalFormatting sqref="G23:G35">
    <cfRule type="containsText" dxfId="1" priority="2" operator="containsText" text="commandé">
      <formula>NOT(ISERROR(SEARCH(("commandé"),(G23))))</formula>
    </cfRule>
  </conditionalFormatting>
  <conditionalFormatting sqref="G23:G35">
    <cfRule type="containsText" dxfId="2" priority="3" operator="containsText" text="livré">
      <formula>NOT(ISERROR(SEARCH(("livré"),(G23))))</formula>
    </cfRule>
  </conditionalFormatting>
  <conditionalFormatting sqref="A23:A35">
    <cfRule type="containsText" dxfId="3" priority="4" operator="containsText" text="LAS">
      <formula>NOT(ISERROR(SEARCH(("LAS"),(A23))))</formula>
    </cfRule>
  </conditionalFormatting>
  <conditionalFormatting sqref="A23:A35">
    <cfRule type="containsText" dxfId="4" priority="5" operator="containsText" text="Moteur">
      <formula>NOT(ISERROR(SEARCH(("Moteur"),(A23))))</formula>
    </cfRule>
  </conditionalFormatting>
  <conditionalFormatting sqref="A23:A35">
    <cfRule type="containsText" dxfId="5" priority="6" operator="containsText" text="Elec">
      <formula>NOT(ISERROR(SEARCH(("Elec"),(A23))))</formula>
    </cfRule>
  </conditionalFormatting>
  <conditionalFormatting sqref="A23:A35">
    <cfRule type="containsText" dxfId="6" priority="7" operator="containsText" text="Chassis">
      <formula>NOT(ISERROR(SEARCH(("Chassis"),(A23))))</formula>
    </cfRule>
  </conditionalFormatting>
  <conditionalFormatting sqref="G23:G35">
    <cfRule type="containsText" dxfId="7" priority="8" operator="containsText" text="Demande de devis envoyée">
      <formula>NOT(ISERROR(SEARCH(("Demande de devis envoyée"),(G23))))</formula>
    </cfRule>
  </conditionalFormatting>
  <dataValidations>
    <dataValidation type="list" allowBlank="1" sqref="G23:G35">
      <formula1>"Demande de devis envoyée,Mail Devis,Devis prêt,Commandé,Livré"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</cols>
  <sheetData>
    <row r="2">
      <c r="A2" s="43" t="s">
        <v>289</v>
      </c>
      <c r="B2" s="43" t="s">
        <v>290</v>
      </c>
      <c r="C2" s="43" t="s">
        <v>291</v>
      </c>
    </row>
    <row r="3">
      <c r="A3" s="43" t="s">
        <v>292</v>
      </c>
      <c r="B3" s="43">
        <v>460094.0</v>
      </c>
      <c r="C3" s="43">
        <v>159.0</v>
      </c>
    </row>
    <row r="4">
      <c r="A4" s="43" t="s">
        <v>293</v>
      </c>
      <c r="B4" s="43">
        <v>460013.0</v>
      </c>
      <c r="C4" s="43">
        <v>39.9</v>
      </c>
    </row>
    <row r="5">
      <c r="A5" s="43" t="s">
        <v>294</v>
      </c>
      <c r="B5" s="43" t="s">
        <v>295</v>
      </c>
      <c r="C5" s="43">
        <v>39.0</v>
      </c>
    </row>
    <row r="6">
      <c r="A6" s="43" t="s">
        <v>296</v>
      </c>
    </row>
    <row r="7">
      <c r="A7" s="43" t="s">
        <v>297</v>
      </c>
    </row>
    <row r="11">
      <c r="A11" s="187" t="s">
        <v>298</v>
      </c>
    </row>
    <row r="12">
      <c r="A12" s="43" t="s">
        <v>300</v>
      </c>
    </row>
    <row r="13">
      <c r="A13" s="43" t="s">
        <v>301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14"/>
  </cols>
  <sheetData>
    <row r="2">
      <c r="A2" s="43" t="s">
        <v>320</v>
      </c>
      <c r="B2" s="43"/>
      <c r="C2" s="43"/>
      <c r="D2" s="43"/>
      <c r="E2" s="193" t="s">
        <v>242</v>
      </c>
      <c r="F2" s="193">
        <f>SUM(F6:F20)</f>
        <v>880.05</v>
      </c>
    </row>
    <row r="3">
      <c r="A3" s="43"/>
      <c r="B3" s="43"/>
      <c r="C3" s="43"/>
      <c r="D3" s="43"/>
      <c r="E3" s="43"/>
      <c r="F3" s="43"/>
    </row>
    <row r="4">
      <c r="A4" s="43"/>
      <c r="B4" s="43"/>
      <c r="C4" s="43"/>
      <c r="D4" s="43"/>
      <c r="E4" s="43"/>
      <c r="F4" s="43"/>
    </row>
    <row r="5">
      <c r="A5" s="43" t="s">
        <v>324</v>
      </c>
      <c r="B5" s="43" t="s">
        <v>325</v>
      </c>
      <c r="C5" s="43" t="s">
        <v>327</v>
      </c>
      <c r="D5" s="43" t="s">
        <v>328</v>
      </c>
      <c r="E5" s="43" t="s">
        <v>13</v>
      </c>
      <c r="F5" s="43" t="s">
        <v>18</v>
      </c>
    </row>
    <row r="6">
      <c r="A6" s="43" t="s">
        <v>330</v>
      </c>
      <c r="B6" s="43" t="s">
        <v>331</v>
      </c>
      <c r="C6" s="43" t="s">
        <v>332</v>
      </c>
      <c r="D6" s="194">
        <v>12.0</v>
      </c>
      <c r="E6" s="43">
        <v>2.0</v>
      </c>
      <c r="F6" s="192">
        <f t="shared" ref="F6:F31" si="1">E6*D6</f>
        <v>24</v>
      </c>
    </row>
    <row r="7">
      <c r="A7" s="43" t="s">
        <v>335</v>
      </c>
      <c r="B7" s="43" t="s">
        <v>336</v>
      </c>
      <c r="D7" s="194">
        <v>25.0</v>
      </c>
      <c r="E7" s="43">
        <v>2.0</v>
      </c>
      <c r="F7" s="192">
        <f t="shared" si="1"/>
        <v>50</v>
      </c>
      <c r="H7" s="43" t="s">
        <v>337</v>
      </c>
    </row>
    <row r="8">
      <c r="A8" s="43" t="s">
        <v>338</v>
      </c>
      <c r="B8" s="43" t="s">
        <v>340</v>
      </c>
      <c r="C8" s="43" t="s">
        <v>341</v>
      </c>
      <c r="D8" s="194">
        <v>81.9</v>
      </c>
      <c r="E8" s="43">
        <v>1.0</v>
      </c>
      <c r="F8" s="192">
        <f t="shared" si="1"/>
        <v>81.9</v>
      </c>
    </row>
    <row r="9">
      <c r="A9" s="43" t="s">
        <v>342</v>
      </c>
      <c r="B9" s="43" t="s">
        <v>340</v>
      </c>
      <c r="C9" s="43" t="s">
        <v>343</v>
      </c>
      <c r="D9" s="194">
        <v>7.3</v>
      </c>
      <c r="E9" s="43">
        <v>5.0</v>
      </c>
      <c r="F9" s="192">
        <f t="shared" si="1"/>
        <v>36.5</v>
      </c>
      <c r="H9" s="43"/>
    </row>
    <row r="10">
      <c r="A10" s="43" t="s">
        <v>345</v>
      </c>
      <c r="B10" s="43" t="s">
        <v>340</v>
      </c>
      <c r="C10" s="43" t="s">
        <v>346</v>
      </c>
      <c r="D10" s="194">
        <v>7.3</v>
      </c>
      <c r="E10" s="43">
        <v>5.0</v>
      </c>
      <c r="F10" s="192">
        <f t="shared" si="1"/>
        <v>36.5</v>
      </c>
      <c r="H10" s="43"/>
    </row>
    <row r="11">
      <c r="A11" s="43" t="s">
        <v>348</v>
      </c>
      <c r="B11" s="43" t="s">
        <v>340</v>
      </c>
      <c r="D11" s="194">
        <v>25.0</v>
      </c>
      <c r="E11" s="43">
        <v>1.0</v>
      </c>
      <c r="F11" s="192">
        <f t="shared" si="1"/>
        <v>25</v>
      </c>
      <c r="H11" s="43" t="s">
        <v>349</v>
      </c>
    </row>
    <row r="12">
      <c r="A12" s="43" t="s">
        <v>350</v>
      </c>
      <c r="B12" s="43" t="s">
        <v>340</v>
      </c>
      <c r="D12" s="194">
        <v>50.0</v>
      </c>
      <c r="E12" s="43">
        <v>1.0</v>
      </c>
      <c r="F12" s="192">
        <f t="shared" si="1"/>
        <v>50</v>
      </c>
      <c r="H12" s="43" t="s">
        <v>352</v>
      </c>
    </row>
    <row r="13">
      <c r="A13" s="43" t="s">
        <v>353</v>
      </c>
      <c r="B13" s="43" t="s">
        <v>354</v>
      </c>
      <c r="D13" s="43">
        <v>25.0</v>
      </c>
      <c r="E13" s="43">
        <v>8.0</v>
      </c>
      <c r="F13">
        <f t="shared" si="1"/>
        <v>200</v>
      </c>
    </row>
    <row r="14">
      <c r="A14" s="43" t="s">
        <v>355</v>
      </c>
      <c r="B14" s="43" t="s">
        <v>356</v>
      </c>
      <c r="C14" s="43" t="s">
        <v>357</v>
      </c>
      <c r="D14" s="43">
        <v>16.7</v>
      </c>
      <c r="E14" s="43">
        <v>1.0</v>
      </c>
      <c r="F14">
        <f t="shared" si="1"/>
        <v>16.7</v>
      </c>
    </row>
    <row r="15">
      <c r="A15" s="43" t="s">
        <v>358</v>
      </c>
      <c r="B15" s="43" t="s">
        <v>356</v>
      </c>
      <c r="C15" s="43">
        <v>5.5030005E7</v>
      </c>
      <c r="D15" s="43">
        <v>10.95</v>
      </c>
      <c r="E15" s="43">
        <v>2.0</v>
      </c>
      <c r="F15">
        <f t="shared" si="1"/>
        <v>21.9</v>
      </c>
    </row>
    <row r="16">
      <c r="A16" s="43" t="s">
        <v>359</v>
      </c>
      <c r="B16" s="43" t="s">
        <v>356</v>
      </c>
      <c r="C16" s="43">
        <v>5.5030001E7</v>
      </c>
      <c r="D16" s="43">
        <v>11.95</v>
      </c>
      <c r="E16" s="43">
        <v>1.0</v>
      </c>
      <c r="F16">
        <f t="shared" si="1"/>
        <v>11.95</v>
      </c>
    </row>
    <row r="17">
      <c r="A17" s="43" t="s">
        <v>360</v>
      </c>
      <c r="B17" s="43" t="s">
        <v>361</v>
      </c>
      <c r="D17" s="43">
        <v>80.0</v>
      </c>
      <c r="E17" s="43">
        <v>3.0</v>
      </c>
      <c r="F17">
        <f t="shared" si="1"/>
        <v>240</v>
      </c>
    </row>
    <row r="18">
      <c r="A18" s="43" t="s">
        <v>362</v>
      </c>
      <c r="B18" s="43" t="s">
        <v>363</v>
      </c>
      <c r="D18" s="43">
        <v>29.9</v>
      </c>
      <c r="E18" s="43">
        <v>2.0</v>
      </c>
      <c r="F18">
        <f t="shared" si="1"/>
        <v>59.8</v>
      </c>
      <c r="H18" s="43" t="s">
        <v>364</v>
      </c>
    </row>
    <row r="19">
      <c r="A19" s="43" t="s">
        <v>365</v>
      </c>
      <c r="B19" s="43" t="s">
        <v>361</v>
      </c>
      <c r="D19" s="43">
        <v>12.9</v>
      </c>
      <c r="E19" s="43">
        <v>2.0</v>
      </c>
      <c r="F19">
        <f t="shared" si="1"/>
        <v>25.8</v>
      </c>
    </row>
    <row r="20">
      <c r="A20" s="43" t="s">
        <v>367</v>
      </c>
      <c r="F20">
        <f t="shared" si="1"/>
        <v>0</v>
      </c>
    </row>
    <row r="21">
      <c r="A21" s="43" t="s">
        <v>368</v>
      </c>
      <c r="F21">
        <f t="shared" si="1"/>
        <v>0</v>
      </c>
      <c r="H21" s="43" t="s">
        <v>369</v>
      </c>
    </row>
    <row r="22">
      <c r="A22" s="43" t="s">
        <v>370</v>
      </c>
      <c r="B22" s="43" t="s">
        <v>371</v>
      </c>
      <c r="C22" s="43">
        <v>890514.0</v>
      </c>
      <c r="F22">
        <f t="shared" si="1"/>
        <v>0</v>
      </c>
    </row>
    <row r="23">
      <c r="A23" s="43" t="s">
        <v>372</v>
      </c>
      <c r="B23" s="43" t="s">
        <v>374</v>
      </c>
      <c r="F23">
        <f t="shared" si="1"/>
        <v>0</v>
      </c>
    </row>
    <row r="24">
      <c r="A24" s="43" t="s">
        <v>375</v>
      </c>
      <c r="B24" s="43" t="s">
        <v>363</v>
      </c>
      <c r="C24" s="43" t="s">
        <v>376</v>
      </c>
      <c r="E24" s="43">
        <v>10.0</v>
      </c>
      <c r="F24">
        <f t="shared" si="1"/>
        <v>0</v>
      </c>
      <c r="H24" s="43" t="s">
        <v>377</v>
      </c>
    </row>
    <row r="25">
      <c r="A25" s="43" t="s">
        <v>378</v>
      </c>
      <c r="B25" s="43" t="s">
        <v>363</v>
      </c>
      <c r="C25" s="43" t="s">
        <v>379</v>
      </c>
      <c r="E25" s="43">
        <v>10.0</v>
      </c>
      <c r="F25">
        <f t="shared" si="1"/>
        <v>0</v>
      </c>
    </row>
    <row r="26">
      <c r="A26" s="43" t="s">
        <v>380</v>
      </c>
      <c r="B26" s="43" t="s">
        <v>381</v>
      </c>
      <c r="C26" s="43" t="s">
        <v>382</v>
      </c>
      <c r="E26" s="43">
        <v>3.0</v>
      </c>
      <c r="F26">
        <f t="shared" si="1"/>
        <v>0</v>
      </c>
      <c r="H26" s="43" t="s">
        <v>384</v>
      </c>
    </row>
    <row r="27">
      <c r="A27" s="43" t="s">
        <v>385</v>
      </c>
      <c r="B27" s="43" t="s">
        <v>381</v>
      </c>
      <c r="C27" s="43" t="s">
        <v>386</v>
      </c>
      <c r="E27" s="43">
        <v>1.0</v>
      </c>
      <c r="F27">
        <f t="shared" si="1"/>
        <v>0</v>
      </c>
    </row>
    <row r="28">
      <c r="F28">
        <f t="shared" si="1"/>
        <v>0</v>
      </c>
    </row>
    <row r="29">
      <c r="A29" s="43" t="s">
        <v>388</v>
      </c>
      <c r="D29" s="43">
        <v>999.0</v>
      </c>
      <c r="E29" s="43">
        <v>1.0</v>
      </c>
      <c r="F29">
        <f t="shared" si="1"/>
        <v>999</v>
      </c>
    </row>
    <row r="30">
      <c r="A30" s="43" t="s">
        <v>390</v>
      </c>
      <c r="E30" s="43">
        <v>1.0</v>
      </c>
      <c r="F30">
        <f t="shared" si="1"/>
        <v>0</v>
      </c>
    </row>
    <row r="31">
      <c r="A31" s="43" t="s">
        <v>391</v>
      </c>
      <c r="E31" s="43">
        <v>1.0</v>
      </c>
      <c r="F31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86"/>
    <col customWidth="1" min="4" max="4" width="19.57"/>
  </cols>
  <sheetData>
    <row r="1">
      <c r="A1" s="43"/>
      <c r="B1" s="43"/>
    </row>
    <row r="2">
      <c r="A2" s="43"/>
      <c r="B2" s="43"/>
    </row>
    <row r="3">
      <c r="A3" s="43"/>
      <c r="B3" s="43"/>
    </row>
    <row r="4">
      <c r="A4" s="203" t="s">
        <v>389</v>
      </c>
      <c r="C4" s="205"/>
      <c r="D4" s="203" t="s">
        <v>395</v>
      </c>
    </row>
    <row r="5">
      <c r="A5" s="43" t="s">
        <v>397</v>
      </c>
      <c r="B5" s="43"/>
      <c r="C5" s="205"/>
      <c r="D5" s="43" t="s">
        <v>399</v>
      </c>
      <c r="E5" s="43"/>
    </row>
    <row r="6">
      <c r="A6" s="206" t="s">
        <v>401</v>
      </c>
      <c r="B6" s="43" t="s">
        <v>403</v>
      </c>
      <c r="C6" s="205"/>
      <c r="D6" s="43" t="s">
        <v>405</v>
      </c>
      <c r="E6" s="43"/>
    </row>
    <row r="7">
      <c r="A7" s="43" t="s">
        <v>406</v>
      </c>
      <c r="B7" s="43"/>
      <c r="C7" s="205"/>
      <c r="D7" s="43" t="s">
        <v>407</v>
      </c>
    </row>
    <row r="8">
      <c r="A8" s="43" t="s">
        <v>409</v>
      </c>
      <c r="B8" s="43"/>
      <c r="C8" s="205"/>
      <c r="D8" s="207" t="s">
        <v>412</v>
      </c>
    </row>
    <row r="9">
      <c r="A9" s="208" t="s">
        <v>414</v>
      </c>
      <c r="C9" s="205"/>
      <c r="D9" s="209" t="s">
        <v>419</v>
      </c>
    </row>
    <row r="10">
      <c r="A10" s="43" t="s">
        <v>423</v>
      </c>
      <c r="C10" s="205"/>
      <c r="D10" s="206" t="s">
        <v>424</v>
      </c>
      <c r="E10" s="210" t="s">
        <v>425</v>
      </c>
    </row>
    <row r="11">
      <c r="A11" s="43" t="s">
        <v>428</v>
      </c>
      <c r="B11" s="211" t="s">
        <v>429</v>
      </c>
      <c r="C11" s="212" t="s">
        <v>430</v>
      </c>
      <c r="D11" s="209" t="s">
        <v>431</v>
      </c>
    </row>
    <row r="12">
      <c r="A12" s="213" t="s">
        <v>432</v>
      </c>
      <c r="C12" s="205"/>
      <c r="D12" s="43" t="s">
        <v>433</v>
      </c>
      <c r="E12" s="43" t="s">
        <v>434</v>
      </c>
    </row>
    <row r="13">
      <c r="A13" s="43" t="s">
        <v>435</v>
      </c>
      <c r="C13" s="205"/>
    </row>
    <row r="14">
      <c r="A14" s="43" t="s">
        <v>436</v>
      </c>
      <c r="C14" s="205"/>
    </row>
    <row r="15">
      <c r="C15" s="205"/>
    </row>
    <row r="16">
      <c r="C16" s="205"/>
    </row>
    <row r="17">
      <c r="C17" s="205"/>
    </row>
    <row r="18">
      <c r="C18" s="205"/>
    </row>
    <row r="19">
      <c r="C19" s="205"/>
    </row>
    <row r="20">
      <c r="C20" s="205"/>
    </row>
    <row r="21">
      <c r="C21" s="205"/>
    </row>
    <row r="22">
      <c r="C22" s="205"/>
    </row>
    <row r="23">
      <c r="C23" s="205"/>
    </row>
    <row r="24">
      <c r="C24" s="205"/>
    </row>
    <row r="25">
      <c r="C25" s="205"/>
    </row>
    <row r="26">
      <c r="C26" s="205"/>
    </row>
    <row r="27">
      <c r="C27" s="205"/>
    </row>
    <row r="28">
      <c r="C28" s="205"/>
    </row>
    <row r="29">
      <c r="C29" s="205"/>
    </row>
    <row r="30">
      <c r="C30" s="205"/>
    </row>
    <row r="31">
      <c r="C31" s="205"/>
    </row>
    <row r="32">
      <c r="C32" s="205"/>
    </row>
    <row r="33">
      <c r="C33" s="205"/>
    </row>
    <row r="34">
      <c r="C34" s="205"/>
    </row>
    <row r="35">
      <c r="C35" s="205"/>
    </row>
    <row r="36">
      <c r="C36" s="205"/>
    </row>
    <row r="37">
      <c r="C37" s="205"/>
    </row>
    <row r="38">
      <c r="C38" s="205"/>
    </row>
    <row r="39">
      <c r="C39" s="205"/>
    </row>
    <row r="40">
      <c r="C40" s="205"/>
    </row>
    <row r="41">
      <c r="C41" s="205"/>
    </row>
    <row r="42">
      <c r="C42" s="205"/>
    </row>
    <row r="43">
      <c r="C43" s="205"/>
    </row>
    <row r="44">
      <c r="C44" s="205"/>
    </row>
    <row r="45">
      <c r="C45" s="205"/>
    </row>
    <row r="46">
      <c r="C46" s="205"/>
    </row>
    <row r="47">
      <c r="C47" s="205"/>
    </row>
    <row r="48">
      <c r="C48" s="205"/>
    </row>
    <row r="49">
      <c r="C49" s="205"/>
    </row>
    <row r="50">
      <c r="C50" s="205"/>
    </row>
    <row r="51">
      <c r="C51" s="205"/>
    </row>
    <row r="52">
      <c r="C52" s="205"/>
    </row>
    <row r="53">
      <c r="C53" s="205"/>
    </row>
    <row r="54">
      <c r="C54" s="205"/>
    </row>
    <row r="55">
      <c r="C55" s="205"/>
    </row>
    <row r="56">
      <c r="C56" s="205"/>
    </row>
    <row r="57">
      <c r="C57" s="205"/>
    </row>
    <row r="58">
      <c r="C58" s="205"/>
    </row>
    <row r="59">
      <c r="C59" s="205"/>
    </row>
    <row r="60">
      <c r="C60" s="205"/>
    </row>
    <row r="61">
      <c r="C61" s="205"/>
    </row>
    <row r="62">
      <c r="C62" s="205"/>
    </row>
    <row r="63">
      <c r="C63" s="205"/>
    </row>
    <row r="64">
      <c r="C64" s="205"/>
    </row>
    <row r="65">
      <c r="C65" s="205"/>
    </row>
    <row r="66">
      <c r="C66" s="205"/>
    </row>
    <row r="67">
      <c r="C67" s="205"/>
    </row>
    <row r="68">
      <c r="C68" s="205"/>
    </row>
    <row r="69">
      <c r="C69" s="205"/>
    </row>
    <row r="70">
      <c r="C70" s="205"/>
    </row>
    <row r="71">
      <c r="C71" s="205"/>
    </row>
    <row r="72">
      <c r="C72" s="205"/>
    </row>
    <row r="73">
      <c r="C73" s="205"/>
    </row>
    <row r="74">
      <c r="C74" s="205"/>
    </row>
    <row r="75">
      <c r="C75" s="205"/>
    </row>
    <row r="76">
      <c r="C76" s="205"/>
    </row>
    <row r="77">
      <c r="C77" s="205"/>
    </row>
    <row r="78">
      <c r="C78" s="205"/>
    </row>
    <row r="79">
      <c r="C79" s="205"/>
    </row>
    <row r="80">
      <c r="C80" s="205"/>
    </row>
    <row r="81">
      <c r="C81" s="205"/>
    </row>
    <row r="82">
      <c r="C82" s="205"/>
    </row>
    <row r="83">
      <c r="C83" s="205"/>
    </row>
    <row r="84">
      <c r="C84" s="205"/>
    </row>
    <row r="85">
      <c r="C85" s="205"/>
    </row>
    <row r="86">
      <c r="C86" s="205"/>
    </row>
    <row r="87">
      <c r="C87" s="205"/>
    </row>
    <row r="88">
      <c r="C88" s="205"/>
    </row>
    <row r="89">
      <c r="C89" s="205"/>
    </row>
    <row r="90">
      <c r="C90" s="205"/>
    </row>
    <row r="91">
      <c r="C91" s="205"/>
    </row>
    <row r="92">
      <c r="C92" s="205"/>
    </row>
    <row r="93">
      <c r="C93" s="205"/>
    </row>
    <row r="94">
      <c r="C94" s="205"/>
    </row>
    <row r="95">
      <c r="C95" s="205"/>
    </row>
    <row r="96">
      <c r="C96" s="205"/>
    </row>
    <row r="97">
      <c r="C97" s="205"/>
    </row>
    <row r="98">
      <c r="C98" s="205"/>
    </row>
    <row r="99">
      <c r="C99" s="205"/>
    </row>
    <row r="100">
      <c r="C100" s="205"/>
    </row>
    <row r="101">
      <c r="C101" s="205"/>
    </row>
    <row r="102">
      <c r="C102" s="205"/>
    </row>
    <row r="103">
      <c r="C103" s="205"/>
    </row>
    <row r="104">
      <c r="C104" s="205"/>
    </row>
    <row r="105">
      <c r="C105" s="205"/>
    </row>
    <row r="106">
      <c r="C106" s="205"/>
    </row>
    <row r="107">
      <c r="C107" s="205"/>
    </row>
    <row r="108">
      <c r="C108" s="205"/>
    </row>
    <row r="109">
      <c r="C109" s="205"/>
    </row>
    <row r="110">
      <c r="C110" s="205"/>
    </row>
    <row r="111">
      <c r="C111" s="205"/>
    </row>
    <row r="112">
      <c r="C112" s="205"/>
    </row>
    <row r="113">
      <c r="C113" s="205"/>
    </row>
    <row r="114">
      <c r="C114" s="205"/>
    </row>
    <row r="115">
      <c r="C115" s="205"/>
    </row>
    <row r="116">
      <c r="C116" s="205"/>
    </row>
    <row r="117">
      <c r="C117" s="205"/>
    </row>
    <row r="118">
      <c r="C118" s="205"/>
    </row>
    <row r="119">
      <c r="C119" s="205"/>
    </row>
    <row r="120">
      <c r="C120" s="205"/>
    </row>
    <row r="121">
      <c r="C121" s="205"/>
    </row>
    <row r="122">
      <c r="C122" s="205"/>
    </row>
    <row r="123">
      <c r="C123" s="205"/>
    </row>
    <row r="124">
      <c r="C124" s="205"/>
    </row>
    <row r="125">
      <c r="C125" s="205"/>
    </row>
    <row r="126">
      <c r="C126" s="205"/>
    </row>
    <row r="127">
      <c r="C127" s="205"/>
    </row>
    <row r="128">
      <c r="C128" s="205"/>
    </row>
    <row r="129">
      <c r="C129" s="205"/>
    </row>
    <row r="130">
      <c r="C130" s="205"/>
    </row>
    <row r="131">
      <c r="C131" s="205"/>
    </row>
    <row r="132">
      <c r="C132" s="205"/>
    </row>
    <row r="133">
      <c r="C133" s="205"/>
    </row>
    <row r="134">
      <c r="C134" s="205"/>
    </row>
    <row r="135">
      <c r="C135" s="205"/>
    </row>
    <row r="136">
      <c r="C136" s="205"/>
    </row>
    <row r="137">
      <c r="C137" s="205"/>
    </row>
    <row r="138">
      <c r="C138" s="205"/>
    </row>
    <row r="139">
      <c r="C139" s="205"/>
    </row>
    <row r="140">
      <c r="C140" s="205"/>
    </row>
    <row r="141">
      <c r="C141" s="205"/>
    </row>
    <row r="142">
      <c r="C142" s="205"/>
    </row>
    <row r="143">
      <c r="C143" s="205"/>
    </row>
    <row r="144">
      <c r="C144" s="205"/>
    </row>
    <row r="145">
      <c r="C145" s="205"/>
    </row>
    <row r="146">
      <c r="C146" s="205"/>
    </row>
    <row r="147">
      <c r="C147" s="205"/>
    </row>
    <row r="148">
      <c r="C148" s="205"/>
    </row>
    <row r="149">
      <c r="C149" s="205"/>
    </row>
    <row r="150">
      <c r="C150" s="205"/>
    </row>
    <row r="151">
      <c r="C151" s="205"/>
    </row>
    <row r="152">
      <c r="C152" s="205"/>
    </row>
    <row r="153">
      <c r="C153" s="205"/>
    </row>
    <row r="154">
      <c r="C154" s="205"/>
    </row>
    <row r="155">
      <c r="C155" s="205"/>
    </row>
    <row r="156">
      <c r="C156" s="205"/>
    </row>
    <row r="157">
      <c r="C157" s="205"/>
    </row>
    <row r="158">
      <c r="C158" s="205"/>
    </row>
    <row r="159">
      <c r="C159" s="205"/>
    </row>
    <row r="160">
      <c r="C160" s="205"/>
    </row>
    <row r="161">
      <c r="C161" s="205"/>
    </row>
    <row r="162">
      <c r="C162" s="205"/>
    </row>
    <row r="163">
      <c r="C163" s="205"/>
    </row>
    <row r="164">
      <c r="C164" s="205"/>
    </row>
    <row r="165">
      <c r="C165" s="205"/>
    </row>
    <row r="166">
      <c r="C166" s="205"/>
    </row>
    <row r="167">
      <c r="C167" s="205"/>
    </row>
    <row r="168">
      <c r="C168" s="205"/>
    </row>
    <row r="169">
      <c r="C169" s="205"/>
    </row>
    <row r="170">
      <c r="C170" s="205"/>
    </row>
    <row r="171">
      <c r="C171" s="205"/>
    </row>
    <row r="172">
      <c r="C172" s="205"/>
    </row>
    <row r="173">
      <c r="C173" s="205"/>
    </row>
    <row r="174">
      <c r="C174" s="205"/>
    </row>
    <row r="175">
      <c r="C175" s="205"/>
    </row>
    <row r="176">
      <c r="C176" s="205"/>
    </row>
    <row r="177">
      <c r="C177" s="205"/>
    </row>
    <row r="178">
      <c r="C178" s="205"/>
    </row>
    <row r="179">
      <c r="C179" s="205"/>
    </row>
    <row r="180">
      <c r="C180" s="205"/>
    </row>
    <row r="181">
      <c r="C181" s="205"/>
    </row>
    <row r="182">
      <c r="C182" s="205"/>
    </row>
    <row r="183">
      <c r="C183" s="205"/>
    </row>
    <row r="184">
      <c r="C184" s="205"/>
    </row>
    <row r="185">
      <c r="C185" s="205"/>
    </row>
    <row r="186">
      <c r="C186" s="205"/>
    </row>
    <row r="187">
      <c r="C187" s="205"/>
    </row>
    <row r="188">
      <c r="C188" s="205"/>
    </row>
    <row r="189">
      <c r="C189" s="205"/>
    </row>
    <row r="190">
      <c r="C190" s="205"/>
    </row>
    <row r="191">
      <c r="C191" s="205"/>
    </row>
    <row r="192">
      <c r="C192" s="205"/>
    </row>
    <row r="193">
      <c r="C193" s="205"/>
    </row>
    <row r="194">
      <c r="C194" s="205"/>
    </row>
    <row r="195">
      <c r="C195" s="205"/>
    </row>
    <row r="196">
      <c r="C196" s="205"/>
    </row>
    <row r="197">
      <c r="C197" s="205"/>
    </row>
    <row r="198">
      <c r="C198" s="205"/>
    </row>
    <row r="199">
      <c r="C199" s="205"/>
    </row>
    <row r="200">
      <c r="C200" s="205"/>
    </row>
    <row r="201">
      <c r="C201" s="205"/>
    </row>
    <row r="202">
      <c r="C202" s="205"/>
    </row>
    <row r="203">
      <c r="C203" s="205"/>
    </row>
    <row r="204">
      <c r="C204" s="205"/>
    </row>
    <row r="205">
      <c r="C205" s="205"/>
    </row>
    <row r="206">
      <c r="C206" s="205"/>
    </row>
    <row r="207">
      <c r="C207" s="205"/>
    </row>
    <row r="208">
      <c r="C208" s="205"/>
    </row>
    <row r="209">
      <c r="C209" s="205"/>
    </row>
    <row r="210">
      <c r="C210" s="205"/>
    </row>
    <row r="211">
      <c r="C211" s="205"/>
    </row>
    <row r="212">
      <c r="C212" s="205"/>
    </row>
    <row r="213">
      <c r="C213" s="205"/>
    </row>
    <row r="214">
      <c r="C214" s="205"/>
    </row>
    <row r="215">
      <c r="C215" s="205"/>
    </row>
    <row r="216">
      <c r="C216" s="205"/>
    </row>
    <row r="217">
      <c r="C217" s="205"/>
    </row>
    <row r="218">
      <c r="C218" s="205"/>
    </row>
    <row r="219">
      <c r="C219" s="205"/>
    </row>
    <row r="220">
      <c r="C220" s="205"/>
    </row>
    <row r="221">
      <c r="C221" s="205"/>
    </row>
    <row r="222">
      <c r="C222" s="205"/>
    </row>
    <row r="223">
      <c r="C223" s="205"/>
    </row>
    <row r="224">
      <c r="C224" s="205"/>
    </row>
    <row r="225">
      <c r="C225" s="205"/>
    </row>
    <row r="226">
      <c r="C226" s="205"/>
    </row>
    <row r="227">
      <c r="C227" s="205"/>
    </row>
    <row r="228">
      <c r="C228" s="205"/>
    </row>
    <row r="229">
      <c r="C229" s="205"/>
    </row>
    <row r="230">
      <c r="C230" s="205"/>
    </row>
    <row r="231">
      <c r="C231" s="205"/>
    </row>
    <row r="232">
      <c r="C232" s="205"/>
    </row>
    <row r="233">
      <c r="C233" s="205"/>
    </row>
    <row r="234">
      <c r="C234" s="205"/>
    </row>
    <row r="235">
      <c r="C235" s="205"/>
    </row>
    <row r="236">
      <c r="C236" s="205"/>
    </row>
    <row r="237">
      <c r="C237" s="205"/>
    </row>
    <row r="238">
      <c r="C238" s="205"/>
    </row>
    <row r="239">
      <c r="C239" s="205"/>
    </row>
    <row r="240">
      <c r="C240" s="205"/>
    </row>
    <row r="241">
      <c r="C241" s="205"/>
    </row>
    <row r="242">
      <c r="C242" s="205"/>
    </row>
    <row r="243">
      <c r="C243" s="205"/>
    </row>
    <row r="244">
      <c r="C244" s="205"/>
    </row>
    <row r="245">
      <c r="C245" s="205"/>
    </row>
    <row r="246">
      <c r="C246" s="205"/>
    </row>
    <row r="247">
      <c r="C247" s="205"/>
    </row>
    <row r="248">
      <c r="C248" s="205"/>
    </row>
    <row r="249">
      <c r="C249" s="205"/>
    </row>
    <row r="250">
      <c r="C250" s="205"/>
    </row>
    <row r="251">
      <c r="C251" s="205"/>
    </row>
    <row r="252">
      <c r="C252" s="205"/>
    </row>
    <row r="253">
      <c r="C253" s="205"/>
    </row>
    <row r="254">
      <c r="C254" s="205"/>
    </row>
    <row r="255">
      <c r="C255" s="205"/>
    </row>
    <row r="256">
      <c r="C256" s="205"/>
    </row>
    <row r="257">
      <c r="C257" s="205"/>
    </row>
    <row r="258">
      <c r="C258" s="205"/>
    </row>
    <row r="259">
      <c r="C259" s="205"/>
    </row>
    <row r="260">
      <c r="C260" s="205"/>
    </row>
    <row r="261">
      <c r="C261" s="205"/>
    </row>
    <row r="262">
      <c r="C262" s="205"/>
    </row>
    <row r="263">
      <c r="C263" s="205"/>
    </row>
    <row r="264">
      <c r="C264" s="205"/>
    </row>
    <row r="265">
      <c r="C265" s="205"/>
    </row>
    <row r="266">
      <c r="C266" s="205"/>
    </row>
    <row r="267">
      <c r="C267" s="205"/>
    </row>
    <row r="268">
      <c r="C268" s="205"/>
    </row>
    <row r="269">
      <c r="C269" s="205"/>
    </row>
    <row r="270">
      <c r="C270" s="205"/>
    </row>
    <row r="271">
      <c r="C271" s="205"/>
    </row>
    <row r="272">
      <c r="C272" s="205"/>
    </row>
    <row r="273">
      <c r="C273" s="205"/>
    </row>
    <row r="274">
      <c r="C274" s="205"/>
    </row>
    <row r="275">
      <c r="C275" s="205"/>
    </row>
    <row r="276">
      <c r="C276" s="205"/>
    </row>
    <row r="277">
      <c r="C277" s="205"/>
    </row>
    <row r="278">
      <c r="C278" s="205"/>
    </row>
    <row r="279">
      <c r="C279" s="205"/>
    </row>
    <row r="280">
      <c r="C280" s="205"/>
    </row>
    <row r="281">
      <c r="C281" s="205"/>
    </row>
    <row r="282">
      <c r="C282" s="205"/>
    </row>
    <row r="283">
      <c r="C283" s="205"/>
    </row>
    <row r="284">
      <c r="C284" s="205"/>
    </row>
    <row r="285">
      <c r="C285" s="205"/>
    </row>
    <row r="286">
      <c r="C286" s="205"/>
    </row>
    <row r="287">
      <c r="C287" s="205"/>
    </row>
    <row r="288">
      <c r="C288" s="205"/>
    </row>
    <row r="289">
      <c r="C289" s="205"/>
    </row>
    <row r="290">
      <c r="C290" s="205"/>
    </row>
    <row r="291">
      <c r="C291" s="205"/>
    </row>
    <row r="292">
      <c r="C292" s="205"/>
    </row>
    <row r="293">
      <c r="C293" s="205"/>
    </row>
    <row r="294">
      <c r="C294" s="205"/>
    </row>
    <row r="295">
      <c r="C295" s="205"/>
    </row>
    <row r="296">
      <c r="C296" s="205"/>
    </row>
    <row r="297">
      <c r="C297" s="205"/>
    </row>
    <row r="298">
      <c r="C298" s="205"/>
    </row>
    <row r="299">
      <c r="C299" s="205"/>
    </row>
    <row r="300">
      <c r="C300" s="205"/>
    </row>
    <row r="301">
      <c r="C301" s="205"/>
    </row>
    <row r="302">
      <c r="C302" s="205"/>
    </row>
    <row r="303">
      <c r="C303" s="205"/>
    </row>
    <row r="304">
      <c r="C304" s="205"/>
    </row>
    <row r="305">
      <c r="C305" s="205"/>
    </row>
    <row r="306">
      <c r="C306" s="205"/>
    </row>
    <row r="307">
      <c r="C307" s="205"/>
    </row>
    <row r="308">
      <c r="C308" s="205"/>
    </row>
    <row r="309">
      <c r="C309" s="205"/>
    </row>
    <row r="310">
      <c r="C310" s="205"/>
    </row>
    <row r="311">
      <c r="C311" s="205"/>
    </row>
    <row r="312">
      <c r="C312" s="205"/>
    </row>
    <row r="313">
      <c r="C313" s="205"/>
    </row>
    <row r="314">
      <c r="C314" s="205"/>
    </row>
    <row r="315">
      <c r="C315" s="205"/>
    </row>
    <row r="316">
      <c r="C316" s="205"/>
    </row>
    <row r="317">
      <c r="C317" s="205"/>
    </row>
    <row r="318">
      <c r="C318" s="205"/>
    </row>
    <row r="319">
      <c r="C319" s="205"/>
    </row>
    <row r="320">
      <c r="C320" s="205"/>
    </row>
    <row r="321">
      <c r="C321" s="205"/>
    </row>
    <row r="322">
      <c r="C322" s="205"/>
    </row>
    <row r="323">
      <c r="C323" s="205"/>
    </row>
    <row r="324">
      <c r="C324" s="205"/>
    </row>
    <row r="325">
      <c r="C325" s="205"/>
    </row>
    <row r="326">
      <c r="C326" s="205"/>
    </row>
    <row r="327">
      <c r="C327" s="205"/>
    </row>
    <row r="328">
      <c r="C328" s="205"/>
    </row>
    <row r="329">
      <c r="C329" s="205"/>
    </row>
    <row r="330">
      <c r="C330" s="205"/>
    </row>
    <row r="331">
      <c r="C331" s="205"/>
    </row>
    <row r="332">
      <c r="C332" s="205"/>
    </row>
    <row r="333">
      <c r="C333" s="205"/>
    </row>
    <row r="334">
      <c r="C334" s="205"/>
    </row>
    <row r="335">
      <c r="C335" s="205"/>
    </row>
    <row r="336">
      <c r="C336" s="205"/>
    </row>
    <row r="337">
      <c r="C337" s="205"/>
    </row>
    <row r="338">
      <c r="C338" s="205"/>
    </row>
    <row r="339">
      <c r="C339" s="205"/>
    </row>
    <row r="340">
      <c r="C340" s="205"/>
    </row>
    <row r="341">
      <c r="C341" s="205"/>
    </row>
    <row r="342">
      <c r="C342" s="205"/>
    </row>
    <row r="343">
      <c r="C343" s="205"/>
    </row>
    <row r="344">
      <c r="C344" s="205"/>
    </row>
    <row r="345">
      <c r="C345" s="205"/>
    </row>
    <row r="346">
      <c r="C346" s="205"/>
    </row>
    <row r="347">
      <c r="C347" s="205"/>
    </row>
    <row r="348">
      <c r="C348" s="205"/>
    </row>
    <row r="349">
      <c r="C349" s="205"/>
    </row>
    <row r="350">
      <c r="C350" s="205"/>
    </row>
    <row r="351">
      <c r="C351" s="205"/>
    </row>
    <row r="352">
      <c r="C352" s="205"/>
    </row>
    <row r="353">
      <c r="C353" s="205"/>
    </row>
    <row r="354">
      <c r="C354" s="205"/>
    </row>
    <row r="355">
      <c r="C355" s="205"/>
    </row>
    <row r="356">
      <c r="C356" s="205"/>
    </row>
    <row r="357">
      <c r="C357" s="205"/>
    </row>
    <row r="358">
      <c r="C358" s="205"/>
    </row>
    <row r="359">
      <c r="C359" s="205"/>
    </row>
    <row r="360">
      <c r="C360" s="205"/>
    </row>
    <row r="361">
      <c r="C361" s="205"/>
    </row>
    <row r="362">
      <c r="C362" s="205"/>
    </row>
    <row r="363">
      <c r="C363" s="205"/>
    </row>
    <row r="364">
      <c r="C364" s="205"/>
    </row>
    <row r="365">
      <c r="C365" s="205"/>
    </row>
    <row r="366">
      <c r="C366" s="205"/>
    </row>
    <row r="367">
      <c r="C367" s="205"/>
    </row>
    <row r="368">
      <c r="C368" s="205"/>
    </row>
    <row r="369">
      <c r="C369" s="205"/>
    </row>
    <row r="370">
      <c r="C370" s="205"/>
    </row>
    <row r="371">
      <c r="C371" s="205"/>
    </row>
    <row r="372">
      <c r="C372" s="205"/>
    </row>
    <row r="373">
      <c r="C373" s="205"/>
    </row>
    <row r="374">
      <c r="C374" s="205"/>
    </row>
    <row r="375">
      <c r="C375" s="205"/>
    </row>
    <row r="376">
      <c r="C376" s="205"/>
    </row>
    <row r="377">
      <c r="C377" s="205"/>
    </row>
    <row r="378">
      <c r="C378" s="205"/>
    </row>
    <row r="379">
      <c r="C379" s="205"/>
    </row>
    <row r="380">
      <c r="C380" s="205"/>
    </row>
    <row r="381">
      <c r="C381" s="205"/>
    </row>
    <row r="382">
      <c r="C382" s="205"/>
    </row>
    <row r="383">
      <c r="C383" s="205"/>
    </row>
    <row r="384">
      <c r="C384" s="205"/>
    </row>
    <row r="385">
      <c r="C385" s="205"/>
    </row>
    <row r="386">
      <c r="C386" s="205"/>
    </row>
    <row r="387">
      <c r="C387" s="205"/>
    </row>
    <row r="388">
      <c r="C388" s="205"/>
    </row>
    <row r="389">
      <c r="C389" s="205"/>
    </row>
    <row r="390">
      <c r="C390" s="205"/>
    </row>
    <row r="391">
      <c r="C391" s="205"/>
    </row>
    <row r="392">
      <c r="C392" s="205"/>
    </row>
    <row r="393">
      <c r="C393" s="205"/>
    </row>
    <row r="394">
      <c r="C394" s="205"/>
    </row>
    <row r="395">
      <c r="C395" s="205"/>
    </row>
    <row r="396">
      <c r="C396" s="205"/>
    </row>
    <row r="397">
      <c r="C397" s="205"/>
    </row>
    <row r="398">
      <c r="C398" s="205"/>
    </row>
    <row r="399">
      <c r="C399" s="205"/>
    </row>
    <row r="400">
      <c r="C400" s="205"/>
    </row>
    <row r="401">
      <c r="C401" s="205"/>
    </row>
    <row r="402">
      <c r="C402" s="205"/>
    </row>
    <row r="403">
      <c r="C403" s="205"/>
    </row>
    <row r="404">
      <c r="C404" s="205"/>
    </row>
    <row r="405">
      <c r="C405" s="205"/>
    </row>
    <row r="406">
      <c r="C406" s="205"/>
    </row>
    <row r="407">
      <c r="C407" s="205"/>
    </row>
    <row r="408">
      <c r="C408" s="205"/>
    </row>
    <row r="409">
      <c r="C409" s="205"/>
    </row>
    <row r="410">
      <c r="C410" s="205"/>
    </row>
    <row r="411">
      <c r="C411" s="205"/>
    </row>
    <row r="412">
      <c r="C412" s="205"/>
    </row>
    <row r="413">
      <c r="C413" s="205"/>
    </row>
    <row r="414">
      <c r="C414" s="205"/>
    </row>
    <row r="415">
      <c r="C415" s="205"/>
    </row>
    <row r="416">
      <c r="C416" s="205"/>
    </row>
    <row r="417">
      <c r="C417" s="205"/>
    </row>
    <row r="418">
      <c r="C418" s="205"/>
    </row>
    <row r="419">
      <c r="C419" s="205"/>
    </row>
    <row r="420">
      <c r="C420" s="205"/>
    </row>
    <row r="421">
      <c r="C421" s="205"/>
    </row>
    <row r="422">
      <c r="C422" s="205"/>
    </row>
    <row r="423">
      <c r="C423" s="205"/>
    </row>
    <row r="424">
      <c r="C424" s="205"/>
    </row>
    <row r="425">
      <c r="C425" s="205"/>
    </row>
    <row r="426">
      <c r="C426" s="205"/>
    </row>
    <row r="427">
      <c r="C427" s="205"/>
    </row>
    <row r="428">
      <c r="C428" s="205"/>
    </row>
    <row r="429">
      <c r="C429" s="205"/>
    </row>
    <row r="430">
      <c r="C430" s="205"/>
    </row>
    <row r="431">
      <c r="C431" s="205"/>
    </row>
    <row r="432">
      <c r="C432" s="205"/>
    </row>
    <row r="433">
      <c r="C433" s="205"/>
    </row>
    <row r="434">
      <c r="C434" s="205"/>
    </row>
    <row r="435">
      <c r="C435" s="205"/>
    </row>
    <row r="436">
      <c r="C436" s="205"/>
    </row>
    <row r="437">
      <c r="C437" s="205"/>
    </row>
    <row r="438">
      <c r="C438" s="205"/>
    </row>
    <row r="439">
      <c r="C439" s="205"/>
    </row>
    <row r="440">
      <c r="C440" s="205"/>
    </row>
    <row r="441">
      <c r="C441" s="205"/>
    </row>
    <row r="442">
      <c r="C442" s="205"/>
    </row>
    <row r="443">
      <c r="C443" s="205"/>
    </row>
    <row r="444">
      <c r="C444" s="205"/>
    </row>
    <row r="445">
      <c r="C445" s="205"/>
    </row>
    <row r="446">
      <c r="C446" s="205"/>
    </row>
    <row r="447">
      <c r="C447" s="205"/>
    </row>
    <row r="448">
      <c r="C448" s="205"/>
    </row>
    <row r="449">
      <c r="C449" s="205"/>
    </row>
    <row r="450">
      <c r="C450" s="205"/>
    </row>
    <row r="451">
      <c r="C451" s="205"/>
    </row>
    <row r="452">
      <c r="C452" s="205"/>
    </row>
    <row r="453">
      <c r="C453" s="205"/>
    </row>
    <row r="454">
      <c r="C454" s="205"/>
    </row>
    <row r="455">
      <c r="C455" s="205"/>
    </row>
    <row r="456">
      <c r="C456" s="205"/>
    </row>
    <row r="457">
      <c r="C457" s="205"/>
    </row>
    <row r="458">
      <c r="C458" s="205"/>
    </row>
    <row r="459">
      <c r="C459" s="205"/>
    </row>
    <row r="460">
      <c r="C460" s="205"/>
    </row>
    <row r="461">
      <c r="C461" s="205"/>
    </row>
    <row r="462">
      <c r="C462" s="205"/>
    </row>
    <row r="463">
      <c r="C463" s="205"/>
    </row>
    <row r="464">
      <c r="C464" s="205"/>
    </row>
    <row r="465">
      <c r="C465" s="205"/>
    </row>
    <row r="466">
      <c r="C466" s="205"/>
    </row>
    <row r="467">
      <c r="C467" s="205"/>
    </row>
    <row r="468">
      <c r="C468" s="205"/>
    </row>
    <row r="469">
      <c r="C469" s="205"/>
    </row>
    <row r="470">
      <c r="C470" s="205"/>
    </row>
    <row r="471">
      <c r="C471" s="205"/>
    </row>
    <row r="472">
      <c r="C472" s="205"/>
    </row>
    <row r="473">
      <c r="C473" s="205"/>
    </row>
    <row r="474">
      <c r="C474" s="205"/>
    </row>
    <row r="475">
      <c r="C475" s="205"/>
    </row>
    <row r="476">
      <c r="C476" s="205"/>
    </row>
    <row r="477">
      <c r="C477" s="205"/>
    </row>
    <row r="478">
      <c r="C478" s="205"/>
    </row>
    <row r="479">
      <c r="C479" s="205"/>
    </row>
    <row r="480">
      <c r="C480" s="205"/>
    </row>
    <row r="481">
      <c r="C481" s="205"/>
    </row>
    <row r="482">
      <c r="C482" s="205"/>
    </row>
    <row r="483">
      <c r="C483" s="205"/>
    </row>
    <row r="484">
      <c r="C484" s="205"/>
    </row>
    <row r="485">
      <c r="C485" s="205"/>
    </row>
    <row r="486">
      <c r="C486" s="205"/>
    </row>
    <row r="487">
      <c r="C487" s="205"/>
    </row>
    <row r="488">
      <c r="C488" s="205"/>
    </row>
    <row r="489">
      <c r="C489" s="205"/>
    </row>
    <row r="490">
      <c r="C490" s="205"/>
    </row>
    <row r="491">
      <c r="C491" s="205"/>
    </row>
    <row r="492">
      <c r="C492" s="205"/>
    </row>
    <row r="493">
      <c r="C493" s="205"/>
    </row>
    <row r="494">
      <c r="C494" s="205"/>
    </row>
    <row r="495">
      <c r="C495" s="205"/>
    </row>
    <row r="496">
      <c r="C496" s="205"/>
    </row>
    <row r="497">
      <c r="C497" s="205"/>
    </row>
    <row r="498">
      <c r="C498" s="205"/>
    </row>
    <row r="499">
      <c r="C499" s="205"/>
    </row>
    <row r="500">
      <c r="C500" s="205"/>
    </row>
    <row r="501">
      <c r="C501" s="205"/>
    </row>
    <row r="502">
      <c r="C502" s="205"/>
    </row>
    <row r="503">
      <c r="C503" s="205"/>
    </row>
    <row r="504">
      <c r="C504" s="205"/>
    </row>
    <row r="505">
      <c r="C505" s="205"/>
    </row>
    <row r="506">
      <c r="C506" s="205"/>
    </row>
    <row r="507">
      <c r="C507" s="205"/>
    </row>
    <row r="508">
      <c r="C508" s="205"/>
    </row>
    <row r="509">
      <c r="C509" s="205"/>
    </row>
    <row r="510">
      <c r="C510" s="205"/>
    </row>
    <row r="511">
      <c r="C511" s="205"/>
    </row>
    <row r="512">
      <c r="C512" s="205"/>
    </row>
    <row r="513">
      <c r="C513" s="205"/>
    </row>
    <row r="514">
      <c r="C514" s="205"/>
    </row>
    <row r="515">
      <c r="C515" s="205"/>
    </row>
    <row r="516">
      <c r="C516" s="205"/>
    </row>
    <row r="517">
      <c r="C517" s="205"/>
    </row>
    <row r="518">
      <c r="C518" s="205"/>
    </row>
    <row r="519">
      <c r="C519" s="205"/>
    </row>
    <row r="520">
      <c r="C520" s="205"/>
    </row>
    <row r="521">
      <c r="C521" s="205"/>
    </row>
    <row r="522">
      <c r="C522" s="205"/>
    </row>
    <row r="523">
      <c r="C523" s="205"/>
    </row>
    <row r="524">
      <c r="C524" s="205"/>
    </row>
    <row r="525">
      <c r="C525" s="205"/>
    </row>
    <row r="526">
      <c r="C526" s="205"/>
    </row>
    <row r="527">
      <c r="C527" s="205"/>
    </row>
    <row r="528">
      <c r="C528" s="205"/>
    </row>
    <row r="529">
      <c r="C529" s="205"/>
    </row>
    <row r="530">
      <c r="C530" s="205"/>
    </row>
    <row r="531">
      <c r="C531" s="205"/>
    </row>
    <row r="532">
      <c r="C532" s="205"/>
    </row>
    <row r="533">
      <c r="C533" s="205"/>
    </row>
    <row r="534">
      <c r="C534" s="205"/>
    </row>
    <row r="535">
      <c r="C535" s="205"/>
    </row>
    <row r="536">
      <c r="C536" s="205"/>
    </row>
    <row r="537">
      <c r="C537" s="205"/>
    </row>
    <row r="538">
      <c r="C538" s="205"/>
    </row>
    <row r="539">
      <c r="C539" s="205"/>
    </row>
    <row r="540">
      <c r="C540" s="205"/>
    </row>
    <row r="541">
      <c r="C541" s="205"/>
    </row>
    <row r="542">
      <c r="C542" s="205"/>
    </row>
    <row r="543">
      <c r="C543" s="205"/>
    </row>
    <row r="544">
      <c r="C544" s="205"/>
    </row>
    <row r="545">
      <c r="C545" s="205"/>
    </row>
    <row r="546">
      <c r="C546" s="205"/>
    </row>
    <row r="547">
      <c r="C547" s="205"/>
    </row>
    <row r="548">
      <c r="C548" s="205"/>
    </row>
    <row r="549">
      <c r="C549" s="205"/>
    </row>
    <row r="550">
      <c r="C550" s="205"/>
    </row>
    <row r="551">
      <c r="C551" s="205"/>
    </row>
    <row r="552">
      <c r="C552" s="205"/>
    </row>
    <row r="553">
      <c r="C553" s="205"/>
    </row>
    <row r="554">
      <c r="C554" s="205"/>
    </row>
    <row r="555">
      <c r="C555" s="205"/>
    </row>
    <row r="556">
      <c r="C556" s="205"/>
    </row>
    <row r="557">
      <c r="C557" s="205"/>
    </row>
    <row r="558">
      <c r="C558" s="205"/>
    </row>
    <row r="559">
      <c r="C559" s="205"/>
    </row>
    <row r="560">
      <c r="C560" s="205"/>
    </row>
    <row r="561">
      <c r="C561" s="205"/>
    </row>
    <row r="562">
      <c r="C562" s="205"/>
    </row>
    <row r="563">
      <c r="C563" s="205"/>
    </row>
    <row r="564">
      <c r="C564" s="205"/>
    </row>
    <row r="565">
      <c r="C565" s="205"/>
    </row>
    <row r="566">
      <c r="C566" s="205"/>
    </row>
    <row r="567">
      <c r="C567" s="205"/>
    </row>
    <row r="568">
      <c r="C568" s="205"/>
    </row>
    <row r="569">
      <c r="C569" s="205"/>
    </row>
    <row r="570">
      <c r="C570" s="205"/>
    </row>
    <row r="571">
      <c r="C571" s="205"/>
    </row>
    <row r="572">
      <c r="C572" s="205"/>
    </row>
    <row r="573">
      <c r="C573" s="205"/>
    </row>
    <row r="574">
      <c r="C574" s="205"/>
    </row>
    <row r="575">
      <c r="C575" s="205"/>
    </row>
    <row r="576">
      <c r="C576" s="205"/>
    </row>
    <row r="577">
      <c r="C577" s="205"/>
    </row>
    <row r="578">
      <c r="C578" s="205"/>
    </row>
    <row r="579">
      <c r="C579" s="205"/>
    </row>
    <row r="580">
      <c r="C580" s="205"/>
    </row>
    <row r="581">
      <c r="C581" s="205"/>
    </row>
    <row r="582">
      <c r="C582" s="205"/>
    </row>
    <row r="583">
      <c r="C583" s="205"/>
    </row>
    <row r="584">
      <c r="C584" s="205"/>
    </row>
    <row r="585">
      <c r="C585" s="205"/>
    </row>
    <row r="586">
      <c r="C586" s="205"/>
    </row>
    <row r="587">
      <c r="C587" s="205"/>
    </row>
    <row r="588">
      <c r="C588" s="205"/>
    </row>
    <row r="589">
      <c r="C589" s="205"/>
    </row>
    <row r="590">
      <c r="C590" s="205"/>
    </row>
    <row r="591">
      <c r="C591" s="205"/>
    </row>
    <row r="592">
      <c r="C592" s="205"/>
    </row>
    <row r="593">
      <c r="C593" s="205"/>
    </row>
    <row r="594">
      <c r="C594" s="205"/>
    </row>
    <row r="595">
      <c r="C595" s="205"/>
    </row>
    <row r="596">
      <c r="C596" s="205"/>
    </row>
    <row r="597">
      <c r="C597" s="205"/>
    </row>
    <row r="598">
      <c r="C598" s="205"/>
    </row>
    <row r="599">
      <c r="C599" s="205"/>
    </row>
    <row r="600">
      <c r="C600" s="205"/>
    </row>
    <row r="601">
      <c r="C601" s="205"/>
    </row>
    <row r="602">
      <c r="C602" s="205"/>
    </row>
    <row r="603">
      <c r="C603" s="205"/>
    </row>
    <row r="604">
      <c r="C604" s="205"/>
    </row>
    <row r="605">
      <c r="C605" s="205"/>
    </row>
    <row r="606">
      <c r="C606" s="205"/>
    </row>
    <row r="607">
      <c r="C607" s="205"/>
    </row>
    <row r="608">
      <c r="C608" s="205"/>
    </row>
    <row r="609">
      <c r="C609" s="205"/>
    </row>
    <row r="610">
      <c r="C610" s="205"/>
    </row>
    <row r="611">
      <c r="C611" s="205"/>
    </row>
    <row r="612">
      <c r="C612" s="205"/>
    </row>
    <row r="613">
      <c r="C613" s="205"/>
    </row>
    <row r="614">
      <c r="C614" s="205"/>
    </row>
    <row r="615">
      <c r="C615" s="205"/>
    </row>
    <row r="616">
      <c r="C616" s="205"/>
    </row>
    <row r="617">
      <c r="C617" s="205"/>
    </row>
    <row r="618">
      <c r="C618" s="205"/>
    </row>
    <row r="619">
      <c r="C619" s="205"/>
    </row>
    <row r="620">
      <c r="C620" s="205"/>
    </row>
    <row r="621">
      <c r="C621" s="205"/>
    </row>
    <row r="622">
      <c r="C622" s="205"/>
    </row>
    <row r="623">
      <c r="C623" s="205"/>
    </row>
    <row r="624">
      <c r="C624" s="205"/>
    </row>
    <row r="625">
      <c r="C625" s="205"/>
    </row>
    <row r="626">
      <c r="C626" s="205"/>
    </row>
    <row r="627">
      <c r="C627" s="205"/>
    </row>
    <row r="628">
      <c r="C628" s="205"/>
    </row>
    <row r="629">
      <c r="C629" s="205"/>
    </row>
    <row r="630">
      <c r="C630" s="205"/>
    </row>
    <row r="631">
      <c r="C631" s="205"/>
    </row>
    <row r="632">
      <c r="C632" s="205"/>
    </row>
    <row r="633">
      <c r="C633" s="205"/>
    </row>
    <row r="634">
      <c r="C634" s="205"/>
    </row>
    <row r="635">
      <c r="C635" s="205"/>
    </row>
    <row r="636">
      <c r="C636" s="205"/>
    </row>
    <row r="637">
      <c r="C637" s="205"/>
    </row>
    <row r="638">
      <c r="C638" s="205"/>
    </row>
    <row r="639">
      <c r="C639" s="205"/>
    </row>
    <row r="640">
      <c r="C640" s="205"/>
    </row>
    <row r="641">
      <c r="C641" s="205"/>
    </row>
    <row r="642">
      <c r="C642" s="205"/>
    </row>
    <row r="643">
      <c r="C643" s="205"/>
    </row>
    <row r="644">
      <c r="C644" s="205"/>
    </row>
    <row r="645">
      <c r="C645" s="205"/>
    </row>
    <row r="646">
      <c r="C646" s="205"/>
    </row>
    <row r="647">
      <c r="C647" s="205"/>
    </row>
    <row r="648">
      <c r="C648" s="205"/>
    </row>
    <row r="649">
      <c r="C649" s="205"/>
    </row>
    <row r="650">
      <c r="C650" s="205"/>
    </row>
    <row r="651">
      <c r="C651" s="205"/>
    </row>
    <row r="652">
      <c r="C652" s="205"/>
    </row>
    <row r="653">
      <c r="C653" s="205"/>
    </row>
    <row r="654">
      <c r="C654" s="205"/>
    </row>
    <row r="655">
      <c r="C655" s="205"/>
    </row>
    <row r="656">
      <c r="C656" s="205"/>
    </row>
    <row r="657">
      <c r="C657" s="205"/>
    </row>
    <row r="658">
      <c r="C658" s="205"/>
    </row>
    <row r="659">
      <c r="C659" s="205"/>
    </row>
    <row r="660">
      <c r="C660" s="205"/>
    </row>
    <row r="661">
      <c r="C661" s="205"/>
    </row>
    <row r="662">
      <c r="C662" s="205"/>
    </row>
    <row r="663">
      <c r="C663" s="205"/>
    </row>
    <row r="664">
      <c r="C664" s="205"/>
    </row>
    <row r="665">
      <c r="C665" s="205"/>
    </row>
    <row r="666">
      <c r="C666" s="205"/>
    </row>
    <row r="667">
      <c r="C667" s="205"/>
    </row>
    <row r="668">
      <c r="C668" s="205"/>
    </row>
    <row r="669">
      <c r="C669" s="205"/>
    </row>
    <row r="670">
      <c r="C670" s="205"/>
    </row>
    <row r="671">
      <c r="C671" s="205"/>
    </row>
    <row r="672">
      <c r="C672" s="205"/>
    </row>
    <row r="673">
      <c r="C673" s="205"/>
    </row>
    <row r="674">
      <c r="C674" s="205"/>
    </row>
    <row r="675">
      <c r="C675" s="205"/>
    </row>
    <row r="676">
      <c r="C676" s="205"/>
    </row>
    <row r="677">
      <c r="C677" s="205"/>
    </row>
    <row r="678">
      <c r="C678" s="205"/>
    </row>
    <row r="679">
      <c r="C679" s="205"/>
    </row>
    <row r="680">
      <c r="C680" s="205"/>
    </row>
    <row r="681">
      <c r="C681" s="205"/>
    </row>
    <row r="682">
      <c r="C682" s="205"/>
    </row>
    <row r="683">
      <c r="C683" s="205"/>
    </row>
    <row r="684">
      <c r="C684" s="205"/>
    </row>
    <row r="685">
      <c r="C685" s="205"/>
    </row>
    <row r="686">
      <c r="C686" s="205"/>
    </row>
    <row r="687">
      <c r="C687" s="205"/>
    </row>
    <row r="688">
      <c r="C688" s="205"/>
    </row>
    <row r="689">
      <c r="C689" s="205"/>
    </row>
    <row r="690">
      <c r="C690" s="205"/>
    </row>
    <row r="691">
      <c r="C691" s="205"/>
    </row>
    <row r="692">
      <c r="C692" s="205"/>
    </row>
    <row r="693">
      <c r="C693" s="205"/>
    </row>
    <row r="694">
      <c r="C694" s="205"/>
    </row>
    <row r="695">
      <c r="C695" s="205"/>
    </row>
    <row r="696">
      <c r="C696" s="205"/>
    </row>
    <row r="697">
      <c r="C697" s="205"/>
    </row>
    <row r="698">
      <c r="C698" s="205"/>
    </row>
    <row r="699">
      <c r="C699" s="205"/>
    </row>
    <row r="700">
      <c r="C700" s="205"/>
    </row>
    <row r="701">
      <c r="C701" s="205"/>
    </row>
    <row r="702">
      <c r="C702" s="205"/>
    </row>
    <row r="703">
      <c r="C703" s="205"/>
    </row>
    <row r="704">
      <c r="C704" s="205"/>
    </row>
    <row r="705">
      <c r="C705" s="205"/>
    </row>
    <row r="706">
      <c r="C706" s="205"/>
    </row>
    <row r="707">
      <c r="C707" s="205"/>
    </row>
    <row r="708">
      <c r="C708" s="205"/>
    </row>
    <row r="709">
      <c r="C709" s="205"/>
    </row>
    <row r="710">
      <c r="C710" s="205"/>
    </row>
    <row r="711">
      <c r="C711" s="205"/>
    </row>
    <row r="712">
      <c r="C712" s="205"/>
    </row>
    <row r="713">
      <c r="C713" s="205"/>
    </row>
    <row r="714">
      <c r="C714" s="205"/>
    </row>
    <row r="715">
      <c r="C715" s="205"/>
    </row>
    <row r="716">
      <c r="C716" s="205"/>
    </row>
    <row r="717">
      <c r="C717" s="205"/>
    </row>
    <row r="718">
      <c r="C718" s="205"/>
    </row>
    <row r="719">
      <c r="C719" s="205"/>
    </row>
    <row r="720">
      <c r="C720" s="205"/>
    </row>
    <row r="721">
      <c r="C721" s="205"/>
    </row>
    <row r="722">
      <c r="C722" s="205"/>
    </row>
    <row r="723">
      <c r="C723" s="205"/>
    </row>
    <row r="724">
      <c r="C724" s="205"/>
    </row>
    <row r="725">
      <c r="C725" s="205"/>
    </row>
    <row r="726">
      <c r="C726" s="205"/>
    </row>
    <row r="727">
      <c r="C727" s="205"/>
    </row>
    <row r="728">
      <c r="C728" s="205"/>
    </row>
    <row r="729">
      <c r="C729" s="205"/>
    </row>
    <row r="730">
      <c r="C730" s="205"/>
    </row>
    <row r="731">
      <c r="C731" s="205"/>
    </row>
    <row r="732">
      <c r="C732" s="205"/>
    </row>
    <row r="733">
      <c r="C733" s="205"/>
    </row>
    <row r="734">
      <c r="C734" s="205"/>
    </row>
    <row r="735">
      <c r="C735" s="205"/>
    </row>
    <row r="736">
      <c r="C736" s="205"/>
    </row>
    <row r="737">
      <c r="C737" s="205"/>
    </row>
    <row r="738">
      <c r="C738" s="205"/>
    </row>
    <row r="739">
      <c r="C739" s="205"/>
    </row>
    <row r="740">
      <c r="C740" s="205"/>
    </row>
    <row r="741">
      <c r="C741" s="205"/>
    </row>
    <row r="742">
      <c r="C742" s="205"/>
    </row>
    <row r="743">
      <c r="C743" s="205"/>
    </row>
    <row r="744">
      <c r="C744" s="205"/>
    </row>
    <row r="745">
      <c r="C745" s="205"/>
    </row>
    <row r="746">
      <c r="C746" s="205"/>
    </row>
    <row r="747">
      <c r="C747" s="205"/>
    </row>
    <row r="748">
      <c r="C748" s="205"/>
    </row>
    <row r="749">
      <c r="C749" s="205"/>
    </row>
    <row r="750">
      <c r="C750" s="205"/>
    </row>
    <row r="751">
      <c r="C751" s="205"/>
    </row>
    <row r="752">
      <c r="C752" s="205"/>
    </row>
    <row r="753">
      <c r="C753" s="205"/>
    </row>
    <row r="754">
      <c r="C754" s="205"/>
    </row>
    <row r="755">
      <c r="C755" s="205"/>
    </row>
    <row r="756">
      <c r="C756" s="205"/>
    </row>
    <row r="757">
      <c r="C757" s="205"/>
    </row>
    <row r="758">
      <c r="C758" s="205"/>
    </row>
    <row r="759">
      <c r="C759" s="205"/>
    </row>
    <row r="760">
      <c r="C760" s="205"/>
    </row>
    <row r="761">
      <c r="C761" s="205"/>
    </row>
    <row r="762">
      <c r="C762" s="205"/>
    </row>
    <row r="763">
      <c r="C763" s="205"/>
    </row>
    <row r="764">
      <c r="C764" s="205"/>
    </row>
    <row r="765">
      <c r="C765" s="205"/>
    </row>
    <row r="766">
      <c r="C766" s="205"/>
    </row>
    <row r="767">
      <c r="C767" s="205"/>
    </row>
    <row r="768">
      <c r="C768" s="205"/>
    </row>
    <row r="769">
      <c r="C769" s="205"/>
    </row>
    <row r="770">
      <c r="C770" s="205"/>
    </row>
    <row r="771">
      <c r="C771" s="205"/>
    </row>
    <row r="772">
      <c r="C772" s="205"/>
    </row>
    <row r="773">
      <c r="C773" s="205"/>
    </row>
    <row r="774">
      <c r="C774" s="205"/>
    </row>
    <row r="775">
      <c r="C775" s="205"/>
    </row>
    <row r="776">
      <c r="C776" s="205"/>
    </row>
    <row r="777">
      <c r="C777" s="205"/>
    </row>
    <row r="778">
      <c r="C778" s="205"/>
    </row>
    <row r="779">
      <c r="C779" s="205"/>
    </row>
    <row r="780">
      <c r="C780" s="205"/>
    </row>
    <row r="781">
      <c r="C781" s="205"/>
    </row>
    <row r="782">
      <c r="C782" s="205"/>
    </row>
    <row r="783">
      <c r="C783" s="205"/>
    </row>
    <row r="784">
      <c r="C784" s="205"/>
    </row>
    <row r="785">
      <c r="C785" s="205"/>
    </row>
    <row r="786">
      <c r="C786" s="205"/>
    </row>
    <row r="787">
      <c r="C787" s="205"/>
    </row>
    <row r="788">
      <c r="C788" s="205"/>
    </row>
    <row r="789">
      <c r="C789" s="205"/>
    </row>
    <row r="790">
      <c r="C790" s="205"/>
    </row>
    <row r="791">
      <c r="C791" s="205"/>
    </row>
    <row r="792">
      <c r="C792" s="205"/>
    </row>
    <row r="793">
      <c r="C793" s="205"/>
    </row>
    <row r="794">
      <c r="C794" s="205"/>
    </row>
    <row r="795">
      <c r="C795" s="205"/>
    </row>
    <row r="796">
      <c r="C796" s="205"/>
    </row>
    <row r="797">
      <c r="C797" s="205"/>
    </row>
    <row r="798">
      <c r="C798" s="205"/>
    </row>
    <row r="799">
      <c r="C799" s="205"/>
    </row>
    <row r="800">
      <c r="C800" s="205"/>
    </row>
    <row r="801">
      <c r="C801" s="205"/>
    </row>
    <row r="802">
      <c r="C802" s="205"/>
    </row>
    <row r="803">
      <c r="C803" s="205"/>
    </row>
    <row r="804">
      <c r="C804" s="205"/>
    </row>
    <row r="805">
      <c r="C805" s="205"/>
    </row>
    <row r="806">
      <c r="C806" s="205"/>
    </row>
    <row r="807">
      <c r="C807" s="205"/>
    </row>
    <row r="808">
      <c r="C808" s="205"/>
    </row>
    <row r="809">
      <c r="C809" s="205"/>
    </row>
    <row r="810">
      <c r="C810" s="205"/>
    </row>
    <row r="811">
      <c r="C811" s="205"/>
    </row>
    <row r="812">
      <c r="C812" s="205"/>
    </row>
    <row r="813">
      <c r="C813" s="205"/>
    </row>
    <row r="814">
      <c r="C814" s="205"/>
    </row>
    <row r="815">
      <c r="C815" s="205"/>
    </row>
    <row r="816">
      <c r="C816" s="205"/>
    </row>
    <row r="817">
      <c r="C817" s="205"/>
    </row>
    <row r="818">
      <c r="C818" s="205"/>
    </row>
    <row r="819">
      <c r="C819" s="205"/>
    </row>
    <row r="820">
      <c r="C820" s="205"/>
    </row>
    <row r="821">
      <c r="C821" s="205"/>
    </row>
    <row r="822">
      <c r="C822" s="205"/>
    </row>
    <row r="823">
      <c r="C823" s="205"/>
    </row>
    <row r="824">
      <c r="C824" s="205"/>
    </row>
    <row r="825">
      <c r="C825" s="205"/>
    </row>
    <row r="826">
      <c r="C826" s="205"/>
    </row>
    <row r="827">
      <c r="C827" s="205"/>
    </row>
    <row r="828">
      <c r="C828" s="205"/>
    </row>
    <row r="829">
      <c r="C829" s="205"/>
    </row>
    <row r="830">
      <c r="C830" s="205"/>
    </row>
    <row r="831">
      <c r="C831" s="205"/>
    </row>
    <row r="832">
      <c r="C832" s="205"/>
    </row>
    <row r="833">
      <c r="C833" s="205"/>
    </row>
    <row r="834">
      <c r="C834" s="205"/>
    </row>
    <row r="835">
      <c r="C835" s="205"/>
    </row>
    <row r="836">
      <c r="C836" s="205"/>
    </row>
    <row r="837">
      <c r="C837" s="205"/>
    </row>
    <row r="838">
      <c r="C838" s="205"/>
    </row>
    <row r="839">
      <c r="C839" s="205"/>
    </row>
    <row r="840">
      <c r="C840" s="205"/>
    </row>
    <row r="841">
      <c r="C841" s="205"/>
    </row>
    <row r="842">
      <c r="C842" s="205"/>
    </row>
    <row r="843">
      <c r="C843" s="205"/>
    </row>
    <row r="844">
      <c r="C844" s="205"/>
    </row>
    <row r="845">
      <c r="C845" s="205"/>
    </row>
    <row r="846">
      <c r="C846" s="205"/>
    </row>
    <row r="847">
      <c r="C847" s="205"/>
    </row>
    <row r="848">
      <c r="C848" s="205"/>
    </row>
    <row r="849">
      <c r="C849" s="205"/>
    </row>
    <row r="850">
      <c r="C850" s="205"/>
    </row>
    <row r="851">
      <c r="C851" s="205"/>
    </row>
    <row r="852">
      <c r="C852" s="205"/>
    </row>
    <row r="853">
      <c r="C853" s="205"/>
    </row>
    <row r="854">
      <c r="C854" s="205"/>
    </row>
    <row r="855">
      <c r="C855" s="205"/>
    </row>
    <row r="856">
      <c r="C856" s="205"/>
    </row>
    <row r="857">
      <c r="C857" s="205"/>
    </row>
    <row r="858">
      <c r="C858" s="205"/>
    </row>
    <row r="859">
      <c r="C859" s="205"/>
    </row>
    <row r="860">
      <c r="C860" s="205"/>
    </row>
    <row r="861">
      <c r="C861" s="205"/>
    </row>
    <row r="862">
      <c r="C862" s="205"/>
    </row>
    <row r="863">
      <c r="C863" s="205"/>
    </row>
    <row r="864">
      <c r="C864" s="205"/>
    </row>
    <row r="865">
      <c r="C865" s="205"/>
    </row>
    <row r="866">
      <c r="C866" s="205"/>
    </row>
    <row r="867">
      <c r="C867" s="205"/>
    </row>
    <row r="868">
      <c r="C868" s="205"/>
    </row>
    <row r="869">
      <c r="C869" s="205"/>
    </row>
    <row r="870">
      <c r="C870" s="205"/>
    </row>
    <row r="871">
      <c r="C871" s="205"/>
    </row>
    <row r="872">
      <c r="C872" s="205"/>
    </row>
    <row r="873">
      <c r="C873" s="205"/>
    </row>
    <row r="874">
      <c r="C874" s="205"/>
    </row>
    <row r="875">
      <c r="C875" s="205"/>
    </row>
    <row r="876">
      <c r="C876" s="205"/>
    </row>
    <row r="877">
      <c r="C877" s="205"/>
    </row>
    <row r="878">
      <c r="C878" s="205"/>
    </row>
    <row r="879">
      <c r="C879" s="205"/>
    </row>
    <row r="880">
      <c r="C880" s="205"/>
    </row>
    <row r="881">
      <c r="C881" s="205"/>
    </row>
    <row r="882">
      <c r="C882" s="205"/>
    </row>
    <row r="883">
      <c r="C883" s="205"/>
    </row>
    <row r="884">
      <c r="C884" s="205"/>
    </row>
    <row r="885">
      <c r="C885" s="205"/>
    </row>
    <row r="886">
      <c r="C886" s="205"/>
    </row>
    <row r="887">
      <c r="C887" s="205"/>
    </row>
    <row r="888">
      <c r="C888" s="205"/>
    </row>
    <row r="889">
      <c r="C889" s="205"/>
    </row>
    <row r="890">
      <c r="C890" s="205"/>
    </row>
    <row r="891">
      <c r="C891" s="205"/>
    </row>
    <row r="892">
      <c r="C892" s="205"/>
    </row>
    <row r="893">
      <c r="C893" s="205"/>
    </row>
    <row r="894">
      <c r="C894" s="205"/>
    </row>
    <row r="895">
      <c r="C895" s="205"/>
    </row>
    <row r="896">
      <c r="C896" s="205"/>
    </row>
    <row r="897">
      <c r="C897" s="205"/>
    </row>
    <row r="898">
      <c r="C898" s="205"/>
    </row>
    <row r="899">
      <c r="C899" s="205"/>
    </row>
    <row r="900">
      <c r="C900" s="205"/>
    </row>
    <row r="901">
      <c r="C901" s="205"/>
    </row>
    <row r="902">
      <c r="C902" s="205"/>
    </row>
    <row r="903">
      <c r="C903" s="205"/>
    </row>
    <row r="904">
      <c r="C904" s="205"/>
    </row>
    <row r="905">
      <c r="C905" s="205"/>
    </row>
    <row r="906">
      <c r="C906" s="205"/>
    </row>
    <row r="907">
      <c r="C907" s="205"/>
    </row>
    <row r="908">
      <c r="C908" s="205"/>
    </row>
    <row r="909">
      <c r="C909" s="205"/>
    </row>
    <row r="910">
      <c r="C910" s="205"/>
    </row>
    <row r="911">
      <c r="C911" s="205"/>
    </row>
    <row r="912">
      <c r="C912" s="205"/>
    </row>
    <row r="913">
      <c r="C913" s="205"/>
    </row>
    <row r="914">
      <c r="C914" s="205"/>
    </row>
    <row r="915">
      <c r="C915" s="205"/>
    </row>
    <row r="916">
      <c r="C916" s="205"/>
    </row>
    <row r="917">
      <c r="C917" s="205"/>
    </row>
    <row r="918">
      <c r="C918" s="205"/>
    </row>
    <row r="919">
      <c r="C919" s="205"/>
    </row>
    <row r="920">
      <c r="C920" s="205"/>
    </row>
    <row r="921">
      <c r="C921" s="205"/>
    </row>
    <row r="922">
      <c r="C922" s="205"/>
    </row>
    <row r="923">
      <c r="C923" s="205"/>
    </row>
    <row r="924">
      <c r="C924" s="205"/>
    </row>
    <row r="925">
      <c r="C925" s="205"/>
    </row>
    <row r="926">
      <c r="C926" s="205"/>
    </row>
    <row r="927">
      <c r="C927" s="205"/>
    </row>
    <row r="928">
      <c r="C928" s="205"/>
    </row>
    <row r="929">
      <c r="C929" s="205"/>
    </row>
    <row r="930">
      <c r="C930" s="205"/>
    </row>
    <row r="931">
      <c r="C931" s="205"/>
    </row>
    <row r="932">
      <c r="C932" s="205"/>
    </row>
    <row r="933">
      <c r="C933" s="205"/>
    </row>
    <row r="934">
      <c r="C934" s="205"/>
    </row>
    <row r="935">
      <c r="C935" s="205"/>
    </row>
    <row r="936">
      <c r="C936" s="205"/>
    </row>
    <row r="937">
      <c r="C937" s="205"/>
    </row>
    <row r="938">
      <c r="C938" s="205"/>
    </row>
    <row r="939">
      <c r="C939" s="205"/>
    </row>
    <row r="940">
      <c r="C940" s="205"/>
    </row>
    <row r="941">
      <c r="C941" s="205"/>
    </row>
    <row r="942">
      <c r="C942" s="205"/>
    </row>
    <row r="943">
      <c r="C943" s="205"/>
    </row>
    <row r="944">
      <c r="C944" s="205"/>
    </row>
    <row r="945">
      <c r="C945" s="205"/>
    </row>
    <row r="946">
      <c r="C946" s="205"/>
    </row>
    <row r="947">
      <c r="C947" s="205"/>
    </row>
    <row r="948">
      <c r="C948" s="205"/>
    </row>
    <row r="949">
      <c r="C949" s="205"/>
    </row>
    <row r="950">
      <c r="C950" s="205"/>
    </row>
    <row r="951">
      <c r="C951" s="205"/>
    </row>
    <row r="952">
      <c r="C952" s="205"/>
    </row>
    <row r="953">
      <c r="C953" s="205"/>
    </row>
    <row r="954">
      <c r="C954" s="205"/>
    </row>
    <row r="955">
      <c r="C955" s="205"/>
    </row>
    <row r="956">
      <c r="C956" s="205"/>
    </row>
    <row r="957">
      <c r="C957" s="205"/>
    </row>
    <row r="958">
      <c r="C958" s="205"/>
    </row>
    <row r="959">
      <c r="C959" s="205"/>
    </row>
    <row r="960">
      <c r="C960" s="205"/>
    </row>
    <row r="961">
      <c r="C961" s="205"/>
    </row>
    <row r="962">
      <c r="C962" s="205"/>
    </row>
    <row r="963">
      <c r="C963" s="205"/>
    </row>
    <row r="964">
      <c r="C964" s="205"/>
    </row>
    <row r="965">
      <c r="C965" s="205"/>
    </row>
    <row r="966">
      <c r="C966" s="205"/>
    </row>
    <row r="967">
      <c r="C967" s="205"/>
    </row>
    <row r="968">
      <c r="C968" s="205"/>
    </row>
    <row r="969">
      <c r="C969" s="205"/>
    </row>
    <row r="970">
      <c r="C970" s="205"/>
    </row>
    <row r="971">
      <c r="C971" s="205"/>
    </row>
    <row r="972">
      <c r="C972" s="205"/>
    </row>
    <row r="973">
      <c r="C973" s="205"/>
    </row>
    <row r="974">
      <c r="C974" s="205"/>
    </row>
    <row r="975">
      <c r="C975" s="205"/>
    </row>
    <row r="976">
      <c r="C976" s="205"/>
    </row>
    <row r="977">
      <c r="C977" s="205"/>
    </row>
    <row r="978">
      <c r="C978" s="205"/>
    </row>
    <row r="979">
      <c r="C979" s="205"/>
    </row>
    <row r="980">
      <c r="C980" s="205"/>
    </row>
    <row r="981">
      <c r="C981" s="205"/>
    </row>
    <row r="982">
      <c r="C982" s="205"/>
    </row>
    <row r="983">
      <c r="C983" s="205"/>
    </row>
    <row r="984">
      <c r="C984" s="205"/>
    </row>
    <row r="985">
      <c r="C985" s="205"/>
    </row>
    <row r="986">
      <c r="C986" s="205"/>
    </row>
    <row r="987">
      <c r="C987" s="205"/>
    </row>
    <row r="988">
      <c r="C988" s="205"/>
    </row>
    <row r="989">
      <c r="C989" s="205"/>
    </row>
    <row r="990">
      <c r="C990" s="205"/>
    </row>
    <row r="991">
      <c r="C991" s="205"/>
    </row>
    <row r="992">
      <c r="C992" s="205"/>
    </row>
    <row r="993">
      <c r="C993" s="205"/>
    </row>
    <row r="994">
      <c r="C994" s="205"/>
    </row>
    <row r="995">
      <c r="C995" s="205"/>
    </row>
    <row r="996">
      <c r="C996" s="205"/>
    </row>
    <row r="997">
      <c r="C997" s="205"/>
    </row>
    <row r="998">
      <c r="C998" s="205"/>
    </row>
    <row r="999">
      <c r="C999" s="205"/>
    </row>
    <row r="1000">
      <c r="C1000" s="205"/>
    </row>
    <row r="1001">
      <c r="C1001" s="205"/>
    </row>
    <row r="1002">
      <c r="C1002" s="205"/>
    </row>
    <row r="1003">
      <c r="C1003" s="205"/>
    </row>
  </sheetData>
  <mergeCells count="3">
    <mergeCell ref="A4:C4"/>
    <mergeCell ref="D4:F4"/>
    <mergeCell ref="A12:C12"/>
  </mergeCells>
  <hyperlinks>
    <hyperlink r:id="rId1" ref="B11"/>
    <hyperlink r:id="rId2" ref="C11"/>
  </hyperlinks>
  <drawing r:id="rId3"/>
</worksheet>
</file>