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DB663371-402A-49C9-9C4A-EA4A7042CD4C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D16" i="1"/>
  <c r="C11" i="1"/>
  <c r="C12" i="1"/>
  <c r="C13" i="1"/>
  <c r="F13" i="1" s="1"/>
  <c r="C14" i="1"/>
  <c r="F14" i="1" s="1"/>
  <c r="C15" i="1"/>
  <c r="F15" i="1" s="1"/>
  <c r="C17" i="1"/>
  <c r="D17" i="1" s="1"/>
  <c r="C18" i="1"/>
  <c r="D18" i="1" s="1"/>
  <c r="C19" i="1"/>
  <c r="D19" i="1" s="1"/>
  <c r="C10" i="1"/>
  <c r="F12" i="1" l="1"/>
  <c r="D12" i="1"/>
  <c r="F10" i="1"/>
  <c r="G10" i="1" s="1"/>
  <c r="G11" i="1" s="1"/>
  <c r="D10" i="1"/>
  <c r="E10" i="1" s="1"/>
  <c r="F11" i="1"/>
  <c r="D11" i="1"/>
  <c r="D15" i="1"/>
  <c r="F18" i="1"/>
  <c r="F19" i="1"/>
  <c r="D14" i="1"/>
  <c r="F17" i="1"/>
  <c r="D13" i="1"/>
  <c r="C20" i="1"/>
  <c r="F20" i="1" l="1"/>
  <c r="E11" i="1"/>
  <c r="E12" i="1" s="1"/>
  <c r="E13" i="1" s="1"/>
  <c r="E14" i="1" s="1"/>
  <c r="E15" i="1" s="1"/>
  <c r="E16" i="1" s="1"/>
  <c r="E17" i="1" s="1"/>
  <c r="E18" i="1" s="1"/>
  <c r="E19" i="1" s="1"/>
  <c r="D20" i="1"/>
  <c r="G12" i="1"/>
  <c r="G13" i="1" l="1"/>
  <c r="G14" i="1" l="1"/>
  <c r="G15" i="1" l="1"/>
  <c r="G16" i="1" s="1"/>
  <c r="G17" i="1" s="1"/>
  <c r="G18" i="1" s="1"/>
  <c r="G19" i="1" s="1"/>
</calcChain>
</file>

<file path=xl/sharedStrings.xml><?xml version="1.0" encoding="utf-8"?>
<sst xmlns="http://schemas.openxmlformats.org/spreadsheetml/2006/main" count="37" uniqueCount="24">
  <si>
    <t>Nombre de semaine</t>
  </si>
  <si>
    <t>Top Maquette</t>
  </si>
  <si>
    <t>Top Prédim</t>
  </si>
  <si>
    <t>Date</t>
  </si>
  <si>
    <t>Top Appro</t>
  </si>
  <si>
    <t>Top Saison</t>
  </si>
  <si>
    <t>Top Synthèse</t>
  </si>
  <si>
    <t>Top Copeau 1</t>
  </si>
  <si>
    <t>Top Copeau 2</t>
  </si>
  <si>
    <t>Top Organe</t>
  </si>
  <si>
    <t>Top Véhicule</t>
  </si>
  <si>
    <t>Top Moteur</t>
  </si>
  <si>
    <t>Top Qualif</t>
  </si>
  <si>
    <t>Total</t>
  </si>
  <si>
    <t>Borne inférieure</t>
  </si>
  <si>
    <t>Nb de 1A</t>
  </si>
  <si>
    <t>Nb de 2A</t>
  </si>
  <si>
    <t>Cumulée</t>
  </si>
  <si>
    <t>Delta</t>
  </si>
  <si>
    <t>Nb d'h/sem</t>
  </si>
  <si>
    <t>Borne supérieure</t>
  </si>
  <si>
    <t>Heures</t>
  </si>
  <si>
    <t>Semaines</t>
  </si>
  <si>
    <t>Budget h.h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</si>
</sst>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sqref="A1:I20"/>
    </sheetView>
  </sheetViews>
  <sheetFormatPr baseColWidth="10" defaultColWidth="8.88671875" defaultRowHeight="14.4" x14ac:dyDescent="0.3"/>
  <cols>
    <col min="1" max="1" width="12.5546875" bestFit="1" customWidth="1"/>
    <col min="2" max="2" width="10.5546875" bestFit="1" customWidth="1"/>
    <col min="3" max="3" width="10.33203125" bestFit="1" customWidth="1"/>
    <col min="6" max="6" width="10.33203125" bestFit="1" customWidth="1"/>
    <col min="8" max="8" width="10.5546875" bestFit="1" customWidth="1"/>
  </cols>
  <sheetData>
    <row r="1" spans="1:9" x14ac:dyDescent="0.3">
      <c r="A1" s="10" t="s">
        <v>23</v>
      </c>
      <c r="B1" s="10"/>
    </row>
    <row r="2" spans="1:9" x14ac:dyDescent="0.3">
      <c r="A2" s="4"/>
      <c r="B2" s="4"/>
    </row>
    <row r="3" spans="1:9" x14ac:dyDescent="0.3">
      <c r="A3" s="9" t="s">
        <v>14</v>
      </c>
      <c r="B3" s="9"/>
      <c r="C3" s="9"/>
      <c r="D3" s="9"/>
      <c r="E3" s="1"/>
      <c r="F3" s="8" t="s">
        <v>20</v>
      </c>
      <c r="G3" s="8"/>
      <c r="H3" s="8"/>
      <c r="I3" s="8"/>
    </row>
    <row r="4" spans="1:9" x14ac:dyDescent="0.3">
      <c r="A4" s="5" t="s">
        <v>15</v>
      </c>
      <c r="B4" s="5">
        <v>20</v>
      </c>
      <c r="C4" s="5" t="s">
        <v>19</v>
      </c>
      <c r="D4" s="5">
        <v>6</v>
      </c>
      <c r="F4" s="5" t="s">
        <v>15</v>
      </c>
      <c r="G4" s="5">
        <v>25</v>
      </c>
      <c r="H4" s="5" t="s">
        <v>19</v>
      </c>
      <c r="I4" s="5">
        <v>8</v>
      </c>
    </row>
    <row r="5" spans="1:9" x14ac:dyDescent="0.3">
      <c r="A5" s="5" t="s">
        <v>16</v>
      </c>
      <c r="B5" s="5">
        <v>15</v>
      </c>
      <c r="C5" s="5" t="s">
        <v>19</v>
      </c>
      <c r="D5" s="5">
        <v>8</v>
      </c>
      <c r="F5" s="5" t="s">
        <v>16</v>
      </c>
      <c r="G5" s="5">
        <v>20</v>
      </c>
      <c r="H5" s="5" t="s">
        <v>19</v>
      </c>
      <c r="I5" s="5">
        <v>10</v>
      </c>
    </row>
    <row r="7" spans="1:9" x14ac:dyDescent="0.3">
      <c r="A7" s="9" t="s">
        <v>0</v>
      </c>
      <c r="B7" s="9"/>
      <c r="C7" s="9"/>
      <c r="D7" s="9" t="s">
        <v>14</v>
      </c>
      <c r="E7" s="9"/>
      <c r="F7" s="9" t="s">
        <v>20</v>
      </c>
      <c r="G7" s="9"/>
    </row>
    <row r="8" spans="1:9" x14ac:dyDescent="0.3">
      <c r="A8" s="7"/>
      <c r="B8" s="1" t="s">
        <v>3</v>
      </c>
      <c r="C8" t="s">
        <v>18</v>
      </c>
      <c r="D8" t="s">
        <v>18</v>
      </c>
      <c r="E8" t="s">
        <v>17</v>
      </c>
      <c r="F8" t="s">
        <v>18</v>
      </c>
      <c r="G8" t="s">
        <v>17</v>
      </c>
    </row>
    <row r="9" spans="1:9" x14ac:dyDescent="0.3">
      <c r="A9" s="6" t="s">
        <v>1</v>
      </c>
      <c r="B9" s="3">
        <v>43587</v>
      </c>
      <c r="C9" t="s">
        <v>22</v>
      </c>
      <c r="D9" t="s">
        <v>21</v>
      </c>
      <c r="E9" t="s">
        <v>21</v>
      </c>
      <c r="F9" t="s">
        <v>21</v>
      </c>
      <c r="G9" t="s">
        <v>21</v>
      </c>
      <c r="H9" s="3"/>
    </row>
    <row r="10" spans="1:9" x14ac:dyDescent="0.3">
      <c r="A10" s="6" t="s">
        <v>2</v>
      </c>
      <c r="B10" s="3">
        <v>43614</v>
      </c>
      <c r="C10">
        <f>WEEKNUM(B10)-WEEKNUM(B9)</f>
        <v>4</v>
      </c>
      <c r="D10">
        <f>B$5*D$5*C10</f>
        <v>480</v>
      </c>
      <c r="E10">
        <f>D10</f>
        <v>480</v>
      </c>
      <c r="F10">
        <f>G$5*I$5*C10</f>
        <v>800</v>
      </c>
      <c r="G10">
        <f>F10</f>
        <v>800</v>
      </c>
    </row>
    <row r="11" spans="1:9" x14ac:dyDescent="0.3">
      <c r="A11" s="6" t="s">
        <v>4</v>
      </c>
      <c r="B11" s="3">
        <v>43643</v>
      </c>
      <c r="C11">
        <f t="shared" ref="C11:C19" si="0">WEEKNUM(B11)-WEEKNUM(B10)</f>
        <v>4</v>
      </c>
      <c r="D11">
        <f>B$5*D$5*C11</f>
        <v>480</v>
      </c>
      <c r="E11">
        <f>E10+D11</f>
        <v>960</v>
      </c>
      <c r="F11">
        <f>G$5*I$5*C11</f>
        <v>800</v>
      </c>
      <c r="G11">
        <f>G10+F11</f>
        <v>1600</v>
      </c>
    </row>
    <row r="12" spans="1:9" x14ac:dyDescent="0.3">
      <c r="A12" s="6" t="s">
        <v>5</v>
      </c>
      <c r="B12" s="3">
        <v>43729</v>
      </c>
      <c r="C12">
        <f t="shared" si="0"/>
        <v>12</v>
      </c>
      <c r="D12">
        <f>B$5*D$5*C12</f>
        <v>1440</v>
      </c>
      <c r="E12">
        <f t="shared" ref="E12:E19" si="1">E11+D12</f>
        <v>2400</v>
      </c>
      <c r="F12">
        <f>G$5*I$5*C12</f>
        <v>2400</v>
      </c>
      <c r="G12">
        <f t="shared" ref="G12:G19" si="2">G11+F12</f>
        <v>4000</v>
      </c>
    </row>
    <row r="13" spans="1:9" x14ac:dyDescent="0.3">
      <c r="A13" s="6" t="s">
        <v>6</v>
      </c>
      <c r="B13" s="3">
        <v>43740</v>
      </c>
      <c r="C13">
        <f t="shared" si="0"/>
        <v>2</v>
      </c>
      <c r="D13">
        <f t="shared" ref="D13:D19" si="3">(B$4*D$4+B$5*D$5)*C13</f>
        <v>480</v>
      </c>
      <c r="E13">
        <f t="shared" si="1"/>
        <v>2880</v>
      </c>
      <c r="F13">
        <f t="shared" ref="F13:F19" si="4">(G$4*I$4+G$5*I$5)*C13</f>
        <v>800</v>
      </c>
      <c r="G13">
        <f t="shared" si="2"/>
        <v>4800</v>
      </c>
    </row>
    <row r="14" spans="1:9" x14ac:dyDescent="0.3">
      <c r="A14" s="6" t="s">
        <v>7</v>
      </c>
      <c r="B14" s="3">
        <v>43775</v>
      </c>
      <c r="C14">
        <f t="shared" si="0"/>
        <v>5</v>
      </c>
      <c r="D14">
        <f t="shared" si="3"/>
        <v>1200</v>
      </c>
      <c r="E14">
        <f t="shared" si="1"/>
        <v>4080</v>
      </c>
      <c r="F14">
        <f t="shared" si="4"/>
        <v>2000</v>
      </c>
      <c r="G14">
        <f t="shared" si="2"/>
        <v>6800</v>
      </c>
    </row>
    <row r="15" spans="1:9" x14ac:dyDescent="0.3">
      <c r="A15" s="6" t="s">
        <v>8</v>
      </c>
      <c r="B15" s="3">
        <v>43789</v>
      </c>
      <c r="C15">
        <f t="shared" si="0"/>
        <v>2</v>
      </c>
      <c r="D15">
        <f t="shared" si="3"/>
        <v>480</v>
      </c>
      <c r="E15">
        <f t="shared" si="1"/>
        <v>4560</v>
      </c>
      <c r="F15">
        <f t="shared" si="4"/>
        <v>800</v>
      </c>
      <c r="G15">
        <f t="shared" si="2"/>
        <v>7600</v>
      </c>
      <c r="H15" s="2"/>
    </row>
    <row r="16" spans="1:9" x14ac:dyDescent="0.3">
      <c r="A16" s="6" t="s">
        <v>9</v>
      </c>
      <c r="B16" s="3">
        <v>43866</v>
      </c>
      <c r="C16">
        <v>11</v>
      </c>
      <c r="D16">
        <f t="shared" si="3"/>
        <v>2640</v>
      </c>
      <c r="E16">
        <f t="shared" si="1"/>
        <v>7200</v>
      </c>
      <c r="F16">
        <f t="shared" si="4"/>
        <v>4400</v>
      </c>
      <c r="G16">
        <f t="shared" si="2"/>
        <v>12000</v>
      </c>
    </row>
    <row r="17" spans="1:7" x14ac:dyDescent="0.3">
      <c r="A17" s="6" t="s">
        <v>10</v>
      </c>
      <c r="B17" s="3">
        <v>43880</v>
      </c>
      <c r="C17">
        <f t="shared" si="0"/>
        <v>2</v>
      </c>
      <c r="D17">
        <f t="shared" si="3"/>
        <v>480</v>
      </c>
      <c r="E17">
        <f t="shared" si="1"/>
        <v>7680</v>
      </c>
      <c r="F17">
        <f t="shared" si="4"/>
        <v>800</v>
      </c>
      <c r="G17">
        <f t="shared" si="2"/>
        <v>12800</v>
      </c>
    </row>
    <row r="18" spans="1:7" x14ac:dyDescent="0.3">
      <c r="A18" s="6" t="s">
        <v>11</v>
      </c>
      <c r="B18" s="3">
        <v>43894</v>
      </c>
      <c r="C18">
        <f t="shared" si="0"/>
        <v>2</v>
      </c>
      <c r="D18">
        <f t="shared" si="3"/>
        <v>480</v>
      </c>
      <c r="E18">
        <f t="shared" si="1"/>
        <v>8160</v>
      </c>
      <c r="F18">
        <f t="shared" si="4"/>
        <v>800</v>
      </c>
      <c r="G18">
        <f t="shared" si="2"/>
        <v>13600</v>
      </c>
    </row>
    <row r="19" spans="1:7" x14ac:dyDescent="0.3">
      <c r="A19" s="6" t="s">
        <v>12</v>
      </c>
      <c r="B19" s="3">
        <v>43907</v>
      </c>
      <c r="C19">
        <f t="shared" si="0"/>
        <v>2</v>
      </c>
      <c r="D19">
        <f t="shared" si="3"/>
        <v>480</v>
      </c>
      <c r="E19">
        <f t="shared" si="1"/>
        <v>8640</v>
      </c>
      <c r="F19">
        <f t="shared" si="4"/>
        <v>800</v>
      </c>
      <c r="G19">
        <f t="shared" si="2"/>
        <v>14400</v>
      </c>
    </row>
    <row r="20" spans="1:7" x14ac:dyDescent="0.3">
      <c r="A20" s="5"/>
      <c r="B20" s="6" t="s">
        <v>13</v>
      </c>
      <c r="C20" s="6">
        <f>SUM(C10:C19)</f>
        <v>46</v>
      </c>
      <c r="D20" s="9">
        <f>SUM(D10:D19)</f>
        <v>8640</v>
      </c>
      <c r="E20" s="9"/>
      <c r="F20" s="9">
        <f>SUM(F10:F19)</f>
        <v>14400</v>
      </c>
      <c r="G20" s="9"/>
    </row>
  </sheetData>
  <mergeCells count="8">
    <mergeCell ref="F3:I3"/>
    <mergeCell ref="F7:G7"/>
    <mergeCell ref="F20:G20"/>
    <mergeCell ref="A7:C7"/>
    <mergeCell ref="A1:B1"/>
    <mergeCell ref="D7:E7"/>
    <mergeCell ref="D20:E20"/>
    <mergeCell ref="A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2019-05-04T19:26:32Z</dcterms:modified>
</cp:coreProperties>
</file>