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F7DD0B3-702C-472B-99A3-FECAA5778BF7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1" l="1"/>
  <c r="B64" i="1"/>
  <c r="C28" i="1"/>
  <c r="E28" i="1"/>
  <c r="F28" i="1"/>
  <c r="B21" i="1"/>
  <c r="B28" i="1" s="1"/>
  <c r="D21" i="1"/>
  <c r="D28" i="1" s="1"/>
  <c r="C12" i="1"/>
  <c r="D12" i="1"/>
  <c r="B12" i="1"/>
  <c r="D41" i="1" l="1"/>
  <c r="D61" i="1" s="1"/>
  <c r="D62" i="1"/>
  <c r="D59" i="1"/>
  <c r="E12" i="1"/>
  <c r="F59" i="1" s="1"/>
  <c r="F62" i="1"/>
  <c r="G62" i="1"/>
  <c r="H62" i="1"/>
  <c r="E62" i="1"/>
  <c r="F34" i="1"/>
  <c r="F41" i="1" s="1"/>
  <c r="F61" i="1" s="1"/>
  <c r="E41" i="1"/>
  <c r="G61" i="1" s="1"/>
  <c r="H60" i="1"/>
  <c r="G60" i="1"/>
  <c r="D60" i="1"/>
  <c r="D64" i="1" l="1"/>
  <c r="E61" i="1"/>
  <c r="H61" i="1"/>
  <c r="F60" i="1"/>
  <c r="F64" i="1" s="1"/>
  <c r="E60" i="1"/>
  <c r="H59" i="1"/>
  <c r="E59" i="1"/>
  <c r="G59" i="1"/>
  <c r="G64" i="1" s="1"/>
  <c r="E64" i="1" l="1"/>
  <c r="H64" i="1"/>
</calcChain>
</file>

<file path=xl/sharedStrings.xml><?xml version="1.0" encoding="utf-8"?>
<sst xmlns="http://schemas.openxmlformats.org/spreadsheetml/2006/main" count="89" uniqueCount="46">
  <si>
    <t>Motorisation</t>
  </si>
  <si>
    <t>Vulcanix</t>
  </si>
  <si>
    <t>Optimus</t>
  </si>
  <si>
    <t>Invictus</t>
  </si>
  <si>
    <t>Estimée</t>
  </si>
  <si>
    <t>Mesuré</t>
  </si>
  <si>
    <t>Engine</t>
  </si>
  <si>
    <t>Intake</t>
  </si>
  <si>
    <t>Exhaust</t>
  </si>
  <si>
    <t>Fuel Circuit</t>
  </si>
  <si>
    <t>Cooling System</t>
  </si>
  <si>
    <t>Secondary Drivetrain</t>
  </si>
  <si>
    <t>Total</t>
  </si>
  <si>
    <t>Chassis</t>
  </si>
  <si>
    <t>Sans Aéro</t>
  </si>
  <si>
    <t>Avec Aéro</t>
  </si>
  <si>
    <t>(ailerons et ouïes)</t>
  </si>
  <si>
    <t>Structure tubulaire</t>
  </si>
  <si>
    <t>Equipements</t>
  </si>
  <si>
    <t>Commande d'embrayage</t>
  </si>
  <si>
    <t>Peinture</t>
  </si>
  <si>
    <t>Aileron avant</t>
  </si>
  <si>
    <t>/</t>
  </si>
  <si>
    <t>Aileron arrière</t>
  </si>
  <si>
    <t>LAS</t>
  </si>
  <si>
    <t>13"</t>
  </si>
  <si>
    <t>10"</t>
  </si>
  <si>
    <t>Tyres</t>
  </si>
  <si>
    <t>Steering</t>
  </si>
  <si>
    <t>A Arms</t>
  </si>
  <si>
    <t>Suspension</t>
  </si>
  <si>
    <t>Anti Roll Bar</t>
  </si>
  <si>
    <t>Elec</t>
  </si>
  <si>
    <t>Batterie</t>
  </si>
  <si>
    <t>Faisceau électrique</t>
  </si>
  <si>
    <t>Shifter</t>
  </si>
  <si>
    <t>Télémétrie</t>
  </si>
  <si>
    <t>Tableau de bord</t>
  </si>
  <si>
    <t>Budget massique prévisionnel</t>
  </si>
  <si>
    <t>10" (Avon)</t>
  </si>
  <si>
    <t>Chappes + AIP</t>
  </si>
  <si>
    <t>Crashbox</t>
  </si>
  <si>
    <t>Equiped Wheel + Rims</t>
  </si>
  <si>
    <t>Ajusteur</t>
  </si>
  <si>
    <t>Brake system + Pedals</t>
  </si>
  <si>
    <t>Carrosserie (Nez-Plaques latérales-Fond plat-Ouïes-Pare feu)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</si>
</sst>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EA11E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1" fillId="0" borderId="0" xfId="0" applyFont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0" fontId="4" fillId="9" borderId="1" xfId="1" applyBorder="1" applyAlignment="1">
      <alignment wrapText="1"/>
    </xf>
    <xf numFmtId="0" fontId="0" fillId="10" borderId="1" xfId="0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wrapText="1"/>
    </xf>
  </cellXfs>
  <cellStyles count="2">
    <cellStyle name="40 % - Accent2" xfId="1" builtinId="35"/>
    <cellStyle name="Normal" xfId="0" builtinId="0"/>
  </cellStyles>
  <dxfs count="0"/>
  <tableStyles count="0" defaultTableStyle="TableStyleMedium2" defaultPivotStyle="PivotStyleLight16"/>
  <colors>
    <mruColors>
      <color rgb="FFEA1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mesurée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6-490A-9E38-28CE4AE9CBB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86-490A-9E38-28CE4AE9CB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6-490A-9E38-28CE4AE9CBB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86-490A-9E38-28CE4AE9CBB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Feuil1!$D$59:$D$62</c:f>
              <c:numCache>
                <c:formatCode>General</c:formatCode>
                <c:ptCount val="4"/>
                <c:pt idx="0">
                  <c:v>74.657000000000011</c:v>
                </c:pt>
                <c:pt idx="1">
                  <c:v>52.162000000000006</c:v>
                </c:pt>
                <c:pt idx="2">
                  <c:v>62.599999999999994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90A-9E38-28CE4AE9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B-4F7B-9B4B-F384C33D799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B-4F7B-9B4B-F384C33D799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B-4F7B-9B4B-F384C33D799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EB-4F7B-9B4B-F384C33D79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Feuil1!$E$59:$E$62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46.84</c:v>
                </c:pt>
                <c:pt idx="2">
                  <c:v>46.2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B-4F7B-9B4B-F384C33D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avec aéro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6-4F81-A7B8-90995B46971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6-4F81-A7B8-90995B4697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6-4F81-A7B8-90995B46971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46-4F81-A7B8-90995B4697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val>
            <c:numRef>
              <c:f>Feuil1!$F$59:$F$62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64.84</c:v>
                </c:pt>
                <c:pt idx="2">
                  <c:v>46.2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F81-A7B8-90995B46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E-4721-B80F-0CA6186057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E-4721-B80F-0CA6186057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E-4721-B80F-0CA6186057E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3E-4721-B80F-0CA6186057E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Feuil1!$G$59:$G$62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46.84</c:v>
                </c:pt>
                <c:pt idx="2">
                  <c:v>60.1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3E-4721-B80F-0CA61860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8-435F-A6E6-66330DAE4A4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8-435F-A6E6-66330DAE4A4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C8-435F-A6E6-66330DAE4A4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C8-435F-A6E6-66330DAE4A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Feuil1!$H$59:$H$62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64.84</c:v>
                </c:pt>
                <c:pt idx="2">
                  <c:v>60.1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8-435F-A6E6-66330DAE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estimée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9-4B21-9807-B98C16BE1A9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9-4B21-9807-B98C16BE1A9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9-4B21-9807-B98C16BE1A9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9-4B21-9807-B98C16BE1A9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Feuil1!$C$59:$C$62</c:f>
              <c:numCache>
                <c:formatCode>General</c:formatCode>
                <c:ptCount val="4"/>
                <c:pt idx="0">
                  <c:v>84.272999999999996</c:v>
                </c:pt>
                <c:pt idx="1">
                  <c:v>47.74</c:v>
                </c:pt>
                <c:pt idx="2">
                  <c:v>59.7</c:v>
                </c:pt>
                <c:pt idx="3">
                  <c:v>10.291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A9-4B21-9807-B98C16BE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24</xdr:row>
      <xdr:rowOff>289560</xdr:rowOff>
    </xdr:from>
    <xdr:to>
      <xdr:col>22</xdr:col>
      <xdr:colOff>7620</xdr:colOff>
      <xdr:row>41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7A76EC-2183-4100-AFE9-4606E8FD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15</xdr:col>
      <xdr:colOff>15240</xdr:colOff>
      <xdr:row>60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BDD778D-D14F-4B2C-A7E3-578A5C27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43</xdr:row>
      <xdr:rowOff>182880</xdr:rowOff>
    </xdr:from>
    <xdr:to>
      <xdr:col>22</xdr:col>
      <xdr:colOff>7620</xdr:colOff>
      <xdr:row>60</xdr:row>
      <xdr:rowOff>68580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4F8016-8C9B-44D9-8179-832D635D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63</xdr:row>
      <xdr:rowOff>0</xdr:rowOff>
    </xdr:from>
    <xdr:to>
      <xdr:col>15</xdr:col>
      <xdr:colOff>7620</xdr:colOff>
      <xdr:row>81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5E9E2EC-C1BF-448B-8467-32B84E7A5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601980</xdr:colOff>
      <xdr:row>61</xdr:row>
      <xdr:rowOff>182880</xdr:rowOff>
    </xdr:from>
    <xdr:to>
      <xdr:col>22</xdr:col>
      <xdr:colOff>0</xdr:colOff>
      <xdr:row>80</xdr:row>
      <xdr:rowOff>175260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68B281-6BAF-4098-9648-5AB7F4440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563880</xdr:colOff>
      <xdr:row>24</xdr:row>
      <xdr:rowOff>289560</xdr:rowOff>
    </xdr:from>
    <xdr:to>
      <xdr:col>14</xdr:col>
      <xdr:colOff>561975</xdr:colOff>
      <xdr:row>41</xdr:row>
      <xdr:rowOff>175260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9B293C9-3E0A-425A-B6BA-7851ABF66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13" workbookViewId="0">
      <selection activeCell="G16" sqref="G16"/>
    </sheetView>
  </sheetViews>
  <sheetFormatPr baseColWidth="10" defaultColWidth="8.88671875" defaultRowHeight="14.4" x14ac:dyDescent="0.3"/>
  <cols>
    <col min="1" max="1" width="30.109375" bestFit="1" customWidth="1"/>
    <col min="5" max="5" width="16" customWidth="1"/>
    <col min="6" max="6" width="20.33203125" customWidth="1"/>
    <col min="7" max="7" width="9.33203125" bestFit="1" customWidth="1"/>
    <col min="8" max="8" width="9.5546875" bestFit="1" customWidth="1"/>
  </cols>
  <sheetData>
    <row r="1" spans="1:6" x14ac:dyDescent="0.3">
      <c r="A1" s="14" t="s">
        <v>38</v>
      </c>
    </row>
    <row r="2" spans="1:6" ht="15" thickBot="1" x14ac:dyDescent="0.35"/>
    <row r="3" spans="1:6" ht="15" thickBot="1" x14ac:dyDescent="0.35">
      <c r="A3" s="15" t="s">
        <v>0</v>
      </c>
      <c r="B3" s="1"/>
      <c r="C3" s="1"/>
      <c r="D3" s="1"/>
      <c r="E3" s="1"/>
    </row>
    <row r="4" spans="1:6" ht="15" thickBot="1" x14ac:dyDescent="0.35">
      <c r="A4" s="2"/>
      <c r="B4" s="3" t="s">
        <v>1</v>
      </c>
      <c r="C4" s="23" t="s">
        <v>2</v>
      </c>
      <c r="D4" s="24"/>
      <c r="E4" s="4" t="s">
        <v>3</v>
      </c>
    </row>
    <row r="5" spans="1:6" ht="15" thickBot="1" x14ac:dyDescent="0.35">
      <c r="A5" s="2"/>
      <c r="B5" s="2"/>
      <c r="C5" s="3" t="s">
        <v>4</v>
      </c>
      <c r="D5" s="3" t="s">
        <v>5</v>
      </c>
      <c r="E5" s="11"/>
    </row>
    <row r="6" spans="1:6" ht="15" thickBot="1" x14ac:dyDescent="0.35">
      <c r="A6" s="3" t="s">
        <v>6</v>
      </c>
      <c r="B6" s="2">
        <v>55</v>
      </c>
      <c r="C6" s="5">
        <v>64</v>
      </c>
      <c r="D6" s="2">
        <v>55</v>
      </c>
      <c r="E6" s="2">
        <v>55</v>
      </c>
    </row>
    <row r="7" spans="1:6" ht="15" thickBot="1" x14ac:dyDescent="0.35">
      <c r="A7" s="3" t="s">
        <v>7</v>
      </c>
      <c r="B7" s="2">
        <v>1.84</v>
      </c>
      <c r="C7" s="5">
        <v>1.649</v>
      </c>
      <c r="D7" s="6">
        <v>1.3680000000000001</v>
      </c>
      <c r="E7" s="6">
        <v>1.2</v>
      </c>
    </row>
    <row r="8" spans="1:6" ht="15" thickBot="1" x14ac:dyDescent="0.35">
      <c r="A8" s="3" t="s">
        <v>8</v>
      </c>
      <c r="B8" s="5">
        <v>4.4000000000000004</v>
      </c>
      <c r="C8" s="5">
        <v>4.6890000000000001</v>
      </c>
      <c r="D8" s="18">
        <v>4.1660000000000004</v>
      </c>
      <c r="E8" s="6">
        <v>4</v>
      </c>
    </row>
    <row r="9" spans="1:6" ht="15" thickBot="1" x14ac:dyDescent="0.35">
      <c r="A9" s="3" t="s">
        <v>9</v>
      </c>
      <c r="B9" s="2">
        <v>4</v>
      </c>
      <c r="C9" s="5">
        <v>3.1</v>
      </c>
      <c r="D9" s="5">
        <v>3.1</v>
      </c>
      <c r="E9" s="6">
        <v>3</v>
      </c>
    </row>
    <row r="10" spans="1:6" ht="15" thickBot="1" x14ac:dyDescent="0.35">
      <c r="A10" s="3" t="s">
        <v>10</v>
      </c>
      <c r="B10" s="2">
        <v>3.5840000000000001</v>
      </c>
      <c r="C10" s="5">
        <v>3.18</v>
      </c>
      <c r="D10" s="18">
        <v>2.8370000000000002</v>
      </c>
      <c r="E10" s="6">
        <v>2.7</v>
      </c>
    </row>
    <row r="11" spans="1:6" ht="15" thickBot="1" x14ac:dyDescent="0.35">
      <c r="A11" s="3" t="s">
        <v>11</v>
      </c>
      <c r="B11" s="2">
        <v>9.1579999999999995</v>
      </c>
      <c r="C11" s="2">
        <v>7.6550000000000002</v>
      </c>
      <c r="D11" s="18">
        <v>8.1859999999999999</v>
      </c>
      <c r="E11" s="2">
        <v>8</v>
      </c>
    </row>
    <row r="12" spans="1:6" ht="15" thickBot="1" x14ac:dyDescent="0.35">
      <c r="A12" s="7" t="s">
        <v>12</v>
      </c>
      <c r="B12" s="8">
        <f>SUM(B6:B11)</f>
        <v>77.982000000000014</v>
      </c>
      <c r="C12" s="8">
        <f t="shared" ref="C12:D12" si="0">SUM(C6:C11)</f>
        <v>84.272999999999996</v>
      </c>
      <c r="D12" s="8">
        <f t="shared" si="0"/>
        <v>74.657000000000011</v>
      </c>
      <c r="E12" s="8">
        <f>SUM(E6:E11)</f>
        <v>73.900000000000006</v>
      </c>
    </row>
    <row r="14" spans="1:6" ht="15" thickBot="1" x14ac:dyDescent="0.35"/>
    <row r="15" spans="1:6" ht="15" thickBot="1" x14ac:dyDescent="0.35">
      <c r="A15" s="9" t="s">
        <v>13</v>
      </c>
      <c r="B15" s="1"/>
      <c r="C15" s="1"/>
      <c r="D15" s="1"/>
      <c r="E15" s="1"/>
      <c r="F15" s="10"/>
    </row>
    <row r="16" spans="1:6" ht="15" thickBot="1" x14ac:dyDescent="0.35">
      <c r="A16" s="2"/>
      <c r="B16" s="3" t="s">
        <v>1</v>
      </c>
      <c r="C16" s="23" t="s">
        <v>2</v>
      </c>
      <c r="D16" s="24"/>
      <c r="E16" s="23" t="s">
        <v>3</v>
      </c>
      <c r="F16" s="24"/>
    </row>
    <row r="17" spans="1:6" ht="15" thickBot="1" x14ac:dyDescent="0.35">
      <c r="A17" s="2"/>
      <c r="B17" s="2"/>
      <c r="C17" s="3" t="s">
        <v>4</v>
      </c>
      <c r="D17" s="3" t="s">
        <v>5</v>
      </c>
      <c r="E17" s="11" t="s">
        <v>14</v>
      </c>
      <c r="F17" s="11" t="s">
        <v>15</v>
      </c>
    </row>
    <row r="18" spans="1:6" ht="15" customHeight="1" thickBot="1" x14ac:dyDescent="0.35">
      <c r="A18" s="3"/>
      <c r="B18" s="2"/>
      <c r="C18" s="5"/>
      <c r="D18" s="2"/>
      <c r="E18" s="2"/>
      <c r="F18" s="11" t="s">
        <v>16</v>
      </c>
    </row>
    <row r="19" spans="1:6" ht="15" thickBot="1" x14ac:dyDescent="0.35">
      <c r="A19" s="3" t="s">
        <v>17</v>
      </c>
      <c r="B19" s="2">
        <v>37.1</v>
      </c>
      <c r="C19" s="5">
        <v>31.5</v>
      </c>
      <c r="D19" s="25">
        <v>37</v>
      </c>
      <c r="E19" s="6">
        <v>33</v>
      </c>
      <c r="F19" s="6">
        <v>35</v>
      </c>
    </row>
    <row r="20" spans="1:6" ht="15" thickBot="1" x14ac:dyDescent="0.35">
      <c r="A20" s="3" t="s">
        <v>40</v>
      </c>
      <c r="B20" s="2">
        <v>3.2</v>
      </c>
      <c r="C20" s="5">
        <v>3</v>
      </c>
      <c r="D20" s="26"/>
      <c r="E20" s="6"/>
      <c r="F20" s="6"/>
    </row>
    <row r="21" spans="1:6" ht="15" thickBot="1" x14ac:dyDescent="0.35">
      <c r="A21" s="3" t="s">
        <v>18</v>
      </c>
      <c r="B21" s="5">
        <f>8-3.2</f>
        <v>4.8</v>
      </c>
      <c r="C21" s="5">
        <v>4.5</v>
      </c>
      <c r="D21" s="20">
        <f>7.25-2.3</f>
        <v>4.95</v>
      </c>
      <c r="E21" s="6">
        <v>5</v>
      </c>
      <c r="F21" s="6">
        <v>5</v>
      </c>
    </row>
    <row r="22" spans="1:6" ht="15" thickBot="1" x14ac:dyDescent="0.35">
      <c r="A22" s="3" t="s">
        <v>19</v>
      </c>
      <c r="B22" s="2">
        <v>0.55000000000000004</v>
      </c>
      <c r="C22" s="5">
        <v>0.14000000000000001</v>
      </c>
      <c r="D22" s="5">
        <v>0.14000000000000001</v>
      </c>
      <c r="E22" s="6">
        <v>0.14000000000000001</v>
      </c>
      <c r="F22" s="6">
        <v>0.14000000000000001</v>
      </c>
    </row>
    <row r="23" spans="1:6" ht="15" thickBot="1" x14ac:dyDescent="0.35">
      <c r="A23" s="3" t="s">
        <v>20</v>
      </c>
      <c r="B23" s="2">
        <v>0</v>
      </c>
      <c r="C23" s="5">
        <v>1</v>
      </c>
      <c r="D23" s="6">
        <v>0</v>
      </c>
      <c r="E23" s="6">
        <v>1</v>
      </c>
      <c r="F23" s="6">
        <v>1</v>
      </c>
    </row>
    <row r="24" spans="1:6" ht="15" thickBot="1" x14ac:dyDescent="0.35">
      <c r="A24" s="3" t="s">
        <v>41</v>
      </c>
      <c r="B24" s="2">
        <v>0.68899999999999995</v>
      </c>
      <c r="C24" s="2">
        <v>0.68899999999999995</v>
      </c>
      <c r="D24" s="2">
        <v>0.68899999999999995</v>
      </c>
      <c r="E24" s="2">
        <v>0.7</v>
      </c>
      <c r="F24" s="2">
        <v>0.7</v>
      </c>
    </row>
    <row r="25" spans="1:6" ht="29.4" thickBot="1" x14ac:dyDescent="0.35">
      <c r="A25" s="3" t="s">
        <v>45</v>
      </c>
      <c r="B25" s="2">
        <v>17.030999999999999</v>
      </c>
      <c r="C25" s="5">
        <v>7.4109999999999996</v>
      </c>
      <c r="D25" s="22">
        <v>9.3829999999999991</v>
      </c>
      <c r="E25" s="6">
        <v>7</v>
      </c>
      <c r="F25" s="6">
        <v>13</v>
      </c>
    </row>
    <row r="26" spans="1:6" ht="15" thickBot="1" x14ac:dyDescent="0.35">
      <c r="A26" s="3" t="s">
        <v>21</v>
      </c>
      <c r="B26" s="12" t="s">
        <v>22</v>
      </c>
      <c r="C26" s="5" t="s">
        <v>22</v>
      </c>
      <c r="D26" s="2" t="s">
        <v>22</v>
      </c>
      <c r="E26" s="2" t="s">
        <v>22</v>
      </c>
      <c r="F26" s="6">
        <v>5</v>
      </c>
    </row>
    <row r="27" spans="1:6" ht="15" thickBot="1" x14ac:dyDescent="0.35">
      <c r="A27" s="3" t="s">
        <v>23</v>
      </c>
      <c r="B27" s="12" t="s">
        <v>22</v>
      </c>
      <c r="C27" s="5" t="s">
        <v>22</v>
      </c>
      <c r="D27" s="2" t="s">
        <v>22</v>
      </c>
      <c r="E27" s="2" t="s">
        <v>22</v>
      </c>
      <c r="F27" s="6">
        <v>5</v>
      </c>
    </row>
    <row r="28" spans="1:6" ht="15" thickBot="1" x14ac:dyDescent="0.35">
      <c r="A28" s="7" t="s">
        <v>12</v>
      </c>
      <c r="B28" s="8">
        <f>SUM(B19:B27)</f>
        <v>63.37</v>
      </c>
      <c r="C28" s="8">
        <f t="shared" ref="C28:F28" si="1">SUM(C19:C27)</f>
        <v>48.24</v>
      </c>
      <c r="D28" s="8">
        <f t="shared" si="1"/>
        <v>52.162000000000006</v>
      </c>
      <c r="E28" s="8">
        <f t="shared" si="1"/>
        <v>46.84</v>
      </c>
      <c r="F28" s="8">
        <f t="shared" si="1"/>
        <v>64.84</v>
      </c>
    </row>
    <row r="30" spans="1:6" ht="15" thickBot="1" x14ac:dyDescent="0.35"/>
    <row r="31" spans="1:6" ht="15" thickBot="1" x14ac:dyDescent="0.35">
      <c r="A31" s="13" t="s">
        <v>24</v>
      </c>
      <c r="B31" s="1"/>
      <c r="C31" s="1"/>
      <c r="D31" s="1"/>
      <c r="E31" s="1"/>
      <c r="F31" s="1"/>
    </row>
    <row r="32" spans="1:6" ht="15" thickBot="1" x14ac:dyDescent="0.35">
      <c r="A32" s="2"/>
      <c r="B32" s="3" t="s">
        <v>1</v>
      </c>
      <c r="C32" s="23" t="s">
        <v>2</v>
      </c>
      <c r="D32" s="24"/>
      <c r="E32" s="23" t="s">
        <v>3</v>
      </c>
      <c r="F32" s="24"/>
    </row>
    <row r="33" spans="1:6" ht="15" thickBot="1" x14ac:dyDescent="0.35">
      <c r="A33" s="2"/>
      <c r="B33" s="2"/>
      <c r="C33" s="3" t="s">
        <v>4</v>
      </c>
      <c r="D33" s="3" t="s">
        <v>5</v>
      </c>
      <c r="E33" s="2" t="s">
        <v>25</v>
      </c>
      <c r="F33" s="2" t="s">
        <v>39</v>
      </c>
    </row>
    <row r="34" spans="1:6" ht="15" thickBot="1" x14ac:dyDescent="0.35">
      <c r="A34" s="3" t="s">
        <v>27</v>
      </c>
      <c r="B34" s="12">
        <v>22</v>
      </c>
      <c r="C34" s="12">
        <v>22</v>
      </c>
      <c r="D34" s="12">
        <v>22</v>
      </c>
      <c r="E34" s="12">
        <v>22</v>
      </c>
      <c r="F34" s="19">
        <f>3.4*4</f>
        <v>13.6</v>
      </c>
    </row>
    <row r="35" spans="1:6" ht="15" thickBot="1" x14ac:dyDescent="0.35">
      <c r="A35" s="3" t="s">
        <v>42</v>
      </c>
      <c r="B35" s="12">
        <v>32</v>
      </c>
      <c r="C35" s="12">
        <v>23.6</v>
      </c>
      <c r="D35" s="12">
        <v>23.6</v>
      </c>
      <c r="E35" s="27">
        <v>22</v>
      </c>
      <c r="F35" s="27">
        <v>17</v>
      </c>
    </row>
    <row r="36" spans="1:6" ht="15" thickBot="1" x14ac:dyDescent="0.35">
      <c r="A36" s="3" t="s">
        <v>44</v>
      </c>
      <c r="B36" s="12">
        <v>7.1</v>
      </c>
      <c r="C36" s="12">
        <v>4</v>
      </c>
      <c r="D36" s="12">
        <v>5.4</v>
      </c>
      <c r="E36" s="27">
        <v>5</v>
      </c>
      <c r="F36" s="27">
        <v>4.5</v>
      </c>
    </row>
    <row r="37" spans="1:6" ht="15" thickBot="1" x14ac:dyDescent="0.35">
      <c r="A37" s="3" t="s">
        <v>28</v>
      </c>
      <c r="B37" s="12">
        <v>4.3</v>
      </c>
      <c r="C37" s="12">
        <v>3</v>
      </c>
      <c r="D37" s="12">
        <v>3.3</v>
      </c>
      <c r="E37" s="27">
        <v>3</v>
      </c>
      <c r="F37" s="27">
        <v>3</v>
      </c>
    </row>
    <row r="38" spans="1:6" ht="15" thickBot="1" x14ac:dyDescent="0.35">
      <c r="A38" s="3" t="s">
        <v>29</v>
      </c>
      <c r="B38" s="12">
        <v>4.4000000000000004</v>
      </c>
      <c r="C38" s="12">
        <v>3</v>
      </c>
      <c r="D38" s="12">
        <v>2.6</v>
      </c>
      <c r="E38" s="27">
        <v>2.6</v>
      </c>
      <c r="F38" s="27">
        <v>2.6</v>
      </c>
    </row>
    <row r="39" spans="1:6" ht="15" thickBot="1" x14ac:dyDescent="0.35">
      <c r="A39" s="3" t="s">
        <v>30</v>
      </c>
      <c r="B39" s="12">
        <v>4.0999999999999996</v>
      </c>
      <c r="C39" s="12">
        <v>2.8</v>
      </c>
      <c r="D39" s="12">
        <v>3.8</v>
      </c>
      <c r="E39" s="27">
        <v>3.5</v>
      </c>
      <c r="F39" s="27">
        <v>3.5</v>
      </c>
    </row>
    <row r="40" spans="1:6" ht="15" thickBot="1" x14ac:dyDescent="0.35">
      <c r="A40" s="3" t="s">
        <v>31</v>
      </c>
      <c r="B40" s="12">
        <v>0</v>
      </c>
      <c r="C40" s="12">
        <v>2.5</v>
      </c>
      <c r="D40" s="12">
        <v>1.9</v>
      </c>
      <c r="E40" s="27">
        <v>2</v>
      </c>
      <c r="F40" s="27">
        <v>2</v>
      </c>
    </row>
    <row r="41" spans="1:6" ht="15" thickBot="1" x14ac:dyDescent="0.35">
      <c r="A41" s="7" t="s">
        <v>12</v>
      </c>
      <c r="B41" s="8">
        <v>71.245199999999997</v>
      </c>
      <c r="C41" s="8">
        <v>59.7</v>
      </c>
      <c r="D41" s="8">
        <f t="shared" ref="D41:F41" si="2">SUM(D34:D40)</f>
        <v>62.599999999999994</v>
      </c>
      <c r="E41" s="8">
        <f t="shared" si="2"/>
        <v>60.1</v>
      </c>
      <c r="F41" s="8">
        <f t="shared" si="2"/>
        <v>46.2</v>
      </c>
    </row>
    <row r="43" spans="1:6" ht="15" thickBot="1" x14ac:dyDescent="0.35"/>
    <row r="44" spans="1:6" ht="15" thickBot="1" x14ac:dyDescent="0.35">
      <c r="A44" s="16" t="s">
        <v>32</v>
      </c>
      <c r="B44" s="1"/>
      <c r="C44" s="1"/>
      <c r="D44" s="1"/>
      <c r="E44" s="1"/>
    </row>
    <row r="45" spans="1:6" ht="15" thickBot="1" x14ac:dyDescent="0.35">
      <c r="A45" s="2"/>
      <c r="B45" s="3" t="s">
        <v>1</v>
      </c>
      <c r="C45" s="23" t="s">
        <v>2</v>
      </c>
      <c r="D45" s="24"/>
      <c r="E45" s="3" t="s">
        <v>3</v>
      </c>
    </row>
    <row r="46" spans="1:6" ht="15" thickBot="1" x14ac:dyDescent="0.35">
      <c r="A46" s="2"/>
      <c r="B46" s="2"/>
      <c r="C46" s="3" t="s">
        <v>4</v>
      </c>
      <c r="D46" s="3" t="s">
        <v>5</v>
      </c>
      <c r="E46" s="2"/>
    </row>
    <row r="47" spans="1:6" ht="15" thickBot="1" x14ac:dyDescent="0.35">
      <c r="A47" s="3" t="s">
        <v>33</v>
      </c>
      <c r="B47" s="2">
        <v>1.3</v>
      </c>
      <c r="C47" s="5">
        <v>1.3</v>
      </c>
      <c r="D47" s="17"/>
      <c r="E47" s="17"/>
    </row>
    <row r="48" spans="1:6" ht="15" thickBot="1" x14ac:dyDescent="0.35">
      <c r="A48" s="3" t="s">
        <v>34</v>
      </c>
      <c r="B48" s="2">
        <v>6</v>
      </c>
      <c r="C48" s="5">
        <v>5.2539999999999996</v>
      </c>
      <c r="D48" s="17"/>
      <c r="E48" s="17"/>
    </row>
    <row r="49" spans="1:8" ht="15" thickBot="1" x14ac:dyDescent="0.35">
      <c r="A49" s="3" t="s">
        <v>35</v>
      </c>
      <c r="B49" s="2">
        <v>2</v>
      </c>
      <c r="C49" s="5">
        <v>2</v>
      </c>
      <c r="D49" s="17"/>
      <c r="E49" s="17"/>
    </row>
    <row r="50" spans="1:8" ht="15" thickBot="1" x14ac:dyDescent="0.35">
      <c r="A50" s="3" t="s">
        <v>36</v>
      </c>
      <c r="B50" s="2">
        <v>0</v>
      </c>
      <c r="C50" s="5">
        <v>0.79500000000000004</v>
      </c>
      <c r="D50" s="17"/>
      <c r="E50" s="17"/>
    </row>
    <row r="51" spans="1:8" ht="15" thickBot="1" x14ac:dyDescent="0.35">
      <c r="A51" s="3" t="s">
        <v>37</v>
      </c>
      <c r="B51" s="2">
        <v>1</v>
      </c>
      <c r="C51" s="5">
        <v>0.94199999999999995</v>
      </c>
      <c r="D51" s="17"/>
      <c r="E51" s="17"/>
    </row>
    <row r="52" spans="1:8" ht="15" thickBot="1" x14ac:dyDescent="0.35">
      <c r="A52" s="7" t="s">
        <v>12</v>
      </c>
      <c r="B52" s="8">
        <v>10.3</v>
      </c>
      <c r="C52" s="8">
        <v>10.291</v>
      </c>
      <c r="D52" s="8">
        <v>12</v>
      </c>
      <c r="E52" s="8">
        <v>10</v>
      </c>
    </row>
    <row r="54" spans="1:8" ht="15" thickBot="1" x14ac:dyDescent="0.35"/>
    <row r="55" spans="1:8" ht="15" thickBot="1" x14ac:dyDescent="0.35">
      <c r="A55" s="1" t="s">
        <v>12</v>
      </c>
      <c r="B55" s="1"/>
      <c r="C55" s="1"/>
      <c r="D55" s="1"/>
      <c r="E55" s="1"/>
      <c r="F55" s="1"/>
      <c r="G55" s="1"/>
      <c r="H55" s="1"/>
    </row>
    <row r="56" spans="1:8" ht="15" thickBot="1" x14ac:dyDescent="0.35">
      <c r="A56" s="2"/>
      <c r="B56" s="3" t="s">
        <v>1</v>
      </c>
      <c r="C56" s="23" t="s">
        <v>2</v>
      </c>
      <c r="D56" s="24"/>
      <c r="E56" s="3" t="s">
        <v>3</v>
      </c>
      <c r="F56" s="2"/>
      <c r="G56" s="2"/>
      <c r="H56" s="2"/>
    </row>
    <row r="57" spans="1:8" ht="15" thickBot="1" x14ac:dyDescent="0.35">
      <c r="A57" s="2"/>
      <c r="B57" s="2"/>
      <c r="C57" s="3" t="s">
        <v>4</v>
      </c>
      <c r="D57" s="3" t="s">
        <v>5</v>
      </c>
      <c r="E57" s="11" t="s">
        <v>26</v>
      </c>
      <c r="F57" s="11" t="s">
        <v>26</v>
      </c>
      <c r="G57" s="11" t="s">
        <v>25</v>
      </c>
      <c r="H57" s="11" t="s">
        <v>25</v>
      </c>
    </row>
    <row r="58" spans="1:8" ht="15" thickBot="1" x14ac:dyDescent="0.35">
      <c r="A58" s="3"/>
      <c r="B58" s="2"/>
      <c r="C58" s="2"/>
      <c r="D58" s="2"/>
      <c r="E58" s="11" t="s">
        <v>14</v>
      </c>
      <c r="F58" s="11" t="s">
        <v>15</v>
      </c>
      <c r="G58" s="11" t="s">
        <v>14</v>
      </c>
      <c r="H58" s="11" t="s">
        <v>15</v>
      </c>
    </row>
    <row r="59" spans="1:8" ht="15" thickBot="1" x14ac:dyDescent="0.35">
      <c r="A59" s="15" t="s">
        <v>0</v>
      </c>
      <c r="B59" s="6">
        <v>86.981999999999999</v>
      </c>
      <c r="C59" s="6">
        <v>84.272999999999996</v>
      </c>
      <c r="D59" s="6">
        <f>D12</f>
        <v>74.657000000000011</v>
      </c>
      <c r="E59" s="6">
        <f>$E12</f>
        <v>73.900000000000006</v>
      </c>
      <c r="F59" s="6">
        <f>$E12</f>
        <v>73.900000000000006</v>
      </c>
      <c r="G59" s="6">
        <f>$E12</f>
        <v>73.900000000000006</v>
      </c>
      <c r="H59" s="6">
        <f>$E12</f>
        <v>73.900000000000006</v>
      </c>
    </row>
    <row r="60" spans="1:8" ht="15" thickBot="1" x14ac:dyDescent="0.35">
      <c r="A60" s="9" t="s">
        <v>13</v>
      </c>
      <c r="B60" s="6">
        <v>65.123400000000004</v>
      </c>
      <c r="C60" s="6">
        <v>47.74</v>
      </c>
      <c r="D60" s="6">
        <f>D28</f>
        <v>52.162000000000006</v>
      </c>
      <c r="E60" s="6">
        <f>E28</f>
        <v>46.84</v>
      </c>
      <c r="F60" s="6">
        <f>F28</f>
        <v>64.84</v>
      </c>
      <c r="G60" s="6">
        <f>E28</f>
        <v>46.84</v>
      </c>
      <c r="H60" s="6">
        <f>F28</f>
        <v>64.84</v>
      </c>
    </row>
    <row r="61" spans="1:8" ht="15" thickBot="1" x14ac:dyDescent="0.35">
      <c r="A61" s="13" t="s">
        <v>24</v>
      </c>
      <c r="B61" s="6">
        <v>71.245199999999997</v>
      </c>
      <c r="C61" s="6">
        <v>59.7</v>
      </c>
      <c r="D61" s="6">
        <f>D41</f>
        <v>62.599999999999994</v>
      </c>
      <c r="E61" s="6">
        <f>$F41</f>
        <v>46.2</v>
      </c>
      <c r="F61" s="6">
        <f>$F41</f>
        <v>46.2</v>
      </c>
      <c r="G61" s="6">
        <f>$E41</f>
        <v>60.1</v>
      </c>
      <c r="H61" s="6">
        <f>$E41</f>
        <v>60.1</v>
      </c>
    </row>
    <row r="62" spans="1:8" ht="15" thickBot="1" x14ac:dyDescent="0.35">
      <c r="A62" s="16" t="s">
        <v>32</v>
      </c>
      <c r="B62" s="6">
        <v>10.3</v>
      </c>
      <c r="C62" s="6">
        <v>10.291</v>
      </c>
      <c r="D62" s="6">
        <f>D52</f>
        <v>12</v>
      </c>
      <c r="E62" s="6">
        <f>$E52</f>
        <v>10</v>
      </c>
      <c r="F62" s="6">
        <f>$E52</f>
        <v>10</v>
      </c>
      <c r="G62" s="6">
        <f>$E52</f>
        <v>10</v>
      </c>
      <c r="H62" s="6">
        <f>$E52</f>
        <v>10</v>
      </c>
    </row>
    <row r="63" spans="1:8" ht="15" thickBot="1" x14ac:dyDescent="0.35">
      <c r="A63" s="21" t="s">
        <v>43</v>
      </c>
      <c r="B63" s="6">
        <v>4</v>
      </c>
      <c r="C63" s="6">
        <v>4</v>
      </c>
      <c r="D63" s="6">
        <v>4</v>
      </c>
      <c r="E63" s="6">
        <v>4</v>
      </c>
      <c r="F63" s="6">
        <v>4</v>
      </c>
      <c r="G63" s="6">
        <v>4</v>
      </c>
      <c r="H63" s="6">
        <v>4</v>
      </c>
    </row>
    <row r="64" spans="1:8" ht="15" thickBot="1" x14ac:dyDescent="0.35">
      <c r="A64" s="1" t="s">
        <v>12</v>
      </c>
      <c r="B64" s="8">
        <f>SUM(B59:B63)</f>
        <v>237.6506</v>
      </c>
      <c r="C64" s="8">
        <f t="shared" ref="C64:H64" si="3">SUM(C59:C63)</f>
        <v>206.00400000000002</v>
      </c>
      <c r="D64" s="8">
        <f t="shared" si="3"/>
        <v>205.41900000000001</v>
      </c>
      <c r="E64" s="8">
        <f t="shared" si="3"/>
        <v>180.94</v>
      </c>
      <c r="F64" s="8">
        <f t="shared" si="3"/>
        <v>198.94</v>
      </c>
      <c r="G64" s="8">
        <f t="shared" si="3"/>
        <v>194.84</v>
      </c>
      <c r="H64" s="8">
        <f t="shared" si="3"/>
        <v>212.84</v>
      </c>
    </row>
  </sheetData>
  <mergeCells count="8">
    <mergeCell ref="C56:D56"/>
    <mergeCell ref="C4:D4"/>
    <mergeCell ref="C16:D16"/>
    <mergeCell ref="E16:F16"/>
    <mergeCell ref="C32:D32"/>
    <mergeCell ref="E32:F32"/>
    <mergeCell ref="C45:D45"/>
    <mergeCell ref="D19:D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2019-04-29T11:18:28Z</dcterms:modified>
</cp:coreProperties>
</file>