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4_Ecole\5_Ecole Ingénieur\2_Centrale Lyon\3_EPSA\3_Dir_Pro\0_GANTT\"/>
    </mc:Choice>
  </mc:AlternateContent>
  <xr:revisionPtr revIDLastSave="0" documentId="13_ncr:1_{D2A6EA72-739C-44F4-BDA9-CB8FCFCC40AE}" xr6:coauthVersionLast="41" xr6:coauthVersionMax="41" xr10:uidLastSave="{00000000-0000-0000-0000-000000000000}"/>
  <bookViews>
    <workbookView xWindow="-108" yWindow="-108" windowWidth="30936" windowHeight="16896" activeTab="6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24" i="1" l="1"/>
  <c r="D23" i="1"/>
  <c r="D19" i="1"/>
  <c r="D16" i="1"/>
  <c r="D17" i="1"/>
  <c r="D15" i="1"/>
  <c r="D12" i="1"/>
  <c r="D30" i="1" l="1"/>
  <c r="D11" i="7"/>
  <c r="D16" i="7"/>
  <c r="D18" i="9"/>
  <c r="E16" i="6" l="1"/>
  <c r="D36" i="9"/>
  <c r="D40" i="9"/>
  <c r="D35" i="9"/>
  <c r="D27" i="9"/>
  <c r="D20" i="9"/>
  <c r="D21" i="9"/>
  <c r="D10" i="9"/>
  <c r="D7" i="9"/>
  <c r="D29" i="9"/>
  <c r="D18" i="8" l="1"/>
  <c r="D14" i="8"/>
  <c r="D31" i="1"/>
  <c r="D25" i="1"/>
  <c r="D21" i="1"/>
  <c r="D20" i="1"/>
  <c r="D13" i="1"/>
  <c r="D11" i="1"/>
  <c r="D31" i="8" l="1"/>
  <c r="D21" i="8"/>
  <c r="D13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23" i="7"/>
  <c r="D9" i="7"/>
  <c r="D10" i="7"/>
  <c r="D8" i="7"/>
  <c r="D17" i="8"/>
  <c r="J5" i="6" l="1"/>
</calcChain>
</file>

<file path=xl/sharedStrings.xml><?xml version="1.0" encoding="utf-8"?>
<sst xmlns="http://schemas.openxmlformats.org/spreadsheetml/2006/main" count="419" uniqueCount="247">
  <si>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</si>
  <si>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</si>
  <si>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</si>
  <si>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</si>
  <si>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</si>
  <si>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</si>
  <si>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</si>
  <si>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</si>
  <si>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</si>
  <si>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</si>
  <si>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</si>
  <si>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</si>
  <si>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</si>
  <si>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</si>
  <si>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</si>
  <si>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Aerodynamics</t>
  </si>
  <si>
    <t>Try to integrate a front spoiler</t>
  </si>
  <si>
    <t>Try to integrate a rear spoiler</t>
  </si>
  <si>
    <t>Try to integrate a diffuser</t>
  </si>
  <si>
    <t>Pushbar</t>
  </si>
  <si>
    <t>Finish the pushbar design</t>
  </si>
  <si>
    <t>CMI</t>
  </si>
  <si>
    <t>PTS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</si>
  <si>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</si>
  <si>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</si>
  <si>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</si>
  <si>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</si>
  <si>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</si>
  <si>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</si>
  <si>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</si>
  <si>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</si>
  <si>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</si>
  <si>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</si>
  <si>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</si>
  <si>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</si>
  <si>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</si>
  <si>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</si>
  <si>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</si>
  <si>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Finish Rapidharness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</si>
  <si>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</si>
  <si>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</si>
  <si>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</si>
  <si>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</si>
  <si>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</si>
  <si>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</si>
  <si>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</si>
  <si>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</si>
  <si>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</si>
  <si>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</si>
  <si>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</si>
  <si>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</si>
  <si>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</si>
  <si>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</si>
  <si>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</si>
  <si>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</si>
  <si>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</si>
  <si>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</si>
  <si>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</si>
  <si>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</si>
  <si>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</si>
  <si>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</si>
  <si>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</si>
  <si>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</si>
  <si>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</si>
  <si>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</si>
  <si>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</si>
  <si>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</si>
  <si>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</si>
  <si>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</si>
  <si>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</si>
  <si>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</si>
  <si>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</si>
  <si>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</si>
  <si>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</si>
  <si>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</si>
  <si>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</si>
  <si>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</si>
  <si>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</si>
  <si>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</si>
  <si>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</si>
  <si>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</si>
  <si>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</si>
  <si>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</si>
  <si>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</si>
  <si>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</si>
  <si>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</si>
  <si>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</si>
  <si>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</si>
  <si>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</si>
  <si>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</si>
  <si>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</si>
  <si>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</si>
  <si>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</si>
  <si>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</si>
  <si>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</si>
  <si>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</si>
  <si>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</si>
  <si>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</si>
  <si>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</si>
  <si>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</si>
  <si>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</si>
  <si>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</si>
  <si>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</si>
  <si>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</si>
  <si>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</si>
  <si>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</si>
  <si>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Pro &amp; Cons pneumatic shifter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</si>
  <si>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</si>
  <si>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</si>
  <si>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</si>
  <si>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</si>
  <si>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</si>
  <si>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</si>
  <si>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</si>
  <si>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</si>
  <si>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</si>
  <si>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</si>
  <si>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</si>
  <si>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Create the code to send the sensors data on the CAN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</si>
  <si>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</si>
  <si>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</si>
  <si>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</si>
  <si>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</si>
  <si>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</si>
  <si>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</si>
  <si>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</si>
  <si>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</si>
  <si>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</si>
  <si>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</si>
  <si>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</si>
  <si>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</si>
  <si>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</si>
  <si>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</si>
  <si>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</si>
  <si>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</si>
  <si>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</si>
  <si>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History</t>
  </si>
  <si>
    <t>Steal 6zer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</si>
  <si>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</si>
  <si>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</si>
  <si>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</si>
  <si>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</si>
  <si>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</si>
  <si>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</si>
  <si>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</si>
  <si>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</si>
  <si>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Ergonomics</t>
  </si>
  <si>
    <t>Test with atomix</t>
  </si>
  <si>
    <t>See with former pilots</t>
  </si>
  <si>
    <t>Find way to fix aero kit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</si>
  <si>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</si>
  <si>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</si>
  <si>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</si>
  <si>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</si>
  <si>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</si>
  <si>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</si>
  <si>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Read ergonomics rules</t>
  </si>
  <si>
    <t>Read frame rules</t>
  </si>
  <si>
    <t>Read aero rules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</si>
  <si>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</si>
  <si>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</si>
  <si>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</si>
  <si>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</si>
  <si>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</si>
  <si>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</si>
  <si>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</si>
  <si>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</si>
  <si>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</si>
  <si>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</si>
  <si>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</si>
  <si>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</si>
  <si>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</si>
  <si>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</si>
  <si>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</si>
  <si>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</si>
  <si>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</si>
  <si>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</si>
  <si>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</si>
  <si>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</si>
  <si>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</si>
  <si>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</si>
  <si>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</si>
  <si>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</si>
  <si>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</si>
  <si>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</si>
  <si>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</si>
  <si>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</si>
  <si>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</si>
  <si>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</si>
  <si>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</si>
  <si>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</si>
  <si>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</si>
  <si>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</si>
  <si>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</si>
  <si>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</si>
  <si>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</si>
  <si>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</si>
  <si>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</si>
  <si>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</si>
  <si>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</si>
  <si>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</si>
  <si>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</si>
  <si>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</si>
  <si>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</si>
  <si>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</si>
  <si>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</si>
  <si>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</si>
  <si>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</si>
  <si>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</si>
  <si>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</si>
  <si>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</si>
  <si>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</si>
  <si>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</si>
  <si>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</si>
  <si>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</si>
  <si>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</si>
  <si>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</si>
  <si>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</si>
  <si>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</si>
  <si>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</si>
  <si>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</si>
  <si>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</si>
  <si>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</si>
  <si>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</si>
  <si>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</si>
  <si>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</si>
  <si>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</si>
  <si>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</si>
  <si>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</si>
  <si>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</si>
  <si>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</si>
  <si>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</si>
  <si>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</si>
  <si>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</si>
  <si>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</si>
  <si>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</si>
  <si>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</si>
  <si>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</si>
  <si>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</si>
  <si>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</si>
  <si>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</si>
  <si>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</si>
  <si>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</si>
  <si>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</si>
  <si>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</si>
  <si>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Logiciels</t>
  </si>
  <si>
    <t>10Po creation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</si>
</sst>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94</v>
      </c>
      <c r="B1" t="s">
        <v>95</v>
      </c>
      <c r="C1" t="s">
        <v>0</v>
      </c>
      <c r="D1" t="s">
        <v>96</v>
      </c>
      <c r="E1" t="s">
        <v>100</v>
      </c>
      <c r="F1" t="s">
        <v>101</v>
      </c>
      <c r="I1" s="31" t="s">
        <v>102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45</v>
      </c>
      <c r="J2" s="2">
        <f>COUNTIF(D$3:D43,I2)</f>
        <v>22</v>
      </c>
    </row>
    <row r="3" spans="1:10" x14ac:dyDescent="0.3">
      <c r="A3" s="15" t="s">
        <v>70</v>
      </c>
      <c r="B3" s="15" t="s">
        <v>71</v>
      </c>
      <c r="C3" s="15" t="s">
        <v>72</v>
      </c>
      <c r="D3" t="s">
        <v>45</v>
      </c>
      <c r="E3" s="14">
        <f>COUNTIF(Frame!B$8:C56,Recap!C3)</f>
        <v>0</v>
      </c>
      <c r="F3">
        <f>COUNTIF(Team!B$7:C40,Recap!C3)</f>
        <v>0</v>
      </c>
      <c r="I3" s="20" t="s">
        <v>103</v>
      </c>
      <c r="J3" s="2">
        <f>COUNTIF(D$3:D44,I3)</f>
        <v>0</v>
      </c>
    </row>
    <row r="4" spans="1:10" x14ac:dyDescent="0.3">
      <c r="A4" s="15" t="s">
        <v>73</v>
      </c>
      <c r="B4" s="15" t="s">
        <v>74</v>
      </c>
      <c r="C4" s="15" t="s">
        <v>24</v>
      </c>
      <c r="D4" t="s">
        <v>45</v>
      </c>
      <c r="E4" s="14">
        <f>COUNTIF(Frame!B$8:C57,Recap!C4)</f>
        <v>1</v>
      </c>
      <c r="F4">
        <f>COUNTIF(Team!B$7:C41,Recap!C4)</f>
        <v>0</v>
      </c>
      <c r="I4" s="21" t="s">
        <v>104</v>
      </c>
      <c r="J4" s="2">
        <f>COUNTIF(D$3:D45,I4)</f>
        <v>0</v>
      </c>
    </row>
    <row r="5" spans="1:10" x14ac:dyDescent="0.3">
      <c r="A5" s="13" t="s">
        <v>90</v>
      </c>
      <c r="B5" s="15" t="s">
        <v>75</v>
      </c>
      <c r="C5" s="13" t="s">
        <v>173</v>
      </c>
      <c r="D5" t="s">
        <v>45</v>
      </c>
      <c r="E5" s="14">
        <f>COUNTIF(Frame!B$8:C58,Recap!C5)</f>
        <v>3</v>
      </c>
      <c r="F5">
        <f>COUNTIF(Team!B$7:C42,Recap!C5)</f>
        <v>0</v>
      </c>
      <c r="I5" s="2" t="s">
        <v>105</v>
      </c>
      <c r="J5" s="2">
        <f>SUM(J2:J4)</f>
        <v>22</v>
      </c>
    </row>
    <row r="6" spans="1:10" x14ac:dyDescent="0.3">
      <c r="A6" s="15" t="s">
        <v>77</v>
      </c>
      <c r="B6" s="15" t="s">
        <v>76</v>
      </c>
      <c r="C6" s="13" t="s">
        <v>21</v>
      </c>
      <c r="D6" t="s">
        <v>45</v>
      </c>
      <c r="E6" s="14">
        <f>COUNTIF(Frame!B$8:C59,Recap!C6)</f>
        <v>2</v>
      </c>
      <c r="F6">
        <f>COUNTIF(Team!B$7:C43,Recap!C6)</f>
        <v>0</v>
      </c>
    </row>
    <row r="7" spans="1:10" x14ac:dyDescent="0.3">
      <c r="A7" s="15" t="s">
        <v>78</v>
      </c>
      <c r="B7" s="15" t="s">
        <v>79</v>
      </c>
      <c r="C7" s="15" t="s">
        <v>23</v>
      </c>
      <c r="D7" t="s">
        <v>45</v>
      </c>
      <c r="E7" s="14">
        <f>COUNTIF(Frame!B$8:C60,Recap!C7)</f>
        <v>1</v>
      </c>
      <c r="F7">
        <f>COUNTIF(Team!B$7:C44,Recap!C7)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58</v>
      </c>
      <c r="B9" s="15" t="s">
        <v>59</v>
      </c>
      <c r="C9" s="15" t="s">
        <v>9</v>
      </c>
      <c r="D9" t="s">
        <v>45</v>
      </c>
      <c r="E9" s="14">
        <f>COUNTIF(LAS!B$30:C53,Recap!C9)</f>
        <v>0</v>
      </c>
      <c r="F9">
        <f>COUNTIF(Team!B$7:C46,Recap!C9)</f>
        <v>0</v>
      </c>
    </row>
    <row r="10" spans="1:10" x14ac:dyDescent="0.3">
      <c r="A10" s="15" t="s">
        <v>60</v>
      </c>
      <c r="B10" s="15" t="s">
        <v>61</v>
      </c>
      <c r="C10" s="15" t="s">
        <v>7</v>
      </c>
      <c r="D10" t="s">
        <v>45</v>
      </c>
      <c r="E10" s="14">
        <f>COUNTIF(LAS!B$30:C54,Recap!C10)</f>
        <v>0</v>
      </c>
      <c r="F10">
        <f>COUNTIF(Team!B$7:C47,Recap!C10)</f>
        <v>0</v>
      </c>
    </row>
    <row r="11" spans="1:10" x14ac:dyDescent="0.3">
      <c r="A11" s="15" t="s">
        <v>62</v>
      </c>
      <c r="B11" s="15" t="s">
        <v>63</v>
      </c>
      <c r="C11" s="15" t="s">
        <v>8</v>
      </c>
      <c r="D11" t="s">
        <v>45</v>
      </c>
      <c r="E11" s="14">
        <f>COUNTIF(LAS!B$30:C55,Recap!C11)</f>
        <v>0</v>
      </c>
      <c r="F11">
        <f>COUNTIF(Team!B$7:C48,Recap!C11)</f>
        <v>0</v>
      </c>
    </row>
    <row r="12" spans="1:10" x14ac:dyDescent="0.3">
      <c r="A12" s="15" t="s">
        <v>64</v>
      </c>
      <c r="B12" s="15" t="s">
        <v>65</v>
      </c>
      <c r="C12" s="15" t="s">
        <v>6</v>
      </c>
      <c r="D12" t="s">
        <v>45</v>
      </c>
      <c r="E12" s="14">
        <f>COUNTIF(LAS!B$30:C56,Recap!C12)</f>
        <v>0</v>
      </c>
      <c r="F12">
        <f>COUNTIF(Team!B$7:C49,Recap!C12)</f>
        <v>0</v>
      </c>
    </row>
    <row r="13" spans="1:10" x14ac:dyDescent="0.3">
      <c r="A13" s="15" t="s">
        <v>66</v>
      </c>
      <c r="B13" s="15" t="s">
        <v>67</v>
      </c>
      <c r="C13" s="15" t="s">
        <v>10</v>
      </c>
      <c r="D13" t="s">
        <v>45</v>
      </c>
      <c r="E13" s="14">
        <f>COUNTIF(LAS!B$30:C57,Recap!C13)</f>
        <v>0</v>
      </c>
      <c r="F13">
        <f>COUNTIF(Team!B$7:C50,Recap!C13)</f>
        <v>0</v>
      </c>
    </row>
    <row r="14" spans="1:10" x14ac:dyDescent="0.3">
      <c r="A14" s="15" t="s">
        <v>68</v>
      </c>
      <c r="B14" s="15" t="s">
        <v>69</v>
      </c>
      <c r="C14" s="15" t="s">
        <v>5</v>
      </c>
      <c r="D14" t="s">
        <v>45</v>
      </c>
      <c r="E14" s="14">
        <f>COUNTIF(LAS!B7:C43,Recap!C14)</f>
        <v>17</v>
      </c>
      <c r="F14">
        <f>COUNTIF(Team!B$7:C51,Recap!C14)</f>
        <v>0</v>
      </c>
    </row>
    <row r="15" spans="1:10" x14ac:dyDescent="0.3">
      <c r="A15" s="17" t="s">
        <v>25</v>
      </c>
      <c r="B15" s="17"/>
      <c r="C15" s="17"/>
      <c r="D15" s="4"/>
      <c r="E15" s="18"/>
      <c r="F15" s="4"/>
    </row>
    <row r="16" spans="1:10" x14ac:dyDescent="0.3">
      <c r="A16" s="15" t="s">
        <v>42</v>
      </c>
      <c r="B16" s="15" t="s">
        <v>43</v>
      </c>
      <c r="C16" s="15" t="s">
        <v>44</v>
      </c>
      <c r="D16" t="s">
        <v>45</v>
      </c>
      <c r="E16">
        <f>COUNTIF(Engine!B13:B44,Recap!C16)</f>
        <v>2</v>
      </c>
      <c r="F16">
        <f>COUNTIF(Team!B$7:C53,Recap!C16)</f>
        <v>1</v>
      </c>
    </row>
    <row r="17" spans="1:18" x14ac:dyDescent="0.3">
      <c r="A17" s="15" t="s">
        <v>46</v>
      </c>
      <c r="B17" s="15" t="s">
        <v>47</v>
      </c>
      <c r="C17" s="15" t="s">
        <v>48</v>
      </c>
      <c r="D17" t="s">
        <v>45</v>
      </c>
      <c r="E17">
        <f>COUNTIF(Engine!B$16:C51,Recap!C17)</f>
        <v>2</v>
      </c>
      <c r="F17">
        <f>COUNTIF(Team!B$7:C54,Recap!C17)</f>
        <v>0</v>
      </c>
    </row>
    <row r="18" spans="1:18" x14ac:dyDescent="0.3">
      <c r="A18" s="15" t="s">
        <v>49</v>
      </c>
      <c r="B18" s="15" t="s">
        <v>50</v>
      </c>
      <c r="C18" s="15" t="s">
        <v>51</v>
      </c>
      <c r="D18" t="s">
        <v>45</v>
      </c>
      <c r="E18">
        <f>COUNTIF(Engine!B$16:C52,Recap!C18)</f>
        <v>0</v>
      </c>
      <c r="F18">
        <f>COUNTIF(Team!B$7:C55,Recap!C18)</f>
        <v>0</v>
      </c>
    </row>
    <row r="19" spans="1:18" x14ac:dyDescent="0.3">
      <c r="A19" s="15" t="s">
        <v>52</v>
      </c>
      <c r="B19" s="14" t="s">
        <v>91</v>
      </c>
      <c r="C19" s="13" t="s">
        <v>92</v>
      </c>
      <c r="D19" t="s">
        <v>45</v>
      </c>
      <c r="E19">
        <f>COUNTIF(Engine!B$16:C53,Recap!C19)</f>
        <v>4</v>
      </c>
      <c r="F19">
        <f>COUNTIF(Team!B$7:C56,Recap!C19)</f>
        <v>0</v>
      </c>
    </row>
    <row r="20" spans="1:18" x14ac:dyDescent="0.3">
      <c r="A20" s="15" t="s">
        <v>53</v>
      </c>
      <c r="B20" s="15" t="s">
        <v>54</v>
      </c>
      <c r="C20" s="15" t="s">
        <v>1</v>
      </c>
      <c r="D20" t="s">
        <v>45</v>
      </c>
      <c r="E20">
        <f>COUNTIF(Engine!B$16:C54,Recap!C20)</f>
        <v>2</v>
      </c>
      <c r="F20">
        <f>COUNTIF(Team!B$7:C57,Recap!C20)</f>
        <v>2</v>
      </c>
    </row>
    <row r="21" spans="1:18" x14ac:dyDescent="0.3">
      <c r="A21" s="15" t="s">
        <v>55</v>
      </c>
      <c r="B21" s="15" t="s">
        <v>56</v>
      </c>
      <c r="C21" s="15" t="s">
        <v>57</v>
      </c>
      <c r="D21" t="s">
        <v>45</v>
      </c>
      <c r="E21">
        <f>COUNTIF(Engine!B$16:C55,Recap!C21)</f>
        <v>1</v>
      </c>
      <c r="F21">
        <f>COUNTIF(Team!B$7:C58,Recap!C21)</f>
        <v>0</v>
      </c>
    </row>
    <row r="22" spans="1:18" x14ac:dyDescent="0.3">
      <c r="A22" s="17" t="s">
        <v>93</v>
      </c>
      <c r="B22" s="17"/>
      <c r="C22" s="17"/>
      <c r="D22" s="4"/>
      <c r="E22" s="4"/>
      <c r="F22" s="4"/>
    </row>
    <row r="23" spans="1:18" x14ac:dyDescent="0.3">
      <c r="A23" s="15" t="s">
        <v>80</v>
      </c>
      <c r="B23" s="15" t="s">
        <v>81</v>
      </c>
      <c r="C23" s="15" t="s">
        <v>2</v>
      </c>
      <c r="D23" t="s">
        <v>45</v>
      </c>
      <c r="E23">
        <f>COUNTIF(Elec!B$7:C46,Recap!C23)</f>
        <v>6</v>
      </c>
      <c r="F23">
        <f>COUNTIF(Team!B$7:C60,Recap!C23)</f>
        <v>4</v>
      </c>
    </row>
    <row r="24" spans="1:18" x14ac:dyDescent="0.3">
      <c r="A24" s="15" t="s">
        <v>82</v>
      </c>
      <c r="B24" s="15" t="s">
        <v>83</v>
      </c>
      <c r="C24" s="15" t="s">
        <v>84</v>
      </c>
      <c r="D24" t="s">
        <v>45</v>
      </c>
      <c r="E24">
        <f>COUNTIF(Elec!B$7:C47,Recap!C24)</f>
        <v>6</v>
      </c>
      <c r="F24">
        <f>COUNTIF(Team!B$7:C61,Recap!C24)</f>
        <v>0</v>
      </c>
    </row>
    <row r="25" spans="1:18" x14ac:dyDescent="0.3">
      <c r="A25" s="15" t="s">
        <v>85</v>
      </c>
      <c r="B25" s="15" t="s">
        <v>86</v>
      </c>
      <c r="C25" s="15" t="s">
        <v>87</v>
      </c>
      <c r="D25" t="s">
        <v>45</v>
      </c>
      <c r="E25">
        <f>COUNTIF(Elec!B$7:C48,Recap!C25)</f>
        <v>6</v>
      </c>
      <c r="F25">
        <f>COUNTIF(Team!B$7:C62,Recap!C25)</f>
        <v>0</v>
      </c>
    </row>
    <row r="26" spans="1:18" x14ac:dyDescent="0.3">
      <c r="A26" s="15" t="s">
        <v>88</v>
      </c>
      <c r="B26" s="15" t="s">
        <v>68</v>
      </c>
      <c r="C26" s="15" t="s">
        <v>40</v>
      </c>
      <c r="D26" t="s">
        <v>45</v>
      </c>
      <c r="E26">
        <f>COUNTIF(Elec!B$7:C49,Recap!C26)</f>
        <v>2</v>
      </c>
      <c r="F26">
        <f>COUNTIF(Team!B$7:C63,Recap!C26)</f>
        <v>0</v>
      </c>
    </row>
    <row r="27" spans="1:18" x14ac:dyDescent="0.3">
      <c r="A27" s="15" t="s">
        <v>68</v>
      </c>
      <c r="B27" s="15" t="s">
        <v>89</v>
      </c>
      <c r="C27" s="15" t="s">
        <v>36</v>
      </c>
      <c r="D27" t="s">
        <v>45</v>
      </c>
      <c r="E27">
        <f>COUNTIF(Elec!B$7:C50,Recap!C27)</f>
        <v>3</v>
      </c>
      <c r="F27">
        <f>COUNTIF(Team!B$7:C64,Recap!C27)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H27" sqref="H27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177</v>
      </c>
      <c r="B1" s="2"/>
      <c r="E1" s="2" t="s">
        <v>99</v>
      </c>
      <c r="F1" s="26"/>
      <c r="G1" s="32" t="s">
        <v>174</v>
      </c>
      <c r="H1" s="32"/>
      <c r="I1" s="32"/>
      <c r="J1" s="32" t="s">
        <v>175</v>
      </c>
      <c r="K1" s="32"/>
    </row>
    <row r="2" spans="1:29" x14ac:dyDescent="0.3">
      <c r="A2" s="2" t="s">
        <v>178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128</v>
      </c>
      <c r="G4" s="28" t="s">
        <v>133</v>
      </c>
      <c r="H4" s="27" t="s">
        <v>130</v>
      </c>
      <c r="I4" s="28" t="s">
        <v>131</v>
      </c>
      <c r="J4" s="27" t="s">
        <v>132</v>
      </c>
      <c r="K4" s="28" t="s">
        <v>180</v>
      </c>
      <c r="L4" s="27" t="s">
        <v>181</v>
      </c>
      <c r="M4" s="28" t="s">
        <v>182</v>
      </c>
      <c r="N4" s="27" t="s">
        <v>183</v>
      </c>
      <c r="O4" s="28" t="s">
        <v>184</v>
      </c>
      <c r="P4" s="27" t="s">
        <v>185</v>
      </c>
      <c r="Q4" s="28" t="s">
        <v>186</v>
      </c>
      <c r="R4" s="27" t="s">
        <v>187</v>
      </c>
      <c r="S4" s="28" t="s">
        <v>188</v>
      </c>
      <c r="T4" s="27" t="s">
        <v>189</v>
      </c>
      <c r="U4" s="28" t="s">
        <v>190</v>
      </c>
      <c r="V4" s="27" t="s">
        <v>191</v>
      </c>
      <c r="W4" s="28" t="s">
        <v>192</v>
      </c>
      <c r="X4" s="27" t="s">
        <v>193</v>
      </c>
      <c r="Y4" s="28" t="s">
        <v>194</v>
      </c>
      <c r="Z4" s="27" t="s">
        <v>195</v>
      </c>
      <c r="AA4" s="28" t="s">
        <v>196</v>
      </c>
      <c r="AB4" s="27" t="s">
        <v>197</v>
      </c>
      <c r="AC4" s="28" t="s">
        <v>198</v>
      </c>
    </row>
    <row r="5" spans="1:29" x14ac:dyDescent="0.3">
      <c r="A5" s="8" t="s">
        <v>97</v>
      </c>
      <c r="B5" s="8" t="s">
        <v>97</v>
      </c>
      <c r="C5" s="2" t="s">
        <v>202</v>
      </c>
      <c r="D5" s="2" t="s">
        <v>203</v>
      </c>
      <c r="E5" s="2" t="s">
        <v>41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179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208</v>
      </c>
      <c r="B7" s="6" t="s">
        <v>205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209</v>
      </c>
      <c r="B8" s="6" t="s">
        <v>206</v>
      </c>
      <c r="D8" s="29">
        <v>43539</v>
      </c>
      <c r="E8">
        <f t="shared" ref="E8:E20" si="0">MAX(F8:AF8)</f>
        <v>0</v>
      </c>
      <c r="I8">
        <v>0</v>
      </c>
    </row>
    <row r="9" spans="1:29" x14ac:dyDescent="0.3">
      <c r="A9" s="6" t="s">
        <v>204</v>
      </c>
      <c r="B9" s="6" t="s">
        <v>207</v>
      </c>
      <c r="D9" s="29">
        <v>43539</v>
      </c>
      <c r="E9">
        <f t="shared" si="0"/>
        <v>50</v>
      </c>
      <c r="I9">
        <v>50</v>
      </c>
    </row>
    <row r="10" spans="1:29" x14ac:dyDescent="0.3">
      <c r="A10" s="6" t="s">
        <v>210</v>
      </c>
      <c r="B10" s="6" t="s">
        <v>211</v>
      </c>
      <c r="D10" s="29">
        <v>43539</v>
      </c>
      <c r="E10">
        <f t="shared" si="0"/>
        <v>50</v>
      </c>
      <c r="I10">
        <v>50</v>
      </c>
    </row>
    <row r="11" spans="1:29" x14ac:dyDescent="0.3">
      <c r="A11" s="6" t="s">
        <v>212</v>
      </c>
      <c r="B11" s="6" t="s">
        <v>215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213</v>
      </c>
      <c r="B12" s="6" t="s">
        <v>214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216</v>
      </c>
      <c r="B13" s="6" t="s">
        <v>217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218</v>
      </c>
      <c r="B14" s="6" t="s">
        <v>221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219</v>
      </c>
      <c r="B15" s="6" t="s">
        <v>220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222</v>
      </c>
      <c r="B16" s="6" t="s">
        <v>223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224</v>
      </c>
      <c r="B17" s="6" t="s">
        <v>225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226</v>
      </c>
      <c r="B18" s="6" t="s">
        <v>227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200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201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199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208</v>
      </c>
      <c r="B24" s="6" t="s">
        <v>205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230</v>
      </c>
      <c r="D25" s="29">
        <v>43532</v>
      </c>
      <c r="E25">
        <f>MAX(F25:Y25)</f>
        <v>0</v>
      </c>
      <c r="H25">
        <v>0</v>
      </c>
    </row>
    <row r="26" spans="1:29" x14ac:dyDescent="0.3">
      <c r="A26" s="6" t="s">
        <v>231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232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210</v>
      </c>
      <c r="B28" s="6" t="s">
        <v>211</v>
      </c>
      <c r="D28" s="29">
        <v>43544</v>
      </c>
      <c r="E28">
        <f>MAX(F28:Y28)</f>
        <v>0</v>
      </c>
      <c r="J28">
        <v>0</v>
      </c>
    </row>
    <row r="29" spans="1:29" x14ac:dyDescent="0.3">
      <c r="A29" s="6" t="s">
        <v>233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234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209</v>
      </c>
      <c r="B31" s="6" t="s">
        <v>206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216</v>
      </c>
      <c r="B32" s="6" t="s">
        <v>217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213</v>
      </c>
      <c r="B33" s="6" t="s">
        <v>214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235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236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237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224</v>
      </c>
      <c r="B37" s="6" t="s">
        <v>225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238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228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229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24"/>
  <sheetViews>
    <sheetView workbookViewId="0">
      <selection activeCell="J10" sqref="J10"/>
    </sheetView>
  </sheetViews>
  <sheetFormatPr baseColWidth="10" defaultRowHeight="14.4" x14ac:dyDescent="0.3"/>
  <cols>
    <col min="1" max="1" width="24.886718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3.6640625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D1" s="2" t="s">
        <v>99</v>
      </c>
      <c r="E1" s="26"/>
      <c r="F1" s="32" t="s">
        <v>174</v>
      </c>
      <c r="G1" s="32"/>
      <c r="H1" s="32"/>
      <c r="I1" s="32" t="s">
        <v>175</v>
      </c>
      <c r="J1" s="32"/>
    </row>
    <row r="2" spans="1:16" x14ac:dyDescent="0.3">
      <c r="A2" s="2" t="s">
        <v>176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128</v>
      </c>
      <c r="F4" s="36"/>
      <c r="G4" s="35" t="s">
        <v>133</v>
      </c>
      <c r="H4" s="35"/>
      <c r="I4" s="36" t="s">
        <v>130</v>
      </c>
      <c r="J4" s="36"/>
      <c r="K4" s="35" t="s">
        <v>131</v>
      </c>
      <c r="L4" s="35"/>
      <c r="M4" s="36" t="s">
        <v>132</v>
      </c>
      <c r="N4" s="36"/>
    </row>
    <row r="5" spans="1:16" x14ac:dyDescent="0.3">
      <c r="A5" s="8" t="s">
        <v>97</v>
      </c>
      <c r="B5" s="2" t="s">
        <v>98</v>
      </c>
      <c r="C5" s="2" t="s">
        <v>98</v>
      </c>
      <c r="D5" s="2" t="s">
        <v>41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239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240</v>
      </c>
      <c r="B8" t="s">
        <v>44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134</v>
      </c>
      <c r="B14" t="s">
        <v>1</v>
      </c>
      <c r="C14" t="s">
        <v>2</v>
      </c>
      <c r="D14">
        <f>MAX(E14:AA14)</f>
        <v>100</v>
      </c>
      <c r="H14">
        <v>100</v>
      </c>
    </row>
    <row r="15" spans="1:16" x14ac:dyDescent="0.3">
      <c r="A15" s="6" t="s">
        <v>135</v>
      </c>
      <c r="B15" t="s">
        <v>1</v>
      </c>
      <c r="C15" t="s">
        <v>2</v>
      </c>
      <c r="D15">
        <f t="shared" ref="D15" si="0">MAX(E15:AA15)</f>
        <v>100</v>
      </c>
      <c r="H15">
        <v>100</v>
      </c>
    </row>
    <row r="16" spans="1:16" x14ac:dyDescent="0.3">
      <c r="A16" s="6" t="s">
        <v>241</v>
      </c>
      <c r="K16">
        <v>0</v>
      </c>
      <c r="L16">
        <v>0</v>
      </c>
    </row>
    <row r="17" spans="1:14" x14ac:dyDescent="0.3">
      <c r="A17" s="6" t="s">
        <v>242</v>
      </c>
      <c r="K17">
        <v>0</v>
      </c>
      <c r="L17">
        <v>0</v>
      </c>
    </row>
    <row r="18" spans="1:14" x14ac:dyDescent="0.3">
      <c r="A18" s="6" t="s">
        <v>243</v>
      </c>
      <c r="K18">
        <v>50</v>
      </c>
      <c r="L18">
        <v>50</v>
      </c>
    </row>
    <row r="19" spans="1:14" x14ac:dyDescent="0.3">
      <c r="A19" s="6" t="s">
        <v>244</v>
      </c>
      <c r="K19">
        <v>0</v>
      </c>
      <c r="L19">
        <v>0</v>
      </c>
    </row>
    <row r="23" spans="1:14" x14ac:dyDescent="0.3">
      <c r="A23" s="5" t="s">
        <v>245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246</v>
      </c>
      <c r="B24" t="s">
        <v>2</v>
      </c>
      <c r="K24"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7:P40">
    <cfRule type="colorScale" priority="278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24"/>
  <sheetViews>
    <sheetView workbookViewId="0">
      <selection activeCell="D33" sqref="D33"/>
    </sheetView>
  </sheetViews>
  <sheetFormatPr baseColWidth="10" defaultRowHeight="14.4" x14ac:dyDescent="0.3"/>
  <cols>
    <col min="1" max="1" width="25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99</v>
      </c>
      <c r="E1" s="26"/>
      <c r="F1" s="32" t="s">
        <v>174</v>
      </c>
      <c r="G1" s="32"/>
      <c r="H1" s="32"/>
      <c r="I1" s="32" t="s">
        <v>175</v>
      </c>
      <c r="J1" s="32"/>
    </row>
    <row r="2" spans="1:14" x14ac:dyDescent="0.3">
      <c r="A2" s="2" t="s">
        <v>172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128</v>
      </c>
      <c r="F4" s="36"/>
      <c r="G4" s="35" t="s">
        <v>133</v>
      </c>
      <c r="H4" s="35"/>
      <c r="I4" s="36" t="s">
        <v>130</v>
      </c>
      <c r="J4" s="36"/>
      <c r="K4" s="35" t="s">
        <v>131</v>
      </c>
      <c r="L4" s="35"/>
      <c r="M4" s="36" t="s">
        <v>132</v>
      </c>
      <c r="N4" s="36"/>
    </row>
    <row r="5" spans="1:14" x14ac:dyDescent="0.3">
      <c r="A5" s="8" t="s">
        <v>97</v>
      </c>
      <c r="B5" s="2" t="s">
        <v>98</v>
      </c>
      <c r="C5" s="2" t="s">
        <v>98</v>
      </c>
      <c r="D5" s="2" t="s">
        <v>41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158</v>
      </c>
    </row>
    <row r="8" spans="1:14" x14ac:dyDescent="0.3">
      <c r="A8" s="11" t="s">
        <v>149</v>
      </c>
      <c r="D8">
        <f>MAX(E8:AA8)</f>
        <v>25</v>
      </c>
      <c r="H8">
        <v>25</v>
      </c>
    </row>
    <row r="9" spans="1:14" x14ac:dyDescent="0.3">
      <c r="A9" s="11" t="s">
        <v>16</v>
      </c>
      <c r="B9" t="s">
        <v>21</v>
      </c>
      <c r="D9">
        <f>MAX(E9:AA9)</f>
        <v>25</v>
      </c>
      <c r="H9">
        <v>25</v>
      </c>
    </row>
    <row r="10" spans="1:14" x14ac:dyDescent="0.3">
      <c r="A10" s="11" t="s">
        <v>17</v>
      </c>
      <c r="B10" t="s">
        <v>22</v>
      </c>
      <c r="D10">
        <f>MAX(E10:AA10)</f>
        <v>25</v>
      </c>
      <c r="H10">
        <v>25</v>
      </c>
    </row>
    <row r="11" spans="1:14" x14ac:dyDescent="0.3">
      <c r="A11" s="11" t="s">
        <v>18</v>
      </c>
      <c r="B11" t="s">
        <v>23</v>
      </c>
      <c r="D11">
        <f>MAX(E11:AA11)</f>
        <v>25</v>
      </c>
      <c r="H11">
        <v>25</v>
      </c>
    </row>
    <row r="12" spans="1:14" x14ac:dyDescent="0.3">
      <c r="A12" s="11"/>
    </row>
    <row r="13" spans="1:14" x14ac:dyDescent="0.3">
      <c r="A13" s="11"/>
    </row>
    <row r="14" spans="1:14" x14ac:dyDescent="0.3">
      <c r="A14" s="9" t="s">
        <v>146</v>
      </c>
      <c r="B14" s="7"/>
      <c r="C14" s="7"/>
      <c r="D14" s="4"/>
      <c r="E14" s="7"/>
      <c r="F14" s="7"/>
      <c r="G14" s="7"/>
      <c r="H14" s="7"/>
      <c r="I14" s="7"/>
      <c r="J14" s="7"/>
      <c r="K14" s="4"/>
      <c r="L14" s="4"/>
      <c r="M14" s="4"/>
      <c r="N14" s="4"/>
    </row>
    <row r="15" spans="1:14" s="25" customFormat="1" x14ac:dyDescent="0.3">
      <c r="A15" s="23" t="s">
        <v>156</v>
      </c>
      <c r="B15" s="25" t="s">
        <v>173</v>
      </c>
    </row>
    <row r="16" spans="1:14" x14ac:dyDescent="0.3">
      <c r="A16" s="6" t="s">
        <v>147</v>
      </c>
      <c r="B16" t="s">
        <v>173</v>
      </c>
      <c r="D16">
        <f t="shared" ref="D16" si="0">MAX(E16:AA16)</f>
        <v>0</v>
      </c>
      <c r="I16">
        <v>0</v>
      </c>
    </row>
    <row r="17" spans="1:14" x14ac:dyDescent="0.3">
      <c r="A17" t="s">
        <v>148</v>
      </c>
      <c r="B17" t="s">
        <v>173</v>
      </c>
      <c r="I17">
        <v>0</v>
      </c>
      <c r="J17">
        <v>0</v>
      </c>
      <c r="K17">
        <v>0</v>
      </c>
      <c r="L17">
        <v>0</v>
      </c>
    </row>
    <row r="19" spans="1:14" x14ac:dyDescent="0.3">
      <c r="A19" s="5" t="s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t="s">
        <v>157</v>
      </c>
      <c r="B20" t="s">
        <v>21</v>
      </c>
    </row>
    <row r="22" spans="1:14" x14ac:dyDescent="0.3">
      <c r="A22" s="12" t="s">
        <v>19</v>
      </c>
      <c r="B22" s="5"/>
      <c r="C22" s="5"/>
      <c r="D22" s="4"/>
      <c r="E22" s="5"/>
      <c r="F22" s="5"/>
      <c r="G22" s="5"/>
      <c r="H22" s="5"/>
      <c r="I22" s="5"/>
      <c r="J22" s="5"/>
      <c r="K22" s="4"/>
      <c r="L22" s="4"/>
      <c r="M22" s="4"/>
      <c r="N22" s="4"/>
    </row>
    <row r="23" spans="1:14" x14ac:dyDescent="0.3">
      <c r="A23" s="11" t="s">
        <v>20</v>
      </c>
      <c r="B23" t="s">
        <v>24</v>
      </c>
      <c r="C23" t="s">
        <v>44</v>
      </c>
      <c r="D23">
        <f t="shared" ref="D23" si="1">MAX(E23:AA23)</f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</row>
    <row r="24" spans="1:14" x14ac:dyDescent="0.3">
      <c r="A24" s="6"/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8:V46">
    <cfRule type="colorScale" priority="18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37"/>
  <sheetViews>
    <sheetView workbookViewId="0">
      <selection activeCell="L32" sqref="L32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99</v>
      </c>
      <c r="E1" s="26" t="s">
        <v>174</v>
      </c>
      <c r="F1" s="32" t="s">
        <v>174</v>
      </c>
      <c r="G1" s="32"/>
      <c r="H1" s="32"/>
      <c r="I1" s="32" t="s">
        <v>175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128</v>
      </c>
      <c r="F4" s="36"/>
      <c r="G4" s="35" t="s">
        <v>133</v>
      </c>
      <c r="H4" s="35"/>
      <c r="I4" s="36" t="s">
        <v>130</v>
      </c>
      <c r="J4" s="36"/>
      <c r="K4" s="35" t="s">
        <v>131</v>
      </c>
      <c r="L4" s="35"/>
      <c r="M4" s="36" t="s">
        <v>132</v>
      </c>
      <c r="N4" s="36"/>
    </row>
    <row r="5" spans="1:14" x14ac:dyDescent="0.3">
      <c r="A5" s="8" t="s">
        <v>97</v>
      </c>
      <c r="B5" s="2" t="s">
        <v>98</v>
      </c>
      <c r="C5" s="2" t="s">
        <v>98</v>
      </c>
      <c r="D5" s="2" t="s">
        <v>41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169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168</v>
      </c>
      <c r="B7" s="25" t="s">
        <v>5</v>
      </c>
      <c r="J7" s="25">
        <v>0</v>
      </c>
      <c r="K7" s="25">
        <v>0</v>
      </c>
      <c r="L7" s="25">
        <v>0</v>
      </c>
    </row>
    <row r="8" spans="1:14" x14ac:dyDescent="0.3">
      <c r="A8" s="23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x14ac:dyDescent="0.3">
      <c r="A9" s="9" t="s">
        <v>122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23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3">
      <c r="A11" s="11" t="s">
        <v>160</v>
      </c>
      <c r="B11" t="s">
        <v>5</v>
      </c>
      <c r="D11">
        <f>MAX(G11:V11)</f>
        <v>50</v>
      </c>
      <c r="I11">
        <v>50</v>
      </c>
      <c r="J11">
        <v>50</v>
      </c>
      <c r="K11">
        <v>50</v>
      </c>
      <c r="L11">
        <v>50</v>
      </c>
    </row>
    <row r="12" spans="1:14" x14ac:dyDescent="0.3">
      <c r="A12" s="11" t="s">
        <v>161</v>
      </c>
      <c r="B12" t="s">
        <v>5</v>
      </c>
      <c r="D12">
        <f>MAX(G12:V12)</f>
        <v>0</v>
      </c>
      <c r="M12">
        <v>0</v>
      </c>
      <c r="N12">
        <v>0</v>
      </c>
    </row>
    <row r="13" spans="1:14" x14ac:dyDescent="0.3">
      <c r="A13" t="s">
        <v>120</v>
      </c>
      <c r="B13" t="s">
        <v>5</v>
      </c>
      <c r="D13">
        <f>MAX(G13:V13)</f>
        <v>0</v>
      </c>
    </row>
    <row r="15" spans="1:14" x14ac:dyDescent="0.3">
      <c r="A15" s="11" t="s">
        <v>166</v>
      </c>
      <c r="B15" t="s">
        <v>5</v>
      </c>
      <c r="D15">
        <f>MAX(G15:V15)</f>
        <v>50</v>
      </c>
      <c r="I15">
        <v>50</v>
      </c>
      <c r="J15">
        <v>50</v>
      </c>
      <c r="K15">
        <v>50</v>
      </c>
      <c r="L15">
        <v>50</v>
      </c>
    </row>
    <row r="16" spans="1:14" x14ac:dyDescent="0.3">
      <c r="A16" s="11" t="s">
        <v>167</v>
      </c>
      <c r="B16" t="s">
        <v>5</v>
      </c>
      <c r="D16">
        <f t="shared" ref="D16:D17" si="0">MAX(G16:V16)</f>
        <v>0</v>
      </c>
      <c r="M16">
        <v>0</v>
      </c>
      <c r="N16">
        <v>0</v>
      </c>
    </row>
    <row r="17" spans="1:4" x14ac:dyDescent="0.3">
      <c r="A17" t="s">
        <v>123</v>
      </c>
      <c r="B17" t="s">
        <v>5</v>
      </c>
      <c r="D17">
        <f t="shared" si="0"/>
        <v>0</v>
      </c>
    </row>
    <row r="19" spans="1:4" x14ac:dyDescent="0.3">
      <c r="A19" s="11" t="s">
        <v>162</v>
      </c>
      <c r="B19" t="s">
        <v>5</v>
      </c>
      <c r="D19">
        <f>MAX(G19:V19)</f>
        <v>0</v>
      </c>
    </row>
    <row r="20" spans="1:4" x14ac:dyDescent="0.3">
      <c r="A20" s="11" t="s">
        <v>163</v>
      </c>
      <c r="B20" t="s">
        <v>5</v>
      </c>
      <c r="D20">
        <f>MAX(G20:V20)</f>
        <v>0</v>
      </c>
    </row>
    <row r="21" spans="1:4" x14ac:dyDescent="0.3">
      <c r="A21" t="s">
        <v>120</v>
      </c>
      <c r="B21" t="s">
        <v>5</v>
      </c>
      <c r="D21">
        <f>MAX(G21:V21)</f>
        <v>0</v>
      </c>
    </row>
    <row r="23" spans="1:4" x14ac:dyDescent="0.3">
      <c r="A23" s="11" t="s">
        <v>164</v>
      </c>
      <c r="B23" t="s">
        <v>5</v>
      </c>
      <c r="D23">
        <f>MAX(G23:V23)</f>
        <v>0</v>
      </c>
    </row>
    <row r="24" spans="1:4" x14ac:dyDescent="0.3">
      <c r="A24" s="11" t="s">
        <v>165</v>
      </c>
      <c r="B24" t="s">
        <v>5</v>
      </c>
      <c r="D24">
        <f>MAX(G24:V24)</f>
        <v>0</v>
      </c>
    </row>
    <row r="25" spans="1:4" x14ac:dyDescent="0.3">
      <c r="A25" t="s">
        <v>124</v>
      </c>
      <c r="B25" t="s">
        <v>5</v>
      </c>
      <c r="D25">
        <f>MAX(G25:V25)</f>
        <v>0</v>
      </c>
    </row>
    <row r="27" spans="1:4" x14ac:dyDescent="0.3">
      <c r="A27" t="s">
        <v>170</v>
      </c>
      <c r="B27" t="s">
        <v>5</v>
      </c>
    </row>
    <row r="28" spans="1:4" x14ac:dyDescent="0.3">
      <c r="A28" t="s">
        <v>171</v>
      </c>
      <c r="B28" t="s">
        <v>5</v>
      </c>
    </row>
    <row r="30" spans="1:4" x14ac:dyDescent="0.3">
      <c r="A30" s="11" t="s">
        <v>159</v>
      </c>
      <c r="B30" t="s">
        <v>5</v>
      </c>
      <c r="D30">
        <f>MAX(G30:V30)</f>
        <v>0</v>
      </c>
    </row>
    <row r="31" spans="1:4" x14ac:dyDescent="0.3">
      <c r="A31" t="s">
        <v>121</v>
      </c>
      <c r="B31" t="s">
        <v>5</v>
      </c>
      <c r="D31">
        <f>MAX(G31:V31)</f>
        <v>0</v>
      </c>
    </row>
    <row r="33" spans="1:14" x14ac:dyDescent="0.3">
      <c r="A33" s="11"/>
    </row>
    <row r="34" spans="1:14" x14ac:dyDescent="0.3">
      <c r="A34" s="11"/>
    </row>
    <row r="37" spans="1:14" x14ac:dyDescent="0.3">
      <c r="K37" s="26"/>
      <c r="L37" s="26"/>
      <c r="M37" s="26"/>
      <c r="N3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7:T46">
    <cfRule type="colorScale" priority="274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1"/>
  <sheetViews>
    <sheetView workbookViewId="0">
      <selection activeCell="K4" sqref="K4:N6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25</v>
      </c>
      <c r="D1" s="2" t="s">
        <v>99</v>
      </c>
      <c r="F1" s="32" t="s">
        <v>174</v>
      </c>
      <c r="G1" s="32"/>
      <c r="H1" s="32"/>
      <c r="I1" s="32" t="s">
        <v>175</v>
      </c>
      <c r="J1" s="32"/>
    </row>
    <row r="2" spans="1:14" x14ac:dyDescent="0.3">
      <c r="A2" s="2" t="s">
        <v>26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128</v>
      </c>
      <c r="F4" s="36"/>
      <c r="G4" s="35" t="s">
        <v>129</v>
      </c>
      <c r="H4" s="35"/>
      <c r="I4" s="36" t="s">
        <v>130</v>
      </c>
      <c r="J4" s="36"/>
      <c r="K4" s="35" t="s">
        <v>131</v>
      </c>
      <c r="L4" s="35"/>
      <c r="M4" s="36" t="s">
        <v>132</v>
      </c>
      <c r="N4" s="36"/>
    </row>
    <row r="5" spans="1:14" x14ac:dyDescent="0.3">
      <c r="A5" s="8" t="s">
        <v>97</v>
      </c>
      <c r="B5" s="2" t="s">
        <v>98</v>
      </c>
      <c r="C5" s="2" t="s">
        <v>98</v>
      </c>
      <c r="D5" s="2" t="s">
        <v>41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s="6" t="s">
        <v>137</v>
      </c>
      <c r="B7" t="s">
        <v>1</v>
      </c>
      <c r="C7" t="s">
        <v>44</v>
      </c>
      <c r="D7">
        <v>0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5" t="s">
        <v>151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t="s">
        <v>150</v>
      </c>
      <c r="B10" t="s">
        <v>51</v>
      </c>
      <c r="I10">
        <v>20</v>
      </c>
      <c r="J10">
        <v>20</v>
      </c>
      <c r="K10">
        <v>20</v>
      </c>
    </row>
    <row r="11" spans="1:14" x14ac:dyDescent="0.3">
      <c r="A11" s="6"/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9" t="s">
        <v>111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t="s">
        <v>126</v>
      </c>
      <c r="B13" t="s">
        <v>44</v>
      </c>
      <c r="D13">
        <f>MAX(E3:AE3)</f>
        <v>0</v>
      </c>
    </row>
    <row r="14" spans="1:14" x14ac:dyDescent="0.3">
      <c r="A14" t="s">
        <v>127</v>
      </c>
      <c r="B14" t="s">
        <v>44</v>
      </c>
      <c r="D14">
        <f>MAX(E4:AE4)</f>
        <v>0</v>
      </c>
    </row>
    <row r="16" spans="1:14" x14ac:dyDescent="0.3">
      <c r="A16" s="12" t="s">
        <v>112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 t="s">
        <v>126</v>
      </c>
      <c r="B17" t="s">
        <v>1</v>
      </c>
      <c r="D17">
        <f>MAX(E13:AE13)</f>
        <v>0</v>
      </c>
    </row>
    <row r="18" spans="1:14" x14ac:dyDescent="0.3">
      <c r="A18" t="s">
        <v>127</v>
      </c>
      <c r="B18" t="s">
        <v>1</v>
      </c>
      <c r="D18">
        <f>MAX(E14:AE14)</f>
        <v>0</v>
      </c>
    </row>
    <row r="19" spans="1:14" x14ac:dyDescent="0.3">
      <c r="A19" s="11"/>
    </row>
    <row r="20" spans="1:14" x14ac:dyDescent="0.3">
      <c r="A20" s="12" t="s">
        <v>113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11" t="s">
        <v>109</v>
      </c>
      <c r="B21" t="s">
        <v>48</v>
      </c>
      <c r="D21">
        <f>MAX(E17:AE17)</f>
        <v>0</v>
      </c>
      <c r="I21">
        <v>10</v>
      </c>
      <c r="J21">
        <v>10</v>
      </c>
    </row>
    <row r="22" spans="1:14" x14ac:dyDescent="0.3">
      <c r="A22" s="22" t="s">
        <v>115</v>
      </c>
      <c r="B22" t="s">
        <v>48</v>
      </c>
      <c r="I22">
        <v>10</v>
      </c>
      <c r="J22">
        <v>10</v>
      </c>
    </row>
    <row r="23" spans="1:14" x14ac:dyDescent="0.3">
      <c r="A23" s="22"/>
    </row>
    <row r="24" spans="1:14" x14ac:dyDescent="0.3">
      <c r="A24" s="24" t="s">
        <v>114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s="23" t="s">
        <v>152</v>
      </c>
      <c r="B25" s="13" t="s">
        <v>92</v>
      </c>
      <c r="C25" s="10"/>
      <c r="I25" s="25">
        <v>0</v>
      </c>
      <c r="J25" s="25">
        <v>0</v>
      </c>
    </row>
    <row r="26" spans="1:14" x14ac:dyDescent="0.3">
      <c r="A26" s="23" t="s">
        <v>153</v>
      </c>
      <c r="B26" s="13" t="s">
        <v>92</v>
      </c>
      <c r="C26" s="10"/>
      <c r="K26">
        <v>0</v>
      </c>
      <c r="L26">
        <v>0</v>
      </c>
    </row>
    <row r="27" spans="1:14" x14ac:dyDescent="0.3">
      <c r="A27" s="23" t="s">
        <v>154</v>
      </c>
      <c r="B27" s="13" t="s">
        <v>92</v>
      </c>
      <c r="C27" s="10"/>
      <c r="I27" s="25"/>
      <c r="J27" s="25"/>
      <c r="M27">
        <v>0</v>
      </c>
      <c r="N27">
        <v>0</v>
      </c>
    </row>
    <row r="28" spans="1:14" x14ac:dyDescent="0.3">
      <c r="A28" s="6" t="s">
        <v>155</v>
      </c>
      <c r="B28" s="13" t="s">
        <v>92</v>
      </c>
    </row>
    <row r="29" spans="1:14" x14ac:dyDescent="0.3">
      <c r="A29" s="6"/>
    </row>
    <row r="30" spans="1:14" x14ac:dyDescent="0.3">
      <c r="A30" s="5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">
      <c r="A31" t="s">
        <v>125</v>
      </c>
      <c r="B31" t="s">
        <v>57</v>
      </c>
      <c r="D31">
        <f>MAX(E28:AE28)</f>
        <v>0</v>
      </c>
      <c r="K31">
        <v>0</v>
      </c>
      <c r="L31">
        <v>0</v>
      </c>
      <c r="M31">
        <v>0</v>
      </c>
      <c r="N31"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7:Q42">
    <cfRule type="colorScale" priority="20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O40"/>
  <sheetViews>
    <sheetView tabSelected="1" workbookViewId="0">
      <selection activeCell="I9" sqref="I9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  <col min="15" max="15" width="12.77734375" customWidth="1"/>
  </cols>
  <sheetData>
    <row r="1" spans="1:15" x14ac:dyDescent="0.3">
      <c r="A1" s="2" t="s">
        <v>27</v>
      </c>
      <c r="D1" s="2" t="s">
        <v>99</v>
      </c>
      <c r="F1" s="32" t="s">
        <v>174</v>
      </c>
      <c r="G1" s="32"/>
      <c r="H1" s="32"/>
      <c r="I1" s="32" t="s">
        <v>175</v>
      </c>
      <c r="J1" s="32"/>
      <c r="O1" s="2"/>
    </row>
    <row r="2" spans="1:15" x14ac:dyDescent="0.3">
      <c r="A2" s="2" t="s">
        <v>28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  <c r="O2" s="2"/>
    </row>
    <row r="3" spans="1:15" x14ac:dyDescent="0.3">
      <c r="A3" s="2"/>
      <c r="D3" s="2">
        <v>100</v>
      </c>
      <c r="O3" s="2"/>
    </row>
    <row r="4" spans="1:15" x14ac:dyDescent="0.3">
      <c r="E4" s="36" t="s">
        <v>128</v>
      </c>
      <c r="F4" s="36"/>
      <c r="G4" s="35" t="s">
        <v>129</v>
      </c>
      <c r="H4" s="35"/>
      <c r="I4" s="36" t="s">
        <v>130</v>
      </c>
      <c r="J4" s="36"/>
      <c r="K4" s="35" t="s">
        <v>131</v>
      </c>
      <c r="L4" s="35"/>
      <c r="M4" s="36" t="s">
        <v>132</v>
      </c>
      <c r="N4" s="36"/>
    </row>
    <row r="5" spans="1:15" x14ac:dyDescent="0.3">
      <c r="A5" s="8" t="s">
        <v>97</v>
      </c>
      <c r="B5" s="2" t="s">
        <v>98</v>
      </c>
      <c r="C5" s="2" t="s">
        <v>98</v>
      </c>
      <c r="D5" s="2" t="s">
        <v>41</v>
      </c>
      <c r="E5" s="1"/>
      <c r="F5" s="1"/>
      <c r="G5" s="3"/>
      <c r="H5" s="3"/>
      <c r="I5" s="1"/>
      <c r="J5" s="1"/>
      <c r="K5" s="3"/>
      <c r="L5" s="3"/>
      <c r="M5" s="1"/>
      <c r="N5" s="1"/>
      <c r="O5" s="2"/>
    </row>
    <row r="6" spans="1:15" x14ac:dyDescent="0.3">
      <c r="A6" s="9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11" t="s">
        <v>29</v>
      </c>
      <c r="B7" t="s">
        <v>87</v>
      </c>
      <c r="C7" t="s">
        <v>84</v>
      </c>
      <c r="D7">
        <f>MAX(E7:AF7)</f>
        <v>100</v>
      </c>
      <c r="H7">
        <v>100</v>
      </c>
    </row>
    <row r="8" spans="1:15" x14ac:dyDescent="0.3">
      <c r="A8" s="11" t="s">
        <v>138</v>
      </c>
      <c r="B8" t="s">
        <v>87</v>
      </c>
      <c r="C8" t="s">
        <v>84</v>
      </c>
      <c r="I8">
        <v>0</v>
      </c>
      <c r="J8">
        <v>0</v>
      </c>
    </row>
    <row r="9" spans="1:15" x14ac:dyDescent="0.3">
      <c r="A9" s="11" t="s">
        <v>139</v>
      </c>
      <c r="B9" t="s">
        <v>87</v>
      </c>
      <c r="C9" t="s">
        <v>84</v>
      </c>
      <c r="I9">
        <v>0</v>
      </c>
      <c r="J9">
        <v>0</v>
      </c>
    </row>
    <row r="10" spans="1:15" x14ac:dyDescent="0.3">
      <c r="A10" s="11" t="s">
        <v>30</v>
      </c>
      <c r="B10" t="s">
        <v>87</v>
      </c>
      <c r="C10" t="s">
        <v>84</v>
      </c>
      <c r="D10">
        <f t="shared" ref="D10" si="0">MAX(E10:AF10)</f>
        <v>0</v>
      </c>
      <c r="K10">
        <v>0</v>
      </c>
      <c r="L10">
        <v>0</v>
      </c>
    </row>
    <row r="11" spans="1:15" x14ac:dyDescent="0.3">
      <c r="A11" s="11"/>
    </row>
    <row r="12" spans="1:15" x14ac:dyDescent="0.3">
      <c r="A12" s="11" t="s">
        <v>140</v>
      </c>
      <c r="B12" t="s">
        <v>87</v>
      </c>
      <c r="C12" t="s">
        <v>84</v>
      </c>
      <c r="I12">
        <v>0</v>
      </c>
    </row>
    <row r="13" spans="1:15" x14ac:dyDescent="0.3">
      <c r="A13" s="11"/>
    </row>
    <row r="14" spans="1:15" x14ac:dyDescent="0.3">
      <c r="A14" s="11" t="s">
        <v>106</v>
      </c>
      <c r="B14" t="s">
        <v>87</v>
      </c>
      <c r="C14" t="s">
        <v>84</v>
      </c>
    </row>
    <row r="15" spans="1:15" x14ac:dyDescent="0.3">
      <c r="A15" s="11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5" x14ac:dyDescent="0.3">
      <c r="A16" s="12" t="s">
        <v>32</v>
      </c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22" t="s">
        <v>145</v>
      </c>
      <c r="E17" s="26"/>
      <c r="F17" s="26"/>
      <c r="G17" s="26"/>
      <c r="H17" s="26"/>
      <c r="I17" s="25">
        <v>20</v>
      </c>
      <c r="J17" s="25">
        <v>20</v>
      </c>
      <c r="K17" s="26"/>
      <c r="L17" s="26"/>
      <c r="M17" s="26"/>
      <c r="N17" s="26"/>
    </row>
    <row r="18" spans="1:15" x14ac:dyDescent="0.3">
      <c r="A18" s="11" t="s">
        <v>33</v>
      </c>
      <c r="B18" t="s">
        <v>36</v>
      </c>
      <c r="D18">
        <f>H18</f>
        <v>100</v>
      </c>
      <c r="H18">
        <v>100</v>
      </c>
    </row>
    <row r="19" spans="1:15" x14ac:dyDescent="0.3">
      <c r="A19" s="11" t="s">
        <v>141</v>
      </c>
      <c r="B19" t="s">
        <v>2</v>
      </c>
      <c r="I19">
        <v>0</v>
      </c>
      <c r="J19">
        <v>0</v>
      </c>
    </row>
    <row r="20" spans="1:15" x14ac:dyDescent="0.3">
      <c r="A20" s="11" t="s">
        <v>35</v>
      </c>
      <c r="B20" t="s">
        <v>36</v>
      </c>
      <c r="D20">
        <f t="shared" ref="D20:D21" si="1">MAX(E20:AF20)</f>
        <v>50</v>
      </c>
      <c r="H20">
        <v>50</v>
      </c>
      <c r="I20">
        <v>50</v>
      </c>
      <c r="J20">
        <v>50</v>
      </c>
    </row>
    <row r="21" spans="1:15" x14ac:dyDescent="0.3">
      <c r="A21" s="11" t="s">
        <v>34</v>
      </c>
      <c r="B21" t="s">
        <v>2</v>
      </c>
      <c r="D21">
        <f t="shared" si="1"/>
        <v>50</v>
      </c>
      <c r="E21" s="26"/>
      <c r="F21" s="26"/>
      <c r="G21" s="26"/>
      <c r="H21" s="26"/>
      <c r="K21" s="25">
        <v>50</v>
      </c>
      <c r="L21" s="25">
        <v>50</v>
      </c>
      <c r="M21" s="26"/>
      <c r="N21" s="26"/>
    </row>
    <row r="22" spans="1:15" x14ac:dyDescent="0.3">
      <c r="A22" s="22"/>
      <c r="E22" s="26"/>
      <c r="F22" s="26"/>
      <c r="G22" s="26"/>
      <c r="H22" s="26"/>
      <c r="I22" s="25"/>
      <c r="J22" s="25"/>
      <c r="K22" s="26"/>
      <c r="L22" s="26"/>
      <c r="M22" s="26"/>
      <c r="N22" s="26"/>
    </row>
    <row r="23" spans="1:15" x14ac:dyDescent="0.3">
      <c r="A23" s="22" t="s">
        <v>142</v>
      </c>
      <c r="E23" s="26"/>
      <c r="F23" s="26"/>
      <c r="G23" s="26"/>
      <c r="H23" s="26"/>
      <c r="I23" s="25">
        <v>30</v>
      </c>
      <c r="J23" s="25">
        <v>30</v>
      </c>
      <c r="K23" s="25">
        <v>30</v>
      </c>
      <c r="L23" s="25">
        <v>30</v>
      </c>
      <c r="M23" s="26"/>
      <c r="N23" s="26"/>
    </row>
    <row r="24" spans="1:15" x14ac:dyDescent="0.3">
      <c r="A24" s="22" t="s">
        <v>143</v>
      </c>
      <c r="E24" s="26"/>
      <c r="F24" s="26"/>
      <c r="G24" s="26"/>
      <c r="H24" s="26"/>
      <c r="I24" s="25"/>
      <c r="J24" s="25">
        <v>10</v>
      </c>
      <c r="K24" s="25">
        <v>10</v>
      </c>
      <c r="L24" s="25">
        <v>10</v>
      </c>
      <c r="M24" s="26"/>
      <c r="N24" s="26"/>
    </row>
    <row r="25" spans="1:15" x14ac:dyDescent="0.3">
      <c r="A25" s="6"/>
    </row>
    <row r="26" spans="1:15" x14ac:dyDescent="0.3">
      <c r="A26" s="9" t="s">
        <v>37</v>
      </c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A27" s="6" t="s">
        <v>38</v>
      </c>
      <c r="B27" t="s">
        <v>40</v>
      </c>
      <c r="D27">
        <f>MAX(E27:AF27)</f>
        <v>50</v>
      </c>
      <c r="I27">
        <v>50</v>
      </c>
      <c r="J27">
        <v>50</v>
      </c>
      <c r="K27">
        <v>50</v>
      </c>
      <c r="L27">
        <v>50</v>
      </c>
    </row>
    <row r="28" spans="1:15" x14ac:dyDescent="0.3">
      <c r="A28" s="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5" x14ac:dyDescent="0.3">
      <c r="A29" s="6" t="s">
        <v>39</v>
      </c>
      <c r="B29" t="s">
        <v>2</v>
      </c>
      <c r="D29">
        <f>MAX(E29:AF29)</f>
        <v>100</v>
      </c>
      <c r="H29">
        <v>100</v>
      </c>
      <c r="I29" s="10"/>
      <c r="J29" s="10"/>
    </row>
    <row r="30" spans="1:15" x14ac:dyDescent="0.3">
      <c r="A30" s="6"/>
    </row>
    <row r="31" spans="1:15" x14ac:dyDescent="0.3">
      <c r="A31" s="5" t="s">
        <v>107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x14ac:dyDescent="0.3">
      <c r="A32" t="s">
        <v>108</v>
      </c>
      <c r="B32" t="s">
        <v>40</v>
      </c>
    </row>
    <row r="33" spans="1:15" x14ac:dyDescent="0.3"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5" x14ac:dyDescent="0.3">
      <c r="A34" s="5" t="s">
        <v>116</v>
      </c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</row>
    <row r="35" spans="1:15" x14ac:dyDescent="0.3">
      <c r="A35" s="25" t="s">
        <v>119</v>
      </c>
      <c r="B35" s="25" t="s">
        <v>2</v>
      </c>
      <c r="C35" s="25"/>
      <c r="D35">
        <f>MAX(E35:AF35)</f>
        <v>0</v>
      </c>
      <c r="K35">
        <v>0</v>
      </c>
      <c r="L35">
        <v>0</v>
      </c>
      <c r="O35" s="25"/>
    </row>
    <row r="36" spans="1:15" x14ac:dyDescent="0.3">
      <c r="A36" t="s">
        <v>117</v>
      </c>
      <c r="B36" t="s">
        <v>2</v>
      </c>
      <c r="D36">
        <f t="shared" ref="D36" si="2">MAX(E36:AF36)</f>
        <v>0</v>
      </c>
    </row>
    <row r="38" spans="1:15" x14ac:dyDescent="0.3">
      <c r="A38" t="s">
        <v>144</v>
      </c>
      <c r="B38" t="s">
        <v>2</v>
      </c>
      <c r="K38">
        <v>0</v>
      </c>
      <c r="L38">
        <v>0</v>
      </c>
      <c r="M38">
        <v>0</v>
      </c>
      <c r="N38">
        <v>0</v>
      </c>
    </row>
    <row r="40" spans="1:15" x14ac:dyDescent="0.3">
      <c r="A40" t="s">
        <v>118</v>
      </c>
      <c r="B40" t="s">
        <v>36</v>
      </c>
      <c r="D40">
        <f>MAX(E40:AF40)</f>
        <v>0</v>
      </c>
      <c r="M40">
        <v>0</v>
      </c>
      <c r="N40"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7:S20 D21:H21 K21:S21 D22:S39 D41:S51 D40:J40 M40:S40">
    <cfRule type="colorScale" priority="1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2019-03-12T08:48:55Z</dcterms:modified>
</cp:coreProperties>
</file>