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Ressources2020\SU_Suspension\04_coupleVolant\"/>
    </mc:Choice>
  </mc:AlternateContent>
  <bookViews>
    <workbookView xWindow="0" yWindow="0" windowWidth="13875" windowHeight="783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18" i="1"/>
  <c r="B17" i="1"/>
  <c r="B32" i="1"/>
  <c r="B34" i="1" s="1"/>
  <c r="B28" i="1"/>
  <c r="B15" i="1"/>
  <c r="B14" i="1"/>
  <c r="B8" i="1"/>
  <c r="B12" i="1" s="1"/>
  <c r="B7" i="1"/>
  <c r="B11" i="1" s="1"/>
  <c r="B33" i="1" l="1"/>
  <c r="B36" i="1" s="1"/>
  <c r="B40" i="1" s="1"/>
</calcChain>
</file>

<file path=xl/sharedStrings.xml><?xml version="1.0" encoding="utf-8"?>
<sst xmlns="http://schemas.openxmlformats.org/spreadsheetml/2006/main" count="78" uniqueCount="52">
  <si>
    <t>m</t>
  </si>
  <si>
    <t>kg</t>
  </si>
  <si>
    <t>a_y</t>
  </si>
  <si>
    <t>m/s^2</t>
  </si>
  <si>
    <t>a_x</t>
  </si>
  <si>
    <t>w</t>
  </si>
  <si>
    <t>wheelbase</t>
  </si>
  <si>
    <t>t</t>
  </si>
  <si>
    <t>track</t>
  </si>
  <si>
    <t>a</t>
  </si>
  <si>
    <t>b</t>
  </si>
  <si>
    <t>h</t>
  </si>
  <si>
    <t>CG height</t>
  </si>
  <si>
    <t>F_z0R</t>
  </si>
  <si>
    <t>N</t>
  </si>
  <si>
    <t>F_z0F</t>
  </si>
  <si>
    <t>ΔF_zy</t>
  </si>
  <si>
    <t>ΔF_zx</t>
  </si>
  <si>
    <t>F_zR</t>
  </si>
  <si>
    <t>F_zF</t>
  </si>
  <si>
    <t>Nm</t>
  </si>
  <si>
    <t>vehicuke + pilote</t>
  </si>
  <si>
    <t>F_yR,max</t>
  </si>
  <si>
    <t>F_yL,max</t>
  </si>
  <si>
    <t>Contineantal plots from TIR with MF simplified (virage à gauche)</t>
  </si>
  <si>
    <t>M_AR,max</t>
  </si>
  <si>
    <t>M_AL,max</t>
  </si>
  <si>
    <t>autoalignement</t>
  </si>
  <si>
    <t>scrub radius</t>
  </si>
  <si>
    <t>d</t>
  </si>
  <si>
    <t>caster</t>
  </si>
  <si>
    <t>KPI</t>
  </si>
  <si>
    <t>deg</t>
  </si>
  <si>
    <t>c</t>
  </si>
  <si>
    <t>M_R</t>
  </si>
  <si>
    <t>M_L</t>
  </si>
  <si>
    <t>M_pit</t>
  </si>
  <si>
    <t>lotus plot</t>
  </si>
  <si>
    <t>virage gauche</t>
  </si>
  <si>
    <t>mech. Trail</t>
  </si>
  <si>
    <t>kingpin offset gnd</t>
  </si>
  <si>
    <t>castor angle</t>
  </si>
  <si>
    <t>static</t>
  </si>
  <si>
    <t>M_v</t>
  </si>
  <si>
    <t>a_r</t>
  </si>
  <si>
    <t>rack</t>
  </si>
  <si>
    <t>a_pit</t>
  </si>
  <si>
    <t>pit arm length --&gt; PM avant</t>
  </si>
  <si>
    <t>F_v</t>
  </si>
  <si>
    <t>rayon volant</t>
  </si>
  <si>
    <t>r_v</t>
  </si>
  <si>
    <t>force volant 2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</si>
</sst>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11" fontId="0" fillId="3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25" workbookViewId="0">
      <selection activeCell="B40" sqref="B40"/>
    </sheetView>
  </sheetViews>
  <sheetFormatPr defaultRowHeight="15" x14ac:dyDescent="0.25"/>
  <cols>
    <col min="1" max="1" width="12.7109375" style="1" customWidth="1"/>
    <col min="2" max="2" width="37" customWidth="1"/>
    <col min="4" max="4" width="48.7109375" style="7" customWidth="1"/>
  </cols>
  <sheetData>
    <row r="1" spans="1:4" x14ac:dyDescent="0.25">
      <c r="A1" s="13" t="s">
        <v>38</v>
      </c>
      <c r="B1" s="14"/>
      <c r="C1" s="14"/>
    </row>
    <row r="2" spans="1:4" x14ac:dyDescent="0.25">
      <c r="A2" s="1" t="s">
        <v>0</v>
      </c>
      <c r="B2" s="2">
        <v>300</v>
      </c>
      <c r="C2" t="s">
        <v>1</v>
      </c>
      <c r="D2" s="8" t="s">
        <v>21</v>
      </c>
    </row>
    <row r="3" spans="1:4" x14ac:dyDescent="0.25">
      <c r="A3" s="1" t="s">
        <v>2</v>
      </c>
      <c r="B3" s="2">
        <v>10</v>
      </c>
      <c r="C3" t="s">
        <v>3</v>
      </c>
      <c r="D3" s="8"/>
    </row>
    <row r="4" spans="1:4" x14ac:dyDescent="0.25">
      <c r="A4" s="1" t="s">
        <v>4</v>
      </c>
      <c r="B4" s="2">
        <v>10</v>
      </c>
      <c r="C4" t="s">
        <v>3</v>
      </c>
      <c r="D4" s="8"/>
    </row>
    <row r="5" spans="1:4" x14ac:dyDescent="0.25">
      <c r="A5" s="1" t="s">
        <v>5</v>
      </c>
      <c r="B5" s="2">
        <v>1.575</v>
      </c>
      <c r="C5" t="s">
        <v>0</v>
      </c>
      <c r="D5" s="8" t="s">
        <v>6</v>
      </c>
    </row>
    <row r="6" spans="1:4" x14ac:dyDescent="0.25">
      <c r="A6" s="1" t="s">
        <v>7</v>
      </c>
      <c r="B6" s="2">
        <v>1.254</v>
      </c>
      <c r="C6" t="s">
        <v>0</v>
      </c>
      <c r="D6" s="8" t="s">
        <v>8</v>
      </c>
    </row>
    <row r="7" spans="1:4" x14ac:dyDescent="0.25">
      <c r="A7" s="1" t="s">
        <v>9</v>
      </c>
      <c r="B7" s="2">
        <f>B5/2</f>
        <v>0.78749999999999998</v>
      </c>
      <c r="C7" t="s">
        <v>0</v>
      </c>
    </row>
    <row r="8" spans="1:4" x14ac:dyDescent="0.25">
      <c r="A8" s="1" t="s">
        <v>10</v>
      </c>
      <c r="B8" s="2">
        <f>B5/2</f>
        <v>0.78749999999999998</v>
      </c>
      <c r="C8" t="s">
        <v>0</v>
      </c>
    </row>
    <row r="9" spans="1:4" x14ac:dyDescent="0.25">
      <c r="A9" s="1" t="s">
        <v>11</v>
      </c>
      <c r="B9" s="2">
        <v>0.3</v>
      </c>
      <c r="C9" t="s">
        <v>0</v>
      </c>
      <c r="D9" s="8" t="s">
        <v>12</v>
      </c>
    </row>
    <row r="10" spans="1:4" x14ac:dyDescent="0.25">
      <c r="B10" s="2"/>
    </row>
    <row r="11" spans="1:4" x14ac:dyDescent="0.25">
      <c r="A11" s="1" t="s">
        <v>13</v>
      </c>
      <c r="B11" s="4">
        <f>B2*9.81*B7/B5</f>
        <v>1471.4999999999998</v>
      </c>
      <c r="C11" s="3" t="s">
        <v>14</v>
      </c>
      <c r="D11" s="8"/>
    </row>
    <row r="12" spans="1:4" x14ac:dyDescent="0.25">
      <c r="A12" s="1" t="s">
        <v>15</v>
      </c>
      <c r="B12" s="4">
        <f>B2*9.81*B8/B5</f>
        <v>1471.4999999999998</v>
      </c>
      <c r="C12" s="3" t="s">
        <v>14</v>
      </c>
    </row>
    <row r="13" spans="1:4" x14ac:dyDescent="0.25">
      <c r="B13" s="4"/>
    </row>
    <row r="14" spans="1:4" x14ac:dyDescent="0.25">
      <c r="A14" s="5" t="s">
        <v>16</v>
      </c>
      <c r="B14" s="4">
        <f>B2*B3*B9/B6</f>
        <v>717.7033492822967</v>
      </c>
      <c r="C14" s="3" t="s">
        <v>14</v>
      </c>
    </row>
    <row r="15" spans="1:4" x14ac:dyDescent="0.25">
      <c r="A15" s="5" t="s">
        <v>17</v>
      </c>
      <c r="B15" s="4">
        <f>B2*B4*B9/B5</f>
        <v>571.42857142857144</v>
      </c>
      <c r="C15" s="3" t="s">
        <v>14</v>
      </c>
    </row>
    <row r="16" spans="1:4" x14ac:dyDescent="0.25">
      <c r="B16" s="4"/>
    </row>
    <row r="17" spans="1:4" x14ac:dyDescent="0.25">
      <c r="A17" s="5" t="s">
        <v>18</v>
      </c>
      <c r="B17" s="4">
        <f>B12/2+B15/2+B14</f>
        <v>1739.1676349965824</v>
      </c>
      <c r="C17" s="3" t="s">
        <v>14</v>
      </c>
    </row>
    <row r="18" spans="1:4" x14ac:dyDescent="0.25">
      <c r="A18" s="5" t="s">
        <v>19</v>
      </c>
      <c r="B18" s="4">
        <f>B12/2+B15/2-B14</f>
        <v>303.76093643198885</v>
      </c>
      <c r="C18" s="3" t="s">
        <v>14</v>
      </c>
    </row>
    <row r="19" spans="1:4" x14ac:dyDescent="0.25">
      <c r="B19" s="2"/>
    </row>
    <row r="20" spans="1:4" x14ac:dyDescent="0.25">
      <c r="A20" s="5" t="s">
        <v>22</v>
      </c>
      <c r="B20" s="2">
        <v>4800</v>
      </c>
      <c r="C20" t="s">
        <v>14</v>
      </c>
      <c r="D20" s="15" t="s">
        <v>24</v>
      </c>
    </row>
    <row r="21" spans="1:4" x14ac:dyDescent="0.25">
      <c r="A21" s="5" t="s">
        <v>23</v>
      </c>
      <c r="B21" s="2">
        <v>3200</v>
      </c>
      <c r="C21" t="s">
        <v>14</v>
      </c>
      <c r="D21" s="15"/>
    </row>
    <row r="22" spans="1:4" x14ac:dyDescent="0.25">
      <c r="A22" s="5"/>
      <c r="B22" s="6"/>
      <c r="C22" s="3"/>
    </row>
    <row r="23" spans="1:4" x14ac:dyDescent="0.25">
      <c r="A23" s="5" t="s">
        <v>25</v>
      </c>
      <c r="B23" s="2">
        <v>80</v>
      </c>
      <c r="C23" s="3" t="s">
        <v>20</v>
      </c>
      <c r="D23" s="7" t="s">
        <v>27</v>
      </c>
    </row>
    <row r="24" spans="1:4" x14ac:dyDescent="0.25">
      <c r="A24" s="5" t="s">
        <v>26</v>
      </c>
      <c r="B24" s="2">
        <v>20</v>
      </c>
      <c r="C24" s="3" t="s">
        <v>20</v>
      </c>
    </row>
    <row r="25" spans="1:4" x14ac:dyDescent="0.25">
      <c r="B25" s="2"/>
      <c r="D25" s="7" t="s">
        <v>37</v>
      </c>
    </row>
    <row r="26" spans="1:4" x14ac:dyDescent="0.25">
      <c r="A26" s="5" t="s">
        <v>39</v>
      </c>
      <c r="B26" s="9">
        <v>1.15E-2</v>
      </c>
      <c r="C26" s="3" t="s">
        <v>0</v>
      </c>
    </row>
    <row r="27" spans="1:4" x14ac:dyDescent="0.25">
      <c r="A27" s="5" t="s">
        <v>28</v>
      </c>
      <c r="B27" s="9">
        <v>1.6E-2</v>
      </c>
      <c r="C27" s="3" t="s">
        <v>0</v>
      </c>
      <c r="D27" s="7" t="s">
        <v>40</v>
      </c>
    </row>
    <row r="28" spans="1:4" x14ac:dyDescent="0.25">
      <c r="A28" s="1" t="s">
        <v>29</v>
      </c>
      <c r="B28" s="2">
        <f>SQRT(B26^2+B27^2)</f>
        <v>1.970406049523803E-2</v>
      </c>
      <c r="C28" s="3" t="s">
        <v>0</v>
      </c>
    </row>
    <row r="29" spans="1:4" x14ac:dyDescent="0.25">
      <c r="A29" s="5" t="s">
        <v>30</v>
      </c>
      <c r="B29" s="10">
        <v>0.75</v>
      </c>
      <c r="C29" s="3" t="s">
        <v>32</v>
      </c>
      <c r="D29" s="8" t="s">
        <v>41</v>
      </c>
    </row>
    <row r="30" spans="1:4" x14ac:dyDescent="0.25">
      <c r="A30" s="5" t="s">
        <v>31</v>
      </c>
      <c r="B30" s="11">
        <v>6</v>
      </c>
      <c r="C30" s="3" t="s">
        <v>32</v>
      </c>
      <c r="D30" s="7" t="s">
        <v>42</v>
      </c>
    </row>
    <row r="32" spans="1:4" x14ac:dyDescent="0.25">
      <c r="A32" s="5" t="s">
        <v>33</v>
      </c>
      <c r="B32">
        <f>COS(B29/180*PI())*COS(B30/180*PI())</f>
        <v>0.99443669226479392</v>
      </c>
    </row>
    <row r="33" spans="1:4" x14ac:dyDescent="0.25">
      <c r="A33" s="5" t="s">
        <v>34</v>
      </c>
      <c r="B33">
        <f>(B20*B28+B23)*B32</f>
        <v>173.60825094791906</v>
      </c>
      <c r="C33" s="3" t="s">
        <v>20</v>
      </c>
    </row>
    <row r="34" spans="1:4" x14ac:dyDescent="0.25">
      <c r="A34" s="5" t="s">
        <v>35</v>
      </c>
      <c r="B34">
        <f>(-B21*B28+B24)*B32</f>
        <v>-42.813476532527808</v>
      </c>
      <c r="C34" s="3" t="s">
        <v>20</v>
      </c>
    </row>
    <row r="36" spans="1:4" x14ac:dyDescent="0.25">
      <c r="A36" s="5" t="s">
        <v>36</v>
      </c>
      <c r="B36">
        <f>B33-B34</f>
        <v>216.42172748044686</v>
      </c>
      <c r="C36" t="s">
        <v>20</v>
      </c>
    </row>
    <row r="38" spans="1:4" x14ac:dyDescent="0.25">
      <c r="A38" s="5" t="s">
        <v>43</v>
      </c>
      <c r="B38">
        <v>80</v>
      </c>
      <c r="C38" t="s">
        <v>20</v>
      </c>
    </row>
    <row r="39" spans="1:4" x14ac:dyDescent="0.25">
      <c r="A39" s="1" t="s">
        <v>44</v>
      </c>
      <c r="B39" s="12">
        <v>1.6E-2</v>
      </c>
      <c r="C39" t="s">
        <v>0</v>
      </c>
      <c r="D39" s="7" t="s">
        <v>45</v>
      </c>
    </row>
    <row r="40" spans="1:4" x14ac:dyDescent="0.25">
      <c r="A40" s="5" t="s">
        <v>46</v>
      </c>
      <c r="B40" s="16">
        <f>B36/B38*B39</f>
        <v>4.3284345496089373E-2</v>
      </c>
      <c r="C40" t="s">
        <v>0</v>
      </c>
      <c r="D40" s="7" t="s">
        <v>47</v>
      </c>
    </row>
    <row r="42" spans="1:4" x14ac:dyDescent="0.25">
      <c r="A42" s="1" t="s">
        <v>50</v>
      </c>
      <c r="B42" s="12">
        <v>0.09</v>
      </c>
      <c r="C42" t="s">
        <v>0</v>
      </c>
      <c r="D42" s="7" t="s">
        <v>49</v>
      </c>
    </row>
    <row r="43" spans="1:4" x14ac:dyDescent="0.25">
      <c r="A43" s="1" t="s">
        <v>48</v>
      </c>
      <c r="B43" s="12">
        <f>B38/B42/2</f>
        <v>444.44444444444446</v>
      </c>
      <c r="C43" t="s">
        <v>14</v>
      </c>
      <c r="D43" s="7" t="s">
        <v>51</v>
      </c>
    </row>
  </sheetData>
  <mergeCells count="2">
    <mergeCell ref="A1:C1"/>
    <mergeCell ref="D20:D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2019-12-07T13:38:03Z</dcterms:created>
  <dcterms:modified xsi:type="dcterms:W3CDTF">2019-12-10T16:02:50Z</dcterms:modified>
</cp:coreProperties>
</file>