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 activeTab="1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H27" i="3"/>
  <c r="I27" i="3" s="1"/>
  <c r="H26" i="3"/>
  <c r="H25" i="3"/>
  <c r="I25" i="3" s="1"/>
  <c r="H24" i="3"/>
  <c r="H23" i="3"/>
  <c r="I23" i="3" s="1"/>
  <c r="H22" i="3"/>
  <c r="I22" i="3" s="1"/>
  <c r="H21" i="3"/>
  <c r="I21" i="3" s="1"/>
  <c r="H20" i="3"/>
  <c r="H19" i="3"/>
  <c r="I19" i="3" s="1"/>
  <c r="H18" i="3"/>
  <c r="H17" i="3"/>
  <c r="I17" i="3" s="1"/>
  <c r="H4" i="3"/>
  <c r="H5" i="3"/>
  <c r="H6" i="3"/>
  <c r="H7" i="3"/>
  <c r="H8" i="3"/>
  <c r="H9" i="3"/>
  <c r="H10" i="3"/>
  <c r="H11" i="3"/>
  <c r="H12" i="3"/>
  <c r="H13" i="3"/>
  <c r="H3" i="3"/>
  <c r="I26" i="3" l="1"/>
  <c r="I18" i="3"/>
  <c r="I20" i="3"/>
  <c r="I24" i="3"/>
  <c r="I2" i="2"/>
  <c r="I6" i="3" l="1"/>
  <c r="I10" i="3"/>
  <c r="I13" i="3"/>
  <c r="I9" i="3" l="1"/>
  <c r="I5" i="3"/>
  <c r="I12" i="3"/>
  <c r="I8" i="3"/>
  <c r="I4" i="3"/>
  <c r="I7" i="3"/>
  <c r="I3" i="3"/>
  <c r="I11" i="3"/>
  <c r="I3" i="2"/>
  <c r="I4" i="2"/>
  <c r="J4" i="2" s="1"/>
  <c r="I5" i="2"/>
  <c r="I6" i="2"/>
  <c r="I7" i="2"/>
  <c r="I8" i="2"/>
  <c r="I9" i="2"/>
  <c r="I10" i="2"/>
  <c r="I11" i="2"/>
  <c r="I12" i="2"/>
  <c r="I13" i="2"/>
  <c r="I14" i="2"/>
  <c r="J14" i="2" s="1"/>
  <c r="J2" i="2"/>
  <c r="J12" i="2" l="1"/>
  <c r="J8" i="2"/>
  <c r="J3" i="2"/>
  <c r="J7" i="2"/>
  <c r="J11" i="2"/>
  <c r="J10" i="2"/>
  <c r="J6" i="2"/>
  <c r="J13" i="2"/>
  <c r="J9" i="2"/>
  <c r="J5" i="2"/>
</calcChain>
</file>

<file path=xl/sharedStrings.xml><?xml version="1.0" encoding="utf-8"?>
<sst xmlns="http://schemas.openxmlformats.org/spreadsheetml/2006/main" count="27" uniqueCount="11">
  <si>
    <t>z-z_0</t>
  </si>
  <si>
    <t>dz</t>
  </si>
  <si>
    <t>z</t>
  </si>
  <si>
    <t>y</t>
  </si>
  <si>
    <t>bump</t>
  </si>
  <si>
    <t>roll</t>
  </si>
  <si>
    <t>ARB to rocker</t>
  </si>
  <si>
    <t>rocker axis</t>
  </si>
  <si>
    <t>FRONT</t>
  </si>
  <si>
    <t>REAR</t>
  </si>
  <si>
    <t>Invictus3421_v25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</si>
</sst>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3" fontId="0" fillId="2" borderId="0" xfId="1" applyFont="1" applyFill="1" applyAlignment="1">
      <alignment horizontal="center"/>
    </xf>
    <xf numFmtId="43" fontId="0" fillId="2" borderId="2" xfId="1" applyFont="1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travel &amp; ratio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roll!$A$1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roll!$B$3:$B$13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roll!$H$3:$H$13</c:f>
              <c:numCache>
                <c:formatCode>General</c:formatCode>
                <c:ptCount val="11"/>
                <c:pt idx="0">
                  <c:v>-7.8400000000000034</c:v>
                </c:pt>
                <c:pt idx="1">
                  <c:v>-6.3100000000000023</c:v>
                </c:pt>
                <c:pt idx="2">
                  <c:v>-4.7699999999999818</c:v>
                </c:pt>
                <c:pt idx="3">
                  <c:v>-3.1999999999999886</c:v>
                </c:pt>
                <c:pt idx="4">
                  <c:v>-1.6200000000000045</c:v>
                </c:pt>
                <c:pt idx="5">
                  <c:v>0</c:v>
                </c:pt>
                <c:pt idx="6">
                  <c:v>1.6399999999999864</c:v>
                </c:pt>
                <c:pt idx="7">
                  <c:v>3.3200000000000216</c:v>
                </c:pt>
                <c:pt idx="8">
                  <c:v>5.039999999999992</c:v>
                </c:pt>
                <c:pt idx="9">
                  <c:v>6.8100000000000023</c:v>
                </c:pt>
                <c:pt idx="10">
                  <c:v>8.6299999999999955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roll!$A$15</c:f>
              <c:strCache>
                <c:ptCount val="1"/>
                <c:pt idx="0">
                  <c:v>REAR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681758530183676E-2"/>
                  <c:y val="-0.23432013706620006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roll!$B$17:$B$27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roll!$H$17:$H$27</c:f>
              <c:numCache>
                <c:formatCode>General</c:formatCode>
                <c:ptCount val="11"/>
                <c:pt idx="0">
                  <c:v>-8.0500000000000114</c:v>
                </c:pt>
                <c:pt idx="1">
                  <c:v>-6.5099999999999909</c:v>
                </c:pt>
                <c:pt idx="2">
                  <c:v>-4.9300000000000068</c:v>
                </c:pt>
                <c:pt idx="3">
                  <c:v>-3.3299999999999841</c:v>
                </c:pt>
                <c:pt idx="4">
                  <c:v>-1.6800000000000068</c:v>
                </c:pt>
                <c:pt idx="5">
                  <c:v>0</c:v>
                </c:pt>
                <c:pt idx="6">
                  <c:v>1.7099999999999795</c:v>
                </c:pt>
                <c:pt idx="7">
                  <c:v>3.4699999999999704</c:v>
                </c:pt>
                <c:pt idx="8">
                  <c:v>5.2600000000000477</c:v>
                </c:pt>
                <c:pt idx="9">
                  <c:v>7.089999999999975</c:v>
                </c:pt>
                <c:pt idx="10">
                  <c:v>8.9499999999999886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91440"/>
        <c:axId val="-37890896"/>
      </c:scatterChart>
      <c:valAx>
        <c:axId val="-378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7890896"/>
        <c:crosses val="autoZero"/>
        <c:crossBetween val="midCat"/>
      </c:valAx>
      <c:valAx>
        <c:axId val="-37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78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42862</xdr:rowOff>
    </xdr:from>
    <xdr:to>
      <xdr:col>17</xdr:col>
      <xdr:colOff>466725</xdr:colOff>
      <xdr:row>15</xdr:row>
      <xdr:rowOff>119062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9" zoomScale="90" zoomScaleNormal="90" workbookViewId="0">
      <selection activeCell="L21" sqref="L21"/>
    </sheetView>
  </sheetViews>
  <sheetFormatPr defaultRowHeight="15" x14ac:dyDescent="0.25"/>
  <sheetData>
    <row r="1" spans="1:10" x14ac:dyDescent="0.25">
      <c r="A1" t="s">
        <v>4</v>
      </c>
      <c r="B1" t="s">
        <v>5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220.49</v>
      </c>
      <c r="F2">
        <v>456.38</v>
      </c>
      <c r="I2">
        <f t="shared" ref="I2:I14" si="0">F2-$F$8</f>
        <v>4.3799999999999955</v>
      </c>
      <c r="J2">
        <f t="shared" ref="J2:J14" si="1">(I2-I3)/(A2-A3)</f>
        <v>0.15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220.77</v>
      </c>
      <c r="F3">
        <v>455.63</v>
      </c>
      <c r="I3">
        <f t="shared" si="0"/>
        <v>3.6299999999999955</v>
      </c>
      <c r="J3">
        <f t="shared" si="1"/>
        <v>0.14800000000000182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220.99</v>
      </c>
      <c r="F4">
        <v>454.89</v>
      </c>
      <c r="I4">
        <f t="shared" si="0"/>
        <v>2.8899999999999864</v>
      </c>
      <c r="J4">
        <f t="shared" si="1"/>
        <v>0.14599999999999227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221.16</v>
      </c>
      <c r="F5">
        <v>454.16</v>
      </c>
      <c r="I5">
        <f t="shared" si="0"/>
        <v>2.160000000000025</v>
      </c>
      <c r="J5">
        <f t="shared" si="1"/>
        <v>0.14600000000000363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221.27</v>
      </c>
      <c r="F6">
        <v>453.43</v>
      </c>
      <c r="I6">
        <f t="shared" si="0"/>
        <v>1.4300000000000068</v>
      </c>
      <c r="J6">
        <f t="shared" si="1"/>
        <v>0.14400000000000546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221.34</v>
      </c>
      <c r="F7">
        <v>452.71</v>
      </c>
      <c r="I7">
        <f t="shared" si="0"/>
        <v>0.70999999999997954</v>
      </c>
      <c r="J7">
        <f t="shared" si="1"/>
        <v>0.14199999999999591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221.36</v>
      </c>
      <c r="F8">
        <v>452</v>
      </c>
      <c r="I8">
        <f t="shared" si="0"/>
        <v>0</v>
      </c>
      <c r="J8">
        <f t="shared" si="1"/>
        <v>0.13999999999999774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221.34</v>
      </c>
      <c r="F9">
        <v>451.3</v>
      </c>
      <c r="I9">
        <f t="shared" si="0"/>
        <v>-0.69999999999998863</v>
      </c>
      <c r="J9">
        <f t="shared" si="1"/>
        <v>0.13600000000000137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221.28</v>
      </c>
      <c r="F10">
        <v>450.62</v>
      </c>
      <c r="I10">
        <f t="shared" si="0"/>
        <v>-1.3799999999999955</v>
      </c>
      <c r="J10">
        <f t="shared" si="1"/>
        <v>0.13600000000000137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221.18</v>
      </c>
      <c r="F11">
        <v>449.94</v>
      </c>
      <c r="I11">
        <f t="shared" si="0"/>
        <v>-2.0600000000000023</v>
      </c>
      <c r="J11">
        <f t="shared" si="1"/>
        <v>0.132000000000005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221.03</v>
      </c>
      <c r="F12">
        <v>449.28</v>
      </c>
      <c r="I12">
        <f t="shared" si="0"/>
        <v>-2.7200000000000273</v>
      </c>
      <c r="J12">
        <f t="shared" si="1"/>
        <v>0.12799999999999728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220.85</v>
      </c>
      <c r="F13">
        <v>448.64</v>
      </c>
      <c r="I13">
        <f t="shared" si="0"/>
        <v>-3.3600000000000136</v>
      </c>
      <c r="J13">
        <f t="shared" si="1"/>
        <v>0.12799999999999728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220.64</v>
      </c>
      <c r="F14">
        <v>448</v>
      </c>
      <c r="I14">
        <f t="shared" si="0"/>
        <v>-4</v>
      </c>
      <c r="J14">
        <f t="shared" si="1"/>
        <v>0.13333333333333333</v>
      </c>
    </row>
    <row r="20" spans="5:10" x14ac:dyDescent="0.25">
      <c r="E20">
        <v>30</v>
      </c>
      <c r="F20">
        <v>0</v>
      </c>
      <c r="G20">
        <v>0</v>
      </c>
      <c r="H20">
        <v>1575</v>
      </c>
      <c r="I20">
        <v>220.49</v>
      </c>
      <c r="J20">
        <v>456.38</v>
      </c>
    </row>
    <row r="21" spans="5:10" x14ac:dyDescent="0.25">
      <c r="E21">
        <v>25</v>
      </c>
      <c r="F21">
        <v>0</v>
      </c>
      <c r="G21">
        <v>0</v>
      </c>
      <c r="H21">
        <v>1575</v>
      </c>
      <c r="I21">
        <v>220.77</v>
      </c>
      <c r="J21">
        <v>455.63</v>
      </c>
    </row>
    <row r="22" spans="5:10" x14ac:dyDescent="0.25">
      <c r="E22">
        <v>20</v>
      </c>
      <c r="F22">
        <v>0</v>
      </c>
      <c r="G22">
        <v>0</v>
      </c>
      <c r="H22">
        <v>1575</v>
      </c>
      <c r="I22">
        <v>220.99</v>
      </c>
      <c r="J22">
        <v>454.89</v>
      </c>
    </row>
    <row r="23" spans="5:10" x14ac:dyDescent="0.25">
      <c r="E23">
        <v>15</v>
      </c>
      <c r="F23">
        <v>0</v>
      </c>
      <c r="G23">
        <v>0</v>
      </c>
      <c r="H23">
        <v>1575</v>
      </c>
      <c r="I23">
        <v>221.16</v>
      </c>
      <c r="J23">
        <v>454.16</v>
      </c>
    </row>
    <row r="24" spans="5:10" x14ac:dyDescent="0.25">
      <c r="E24">
        <v>10</v>
      </c>
      <c r="F24">
        <v>0</v>
      </c>
      <c r="G24">
        <v>0</v>
      </c>
      <c r="H24">
        <v>1575</v>
      </c>
      <c r="I24">
        <v>221.27</v>
      </c>
      <c r="J24">
        <v>453.43</v>
      </c>
    </row>
    <row r="25" spans="5:10" x14ac:dyDescent="0.25">
      <c r="E25">
        <v>5</v>
      </c>
      <c r="F25">
        <v>0</v>
      </c>
      <c r="G25">
        <v>0</v>
      </c>
      <c r="H25">
        <v>1575</v>
      </c>
      <c r="I25">
        <v>221.34</v>
      </c>
      <c r="J25">
        <v>452.71</v>
      </c>
    </row>
    <row r="26" spans="5:10" x14ac:dyDescent="0.25">
      <c r="E26">
        <v>0</v>
      </c>
      <c r="F26">
        <v>0</v>
      </c>
      <c r="G26">
        <v>0</v>
      </c>
      <c r="H26">
        <v>1575</v>
      </c>
      <c r="I26">
        <v>221.36</v>
      </c>
      <c r="J26">
        <v>452</v>
      </c>
    </row>
    <row r="27" spans="5:10" x14ac:dyDescent="0.25">
      <c r="E27">
        <v>-5</v>
      </c>
      <c r="F27">
        <v>0</v>
      </c>
      <c r="G27">
        <v>0</v>
      </c>
      <c r="H27">
        <v>1575</v>
      </c>
      <c r="I27">
        <v>221.34</v>
      </c>
      <c r="J27">
        <v>451.3</v>
      </c>
    </row>
    <row r="28" spans="5:10" x14ac:dyDescent="0.25">
      <c r="E28">
        <v>-10</v>
      </c>
      <c r="F28">
        <v>0</v>
      </c>
      <c r="G28">
        <v>0</v>
      </c>
      <c r="H28">
        <v>1575</v>
      </c>
      <c r="I28">
        <v>221.28</v>
      </c>
      <c r="J28">
        <v>450.62</v>
      </c>
    </row>
    <row r="29" spans="5:10" x14ac:dyDescent="0.25">
      <c r="E29">
        <v>-15</v>
      </c>
      <c r="F29">
        <v>0</v>
      </c>
      <c r="G29">
        <v>0</v>
      </c>
      <c r="H29">
        <v>1575</v>
      </c>
      <c r="I29">
        <v>221.18</v>
      </c>
      <c r="J29">
        <v>449.94</v>
      </c>
    </row>
    <row r="30" spans="5:10" x14ac:dyDescent="0.25">
      <c r="E30">
        <v>-20</v>
      </c>
      <c r="F30">
        <v>0</v>
      </c>
      <c r="G30">
        <v>0</v>
      </c>
      <c r="H30">
        <v>1575</v>
      </c>
      <c r="I30">
        <v>221.03</v>
      </c>
      <c r="J30">
        <v>449.28</v>
      </c>
    </row>
    <row r="31" spans="5:10" x14ac:dyDescent="0.25">
      <c r="E31">
        <v>-25</v>
      </c>
      <c r="F31">
        <v>0</v>
      </c>
      <c r="G31">
        <v>0</v>
      </c>
      <c r="H31">
        <v>1575</v>
      </c>
      <c r="I31">
        <v>220.85</v>
      </c>
      <c r="J31">
        <v>448.64</v>
      </c>
    </row>
    <row r="32" spans="5:10" x14ac:dyDescent="0.25">
      <c r="E32">
        <v>-30</v>
      </c>
      <c r="F32">
        <v>0</v>
      </c>
      <c r="G32">
        <v>0</v>
      </c>
      <c r="H32">
        <v>1575</v>
      </c>
      <c r="I32">
        <v>220.64</v>
      </c>
      <c r="J32">
        <v>448</v>
      </c>
    </row>
  </sheetData>
  <sortState ref="E20:J32">
    <sortCondition descending="1" ref="E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N24" sqref="N24"/>
    </sheetView>
  </sheetViews>
  <sheetFormatPr defaultRowHeight="15" x14ac:dyDescent="0.25"/>
  <sheetData>
    <row r="1" spans="1:9" x14ac:dyDescent="0.25">
      <c r="A1" s="3" t="s">
        <v>8</v>
      </c>
      <c r="B1" s="3"/>
      <c r="C1" s="3" t="s">
        <v>6</v>
      </c>
      <c r="D1" s="3"/>
      <c r="E1" s="3" t="s">
        <v>7</v>
      </c>
      <c r="F1" s="3"/>
      <c r="G1" s="6" t="s">
        <v>10</v>
      </c>
      <c r="H1" s="5"/>
      <c r="I1" s="5"/>
    </row>
    <row r="2" spans="1:9" x14ac:dyDescent="0.25">
      <c r="A2" s="4" t="s">
        <v>4</v>
      </c>
      <c r="B2" s="4" t="s">
        <v>5</v>
      </c>
      <c r="C2" s="4" t="s">
        <v>3</v>
      </c>
      <c r="D2" s="4" t="s">
        <v>2</v>
      </c>
      <c r="E2" s="4" t="s">
        <v>3</v>
      </c>
      <c r="F2" s="4" t="s">
        <v>2</v>
      </c>
      <c r="G2" s="2"/>
      <c r="H2" s="2" t="s">
        <v>0</v>
      </c>
      <c r="I2" s="2" t="s">
        <v>1</v>
      </c>
    </row>
    <row r="3" spans="1:9" x14ac:dyDescent="0.25">
      <c r="A3">
        <v>0</v>
      </c>
      <c r="B3">
        <v>2.5</v>
      </c>
      <c r="C3">
        <v>242.07</v>
      </c>
      <c r="D3">
        <v>161.06</v>
      </c>
      <c r="E3">
        <v>202.84</v>
      </c>
      <c r="F3">
        <v>168.9</v>
      </c>
      <c r="H3">
        <f>D3-F3</f>
        <v>-7.8400000000000034</v>
      </c>
      <c r="I3">
        <f>(H3-H4)/(B3-B4)</f>
        <v>-3.0600000000000023</v>
      </c>
    </row>
    <row r="4" spans="1:9" x14ac:dyDescent="0.25">
      <c r="A4">
        <v>0</v>
      </c>
      <c r="B4">
        <v>2</v>
      </c>
      <c r="C4">
        <v>242.81</v>
      </c>
      <c r="D4">
        <v>160.82</v>
      </c>
      <c r="E4">
        <v>203.31</v>
      </c>
      <c r="F4">
        <v>167.13</v>
      </c>
      <c r="H4">
        <f t="shared" ref="H4:H13" si="0">D4-F4</f>
        <v>-6.3100000000000023</v>
      </c>
      <c r="I4">
        <f>(H4-H5)/(B4-B5)</f>
        <v>-3.0800000000000409</v>
      </c>
    </row>
    <row r="5" spans="1:9" x14ac:dyDescent="0.25">
      <c r="A5">
        <v>0</v>
      </c>
      <c r="B5">
        <v>1.5</v>
      </c>
      <c r="C5">
        <v>243.47</v>
      </c>
      <c r="D5">
        <v>160.58000000000001</v>
      </c>
      <c r="E5">
        <v>203.75</v>
      </c>
      <c r="F5">
        <v>165.35</v>
      </c>
      <c r="H5">
        <f t="shared" si="0"/>
        <v>-4.7699999999999818</v>
      </c>
      <c r="I5">
        <f>(H5-H6)/(B5-B6)</f>
        <v>-3.1399999999999864</v>
      </c>
    </row>
    <row r="6" spans="1:9" x14ac:dyDescent="0.25">
      <c r="A6">
        <v>0</v>
      </c>
      <c r="B6">
        <v>1</v>
      </c>
      <c r="C6">
        <v>244.06</v>
      </c>
      <c r="D6">
        <v>160.37</v>
      </c>
      <c r="E6">
        <v>204.18</v>
      </c>
      <c r="F6">
        <v>163.57</v>
      </c>
      <c r="H6">
        <f t="shared" si="0"/>
        <v>-3.1999999999999886</v>
      </c>
      <c r="I6">
        <f>(H6-H7)/(B6-B7)</f>
        <v>-3.1599999999999682</v>
      </c>
    </row>
    <row r="7" spans="1:9" x14ac:dyDescent="0.25">
      <c r="A7">
        <v>0</v>
      </c>
      <c r="B7">
        <v>0.5</v>
      </c>
      <c r="C7">
        <v>244.57</v>
      </c>
      <c r="D7">
        <v>160.16999999999999</v>
      </c>
      <c r="E7">
        <v>204.6</v>
      </c>
      <c r="F7">
        <v>161.79</v>
      </c>
      <c r="H7">
        <f t="shared" si="0"/>
        <v>-1.6200000000000045</v>
      </c>
      <c r="I7">
        <f>(H7-H8)/(B7-B8)</f>
        <v>-3.2400000000000091</v>
      </c>
    </row>
    <row r="8" spans="1:9" x14ac:dyDescent="0.25">
      <c r="A8">
        <v>0</v>
      </c>
      <c r="B8">
        <v>0</v>
      </c>
      <c r="C8">
        <v>245</v>
      </c>
      <c r="D8">
        <v>160</v>
      </c>
      <c r="E8">
        <v>205</v>
      </c>
      <c r="F8">
        <v>160</v>
      </c>
      <c r="H8">
        <f t="shared" si="0"/>
        <v>0</v>
      </c>
      <c r="I8">
        <f>(H8-H9)/(B8-B9)</f>
        <v>-3.2799999999999727</v>
      </c>
    </row>
    <row r="9" spans="1:9" x14ac:dyDescent="0.25">
      <c r="A9">
        <v>0</v>
      </c>
      <c r="B9">
        <v>-0.5</v>
      </c>
      <c r="C9">
        <v>245.35</v>
      </c>
      <c r="D9">
        <v>159.85</v>
      </c>
      <c r="E9">
        <v>205.38</v>
      </c>
      <c r="F9">
        <v>158.21</v>
      </c>
      <c r="H9">
        <f t="shared" si="0"/>
        <v>1.6399999999999864</v>
      </c>
      <c r="I9">
        <f>(H9-H10)/(B9-B10)</f>
        <v>-3.3600000000000705</v>
      </c>
    </row>
    <row r="10" spans="1:9" x14ac:dyDescent="0.25">
      <c r="A10">
        <v>0</v>
      </c>
      <c r="B10">
        <v>-1</v>
      </c>
      <c r="C10">
        <v>245.61</v>
      </c>
      <c r="D10">
        <v>159.74</v>
      </c>
      <c r="E10">
        <v>205.75</v>
      </c>
      <c r="F10">
        <v>156.41999999999999</v>
      </c>
      <c r="H10">
        <f t="shared" si="0"/>
        <v>3.3200000000000216</v>
      </c>
      <c r="I10">
        <f>(H10-H11)/(B10-B11)</f>
        <v>-3.4399999999999409</v>
      </c>
    </row>
    <row r="11" spans="1:9" x14ac:dyDescent="0.25">
      <c r="A11">
        <v>0</v>
      </c>
      <c r="B11">
        <v>-1.5</v>
      </c>
      <c r="C11">
        <v>245.79</v>
      </c>
      <c r="D11">
        <v>159.66</v>
      </c>
      <c r="E11">
        <v>206.11</v>
      </c>
      <c r="F11">
        <v>154.62</v>
      </c>
      <c r="H11">
        <f t="shared" si="0"/>
        <v>5.039999999999992</v>
      </c>
      <c r="I11">
        <f>(H11-H12)/(B11-B12)</f>
        <v>-3.5400000000000205</v>
      </c>
    </row>
    <row r="12" spans="1:9" x14ac:dyDescent="0.25">
      <c r="A12">
        <v>0</v>
      </c>
      <c r="B12">
        <v>-2</v>
      </c>
      <c r="C12">
        <v>245.86</v>
      </c>
      <c r="D12">
        <v>159.63</v>
      </c>
      <c r="E12">
        <v>206.44</v>
      </c>
      <c r="F12">
        <v>152.82</v>
      </c>
      <c r="H12">
        <f t="shared" si="0"/>
        <v>6.8100000000000023</v>
      </c>
      <c r="I12">
        <f>(H12-H13)/(B12-B13)</f>
        <v>-3.6399999999999864</v>
      </c>
    </row>
    <row r="13" spans="1:9" x14ac:dyDescent="0.25">
      <c r="A13">
        <v>0</v>
      </c>
      <c r="B13">
        <v>-2.5</v>
      </c>
      <c r="C13">
        <v>245.82</v>
      </c>
      <c r="D13">
        <v>159.65</v>
      </c>
      <c r="E13">
        <v>206.77</v>
      </c>
      <c r="F13">
        <v>151.02000000000001</v>
      </c>
      <c r="H13">
        <f t="shared" si="0"/>
        <v>8.6299999999999955</v>
      </c>
      <c r="I13">
        <f>(H13-H14)/(B13-B14)</f>
        <v>-3.4519999999999982</v>
      </c>
    </row>
    <row r="15" spans="1:9" x14ac:dyDescent="0.25">
      <c r="A15" s="3" t="s">
        <v>9</v>
      </c>
      <c r="B15" s="3"/>
      <c r="C15" s="3" t="s">
        <v>6</v>
      </c>
      <c r="D15" s="3"/>
      <c r="E15" s="3" t="s">
        <v>7</v>
      </c>
      <c r="F15" s="3"/>
      <c r="G15" s="7" t="str">
        <f>G1</f>
        <v>Invictus3421_v25</v>
      </c>
      <c r="H15" s="1"/>
      <c r="I15" s="1"/>
    </row>
    <row r="16" spans="1:9" x14ac:dyDescent="0.25">
      <c r="A16" s="4" t="s">
        <v>4</v>
      </c>
      <c r="B16" s="4" t="s">
        <v>5</v>
      </c>
      <c r="C16" s="4" t="s">
        <v>3</v>
      </c>
      <c r="D16" s="4" t="s">
        <v>2</v>
      </c>
      <c r="E16" s="4" t="s">
        <v>3</v>
      </c>
      <c r="F16" s="4" t="s">
        <v>2</v>
      </c>
      <c r="G16" s="2"/>
      <c r="H16" s="2" t="s">
        <v>0</v>
      </c>
      <c r="I16" s="2" t="s">
        <v>1</v>
      </c>
    </row>
    <row r="17" spans="1:9" x14ac:dyDescent="0.25">
      <c r="A17">
        <v>0</v>
      </c>
      <c r="B17">
        <v>2.5</v>
      </c>
      <c r="C17">
        <v>225.62</v>
      </c>
      <c r="D17">
        <v>452.82</v>
      </c>
      <c r="E17">
        <v>196.72</v>
      </c>
      <c r="F17">
        <v>460.87</v>
      </c>
      <c r="H17">
        <f>D17-F17</f>
        <v>-8.0500000000000114</v>
      </c>
      <c r="I17">
        <f>(H17-H18)/(B17-B18)</f>
        <v>-3.0800000000000409</v>
      </c>
    </row>
    <row r="18" spans="1:9" x14ac:dyDescent="0.25">
      <c r="A18">
        <v>0</v>
      </c>
      <c r="B18">
        <v>2</v>
      </c>
      <c r="C18">
        <v>228.69</v>
      </c>
      <c r="D18">
        <v>452.63</v>
      </c>
      <c r="E18">
        <v>199.41</v>
      </c>
      <c r="F18">
        <v>459.14</v>
      </c>
      <c r="H18">
        <f t="shared" ref="H18:H27" si="1">D18-F18</f>
        <v>-6.5099999999999909</v>
      </c>
      <c r="I18">
        <f>(H18-H19)/(B18-B19)</f>
        <v>-3.1599999999999682</v>
      </c>
    </row>
    <row r="19" spans="1:9" x14ac:dyDescent="0.25">
      <c r="A19">
        <v>0</v>
      </c>
      <c r="B19">
        <v>1.5</v>
      </c>
      <c r="C19">
        <v>231.67</v>
      </c>
      <c r="D19">
        <v>452.46</v>
      </c>
      <c r="E19">
        <v>202.08</v>
      </c>
      <c r="F19">
        <v>457.39</v>
      </c>
      <c r="H19">
        <f t="shared" si="1"/>
        <v>-4.9300000000000068</v>
      </c>
      <c r="I19">
        <f>(H19-H20)/(B19-B20)</f>
        <v>-3.2000000000000455</v>
      </c>
    </row>
    <row r="20" spans="1:9" x14ac:dyDescent="0.25">
      <c r="A20">
        <v>0</v>
      </c>
      <c r="B20">
        <v>1</v>
      </c>
      <c r="C20">
        <v>234.55</v>
      </c>
      <c r="D20">
        <v>452.29</v>
      </c>
      <c r="E20">
        <v>204.74</v>
      </c>
      <c r="F20">
        <v>455.62</v>
      </c>
      <c r="H20">
        <f t="shared" si="1"/>
        <v>-3.3299999999999841</v>
      </c>
      <c r="I20">
        <f>(H20-H21)/(B20-B21)</f>
        <v>-3.2999999999999545</v>
      </c>
    </row>
    <row r="21" spans="1:9" x14ac:dyDescent="0.25">
      <c r="A21">
        <v>0</v>
      </c>
      <c r="B21">
        <v>0.5</v>
      </c>
      <c r="C21">
        <v>237.33</v>
      </c>
      <c r="D21">
        <v>452.14</v>
      </c>
      <c r="E21">
        <v>207.38</v>
      </c>
      <c r="F21">
        <v>453.82</v>
      </c>
      <c r="H21">
        <f t="shared" si="1"/>
        <v>-1.6800000000000068</v>
      </c>
      <c r="I21">
        <f>(H21-H22)/(B21-B22)</f>
        <v>-3.3600000000000136</v>
      </c>
    </row>
    <row r="22" spans="1:9" x14ac:dyDescent="0.25">
      <c r="A22">
        <v>0</v>
      </c>
      <c r="B22">
        <v>0</v>
      </c>
      <c r="C22">
        <v>240</v>
      </c>
      <c r="D22">
        <v>452</v>
      </c>
      <c r="E22">
        <v>210</v>
      </c>
      <c r="F22">
        <v>452</v>
      </c>
      <c r="H22">
        <f t="shared" si="1"/>
        <v>0</v>
      </c>
      <c r="I22">
        <f>(H22-H23)/(B22-B23)</f>
        <v>-3.4199999999999591</v>
      </c>
    </row>
    <row r="23" spans="1:9" x14ac:dyDescent="0.25">
      <c r="A23">
        <v>0</v>
      </c>
      <c r="B23">
        <v>-0.5</v>
      </c>
      <c r="C23">
        <v>242.56</v>
      </c>
      <c r="D23">
        <v>451.87</v>
      </c>
      <c r="E23">
        <v>212.61</v>
      </c>
      <c r="F23">
        <v>450.16</v>
      </c>
      <c r="H23">
        <f t="shared" si="1"/>
        <v>1.7099999999999795</v>
      </c>
      <c r="I23">
        <f>(H23-H24)/(B23-B24)</f>
        <v>-3.5199999999999818</v>
      </c>
    </row>
    <row r="24" spans="1:9" x14ac:dyDescent="0.25">
      <c r="A24">
        <v>0</v>
      </c>
      <c r="B24">
        <v>-1</v>
      </c>
      <c r="C24">
        <v>245</v>
      </c>
      <c r="D24">
        <v>451.76</v>
      </c>
      <c r="E24">
        <v>215.2</v>
      </c>
      <c r="F24">
        <v>448.29</v>
      </c>
      <c r="H24">
        <f t="shared" si="1"/>
        <v>3.4699999999999704</v>
      </c>
      <c r="I24">
        <f>(H24-H25)/(B24-B25)</f>
        <v>-3.5800000000001546</v>
      </c>
    </row>
    <row r="25" spans="1:9" x14ac:dyDescent="0.25">
      <c r="A25">
        <v>0</v>
      </c>
      <c r="B25">
        <v>-1.5</v>
      </c>
      <c r="C25">
        <v>247.31</v>
      </c>
      <c r="D25">
        <v>451.66</v>
      </c>
      <c r="E25">
        <v>217.78</v>
      </c>
      <c r="F25">
        <v>446.4</v>
      </c>
      <c r="H25">
        <f t="shared" si="1"/>
        <v>5.2600000000000477</v>
      </c>
      <c r="I25">
        <f>(H25-H26)/(B25-B26)</f>
        <v>-3.6599999999998545</v>
      </c>
    </row>
    <row r="26" spans="1:9" x14ac:dyDescent="0.25">
      <c r="A26">
        <v>0</v>
      </c>
      <c r="B26">
        <v>-2</v>
      </c>
      <c r="C26">
        <v>249.49</v>
      </c>
      <c r="D26">
        <v>451.58</v>
      </c>
      <c r="E26">
        <v>220.33</v>
      </c>
      <c r="F26">
        <v>444.49</v>
      </c>
      <c r="H26">
        <f t="shared" si="1"/>
        <v>7.089999999999975</v>
      </c>
      <c r="I26">
        <f>(H26-H27)/(B26-B27)</f>
        <v>-3.7200000000000273</v>
      </c>
    </row>
    <row r="27" spans="1:9" x14ac:dyDescent="0.25">
      <c r="A27">
        <v>0</v>
      </c>
      <c r="B27">
        <v>-2.5</v>
      </c>
      <c r="C27">
        <v>251.51</v>
      </c>
      <c r="D27">
        <v>451.51</v>
      </c>
      <c r="E27">
        <v>222.88</v>
      </c>
      <c r="F27">
        <v>442.56</v>
      </c>
      <c r="H27">
        <f t="shared" si="1"/>
        <v>8.9499999999999886</v>
      </c>
      <c r="I27">
        <f>(H27-H28)/(B27-B28)</f>
        <v>-3.5799999999999956</v>
      </c>
    </row>
  </sheetData>
  <sortState ref="L20:Q30">
    <sortCondition descending="1" ref="M20"/>
  </sortState>
  <mergeCells count="8">
    <mergeCell ref="G1:I1"/>
    <mergeCell ref="G15:I15"/>
    <mergeCell ref="C1:D1"/>
    <mergeCell ref="E1:F1"/>
    <mergeCell ref="A1:B1"/>
    <mergeCell ref="A15:B15"/>
    <mergeCell ref="C15:D15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2019-12-10T13:05:29Z</dcterms:modified>
</cp:coreProperties>
</file>