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DB408A5-F912-4C52-AD78-A06813D07D34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Cablage" sheetId="1" r:id="rId1"/>
    <sheet name="Compte connecteur" sheetId="7" r:id="rId2"/>
    <sheet name="Autre composant" sheetId="6" r:id="rId3"/>
    <sheet name="Relais" sheetId="4" r:id="rId4"/>
    <sheet name="Fusibles" sheetId="3" r:id="rId5"/>
    <sheet name="Connecteurs" sheetId="5" r:id="rId6"/>
    <sheet name="Données" sheetId="2" r:id="rId7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G2" i="1"/>
  <c r="E19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19" i="7" l="1"/>
  <c r="B7" i="7"/>
  <c r="B28" i="7" l="1"/>
  <c r="J24" i="7"/>
  <c r="G14" i="1"/>
  <c r="G13" i="1"/>
  <c r="G6" i="1"/>
  <c r="N9" i="7" l="1"/>
  <c r="F17" i="7"/>
  <c r="F6" i="7"/>
  <c r="G21" i="1" l="1"/>
  <c r="G20" i="1"/>
  <c r="G19" i="1"/>
  <c r="G18" i="1"/>
  <c r="G17" i="1"/>
  <c r="G16" i="1"/>
  <c r="G15" i="1"/>
  <c r="G12" i="1"/>
  <c r="G11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<sst xmlns="http://schemas.openxmlformats.org/spreadsheetml/2006/main" count="406" uniqueCount="183">
  <si>
    <t>Intensité maximal</t>
  </si>
  <si>
    <t>Connecteurs</t>
  </si>
  <si>
    <t>Couleur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</si>
  <si>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</si>
  <si>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</si>
  <si>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</si>
  <si>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</si>
  <si>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</si>
  <si>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</si>
  <si>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</si>
  <si>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</si>
  <si>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</si>
  <si>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</si>
  <si>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</si>
  <si>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</si>
  <si>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</si>
  <si>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</si>
  <si>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</si>
  <si>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</si>
  <si>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</si>
  <si>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</si>
  <si>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</si>
  <si>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</si>
  <si>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</si>
  <si>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</si>
  <si>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</si>
  <si>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</si>
  <si>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</si>
  <si>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</si>
  <si>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</si>
  <si>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</si>
  <si>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</si>
  <si>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</si>
  <si>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</si>
  <si>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</si>
  <si>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</si>
  <si>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</si>
  <si>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</si>
  <si>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</si>
  <si>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</si>
  <si>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</si>
  <si>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</si>
  <si>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</si>
  <si>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</si>
  <si>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</si>
  <si>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</si>
  <si>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</si>
  <si>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</si>
  <si>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</si>
  <si>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</si>
  <si>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</si>
  <si>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</si>
  <si>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</si>
  <si>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</si>
  <si>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</si>
  <si>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</si>
  <si>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</si>
  <si>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</si>
  <si>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</si>
  <si>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</si>
  <si>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</si>
  <si>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Intensité maximal (A)</t>
  </si>
  <si>
    <t>Section du conducteur (mm²)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</si>
  <si>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</si>
  <si>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</si>
  <si>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</si>
  <si>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</si>
  <si>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</si>
  <si>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</si>
  <si>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</si>
  <si>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</si>
  <si>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</si>
  <si>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</si>
  <si>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</si>
  <si>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</si>
  <si>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</si>
  <si>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Signal</t>
  </si>
  <si>
    <t>Quantité</t>
  </si>
  <si>
    <t>bus CAN</t>
  </si>
  <si>
    <t>inter DTA</t>
  </si>
  <si>
    <t>Palettes</t>
  </si>
  <si>
    <t>sensor gnd DTA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</si>
  <si>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</si>
  <si>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</si>
  <si>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</si>
  <si>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</si>
  <si>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</si>
  <si>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</si>
  <si>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</si>
  <si>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</si>
  <si>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</si>
  <si>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</si>
  <si>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</si>
  <si>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</si>
  <si>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</si>
  <si>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</si>
  <si>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</si>
  <si>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</si>
  <si>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</si>
  <si>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</si>
  <si>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</si>
  <si>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</si>
  <si>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</si>
  <si>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</si>
  <si>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</si>
  <si>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</si>
  <si>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</si>
  <si>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</si>
  <si>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</si>
  <si>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</si>
  <si>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</si>
  <si>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</si>
  <si>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</si>
  <si>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</si>
  <si>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</si>
  <si>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</si>
  <si>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</si>
  <si>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Alimentation avant</t>
  </si>
  <si>
    <t>batterie tableau de bord puis cartes</t>
  </si>
  <si>
    <t>alim DTA</t>
  </si>
  <si>
    <t>Inter démarage</t>
  </si>
  <si>
    <t>+5V DTA</t>
  </si>
  <si>
    <t>Alim DTA</t>
  </si>
  <si>
    <t>Alim motored</t>
  </si>
  <si>
    <t>4A</t>
  </si>
  <si>
    <t>power box / motored</t>
  </si>
  <si>
    <t>Shtudown circuit</t>
  </si>
  <si>
    <t>inter HP / power box</t>
  </si>
  <si>
    <t>Norme AWG (min)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</si>
  <si>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</si>
  <si>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</si>
  <si>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</si>
  <si>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</si>
  <si>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</si>
  <si>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</si>
  <si>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18</t>
  </si>
  <si>
    <t>Alim lambda</t>
  </si>
  <si>
    <t>power box / lambda</t>
  </si>
  <si>
    <t>Alim pomp et ventilo</t>
  </si>
  <si>
    <t xml:space="preserve">Alim démarreur </t>
  </si>
  <si>
    <t>master switch / Demarreur</t>
  </si>
  <si>
    <t>AWG 8</t>
  </si>
  <si>
    <t>Uniformalisation</t>
  </si>
  <si>
    <t>AWG 22</t>
  </si>
  <si>
    <t>Alim ALL</t>
  </si>
  <si>
    <t>Batterie Master switch</t>
  </si>
  <si>
    <t>AWG 7</t>
  </si>
  <si>
    <t>Inter démarrage</t>
  </si>
  <si>
    <t>Tableau de bord / DTA</t>
  </si>
  <si>
    <t>tableau de bord / Relai démarreur</t>
  </si>
  <si>
    <t>Alim carte Avant</t>
  </si>
  <si>
    <t>Tabelau de bord / carte avant</t>
  </si>
  <si>
    <t>AWG 26</t>
  </si>
  <si>
    <t>ALIM TDB</t>
  </si>
  <si>
    <t>Carte avant tableau de bord</t>
  </si>
  <si>
    <t>+12V</t>
  </si>
  <si>
    <t xml:space="preserve">Teableau de bord vers carte avant </t>
  </si>
  <si>
    <t>masse châssis</t>
  </si>
  <si>
    <t>wheel speed</t>
  </si>
  <si>
    <t>suspension</t>
  </si>
  <si>
    <t>MK3 pare-feu</t>
  </si>
  <si>
    <t>8STA01035S</t>
  </si>
  <si>
    <t>8STA00435S</t>
  </si>
  <si>
    <t>8STA61035P</t>
  </si>
  <si>
    <t>8STA01497S</t>
  </si>
  <si>
    <t>8STA61497P</t>
  </si>
  <si>
    <t>Alim AVANT</t>
  </si>
  <si>
    <t>Power pare-feu</t>
  </si>
  <si>
    <t>Sensor pare-feu</t>
  </si>
  <si>
    <t>8STA61405P</t>
  </si>
  <si>
    <t>8STA71035S</t>
  </si>
  <si>
    <t>8STA71405S</t>
  </si>
  <si>
    <t>Autre vers carte avant</t>
  </si>
  <si>
    <t>8STA60435P</t>
  </si>
  <si>
    <t>8STA70435S</t>
  </si>
  <si>
    <t>AWG 23</t>
  </si>
  <si>
    <t>AWG 20</t>
  </si>
  <si>
    <t>AWG 17</t>
  </si>
  <si>
    <t>AWG 16</t>
  </si>
  <si>
    <t>AWG 25</t>
  </si>
  <si>
    <t>Baisse de tension acceptable : 5% (V)</t>
  </si>
  <si>
    <t>8STA00201S</t>
  </si>
  <si>
    <t>8STA60201P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</si>
</sst>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wrapText="1"/>
    </xf>
    <xf numFmtId="0" fontId="2" fillId="5" borderId="0" xfId="0" applyFont="1" applyFill="1" applyBorder="1"/>
    <xf numFmtId="0" fontId="6" fillId="0" borderId="0" xfId="0" applyFont="1" applyFill="1" applyBorder="1"/>
    <xf numFmtId="0" fontId="2" fillId="7" borderId="0" xfId="0" applyFont="1" applyFill="1"/>
    <xf numFmtId="0" fontId="0" fillId="7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4" fillId="0" borderId="4" xfId="0" applyFont="1" applyFill="1" applyBorder="1"/>
    <xf numFmtId="0" fontId="0" fillId="0" borderId="2" xfId="0" quotePrefix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Font="1" applyFill="1"/>
    <xf numFmtId="0" fontId="0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/>
    </xf>
    <xf numFmtId="0" fontId="0" fillId="9" borderId="7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</cellXfs>
  <cellStyles count="2">
    <cellStyle name="Lien hypertexte" xfId="1" builtinId="8"/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B3763-167B-4537-8CB4-249D5CFDCBEE}" name="Tableau1" displayName="Tableau1" ref="A2:C6" totalsRowShown="0">
  <autoFilter ref="A2:C6" xr:uid="{10B92C3C-BC5A-4DF6-BD76-25477016ABE6}"/>
  <sortState ref="A3:C14">
    <sortCondition ref="B2:B14"/>
  </sortState>
  <tableColumns count="3">
    <tableColumn id="1" xr3:uid="{6E6C4D10-B184-4EF6-97BE-79D14D8BB9AB}" name="Signal"/>
    <tableColumn id="2" xr3:uid="{EA65F758-19C7-462E-827D-0A27F1E49D66}" name="Quantité"/>
    <tableColumn id="3" xr3:uid="{3E3384F4-D62B-458A-AFAC-219C8BE585DA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F534-8026-488C-B9A1-7392BF672CA9}" name="Tableau2" displayName="Tableau2" ref="E2:G5" totalsRowShown="0">
  <autoFilter ref="E2:G5" xr:uid="{89AB2C05-C1D0-4049-BE41-63D079A493B8}"/>
  <tableColumns count="3">
    <tableColumn id="1" xr3:uid="{32826C71-0A49-44A1-9D99-46471F288D8D}" name="Signal"/>
    <tableColumn id="2" xr3:uid="{16790B8F-2B6A-44F8-A82A-AE297CF6D842}" name="Quantité"/>
    <tableColumn id="3" xr3:uid="{0EB77C10-706E-474F-AD94-4E38BA7083CB}" name="Taille câbl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B11B2-83A5-4C89-8FC9-7453FC0666CA}" name="Tableau5" displayName="Tableau5" ref="E11:G16" totalsRowShown="0">
  <autoFilter ref="E11:G16" xr:uid="{321E8CEA-276A-4A74-BCBF-E9D6451E8198}"/>
  <tableColumns count="3">
    <tableColumn id="1" xr3:uid="{8EC88283-C23A-43A8-BA4D-0761D8EA1FBC}" name="Signal"/>
    <tableColumn id="2" xr3:uid="{64EBAE8F-22B2-468A-B916-6C5F45FF76C4}" name="Qauntité"/>
    <tableColumn id="3" xr3:uid="{E3C0CCD9-8004-41D1-8096-37E68EC41C93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F5D6F-5C4F-4A9F-97D8-F7092019C89D}" name="Tableau6" displayName="Tableau6" ref="I2:K10" totalsRowShown="0">
  <autoFilter ref="I2:K10" xr:uid="{7D0AAD1B-760E-4F47-82AA-7C8A0094721B}"/>
  <tableColumns count="3">
    <tableColumn id="1" xr3:uid="{8DA76FAD-EEC7-4EFB-BCCC-A49874A6F177}" name="Signal"/>
    <tableColumn id="2" xr3:uid="{A0DA4AAB-4982-4118-B479-C30CE422057C}" name="Quantité"/>
    <tableColumn id="3" xr3:uid="{46BC4000-EB93-4B2D-91D1-1CD62697D722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CDE21-3C09-4514-8904-F9C3C3D1A134}" name="Tableau7" displayName="Tableau7" ref="I21:K23" totalsRowShown="0">
  <autoFilter ref="I21:K23" xr:uid="{C531FA51-64BB-4A5D-AAFF-D1A316E4367A}"/>
  <tableColumns count="3">
    <tableColumn id="1" xr3:uid="{7EAA620D-F245-4300-BC5A-6331103D1EB8}" name="Signal"/>
    <tableColumn id="2" xr3:uid="{847BB985-A8C5-4576-90DF-371B2F4669A5}" name="Quantité"/>
    <tableColumn id="3" xr3:uid="{CB7EACFE-3369-4321-96B5-9F8B9258538C}" name="Taille câbl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60943C-0F65-4048-BE8B-058C33437C54}" name="Tableau8" displayName="Tableau8" ref="M2:O8" totalsRowShown="0" headerRowDxfId="34">
  <autoFilter ref="M2:O8" xr:uid="{14F71DC9-CA2D-4849-8A68-8426E815193B}"/>
  <tableColumns count="3">
    <tableColumn id="1" xr3:uid="{60964149-DE59-4016-94E5-8DAE1B4D0F2F}" name="Signal"/>
    <tableColumn id="2" xr3:uid="{C1FE7950-85C5-446E-9354-FE1808479D2A}" name="Quantité"/>
    <tableColumn id="3" xr3:uid="{0AD90A95-5CFB-49F0-AA77-DA306484B3F4}" name="Taille câble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BAAF87-58B1-4DA0-AE32-35EB383C332E}" name="Tableau3" displayName="Tableau3" ref="A25:C27" totalsRowShown="0" headerRowDxfId="33" dataDxfId="31" headerRowBorderDxfId="32" tableBorderDxfId="30" totalsRowBorderDxfId="29">
  <autoFilter ref="A25:C27" xr:uid="{73C099E3-1A12-4E4B-B716-AE9D9D6ACF1C}"/>
  <tableColumns count="3">
    <tableColumn id="1" xr3:uid="{3979E120-526A-48A3-95B8-8CC6622314B6}" name="Signal" dataDxfId="28"/>
    <tableColumn id="2" xr3:uid="{5599F766-82F3-47AF-BC9A-5A08C6518F61}" name="Quantité" dataDxfId="27"/>
    <tableColumn id="3" xr3:uid="{08802F18-A9C3-4C98-A783-48CBCA36063B}" name="Taille câble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11D582-4780-4229-88EC-CB0808AD78FF}" name="Tableau9" displayName="Tableau9" ref="A12:C18" totalsRowShown="0" headerRowDxfId="25" dataDxfId="24">
  <autoFilter ref="A12:C18" xr:uid="{A4D485C1-6867-4595-B022-94F789491528}"/>
  <tableColumns count="3">
    <tableColumn id="1" xr3:uid="{2DEE3A7F-A99A-40B6-BA40-87E9A957EB7F}" name="Signal" dataDxfId="23"/>
    <tableColumn id="2" xr3:uid="{6A5E1A27-7542-4061-B5BB-EE75E3E57CF1}" name="Quantité" dataDxfId="22"/>
    <tableColumn id="3" xr3:uid="{5C407FAE-885A-41DE-B16B-87D1EA9B5B79}" name="Taille câbl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</cols>
  <sheetData>
    <row r="1" spans="1:9" ht="40.5" customHeight="1" x14ac:dyDescent="0.25">
      <c r="A1" s="1" t="s">
        <v>116</v>
      </c>
      <c r="B1" s="1" t="s">
        <v>63</v>
      </c>
      <c r="C1" s="1" t="s">
        <v>59</v>
      </c>
      <c r="D1" s="2" t="s">
        <v>60</v>
      </c>
      <c r="E1" s="2" t="s">
        <v>180</v>
      </c>
      <c r="F1" s="2" t="s">
        <v>61</v>
      </c>
      <c r="G1" s="2" t="s">
        <v>62</v>
      </c>
      <c r="H1" s="2" t="s">
        <v>128</v>
      </c>
      <c r="I1" s="2" t="s">
        <v>142</v>
      </c>
    </row>
    <row r="2" spans="1:9" ht="30" x14ac:dyDescent="0.25">
      <c r="A2" t="s">
        <v>117</v>
      </c>
      <c r="B2" s="18" t="s">
        <v>118</v>
      </c>
      <c r="C2">
        <v>2</v>
      </c>
      <c r="D2">
        <v>14</v>
      </c>
      <c r="E2">
        <f>0.05*D2</f>
        <v>0.70000000000000007</v>
      </c>
      <c r="F2">
        <v>8</v>
      </c>
      <c r="G2">
        <f>0.01786*2*C2*F2/E2</f>
        <v>0.81645714285714277</v>
      </c>
      <c r="H2" s="5" t="s">
        <v>135</v>
      </c>
      <c r="I2" s="5" t="s">
        <v>135</v>
      </c>
    </row>
    <row r="3" spans="1:9" x14ac:dyDescent="0.25">
      <c r="A3" t="s">
        <v>122</v>
      </c>
      <c r="B3" t="s">
        <v>148</v>
      </c>
      <c r="C3">
        <v>2</v>
      </c>
      <c r="D3">
        <v>14</v>
      </c>
      <c r="E3">
        <f t="shared" ref="E3:E20" si="0">0.05*D3</f>
        <v>0.70000000000000007</v>
      </c>
      <c r="F3">
        <v>5</v>
      </c>
      <c r="G3">
        <f t="shared" ref="G3:G21" si="1">0.01786*2*C3*F3/E3</f>
        <v>0.51028571428571423</v>
      </c>
      <c r="H3" s="5" t="s">
        <v>176</v>
      </c>
      <c r="I3" s="5" t="s">
        <v>135</v>
      </c>
    </row>
    <row r="4" spans="1:9" x14ac:dyDescent="0.25">
      <c r="A4" t="s">
        <v>123</v>
      </c>
      <c r="B4" t="s">
        <v>125</v>
      </c>
      <c r="C4">
        <v>1</v>
      </c>
      <c r="D4">
        <v>14</v>
      </c>
      <c r="E4">
        <f t="shared" si="0"/>
        <v>0.70000000000000007</v>
      </c>
      <c r="F4">
        <v>15</v>
      </c>
      <c r="G4">
        <f t="shared" si="1"/>
        <v>0.76542857142857146</v>
      </c>
      <c r="H4" s="5" t="s">
        <v>176</v>
      </c>
      <c r="I4" s="5" t="s">
        <v>135</v>
      </c>
    </row>
    <row r="5" spans="1:9" x14ac:dyDescent="0.25">
      <c r="A5" t="s">
        <v>126</v>
      </c>
      <c r="B5" t="s">
        <v>127</v>
      </c>
      <c r="C5">
        <v>3</v>
      </c>
      <c r="D5">
        <v>14</v>
      </c>
      <c r="E5">
        <f t="shared" si="0"/>
        <v>0.70000000000000007</v>
      </c>
      <c r="F5" s="26">
        <v>1</v>
      </c>
      <c r="G5">
        <f t="shared" si="1"/>
        <v>0.15308571428571427</v>
      </c>
      <c r="H5" s="5" t="s">
        <v>179</v>
      </c>
      <c r="I5" s="5" t="s">
        <v>143</v>
      </c>
    </row>
    <row r="6" spans="1:9" x14ac:dyDescent="0.25">
      <c r="A6" t="s">
        <v>138</v>
      </c>
      <c r="C6">
        <v>0.5</v>
      </c>
      <c r="D6">
        <v>14</v>
      </c>
      <c r="E6">
        <f t="shared" si="0"/>
        <v>0.70000000000000007</v>
      </c>
      <c r="F6" s="26">
        <v>30</v>
      </c>
      <c r="G6">
        <f t="shared" si="1"/>
        <v>0.76542857142857146</v>
      </c>
      <c r="H6" s="5" t="s">
        <v>176</v>
      </c>
      <c r="I6" s="5" t="s">
        <v>135</v>
      </c>
    </row>
    <row r="7" spans="1:9" x14ac:dyDescent="0.25">
      <c r="A7" t="s">
        <v>129</v>
      </c>
      <c r="B7" t="s">
        <v>130</v>
      </c>
      <c r="C7">
        <v>1</v>
      </c>
      <c r="D7">
        <v>14</v>
      </c>
      <c r="E7">
        <f t="shared" si="0"/>
        <v>0.70000000000000007</v>
      </c>
      <c r="F7" s="27">
        <v>20</v>
      </c>
      <c r="G7">
        <f t="shared" si="1"/>
        <v>1.0205714285714285</v>
      </c>
      <c r="H7" s="5" t="s">
        <v>177</v>
      </c>
      <c r="I7" s="5" t="s">
        <v>178</v>
      </c>
    </row>
    <row r="8" spans="1:9" x14ac:dyDescent="0.25">
      <c r="A8" t="s">
        <v>131</v>
      </c>
      <c r="B8" t="s">
        <v>132</v>
      </c>
      <c r="C8">
        <v>1</v>
      </c>
      <c r="D8">
        <v>14</v>
      </c>
      <c r="E8">
        <f t="shared" si="0"/>
        <v>0.70000000000000007</v>
      </c>
      <c r="F8" s="27">
        <v>10</v>
      </c>
      <c r="G8">
        <f t="shared" si="1"/>
        <v>0.51028571428571423</v>
      </c>
      <c r="H8" s="5" t="s">
        <v>176</v>
      </c>
      <c r="I8" s="5" t="s">
        <v>135</v>
      </c>
    </row>
    <row r="9" spans="1:9" x14ac:dyDescent="0.25">
      <c r="A9" t="s">
        <v>133</v>
      </c>
      <c r="B9" t="s">
        <v>134</v>
      </c>
      <c r="C9">
        <v>1</v>
      </c>
      <c r="D9">
        <v>14</v>
      </c>
      <c r="E9">
        <f t="shared" si="0"/>
        <v>0.70000000000000007</v>
      </c>
      <c r="F9" s="27">
        <v>5</v>
      </c>
      <c r="G9">
        <f t="shared" si="1"/>
        <v>0.25514285714285712</v>
      </c>
      <c r="H9" s="5" t="s">
        <v>175</v>
      </c>
      <c r="I9" s="5" t="s">
        <v>143</v>
      </c>
    </row>
    <row r="10" spans="1:9" x14ac:dyDescent="0.25">
      <c r="A10" t="s">
        <v>136</v>
      </c>
      <c r="B10" t="s">
        <v>137</v>
      </c>
      <c r="C10">
        <v>0.5</v>
      </c>
      <c r="D10">
        <v>14</v>
      </c>
      <c r="E10">
        <f t="shared" si="0"/>
        <v>0.70000000000000007</v>
      </c>
      <c r="F10" s="27">
        <v>5</v>
      </c>
      <c r="G10">
        <f t="shared" si="1"/>
        <v>0.12757142857142856</v>
      </c>
      <c r="H10" s="5" t="s">
        <v>152</v>
      </c>
      <c r="I10" s="5" t="s">
        <v>143</v>
      </c>
    </row>
    <row r="11" spans="1:9" x14ac:dyDescent="0.25">
      <c r="A11" t="s">
        <v>139</v>
      </c>
      <c r="B11" t="s">
        <v>140</v>
      </c>
      <c r="C11">
        <v>1</v>
      </c>
      <c r="D11">
        <v>14</v>
      </c>
      <c r="E11">
        <f t="shared" si="0"/>
        <v>0.70000000000000007</v>
      </c>
      <c r="F11" s="27">
        <v>200</v>
      </c>
      <c r="G11">
        <f t="shared" si="1"/>
        <v>10.205714285714285</v>
      </c>
      <c r="H11" s="5" t="s">
        <v>141</v>
      </c>
      <c r="I11" s="5"/>
    </row>
    <row r="12" spans="1:9" x14ac:dyDescent="0.25">
      <c r="A12" t="s">
        <v>144</v>
      </c>
      <c r="B12" t="s">
        <v>145</v>
      </c>
      <c r="C12">
        <v>1</v>
      </c>
      <c r="D12">
        <v>14</v>
      </c>
      <c r="E12">
        <f t="shared" si="0"/>
        <v>0.70000000000000007</v>
      </c>
      <c r="F12" s="27">
        <v>250</v>
      </c>
      <c r="G12">
        <f t="shared" si="1"/>
        <v>12.757142857142856</v>
      </c>
      <c r="H12" s="5" t="s">
        <v>146</v>
      </c>
      <c r="I12" s="5"/>
    </row>
    <row r="13" spans="1:9" ht="30" x14ac:dyDescent="0.25">
      <c r="A13" s="9" t="s">
        <v>147</v>
      </c>
      <c r="B13" s="28" t="s">
        <v>149</v>
      </c>
      <c r="C13" s="9">
        <v>2</v>
      </c>
      <c r="D13" s="9">
        <v>14</v>
      </c>
      <c r="E13">
        <f t="shared" si="0"/>
        <v>0.70000000000000007</v>
      </c>
      <c r="F13" s="26">
        <v>1</v>
      </c>
      <c r="G13" s="9">
        <f>0.01786*2*C13*F13/E13</f>
        <v>0.10205714285714285</v>
      </c>
      <c r="H13" s="3" t="s">
        <v>152</v>
      </c>
      <c r="I13" s="3" t="s">
        <v>143</v>
      </c>
    </row>
    <row r="14" spans="1:9" x14ac:dyDescent="0.25">
      <c r="A14" t="s">
        <v>150</v>
      </c>
      <c r="B14" t="s">
        <v>151</v>
      </c>
      <c r="C14">
        <v>1</v>
      </c>
      <c r="D14">
        <v>14</v>
      </c>
      <c r="E14">
        <f t="shared" si="0"/>
        <v>0.70000000000000007</v>
      </c>
      <c r="F14" s="27">
        <v>3</v>
      </c>
      <c r="G14">
        <f>0.01786*2*C14*F14/E14</f>
        <v>0.15308571428571427</v>
      </c>
      <c r="H14" s="5" t="s">
        <v>179</v>
      </c>
      <c r="I14" s="3" t="s">
        <v>143</v>
      </c>
    </row>
    <row r="15" spans="1:9" x14ac:dyDescent="0.25">
      <c r="A15" t="s">
        <v>153</v>
      </c>
      <c r="B15" t="s">
        <v>154</v>
      </c>
      <c r="C15">
        <v>1</v>
      </c>
      <c r="D15">
        <v>5</v>
      </c>
      <c r="E15">
        <f t="shared" si="0"/>
        <v>0.25</v>
      </c>
      <c r="F15" s="27">
        <v>3</v>
      </c>
      <c r="G15">
        <f t="shared" si="1"/>
        <v>0.42864000000000002</v>
      </c>
      <c r="H15" s="5" t="s">
        <v>176</v>
      </c>
      <c r="I15" s="3" t="s">
        <v>176</v>
      </c>
    </row>
    <row r="16" spans="1:9" x14ac:dyDescent="0.25">
      <c r="D16">
        <v>14</v>
      </c>
      <c r="E16">
        <f t="shared" si="0"/>
        <v>0.70000000000000007</v>
      </c>
      <c r="F16" s="27"/>
      <c r="G16">
        <f t="shared" si="1"/>
        <v>0</v>
      </c>
    </row>
    <row r="17" spans="4:7" x14ac:dyDescent="0.25">
      <c r="D17">
        <v>14</v>
      </c>
      <c r="E17">
        <f t="shared" si="0"/>
        <v>0.70000000000000007</v>
      </c>
      <c r="F17" s="27"/>
      <c r="G17">
        <f t="shared" si="1"/>
        <v>0</v>
      </c>
    </row>
    <row r="18" spans="4:7" x14ac:dyDescent="0.25">
      <c r="D18">
        <v>14</v>
      </c>
      <c r="E18">
        <f t="shared" si="0"/>
        <v>0.70000000000000007</v>
      </c>
      <c r="F18" s="27"/>
      <c r="G18">
        <f t="shared" si="1"/>
        <v>0</v>
      </c>
    </row>
    <row r="19" spans="4:7" x14ac:dyDescent="0.25">
      <c r="D19">
        <v>14</v>
      </c>
      <c r="E19">
        <f>0.05*D19</f>
        <v>0.70000000000000007</v>
      </c>
      <c r="F19" s="27"/>
      <c r="G19">
        <f t="shared" si="1"/>
        <v>0</v>
      </c>
    </row>
    <row r="20" spans="4:7" x14ac:dyDescent="0.25">
      <c r="D20">
        <v>14</v>
      </c>
      <c r="E20">
        <f t="shared" si="0"/>
        <v>0.70000000000000007</v>
      </c>
      <c r="G20">
        <f t="shared" si="1"/>
        <v>0</v>
      </c>
    </row>
    <row r="21" spans="4:7" x14ac:dyDescent="0.25">
      <c r="E21">
        <v>1</v>
      </c>
      <c r="G21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C2-62C5-4832-BE0E-C6F75D6AF790}">
  <dimension ref="A1:O30"/>
  <sheetViews>
    <sheetView tabSelected="1" topLeftCell="C1" workbookViewId="0">
      <selection activeCell="M17" sqref="M17"/>
    </sheetView>
  </sheetViews>
  <sheetFormatPr baseColWidth="10" defaultRowHeight="15" x14ac:dyDescent="0.25"/>
  <cols>
    <col min="1" max="1" width="16.42578125" customWidth="1"/>
    <col min="2" max="2" width="11.5703125" customWidth="1"/>
    <col min="3" max="3" width="13.140625" customWidth="1"/>
    <col min="6" max="6" width="12.85546875" customWidth="1"/>
    <col min="7" max="7" width="17" customWidth="1"/>
    <col min="9" max="9" width="21.28515625" customWidth="1"/>
    <col min="11" max="11" width="17.85546875" customWidth="1"/>
    <col min="13" max="13" width="18.42578125" customWidth="1"/>
  </cols>
  <sheetData>
    <row r="1" spans="1:15" ht="22.5" customHeight="1" x14ac:dyDescent="0.3">
      <c r="A1" s="43" t="s">
        <v>167</v>
      </c>
      <c r="B1" s="43"/>
      <c r="C1" s="43"/>
      <c r="E1" s="48" t="s">
        <v>88</v>
      </c>
      <c r="F1" s="48"/>
      <c r="G1" s="48"/>
      <c r="I1" s="49" t="s">
        <v>156</v>
      </c>
      <c r="J1" s="49"/>
      <c r="K1" s="49"/>
      <c r="M1" s="47" t="s">
        <v>103</v>
      </c>
      <c r="N1" s="47"/>
      <c r="O1" s="47"/>
    </row>
    <row r="2" spans="1:15" x14ac:dyDescent="0.25">
      <c r="A2" t="s">
        <v>76</v>
      </c>
      <c r="B2" t="s">
        <v>77</v>
      </c>
      <c r="C2" t="s">
        <v>93</v>
      </c>
      <c r="E2" t="s">
        <v>76</v>
      </c>
      <c r="F2" t="s">
        <v>77</v>
      </c>
      <c r="G2" t="s">
        <v>93</v>
      </c>
      <c r="I2" t="s">
        <v>76</v>
      </c>
      <c r="J2" t="s">
        <v>77</v>
      </c>
      <c r="K2" t="s">
        <v>93</v>
      </c>
      <c r="M2" s="20" t="s">
        <v>76</v>
      </c>
      <c r="N2" s="20" t="s">
        <v>77</v>
      </c>
      <c r="O2" s="20" t="s">
        <v>93</v>
      </c>
    </row>
    <row r="3" spans="1:15" x14ac:dyDescent="0.25">
      <c r="A3" t="s">
        <v>106</v>
      </c>
      <c r="B3">
        <v>1</v>
      </c>
      <c r="C3" t="s">
        <v>143</v>
      </c>
      <c r="E3" t="s">
        <v>84</v>
      </c>
      <c r="F3">
        <v>5</v>
      </c>
      <c r="G3" t="s">
        <v>143</v>
      </c>
      <c r="I3" t="s">
        <v>94</v>
      </c>
      <c r="J3">
        <v>2</v>
      </c>
      <c r="K3" t="s">
        <v>143</v>
      </c>
      <c r="M3" t="s">
        <v>86</v>
      </c>
      <c r="N3">
        <v>2</v>
      </c>
      <c r="O3" t="s">
        <v>143</v>
      </c>
    </row>
    <row r="4" spans="1:15" x14ac:dyDescent="0.25">
      <c r="A4" t="s">
        <v>120</v>
      </c>
      <c r="B4">
        <v>1</v>
      </c>
      <c r="C4" t="s">
        <v>143</v>
      </c>
      <c r="E4" t="s">
        <v>85</v>
      </c>
      <c r="F4">
        <v>2</v>
      </c>
      <c r="G4" t="s">
        <v>143</v>
      </c>
      <c r="I4" t="s">
        <v>95</v>
      </c>
      <c r="J4">
        <v>2</v>
      </c>
      <c r="K4" t="s">
        <v>143</v>
      </c>
      <c r="M4" t="s">
        <v>104</v>
      </c>
      <c r="N4">
        <v>1</v>
      </c>
      <c r="O4" t="s">
        <v>143</v>
      </c>
    </row>
    <row r="5" spans="1:15" ht="15" customHeight="1" x14ac:dyDescent="0.25">
      <c r="A5" s="23" t="s">
        <v>119</v>
      </c>
      <c r="B5" s="24">
        <v>1</v>
      </c>
      <c r="C5" s="25" t="s">
        <v>135</v>
      </c>
      <c r="E5" t="s">
        <v>86</v>
      </c>
      <c r="F5">
        <v>2</v>
      </c>
      <c r="G5" t="s">
        <v>135</v>
      </c>
      <c r="I5" t="s">
        <v>97</v>
      </c>
      <c r="J5">
        <v>1</v>
      </c>
      <c r="K5" t="s">
        <v>143</v>
      </c>
      <c r="M5" t="s">
        <v>108</v>
      </c>
      <c r="N5">
        <v>1</v>
      </c>
      <c r="O5" t="s">
        <v>143</v>
      </c>
    </row>
    <row r="6" spans="1:15" ht="15.75" x14ac:dyDescent="0.25">
      <c r="A6" t="s">
        <v>166</v>
      </c>
      <c r="B6">
        <v>1</v>
      </c>
      <c r="C6" t="s">
        <v>135</v>
      </c>
      <c r="E6" s="15" t="s">
        <v>83</v>
      </c>
      <c r="F6" s="16">
        <f>SUM(F3:F5)</f>
        <v>9</v>
      </c>
      <c r="I6" t="s">
        <v>98</v>
      </c>
      <c r="J6">
        <v>1</v>
      </c>
      <c r="K6" t="s">
        <v>143</v>
      </c>
      <c r="M6" s="12" t="s">
        <v>105</v>
      </c>
      <c r="N6">
        <v>2</v>
      </c>
      <c r="O6" t="s">
        <v>143</v>
      </c>
    </row>
    <row r="7" spans="1:15" ht="15" customHeight="1" x14ac:dyDescent="0.25">
      <c r="A7" s="13" t="s">
        <v>83</v>
      </c>
      <c r="B7" s="14">
        <f>SUM(B3:B6)</f>
        <v>4</v>
      </c>
      <c r="E7" s="46" t="s">
        <v>1</v>
      </c>
      <c r="F7" s="38" t="s">
        <v>164</v>
      </c>
      <c r="I7" s="31" t="s">
        <v>100</v>
      </c>
      <c r="J7" s="31">
        <v>1</v>
      </c>
      <c r="K7" t="s">
        <v>143</v>
      </c>
      <c r="M7" t="s">
        <v>106</v>
      </c>
      <c r="N7">
        <v>1</v>
      </c>
      <c r="O7" t="s">
        <v>143</v>
      </c>
    </row>
    <row r="8" spans="1:15" x14ac:dyDescent="0.25">
      <c r="A8" s="44" t="s">
        <v>1</v>
      </c>
      <c r="B8" s="41" t="s">
        <v>171</v>
      </c>
      <c r="E8" s="44"/>
      <c r="F8" s="38" t="s">
        <v>165</v>
      </c>
      <c r="I8" s="32" t="s">
        <v>101</v>
      </c>
      <c r="J8" s="32">
        <v>1</v>
      </c>
      <c r="K8" t="s">
        <v>143</v>
      </c>
      <c r="M8" t="s">
        <v>107</v>
      </c>
      <c r="N8">
        <v>1</v>
      </c>
      <c r="O8" t="s">
        <v>143</v>
      </c>
    </row>
    <row r="9" spans="1:15" ht="15.75" x14ac:dyDescent="0.25">
      <c r="A9" s="44"/>
      <c r="B9" s="41" t="s">
        <v>169</v>
      </c>
      <c r="I9" s="31" t="s">
        <v>102</v>
      </c>
      <c r="J9" s="31">
        <v>1</v>
      </c>
      <c r="K9" t="s">
        <v>143</v>
      </c>
      <c r="M9" s="21" t="s">
        <v>83</v>
      </c>
      <c r="N9" s="22">
        <f>SUM(N3:N8)</f>
        <v>8</v>
      </c>
    </row>
    <row r="10" spans="1:15" ht="18.75" x14ac:dyDescent="0.3">
      <c r="E10" s="51" t="s">
        <v>87</v>
      </c>
      <c r="F10" s="51"/>
      <c r="G10" s="51"/>
      <c r="I10" s="12" t="s">
        <v>155</v>
      </c>
      <c r="J10">
        <v>1</v>
      </c>
      <c r="K10" t="s">
        <v>143</v>
      </c>
      <c r="M10" s="44" t="s">
        <v>1</v>
      </c>
      <c r="N10" s="38" t="s">
        <v>161</v>
      </c>
    </row>
    <row r="11" spans="1:15" ht="18.75" x14ac:dyDescent="0.3">
      <c r="A11" s="45" t="s">
        <v>168</v>
      </c>
      <c r="B11" s="45"/>
      <c r="C11" s="45"/>
      <c r="E11" t="s">
        <v>76</v>
      </c>
      <c r="F11" t="s">
        <v>92</v>
      </c>
      <c r="G11" t="s">
        <v>93</v>
      </c>
      <c r="I11" s="13" t="s">
        <v>83</v>
      </c>
      <c r="J11" s="14">
        <f>SUM(J3:J10)</f>
        <v>10</v>
      </c>
      <c r="M11" s="44"/>
      <c r="N11" s="38" t="s">
        <v>163</v>
      </c>
    </row>
    <row r="12" spans="1:15" x14ac:dyDescent="0.25">
      <c r="A12" s="31" t="s">
        <v>76</v>
      </c>
      <c r="B12" s="31" t="s">
        <v>77</v>
      </c>
      <c r="C12" s="31" t="s">
        <v>93</v>
      </c>
      <c r="E12" t="s">
        <v>89</v>
      </c>
      <c r="F12">
        <v>1</v>
      </c>
      <c r="G12" t="s">
        <v>143</v>
      </c>
      <c r="I12" s="42" t="s">
        <v>1</v>
      </c>
      <c r="J12" s="38" t="s">
        <v>161</v>
      </c>
    </row>
    <row r="13" spans="1:15" x14ac:dyDescent="0.25">
      <c r="A13" s="31" t="s">
        <v>81</v>
      </c>
      <c r="B13" s="31">
        <v>1</v>
      </c>
      <c r="C13" s="31" t="s">
        <v>143</v>
      </c>
      <c r="E13" t="s">
        <v>90</v>
      </c>
      <c r="F13">
        <v>1</v>
      </c>
      <c r="G13" t="s">
        <v>143</v>
      </c>
      <c r="I13" s="42"/>
      <c r="J13" s="38" t="s">
        <v>163</v>
      </c>
    </row>
    <row r="14" spans="1:15" ht="15.75" customHeight="1" x14ac:dyDescent="0.25">
      <c r="A14" s="31" t="s">
        <v>80</v>
      </c>
      <c r="B14" s="31">
        <v>3</v>
      </c>
      <c r="C14" s="31" t="s">
        <v>143</v>
      </c>
      <c r="E14" t="s">
        <v>86</v>
      </c>
      <c r="F14">
        <v>2</v>
      </c>
      <c r="G14" t="s">
        <v>135</v>
      </c>
    </row>
    <row r="15" spans="1:15" x14ac:dyDescent="0.25">
      <c r="A15" s="31" t="s">
        <v>78</v>
      </c>
      <c r="B15" s="31">
        <v>2</v>
      </c>
      <c r="C15" s="31" t="s">
        <v>143</v>
      </c>
      <c r="E15" t="s">
        <v>91</v>
      </c>
      <c r="F15">
        <v>2</v>
      </c>
      <c r="G15" t="s">
        <v>143</v>
      </c>
    </row>
    <row r="16" spans="1:15" x14ac:dyDescent="0.25">
      <c r="A16" s="31" t="s">
        <v>121</v>
      </c>
      <c r="B16" s="31">
        <v>1</v>
      </c>
      <c r="C16" s="31" t="s">
        <v>143</v>
      </c>
      <c r="E16" t="s">
        <v>80</v>
      </c>
      <c r="F16">
        <v>3</v>
      </c>
      <c r="G16" t="s">
        <v>143</v>
      </c>
      <c r="I16" s="52" t="s">
        <v>96</v>
      </c>
      <c r="J16" s="53">
        <v>1</v>
      </c>
      <c r="K16" s="54" t="s">
        <v>135</v>
      </c>
    </row>
    <row r="17" spans="1:11" ht="15.75" x14ac:dyDescent="0.25">
      <c r="A17" s="31" t="s">
        <v>158</v>
      </c>
      <c r="B17" s="31">
        <v>2</v>
      </c>
      <c r="C17" s="31" t="s">
        <v>143</v>
      </c>
      <c r="E17" s="17" t="s">
        <v>83</v>
      </c>
      <c r="F17" s="16">
        <f>SUM(F12:F16)</f>
        <v>9</v>
      </c>
      <c r="I17" s="44" t="s">
        <v>1</v>
      </c>
      <c r="J17" s="38" t="s">
        <v>181</v>
      </c>
    </row>
    <row r="18" spans="1:11" x14ac:dyDescent="0.25">
      <c r="A18" s="31" t="s">
        <v>79</v>
      </c>
      <c r="B18" s="31">
        <v>4</v>
      </c>
      <c r="C18" s="31" t="s">
        <v>143</v>
      </c>
      <c r="E18" s="44" t="s">
        <v>1</v>
      </c>
      <c r="F18" s="38" t="s">
        <v>164</v>
      </c>
      <c r="I18" s="44"/>
      <c r="J18" s="38" t="s">
        <v>182</v>
      </c>
    </row>
    <row r="19" spans="1:11" x14ac:dyDescent="0.25">
      <c r="A19" s="40" t="s">
        <v>83</v>
      </c>
      <c r="B19" s="40">
        <f>SUM(B13:B18)</f>
        <v>13</v>
      </c>
      <c r="C19" s="39"/>
      <c r="E19" s="44"/>
      <c r="F19" s="38" t="s">
        <v>165</v>
      </c>
    </row>
    <row r="20" spans="1:11" ht="18.75" x14ac:dyDescent="0.3">
      <c r="A20" s="44" t="s">
        <v>1</v>
      </c>
      <c r="B20" s="41" t="s">
        <v>170</v>
      </c>
      <c r="I20" s="50" t="s">
        <v>172</v>
      </c>
      <c r="J20" s="50"/>
      <c r="K20" s="50"/>
    </row>
    <row r="21" spans="1:11" x14ac:dyDescent="0.25">
      <c r="A21" s="44"/>
      <c r="B21" s="41" t="s">
        <v>163</v>
      </c>
      <c r="I21" t="s">
        <v>76</v>
      </c>
      <c r="J21" t="s">
        <v>77</v>
      </c>
      <c r="K21" t="s">
        <v>93</v>
      </c>
    </row>
    <row r="22" spans="1:11" x14ac:dyDescent="0.25">
      <c r="I22" s="29" t="s">
        <v>157</v>
      </c>
      <c r="J22">
        <v>1</v>
      </c>
      <c r="K22" t="s">
        <v>143</v>
      </c>
    </row>
    <row r="23" spans="1:11" x14ac:dyDescent="0.25">
      <c r="I23" t="s">
        <v>99</v>
      </c>
      <c r="J23">
        <v>2</v>
      </c>
      <c r="K23" t="s">
        <v>143</v>
      </c>
    </row>
    <row r="24" spans="1:11" ht="18.75" x14ac:dyDescent="0.3">
      <c r="A24" s="43" t="s">
        <v>160</v>
      </c>
      <c r="B24" s="43"/>
      <c r="C24" s="43"/>
      <c r="I24" s="19" t="s">
        <v>83</v>
      </c>
      <c r="J24" s="14">
        <f>SUM(J22:J23)</f>
        <v>3</v>
      </c>
    </row>
    <row r="25" spans="1:11" x14ac:dyDescent="0.25">
      <c r="A25" s="33" t="s">
        <v>76</v>
      </c>
      <c r="B25" s="33" t="s">
        <v>77</v>
      </c>
      <c r="C25" s="33" t="s">
        <v>93</v>
      </c>
      <c r="I25" s="42" t="s">
        <v>1</v>
      </c>
      <c r="J25" s="38" t="s">
        <v>162</v>
      </c>
    </row>
    <row r="26" spans="1:11" x14ac:dyDescent="0.25">
      <c r="A26" s="34" t="s">
        <v>82</v>
      </c>
      <c r="B26" s="30">
        <v>1</v>
      </c>
      <c r="C26" s="30" t="s">
        <v>143</v>
      </c>
      <c r="I26" s="42"/>
      <c r="J26" s="38" t="s">
        <v>173</v>
      </c>
    </row>
    <row r="27" spans="1:11" x14ac:dyDescent="0.25">
      <c r="A27" s="35" t="s">
        <v>159</v>
      </c>
      <c r="B27" s="35">
        <v>2</v>
      </c>
      <c r="C27" s="35" t="s">
        <v>143</v>
      </c>
    </row>
    <row r="28" spans="1:11" ht="15.75" x14ac:dyDescent="0.25">
      <c r="A28" s="13" t="s">
        <v>83</v>
      </c>
      <c r="B28" s="14">
        <f>SUM(B26:B27)</f>
        <v>3</v>
      </c>
      <c r="C28" s="36"/>
    </row>
    <row r="29" spans="1:11" x14ac:dyDescent="0.25">
      <c r="A29" s="37" t="s">
        <v>1</v>
      </c>
      <c r="B29" s="38" t="s">
        <v>174</v>
      </c>
    </row>
    <row r="30" spans="1:11" x14ac:dyDescent="0.25">
      <c r="A30" s="37"/>
      <c r="B30" s="38" t="s">
        <v>173</v>
      </c>
    </row>
  </sheetData>
  <mergeCells count="14">
    <mergeCell ref="M1:O1"/>
    <mergeCell ref="A1:C1"/>
    <mergeCell ref="E1:G1"/>
    <mergeCell ref="I1:K1"/>
    <mergeCell ref="I20:K20"/>
    <mergeCell ref="E10:G10"/>
    <mergeCell ref="M10:M11"/>
    <mergeCell ref="I17:I18"/>
    <mergeCell ref="A24:C24"/>
    <mergeCell ref="A11:C11"/>
    <mergeCell ref="A20:A21"/>
    <mergeCell ref="A8:A9"/>
    <mergeCell ref="E7:E8"/>
    <mergeCell ref="E18:E19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opLeftCell="A8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110</v>
      </c>
      <c r="H1" s="1" t="s">
        <v>15</v>
      </c>
    </row>
    <row r="2" spans="1:8" x14ac:dyDescent="0.25">
      <c r="A2" t="s">
        <v>36</v>
      </c>
      <c r="B2" s="5" t="s">
        <v>17</v>
      </c>
      <c r="C2" s="5" t="s">
        <v>70</v>
      </c>
      <c r="D2" s="5" t="s">
        <v>112</v>
      </c>
      <c r="E2" s="5" t="s">
        <v>114</v>
      </c>
      <c r="F2" s="10" t="s">
        <v>50</v>
      </c>
      <c r="G2" s="9" t="s">
        <v>14</v>
      </c>
      <c r="H2" t="s">
        <v>14</v>
      </c>
    </row>
    <row r="3" spans="1:8" x14ac:dyDescent="0.25">
      <c r="A3" t="s">
        <v>37</v>
      </c>
      <c r="B3" s="5" t="s">
        <v>17</v>
      </c>
      <c r="C3" s="5" t="s">
        <v>69</v>
      </c>
      <c r="D3" s="5">
        <v>2</v>
      </c>
      <c r="E3" s="5"/>
      <c r="F3" s="5" t="s">
        <v>50</v>
      </c>
      <c r="G3" s="9" t="s">
        <v>13</v>
      </c>
      <c r="H3" t="s">
        <v>13</v>
      </c>
    </row>
    <row r="4" spans="1:8" x14ac:dyDescent="0.25">
      <c r="A4" t="s">
        <v>48</v>
      </c>
      <c r="B4" s="5" t="s">
        <v>17</v>
      </c>
      <c r="C4" s="5" t="s">
        <v>55</v>
      </c>
      <c r="D4" s="5">
        <v>7</v>
      </c>
      <c r="E4" s="5" t="s">
        <v>115</v>
      </c>
      <c r="F4" s="10" t="s">
        <v>50</v>
      </c>
      <c r="G4" s="9" t="s">
        <v>13</v>
      </c>
      <c r="H4" t="s">
        <v>14</v>
      </c>
    </row>
    <row r="5" spans="1:8" x14ac:dyDescent="0.25">
      <c r="A5" t="s">
        <v>49</v>
      </c>
      <c r="B5" s="5" t="s">
        <v>17</v>
      </c>
      <c r="C5" s="5" t="s">
        <v>72</v>
      </c>
      <c r="D5" s="5">
        <v>14</v>
      </c>
      <c r="E5" s="5" t="s">
        <v>115</v>
      </c>
      <c r="F5" s="10" t="s">
        <v>50</v>
      </c>
      <c r="G5" s="9" t="s">
        <v>13</v>
      </c>
      <c r="H5" t="s">
        <v>13</v>
      </c>
    </row>
    <row r="6" spans="1:8" x14ac:dyDescent="0.25">
      <c r="A6" t="s">
        <v>38</v>
      </c>
      <c r="B6" s="5" t="s">
        <v>17</v>
      </c>
      <c r="C6" s="5" t="s">
        <v>52</v>
      </c>
      <c r="D6" s="5">
        <v>3</v>
      </c>
      <c r="E6" s="5"/>
      <c r="F6" s="10" t="s">
        <v>50</v>
      </c>
      <c r="G6" s="9" t="s">
        <v>14</v>
      </c>
      <c r="H6" t="s">
        <v>14</v>
      </c>
    </row>
    <row r="7" spans="1:8" x14ac:dyDescent="0.25">
      <c r="A7" t="s">
        <v>39</v>
      </c>
      <c r="B7" s="5" t="s">
        <v>53</v>
      </c>
      <c r="C7" s="5" t="s">
        <v>54</v>
      </c>
      <c r="D7" s="5">
        <v>3</v>
      </c>
      <c r="E7" s="5"/>
      <c r="F7" s="10" t="s">
        <v>50</v>
      </c>
      <c r="G7" s="9" t="s">
        <v>13</v>
      </c>
      <c r="H7" t="s">
        <v>13</v>
      </c>
    </row>
    <row r="8" spans="1:8" x14ac:dyDescent="0.25">
      <c r="A8" t="s">
        <v>42</v>
      </c>
      <c r="B8" s="5" t="s">
        <v>40</v>
      </c>
      <c r="C8" s="5"/>
      <c r="D8" s="5">
        <v>3</v>
      </c>
      <c r="E8" s="5"/>
      <c r="F8" s="5" t="s">
        <v>50</v>
      </c>
      <c r="G8" s="9" t="s">
        <v>13</v>
      </c>
      <c r="H8" t="s">
        <v>13</v>
      </c>
    </row>
    <row r="9" spans="1:8" x14ac:dyDescent="0.25">
      <c r="A9" t="s">
        <v>41</v>
      </c>
      <c r="B9" s="5" t="s">
        <v>40</v>
      </c>
      <c r="C9" s="5"/>
      <c r="D9" s="5">
        <v>3</v>
      </c>
      <c r="E9" s="5"/>
      <c r="F9" s="5" t="s">
        <v>50</v>
      </c>
      <c r="G9" s="9" t="s">
        <v>13</v>
      </c>
      <c r="H9" t="s">
        <v>13</v>
      </c>
    </row>
    <row r="10" spans="1:8" x14ac:dyDescent="0.25">
      <c r="A10" t="s">
        <v>43</v>
      </c>
      <c r="B10" s="5" t="s">
        <v>40</v>
      </c>
      <c r="C10" s="5"/>
      <c r="D10" s="5">
        <v>3</v>
      </c>
      <c r="E10" s="5"/>
      <c r="F10" s="10" t="s">
        <v>50</v>
      </c>
      <c r="G10" s="9" t="s">
        <v>13</v>
      </c>
      <c r="H10" t="s">
        <v>13</v>
      </c>
    </row>
    <row r="11" spans="1:8" x14ac:dyDescent="0.25">
      <c r="A11" t="s">
        <v>44</v>
      </c>
      <c r="B11" s="5" t="s">
        <v>64</v>
      </c>
      <c r="C11" s="5"/>
      <c r="D11" s="5">
        <v>2</v>
      </c>
      <c r="E11" s="5"/>
      <c r="F11" s="5" t="s">
        <v>50</v>
      </c>
      <c r="G11" s="9" t="s">
        <v>13</v>
      </c>
      <c r="H11" t="s">
        <v>13</v>
      </c>
    </row>
    <row r="12" spans="1:8" x14ac:dyDescent="0.25">
      <c r="A12" t="s">
        <v>45</v>
      </c>
      <c r="B12" s="5" t="s">
        <v>64</v>
      </c>
      <c r="C12" s="11"/>
      <c r="D12" s="5">
        <v>2</v>
      </c>
      <c r="E12" s="11"/>
      <c r="F12" s="5" t="s">
        <v>109</v>
      </c>
      <c r="G12" s="9" t="s">
        <v>14</v>
      </c>
      <c r="H12" t="s">
        <v>14</v>
      </c>
    </row>
    <row r="13" spans="1:8" x14ac:dyDescent="0.25">
      <c r="A13" t="s">
        <v>65</v>
      </c>
      <c r="B13" s="5" t="s">
        <v>40</v>
      </c>
      <c r="C13" s="5"/>
      <c r="D13" s="5">
        <v>3</v>
      </c>
      <c r="E13" s="11"/>
      <c r="F13" s="5" t="s">
        <v>50</v>
      </c>
      <c r="G13" s="9" t="s">
        <v>13</v>
      </c>
      <c r="H13" t="s">
        <v>13</v>
      </c>
    </row>
    <row r="14" spans="1:8" x14ac:dyDescent="0.25">
      <c r="A14" t="s">
        <v>66</v>
      </c>
      <c r="B14" s="5" t="s">
        <v>40</v>
      </c>
      <c r="C14" s="5"/>
      <c r="D14" s="5">
        <v>3</v>
      </c>
      <c r="E14" s="11"/>
      <c r="F14" s="10" t="s">
        <v>50</v>
      </c>
      <c r="G14" s="9" t="s">
        <v>14</v>
      </c>
      <c r="H14" t="s">
        <v>13</v>
      </c>
    </row>
    <row r="15" spans="1:8" x14ac:dyDescent="0.25">
      <c r="A15" t="s">
        <v>67</v>
      </c>
      <c r="B15" s="5" t="s">
        <v>17</v>
      </c>
      <c r="C15" s="5" t="s">
        <v>68</v>
      </c>
      <c r="D15" s="5">
        <v>3</v>
      </c>
      <c r="E15" s="11"/>
      <c r="F15" s="10" t="s">
        <v>50</v>
      </c>
      <c r="G15" s="9" t="s">
        <v>13</v>
      </c>
      <c r="H15" t="s">
        <v>14</v>
      </c>
    </row>
    <row r="16" spans="1:8" x14ac:dyDescent="0.25">
      <c r="A16" t="s">
        <v>46</v>
      </c>
      <c r="B16" s="5" t="s">
        <v>64</v>
      </c>
      <c r="C16" s="11"/>
      <c r="D16" s="5">
        <v>2</v>
      </c>
      <c r="E16" s="11"/>
      <c r="F16" s="5" t="s">
        <v>109</v>
      </c>
      <c r="G16" s="9" t="s">
        <v>14</v>
      </c>
      <c r="H16" t="s">
        <v>13</v>
      </c>
    </row>
    <row r="17" spans="1:8" x14ac:dyDescent="0.25">
      <c r="A17" t="s">
        <v>47</v>
      </c>
      <c r="B17" s="5" t="s">
        <v>64</v>
      </c>
      <c r="C17" s="11"/>
      <c r="D17" s="5">
        <v>2</v>
      </c>
      <c r="E17" s="11"/>
      <c r="F17" s="5" t="s">
        <v>109</v>
      </c>
      <c r="G17" s="9" t="s">
        <v>14</v>
      </c>
      <c r="H17" t="s">
        <v>13</v>
      </c>
    </row>
    <row r="18" spans="1:8" x14ac:dyDescent="0.25">
      <c r="A18" t="s">
        <v>27</v>
      </c>
      <c r="B18" s="5" t="s">
        <v>17</v>
      </c>
      <c r="C18" s="5" t="s">
        <v>56</v>
      </c>
      <c r="D18" s="5">
        <v>2</v>
      </c>
      <c r="E18" s="5"/>
      <c r="F18" s="5" t="s">
        <v>50</v>
      </c>
      <c r="G18" t="s">
        <v>14</v>
      </c>
      <c r="H18" t="s">
        <v>13</v>
      </c>
    </row>
    <row r="19" spans="1:8" x14ac:dyDescent="0.25">
      <c r="A19" t="s">
        <v>111</v>
      </c>
      <c r="B19" s="5" t="s">
        <v>17</v>
      </c>
      <c r="C19" s="5" t="s">
        <v>70</v>
      </c>
      <c r="D19" s="5">
        <v>2</v>
      </c>
      <c r="F19" s="5" t="s">
        <v>50</v>
      </c>
      <c r="G19" t="s">
        <v>13</v>
      </c>
      <c r="H19" t="s">
        <v>13</v>
      </c>
    </row>
    <row r="20" spans="1:8" x14ac:dyDescent="0.25">
      <c r="A20" t="s">
        <v>29</v>
      </c>
      <c r="B20" s="5" t="s">
        <v>17</v>
      </c>
      <c r="C20" s="5"/>
      <c r="D20" s="5">
        <v>2</v>
      </c>
      <c r="F20" s="5" t="s">
        <v>50</v>
      </c>
      <c r="G20" t="s">
        <v>13</v>
      </c>
      <c r="H20" t="s">
        <v>13</v>
      </c>
    </row>
    <row r="21" spans="1:8" x14ac:dyDescent="0.25">
      <c r="A21" t="s">
        <v>57</v>
      </c>
      <c r="B21" s="5" t="s">
        <v>17</v>
      </c>
      <c r="C21" s="5"/>
      <c r="D21" s="5">
        <v>2</v>
      </c>
      <c r="F21" s="5" t="s">
        <v>109</v>
      </c>
      <c r="G21" t="s">
        <v>14</v>
      </c>
      <c r="H21" t="s">
        <v>14</v>
      </c>
    </row>
    <row r="22" spans="1:8" x14ac:dyDescent="0.25">
      <c r="A22" t="s">
        <v>58</v>
      </c>
      <c r="B22" s="5" t="s">
        <v>17</v>
      </c>
      <c r="C22" s="5"/>
      <c r="D22" s="5">
        <v>2</v>
      </c>
      <c r="F22" s="5" t="s">
        <v>109</v>
      </c>
      <c r="G22" t="s">
        <v>14</v>
      </c>
      <c r="H22" t="s">
        <v>14</v>
      </c>
    </row>
    <row r="23" spans="1:8" x14ac:dyDescent="0.25">
      <c r="A23" t="s">
        <v>103</v>
      </c>
      <c r="B23" s="5" t="s">
        <v>17</v>
      </c>
      <c r="D23" s="5">
        <v>8</v>
      </c>
      <c r="E23" t="s">
        <v>115</v>
      </c>
      <c r="F23" s="10" t="s">
        <v>50</v>
      </c>
      <c r="G23" t="s">
        <v>13</v>
      </c>
      <c r="H23" t="s">
        <v>13</v>
      </c>
    </row>
    <row r="24" spans="1:8" x14ac:dyDescent="0.25">
      <c r="A24" t="s">
        <v>113</v>
      </c>
      <c r="B24" s="5" t="s">
        <v>17</v>
      </c>
      <c r="C24" t="s">
        <v>124</v>
      </c>
      <c r="E24" t="s">
        <v>115</v>
      </c>
      <c r="F24" s="10" t="s">
        <v>50</v>
      </c>
      <c r="G24" t="s">
        <v>13</v>
      </c>
      <c r="H24" t="s">
        <v>13</v>
      </c>
    </row>
  </sheetData>
  <conditionalFormatting sqref="G2:H24">
    <cfRule type="containsText" dxfId="20" priority="4" operator="containsText" text="'Oui'">
      <formula>NOT(ISERROR(SEARCH("'Oui'",G2)))</formula>
    </cfRule>
  </conditionalFormatting>
  <conditionalFormatting sqref="G2:H24">
    <cfRule type="containsText" dxfId="19" priority="3" operator="containsText" text="Non">
      <formula>NOT(ISERROR(SEARCH("Non",G2)))</formula>
    </cfRule>
  </conditionalFormatting>
  <conditionalFormatting sqref="G2:H24">
    <cfRule type="containsText" dxfId="18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100-000000000000}">
      <formula1>Ouinon</formula1>
    </dataValidation>
  </dataValidations>
  <hyperlinks>
    <hyperlink ref="F2" r:id="rId1" xr:uid="{00000000-0004-0000-0100-000000000000}"/>
    <hyperlink ref="F4" r:id="rId2" xr:uid="{3F9CF025-764A-4CBA-8D55-BA0984A6AF68}"/>
    <hyperlink ref="F6" r:id="rId3" display="..\Doc des éléments\Capteurs\LC-2_Manual.pdf" xr:uid="{D529AB4E-008F-4006-B2F0-2A4C26377637}"/>
    <hyperlink ref="F7" r:id="rId4" xr:uid="{6906A296-3B1E-482F-82DE-F6D779C2B269}"/>
    <hyperlink ref="F10" r:id="rId5" xr:uid="{42C86DC2-8198-419E-A1E3-D30946538678}"/>
    <hyperlink ref="F15" r:id="rId6" xr:uid="{3A89EBDC-EB5F-4BDB-88FE-B34BF328AD89}"/>
    <hyperlink ref="F5" r:id="rId7" xr:uid="{19D13A72-9629-4E36-B24B-049DB2020EE2}"/>
    <hyperlink ref="F23" r:id="rId8" xr:uid="{2F41565A-7FAF-476C-8994-D4B25DE9FB52}"/>
    <hyperlink ref="F24" r:id="rId9" xr:uid="{8F607078-8C2E-4DA8-86BF-A0B72F0DA3DB}"/>
    <hyperlink ref="F14" r:id="rId10" xr:uid="{BE352279-65C5-4868-B5B8-BA970FE38AE6}"/>
  </hyperlinks>
  <pageMargins left="0.7" right="0.7" top="0.75" bottom="0.75" header="0.3" footer="0.3"/>
  <pageSetup paperSize="9" orientation="portrait" horizontalDpi="4294967293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10</v>
      </c>
      <c r="B1" s="1" t="s">
        <v>16</v>
      </c>
      <c r="C1" s="1" t="s">
        <v>0</v>
      </c>
      <c r="D1" s="1" t="s">
        <v>12</v>
      </c>
      <c r="E1" s="1" t="s">
        <v>15</v>
      </c>
      <c r="F1" s="1" t="s">
        <v>35</v>
      </c>
      <c r="G1" s="1" t="s">
        <v>9</v>
      </c>
    </row>
    <row r="2" spans="1:7" x14ac:dyDescent="0.25">
      <c r="A2" s="5" t="s">
        <v>18</v>
      </c>
      <c r="B2" s="5" t="s">
        <v>17</v>
      </c>
      <c r="D2" s="9" t="s">
        <v>14</v>
      </c>
      <c r="G2" t="s">
        <v>20</v>
      </c>
    </row>
    <row r="3" spans="1:7" x14ac:dyDescent="0.25">
      <c r="A3" s="5" t="s">
        <v>19</v>
      </c>
      <c r="B3" s="5" t="s">
        <v>17</v>
      </c>
      <c r="C3" t="s">
        <v>51</v>
      </c>
      <c r="D3" s="9"/>
      <c r="F3" s="10" t="s">
        <v>50</v>
      </c>
      <c r="G3" t="s">
        <v>26</v>
      </c>
    </row>
    <row r="4" spans="1:7" x14ac:dyDescent="0.25">
      <c r="A4" s="5" t="s">
        <v>21</v>
      </c>
      <c r="B4" s="5" t="s">
        <v>17</v>
      </c>
      <c r="C4" t="s">
        <v>51</v>
      </c>
      <c r="D4" s="9"/>
      <c r="F4" s="10" t="s">
        <v>50</v>
      </c>
    </row>
    <row r="5" spans="1:7" x14ac:dyDescent="0.25">
      <c r="A5" s="5" t="s">
        <v>22</v>
      </c>
      <c r="B5" s="5" t="s">
        <v>17</v>
      </c>
      <c r="C5" t="s">
        <v>51</v>
      </c>
      <c r="D5" s="9"/>
      <c r="F5" s="10" t="s">
        <v>50</v>
      </c>
      <c r="G5" t="s">
        <v>23</v>
      </c>
    </row>
    <row r="6" spans="1:7" ht="30" x14ac:dyDescent="0.25">
      <c r="A6" s="6" t="s">
        <v>24</v>
      </c>
      <c r="B6" s="3" t="s">
        <v>17</v>
      </c>
      <c r="C6" t="s">
        <v>51</v>
      </c>
      <c r="D6" s="9"/>
      <c r="F6" s="10" t="s">
        <v>50</v>
      </c>
      <c r="G6" t="s">
        <v>25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200-000000000000}">
      <formula1>Ouinon</formula1>
    </dataValidation>
  </dataValidations>
  <hyperlinks>
    <hyperlink ref="F3" r:id="rId1" xr:uid="{00000000-0004-0000-0200-000000000000}"/>
    <hyperlink ref="F4:F6" r:id="rId2" display="lien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7</v>
      </c>
      <c r="B1" s="1" t="s">
        <v>8</v>
      </c>
      <c r="C1" s="1" t="s">
        <v>2</v>
      </c>
      <c r="D1" s="1" t="s">
        <v>12</v>
      </c>
      <c r="E1" s="1" t="s">
        <v>15</v>
      </c>
      <c r="F1" s="1" t="s">
        <v>9</v>
      </c>
    </row>
    <row r="2" spans="1:6" x14ac:dyDescent="0.25">
      <c r="A2" s="5" t="s">
        <v>27</v>
      </c>
      <c r="B2" s="5" t="s">
        <v>28</v>
      </c>
      <c r="C2" s="5"/>
    </row>
    <row r="3" spans="1:6" x14ac:dyDescent="0.25">
      <c r="A3" s="5" t="s">
        <v>29</v>
      </c>
      <c r="B3" s="5"/>
      <c r="C3" s="5"/>
    </row>
    <row r="4" spans="1:6" x14ac:dyDescent="0.25">
      <c r="A4" s="5" t="s">
        <v>19</v>
      </c>
      <c r="B4" s="5" t="s">
        <v>70</v>
      </c>
      <c r="C4" s="5"/>
    </row>
    <row r="5" spans="1:6" x14ac:dyDescent="0.25">
      <c r="A5" s="5" t="s">
        <v>38</v>
      </c>
      <c r="B5" s="5" t="s">
        <v>52</v>
      </c>
      <c r="C5" s="5"/>
    </row>
    <row r="6" spans="1:6" x14ac:dyDescent="0.25">
      <c r="A6" s="5" t="s">
        <v>21</v>
      </c>
      <c r="B6" s="5" t="s">
        <v>69</v>
      </c>
      <c r="C6" s="5"/>
    </row>
    <row r="7" spans="1:6" x14ac:dyDescent="0.25">
      <c r="A7" s="5" t="s">
        <v>71</v>
      </c>
      <c r="B7" s="5" t="s">
        <v>70</v>
      </c>
      <c r="C7" s="5"/>
    </row>
    <row r="8" spans="1:6" x14ac:dyDescent="0.25">
      <c r="A8" s="5" t="s">
        <v>49</v>
      </c>
      <c r="B8" s="5" t="s">
        <v>72</v>
      </c>
      <c r="C8" s="5"/>
    </row>
    <row r="9" spans="1:6" x14ac:dyDescent="0.25">
      <c r="A9" s="5" t="s">
        <v>36</v>
      </c>
      <c r="B9" s="5"/>
      <c r="C9" s="5"/>
    </row>
    <row r="10" spans="1:6" x14ac:dyDescent="0.25">
      <c r="A10" s="5" t="s">
        <v>73</v>
      </c>
      <c r="B10" s="5" t="s">
        <v>75</v>
      </c>
      <c r="C10" s="5"/>
    </row>
    <row r="11" spans="1:6" x14ac:dyDescent="0.25">
      <c r="A11" s="5" t="s">
        <v>48</v>
      </c>
      <c r="B11" s="5" t="s">
        <v>74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3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11</v>
      </c>
      <c r="B1" s="1" t="s">
        <v>12</v>
      </c>
      <c r="C1" s="1" t="s">
        <v>15</v>
      </c>
      <c r="D1" s="1" t="s">
        <v>9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 xr:uid="{00000000-0002-0000-0400-000000000000}">
      <formula1>Ouinon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6</v>
      </c>
    </row>
    <row r="2" spans="1:3" x14ac:dyDescent="0.25">
      <c r="A2" t="s">
        <v>3</v>
      </c>
      <c r="C2" s="7" t="s">
        <v>14</v>
      </c>
    </row>
    <row r="3" spans="1:3" x14ac:dyDescent="0.25">
      <c r="A3" t="s">
        <v>4</v>
      </c>
      <c r="C3" s="8" t="s">
        <v>13</v>
      </c>
    </row>
    <row r="4" spans="1:3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2018-11-05T16:51:16Z</dcterms:modified>
</cp:coreProperties>
</file>