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erre-Alexis\Documents\GitHub\STUF2019\SU - Suspension\05 - Essais\"/>
    </mc:Choice>
  </mc:AlternateContent>
  <bookViews>
    <workbookView xWindow="0" yWindow="0" windowWidth="21580" windowHeight="11750" activeTab="2"/>
  </bookViews>
  <sheets>
    <sheet name="Essai Rotules" sheetId="1" r:id="rId1"/>
    <sheet name="Essais collage aluminium" sheetId="2" r:id="rId2"/>
    <sheet name="Essai collage alu carbon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E18" i="3"/>
  <c r="C14" i="2" l="1"/>
  <c r="D18" i="1"/>
  <c r="D13" i="1"/>
  <c r="D8" i="1"/>
  <c r="D3" i="1"/>
  <c r="C3" i="1"/>
  <c r="C8" i="1"/>
  <c r="C13" i="1"/>
  <c r="C18" i="1"/>
  <c r="C13" i="2" l="1"/>
  <c r="E26" i="1"/>
</calcChain>
</file>

<file path=xl/sharedStrings.xml><?xml version="1.0" encoding="utf-8"?>
<sst xmlns="http://schemas.openxmlformats.org/spreadsheetml/2006/main" count="72" uniqueCount="59">
  <si>
    <t>Ajustement</t>
  </si>
  <si>
    <t>P7</t>
  </si>
  <si>
    <t>H7</t>
  </si>
  <si>
    <t>M7</t>
  </si>
  <si>
    <t>K7</t>
  </si>
  <si>
    <t>N° essai</t>
  </si>
  <si>
    <t>Excel associé</t>
  </si>
  <si>
    <t>Charge à rupture (N)</t>
  </si>
  <si>
    <t>Caractéristiques essais :</t>
  </si>
  <si>
    <t>* collage sur 20 mm de longueur alu 7075 T6 - alu 7075 T6</t>
  </si>
  <si>
    <t>* colle structurelle DP490 epoxy</t>
  </si>
  <si>
    <t>* Diamètre arbre collé 11.8 mm / alésage 12 mm</t>
  </si>
  <si>
    <t>* collage sur 25 mm de longueur alu 7075 T6 - tube carbone enroulement filamentaire (mateduc composites)</t>
  </si>
  <si>
    <t>Ressenti au rotulage</t>
  </si>
  <si>
    <t>Moyenne</t>
  </si>
  <si>
    <t>problème de fichiers</t>
  </si>
  <si>
    <t>P7_1</t>
  </si>
  <si>
    <t>P7_2</t>
  </si>
  <si>
    <t>P7_3</t>
  </si>
  <si>
    <t>P7_4</t>
  </si>
  <si>
    <t>P7_5</t>
  </si>
  <si>
    <t>H7_1</t>
  </si>
  <si>
    <t>H7_2</t>
  </si>
  <si>
    <t>H7_3</t>
  </si>
  <si>
    <t>H7_4</t>
  </si>
  <si>
    <t>H7_5</t>
  </si>
  <si>
    <t>M7_1</t>
  </si>
  <si>
    <t>M7_2</t>
  </si>
  <si>
    <t>M7_3</t>
  </si>
  <si>
    <t>M7_4</t>
  </si>
  <si>
    <t>M7_5</t>
  </si>
  <si>
    <t>K7_1</t>
  </si>
  <si>
    <t>K7_2</t>
  </si>
  <si>
    <t>K7_3</t>
  </si>
  <si>
    <t>K7_4</t>
  </si>
  <si>
    <t>K7_5</t>
  </si>
  <si>
    <t>rotule sortie de l'alésage dès les premiers instants</t>
  </si>
  <si>
    <t>Date essai :</t>
  </si>
  <si>
    <t>Date collage :</t>
  </si>
  <si>
    <t>Durée de séchage :</t>
  </si>
  <si>
    <t>collage1</t>
  </si>
  <si>
    <t>collage2</t>
  </si>
  <si>
    <t>collage3</t>
  </si>
  <si>
    <t>collage4</t>
  </si>
  <si>
    <t>collage5</t>
  </si>
  <si>
    <t>collage6</t>
  </si>
  <si>
    <t>collage7</t>
  </si>
  <si>
    <t>collage8</t>
  </si>
  <si>
    <t>collage9</t>
  </si>
  <si>
    <t>collage10</t>
  </si>
  <si>
    <t>Valeur de référence :</t>
  </si>
  <si>
    <r>
      <rPr>
        <b/>
        <sz val="11"/>
        <color theme="1"/>
        <rFont val="Calibri"/>
        <family val="2"/>
        <scheme val="minor"/>
      </rPr>
      <t>2000 N</t>
    </r>
    <r>
      <rPr>
        <sz val="11"/>
        <color theme="1"/>
        <rFont val="Calibri"/>
        <family val="2"/>
        <scheme val="minor"/>
      </rPr>
      <t xml:space="preserve"> lors d'un bump 3G sur les inserts côté PM</t>
    </r>
  </si>
  <si>
    <t xml:space="preserve"> reprennant les efforts des biellettes de suspensions</t>
  </si>
  <si>
    <t>Ecart-type</t>
  </si>
  <si>
    <t>enlevé car résultat précédent la casse machine lors de la première séance</t>
  </si>
  <si>
    <t>facile</t>
  </si>
  <si>
    <t>Ecart-type (N)</t>
  </si>
  <si>
    <t>Moyenne (N)</t>
  </si>
  <si>
    <t>Ecart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</si>
</sst>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10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 applyAlignment="1"/>
    <xf numFmtId="0" fontId="0" fillId="0" borderId="11" xfId="0" applyBorder="1" applyAlignment="1"/>
    <xf numFmtId="0" fontId="0" fillId="0" borderId="8" xfId="0" applyBorder="1" applyAlignment="1"/>
    <xf numFmtId="0" fontId="0" fillId="0" borderId="0" xfId="0" applyBorder="1" applyAlignment="1"/>
    <xf numFmtId="14" fontId="0" fillId="0" borderId="0" xfId="0" applyNumberForma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3" fillId="0" borderId="1" xfId="0" applyFont="1" applyBorder="1" applyAlignment="1"/>
    <xf numFmtId="0" fontId="1" fillId="3" borderId="12" xfId="0" applyFont="1" applyFill="1" applyBorder="1" applyAlignment="1"/>
    <xf numFmtId="0" fontId="4" fillId="0" borderId="0" xfId="0" applyFont="1" applyAlignment="1"/>
    <xf numFmtId="1" fontId="0" fillId="0" borderId="0" xfId="0" applyNumberFormat="1" applyAlignment="1">
      <alignment wrapText="1"/>
    </xf>
    <xf numFmtId="1" fontId="1" fillId="4" borderId="13" xfId="0" applyNumberFormat="1" applyFont="1" applyFill="1" applyBorder="1" applyAlignment="1">
      <alignment horizontal="center" vertical="center"/>
    </xf>
    <xf numFmtId="1" fontId="1" fillId="4" borderId="14" xfId="0" applyNumberFormat="1" applyFont="1" applyFill="1" applyBorder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 vertical="center"/>
    </xf>
    <xf numFmtId="1" fontId="1" fillId="4" borderId="1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Essais collage alu-alu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'Essais collage aluminium'!$B$3:$B$12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'Essais collage aluminium'!$C$3:$C$12</c:f>
              <c:numCache>
                <c:formatCode>General</c:formatCode>
                <c:ptCount val="10"/>
                <c:pt idx="0">
                  <c:v>8950</c:v>
                </c:pt>
                <c:pt idx="1">
                  <c:v>14539</c:v>
                </c:pt>
                <c:pt idx="2">
                  <c:v>9182</c:v>
                </c:pt>
                <c:pt idx="3">
                  <c:v>6940</c:v>
                </c:pt>
                <c:pt idx="4">
                  <c:v>13350</c:v>
                </c:pt>
                <c:pt idx="5">
                  <c:v>12240</c:v>
                </c:pt>
                <c:pt idx="6">
                  <c:v>8500</c:v>
                </c:pt>
                <c:pt idx="7">
                  <c:v>9140</c:v>
                </c:pt>
                <c:pt idx="8">
                  <c:v>10710</c:v>
                </c:pt>
                <c:pt idx="9">
                  <c:v>9630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A8-4614-A066-B3D571769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0845008"/>
        <c:axId val="-210843376"/>
      </c:barChart>
      <c:catAx>
        <c:axId val="-210845008"/>
        <c:scaling>
          <c:orientation val="minMax"/>
        </c:scaling>
        <c:delete val="0"/>
        <c:axPos val="b"/>
        <c:title>
          <c:tx>
            <c:strRef>
              <c:f>'Essais collage aluminium'!$B$2</c:f>
              <c:strCache>
                <c:ptCount val="1"/>
                <c:pt idx="0">
                  <c:v>N° essai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3376"/>
        <c:crosses val="autoZero"/>
        <c:auto val="1"/>
        <c:lblAlgn val="ctr"/>
        <c:lblOffset val="100"/>
        <c:noMultiLvlLbl val="0"/>
      </c:catAx>
      <c:valAx>
        <c:axId val="-210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'Essais collage aluminium'!$C$2</c:f>
              <c:strCache>
                <c:ptCount val="1"/>
                <c:pt idx="0">
                  <c:v>Charge à rupture (N)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117539</xdr:rowOff>
    </xdr:from>
    <xdr:to>
      <xdr:col>6</xdr:col>
      <xdr:colOff>1282699</xdr:colOff>
      <xdr:row>32</xdr:row>
      <xdr:rowOff>54611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B24" sqref="B24:E26"/>
    </sheetView>
  </sheetViews>
  <sheetFormatPr baseColWidth="10" defaultColWidth="10.90625" defaultRowHeight="14.5" x14ac:dyDescent="0.35"/>
  <cols>
    <col min="1" max="1" width="10.90625" style="13"/>
    <col min="2" max="2" width="16.6328125" style="13" bestFit="1" customWidth="1"/>
    <col min="3" max="4" width="16.6328125" style="13" customWidth="1"/>
    <col min="5" max="5" width="10.90625" style="13"/>
    <col min="6" max="6" width="22.453125" style="13" customWidth="1"/>
    <col min="7" max="7" width="16.81640625" style="13" customWidth="1"/>
    <col min="8" max="8" width="17.81640625" style="13" bestFit="1" customWidth="1"/>
    <col min="9" max="12" width="10.90625" style="13"/>
    <col min="13" max="13" width="10.90625" style="13" customWidth="1"/>
    <col min="14" max="16384" width="10.90625" style="13"/>
  </cols>
  <sheetData>
    <row r="1" spans="2:13" ht="15" thickBot="1" x14ac:dyDescent="0.4"/>
    <row r="2" spans="2:13" x14ac:dyDescent="0.35">
      <c r="B2" s="14" t="s">
        <v>0</v>
      </c>
      <c r="C2" s="33" t="s">
        <v>14</v>
      </c>
      <c r="D2" s="33" t="s">
        <v>53</v>
      </c>
      <c r="E2" s="15" t="s">
        <v>5</v>
      </c>
      <c r="F2" s="15" t="s">
        <v>7</v>
      </c>
      <c r="G2" s="16" t="s">
        <v>6</v>
      </c>
      <c r="H2" s="17" t="s">
        <v>13</v>
      </c>
    </row>
    <row r="3" spans="2:13" x14ac:dyDescent="0.35">
      <c r="B3" s="43" t="s">
        <v>1</v>
      </c>
      <c r="C3" s="36">
        <f>AVERAGE(F3:F7)</f>
        <v>934</v>
      </c>
      <c r="D3" s="36">
        <f>STDEV(F3:F7)</f>
        <v>247.59139726573702</v>
      </c>
      <c r="E3" s="18">
        <v>1</v>
      </c>
      <c r="F3" s="18">
        <v>1041</v>
      </c>
      <c r="G3" s="19" t="s">
        <v>16</v>
      </c>
      <c r="H3" s="40" t="s">
        <v>55</v>
      </c>
      <c r="M3" s="34" t="s">
        <v>50</v>
      </c>
    </row>
    <row r="4" spans="2:13" x14ac:dyDescent="0.35">
      <c r="B4" s="43"/>
      <c r="C4" s="37"/>
      <c r="D4" s="37"/>
      <c r="E4" s="18">
        <v>2</v>
      </c>
      <c r="F4" s="18">
        <v>1242</v>
      </c>
      <c r="G4" s="19" t="s">
        <v>17</v>
      </c>
      <c r="H4" s="41"/>
      <c r="M4" s="13" t="s">
        <v>51</v>
      </c>
    </row>
    <row r="5" spans="2:13" x14ac:dyDescent="0.35">
      <c r="B5" s="43"/>
      <c r="C5" s="37"/>
      <c r="D5" s="37"/>
      <c r="E5" s="18">
        <v>3</v>
      </c>
      <c r="F5" s="18">
        <v>584</v>
      </c>
      <c r="G5" s="19" t="s">
        <v>18</v>
      </c>
      <c r="H5" s="41"/>
      <c r="M5" s="13" t="s">
        <v>52</v>
      </c>
    </row>
    <row r="6" spans="2:13" x14ac:dyDescent="0.35">
      <c r="B6" s="43"/>
      <c r="C6" s="37"/>
      <c r="D6" s="37"/>
      <c r="E6" s="18">
        <v>4</v>
      </c>
      <c r="F6" s="18">
        <v>986</v>
      </c>
      <c r="G6" s="19" t="s">
        <v>19</v>
      </c>
      <c r="H6" s="41"/>
    </row>
    <row r="7" spans="2:13" x14ac:dyDescent="0.35">
      <c r="B7" s="43"/>
      <c r="C7" s="38"/>
      <c r="D7" s="38"/>
      <c r="E7" s="18">
        <v>5</v>
      </c>
      <c r="F7" s="18">
        <v>817</v>
      </c>
      <c r="G7" s="19" t="s">
        <v>20</v>
      </c>
      <c r="H7" s="41"/>
    </row>
    <row r="8" spans="2:13" x14ac:dyDescent="0.35">
      <c r="B8" s="43" t="s">
        <v>2</v>
      </c>
      <c r="C8" s="36">
        <f>AVERAGE(F8:F12)</f>
        <v>2241.1999999999998</v>
      </c>
      <c r="D8" s="36">
        <f>STDEV(F8:F12)</f>
        <v>823.55521976367811</v>
      </c>
      <c r="E8" s="18">
        <v>1</v>
      </c>
      <c r="F8" s="18">
        <v>1243</v>
      </c>
      <c r="G8" s="19" t="s">
        <v>21</v>
      </c>
      <c r="H8" s="41"/>
    </row>
    <row r="9" spans="2:13" x14ac:dyDescent="0.35">
      <c r="B9" s="43"/>
      <c r="C9" s="37"/>
      <c r="D9" s="37"/>
      <c r="E9" s="18">
        <v>2</v>
      </c>
      <c r="F9" s="18">
        <v>3000</v>
      </c>
      <c r="G9" s="19" t="s">
        <v>22</v>
      </c>
      <c r="H9" s="41"/>
      <c r="I9" s="13" t="s">
        <v>15</v>
      </c>
    </row>
    <row r="10" spans="2:13" x14ac:dyDescent="0.35">
      <c r="B10" s="43"/>
      <c r="C10" s="37"/>
      <c r="D10" s="37"/>
      <c r="E10" s="18">
        <v>3</v>
      </c>
      <c r="F10" s="18">
        <v>1493</v>
      </c>
      <c r="G10" s="19" t="s">
        <v>23</v>
      </c>
      <c r="H10" s="41"/>
    </row>
    <row r="11" spans="2:13" x14ac:dyDescent="0.35">
      <c r="B11" s="43"/>
      <c r="C11" s="37"/>
      <c r="D11" s="37"/>
      <c r="E11" s="18">
        <v>4</v>
      </c>
      <c r="F11" s="18">
        <v>2519</v>
      </c>
      <c r="G11" s="19" t="s">
        <v>24</v>
      </c>
      <c r="H11" s="41"/>
    </row>
    <row r="12" spans="2:13" x14ac:dyDescent="0.35">
      <c r="B12" s="43"/>
      <c r="C12" s="38"/>
      <c r="D12" s="38"/>
      <c r="E12" s="18">
        <v>5</v>
      </c>
      <c r="F12" s="18">
        <v>2951</v>
      </c>
      <c r="G12" s="19" t="s">
        <v>25</v>
      </c>
      <c r="H12" s="41"/>
    </row>
    <row r="13" spans="2:13" x14ac:dyDescent="0.35">
      <c r="B13" s="43" t="s">
        <v>3</v>
      </c>
      <c r="C13" s="36">
        <f>AVERAGE(F13:F17)</f>
        <v>304.8</v>
      </c>
      <c r="D13" s="36">
        <f>STDEV(F13:F17)</f>
        <v>220.57130366391726</v>
      </c>
      <c r="E13" s="18">
        <v>1</v>
      </c>
      <c r="F13" s="18">
        <v>280</v>
      </c>
      <c r="G13" s="19" t="s">
        <v>26</v>
      </c>
      <c r="H13" s="41"/>
    </row>
    <row r="14" spans="2:13" x14ac:dyDescent="0.35">
      <c r="B14" s="43"/>
      <c r="C14" s="37"/>
      <c r="D14" s="37"/>
      <c r="E14" s="18">
        <v>2</v>
      </c>
      <c r="F14" s="18">
        <v>556</v>
      </c>
      <c r="G14" s="19" t="s">
        <v>27</v>
      </c>
      <c r="H14" s="41"/>
    </row>
    <row r="15" spans="2:13" x14ac:dyDescent="0.35">
      <c r="B15" s="43"/>
      <c r="C15" s="37"/>
      <c r="D15" s="37"/>
      <c r="E15" s="18">
        <v>3</v>
      </c>
      <c r="F15" s="18">
        <v>491</v>
      </c>
      <c r="G15" s="19" t="s">
        <v>28</v>
      </c>
      <c r="H15" s="41"/>
    </row>
    <row r="16" spans="2:13" x14ac:dyDescent="0.35">
      <c r="B16" s="43"/>
      <c r="C16" s="37"/>
      <c r="D16" s="37"/>
      <c r="E16" s="18">
        <v>4</v>
      </c>
      <c r="F16" s="18">
        <v>24</v>
      </c>
      <c r="G16" s="19" t="s">
        <v>29</v>
      </c>
      <c r="H16" s="41"/>
      <c r="I16" s="13" t="s">
        <v>36</v>
      </c>
    </row>
    <row r="17" spans="2:9" x14ac:dyDescent="0.35">
      <c r="B17" s="43"/>
      <c r="C17" s="38"/>
      <c r="D17" s="38"/>
      <c r="E17" s="18">
        <v>5</v>
      </c>
      <c r="F17" s="18">
        <v>173</v>
      </c>
      <c r="G17" s="19" t="s">
        <v>30</v>
      </c>
      <c r="H17" s="41"/>
    </row>
    <row r="18" spans="2:9" x14ac:dyDescent="0.35">
      <c r="B18" s="43" t="s">
        <v>4</v>
      </c>
      <c r="C18" s="36">
        <f>(F18+SUM(F20:F22))/4</f>
        <v>394.75</v>
      </c>
      <c r="D18" s="36">
        <f>STDEV(F18:F18,F20:F22)</f>
        <v>476.50909400206274</v>
      </c>
      <c r="E18" s="18">
        <v>1</v>
      </c>
      <c r="F18" s="18">
        <v>232</v>
      </c>
      <c r="G18" s="19" t="s">
        <v>31</v>
      </c>
      <c r="H18" s="41"/>
    </row>
    <row r="19" spans="2:9" x14ac:dyDescent="0.35">
      <c r="B19" s="43"/>
      <c r="C19" s="37"/>
      <c r="D19" s="37"/>
      <c r="E19" s="18">
        <v>2</v>
      </c>
      <c r="F19" s="32">
        <v>2025</v>
      </c>
      <c r="G19" s="19" t="s">
        <v>32</v>
      </c>
      <c r="H19" s="41"/>
      <c r="I19" s="13" t="s">
        <v>54</v>
      </c>
    </row>
    <row r="20" spans="2:9" x14ac:dyDescent="0.35">
      <c r="B20" s="43"/>
      <c r="C20" s="37"/>
      <c r="D20" s="37"/>
      <c r="E20" s="18">
        <v>3</v>
      </c>
      <c r="F20" s="18">
        <v>236</v>
      </c>
      <c r="G20" s="19" t="s">
        <v>33</v>
      </c>
      <c r="H20" s="41"/>
    </row>
    <row r="21" spans="2:9" x14ac:dyDescent="0.35">
      <c r="B21" s="43"/>
      <c r="C21" s="37"/>
      <c r="D21" s="37"/>
      <c r="E21" s="18">
        <v>4</v>
      </c>
      <c r="F21" s="18">
        <v>18</v>
      </c>
      <c r="G21" s="19" t="s">
        <v>34</v>
      </c>
      <c r="H21" s="41"/>
    </row>
    <row r="22" spans="2:9" ht="15" thickBot="1" x14ac:dyDescent="0.4">
      <c r="B22" s="44"/>
      <c r="C22" s="39"/>
      <c r="D22" s="39"/>
      <c r="E22" s="20">
        <v>5</v>
      </c>
      <c r="F22" s="20">
        <v>1093</v>
      </c>
      <c r="G22" s="19" t="s">
        <v>35</v>
      </c>
      <c r="H22" s="42"/>
    </row>
    <row r="23" spans="2:9" x14ac:dyDescent="0.35">
      <c r="B23" s="21"/>
      <c r="C23" s="21"/>
      <c r="D23" s="21"/>
      <c r="E23" s="21"/>
      <c r="F23" s="21"/>
      <c r="G23" s="21"/>
    </row>
    <row r="24" spans="2:9" x14ac:dyDescent="0.35">
      <c r="B24" s="24" t="s">
        <v>38</v>
      </c>
      <c r="C24" s="24"/>
      <c r="D24" s="24"/>
      <c r="E24" s="22">
        <v>43447</v>
      </c>
    </row>
    <row r="25" spans="2:9" x14ac:dyDescent="0.35">
      <c r="B25" s="24" t="s">
        <v>37</v>
      </c>
      <c r="C25" s="24"/>
      <c r="D25" s="24"/>
      <c r="E25" s="22">
        <v>43496</v>
      </c>
    </row>
    <row r="26" spans="2:9" x14ac:dyDescent="0.35">
      <c r="B26" s="24" t="s">
        <v>39</v>
      </c>
      <c r="C26" s="24"/>
      <c r="D26" s="24"/>
      <c r="E26" s="23">
        <f>_xlfn.DAYS(E25,E24)</f>
        <v>49</v>
      </c>
    </row>
  </sheetData>
  <mergeCells count="13">
    <mergeCell ref="B3:B7"/>
    <mergeCell ref="B8:B12"/>
    <mergeCell ref="B13:B17"/>
    <mergeCell ref="B18:B22"/>
    <mergeCell ref="C3:C7"/>
    <mergeCell ref="C8:C12"/>
    <mergeCell ref="C13:C17"/>
    <mergeCell ref="C18:C22"/>
    <mergeCell ref="D3:D7"/>
    <mergeCell ref="D8:D12"/>
    <mergeCell ref="D13:D17"/>
    <mergeCell ref="D18:D22"/>
    <mergeCell ref="H3:H22"/>
  </mergeCells>
  <dataValidations count="1">
    <dataValidation type="list" allowBlank="1" showInputMessage="1" showErrorMessage="1" sqref="H3">
      <formula1>"Très facile, facile,Modéré,Difficil,Très difficil"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view="pageLayout" zoomScaleNormal="100" workbookViewId="0">
      <selection activeCell="C14" sqref="C14"/>
    </sheetView>
  </sheetViews>
  <sheetFormatPr baseColWidth="10" defaultColWidth="10.90625" defaultRowHeight="14.5" x14ac:dyDescent="0.35"/>
  <cols>
    <col min="1" max="1" width="10.90625" style="10"/>
    <col min="2" max="2" width="13" style="10" customWidth="1"/>
    <col min="3" max="3" width="19.6328125" style="10" customWidth="1"/>
    <col min="4" max="4" width="11.453125" style="10" bestFit="1" customWidth="1"/>
    <col min="5" max="5" width="8.08984375" style="10" customWidth="1"/>
    <col min="6" max="6" width="10.90625" style="10"/>
    <col min="7" max="7" width="18.1796875" style="10" customWidth="1"/>
    <col min="8" max="16384" width="10.90625" style="10"/>
  </cols>
  <sheetData>
    <row r="1" spans="2:7" ht="15" thickBot="1" x14ac:dyDescent="0.4"/>
    <row r="2" spans="2:7" ht="43.5" customHeight="1" x14ac:dyDescent="0.35">
      <c r="B2" s="25" t="s">
        <v>5</v>
      </c>
      <c r="C2" s="26" t="s">
        <v>7</v>
      </c>
      <c r="D2" s="11" t="s">
        <v>6</v>
      </c>
      <c r="F2" s="46" t="s">
        <v>8</v>
      </c>
      <c r="G2" s="46"/>
    </row>
    <row r="3" spans="2:7" x14ac:dyDescent="0.35">
      <c r="B3" s="27">
        <v>1</v>
      </c>
      <c r="C3" s="11">
        <v>8950</v>
      </c>
      <c r="D3" s="28" t="s">
        <v>40</v>
      </c>
      <c r="F3" s="45" t="s">
        <v>9</v>
      </c>
      <c r="G3" s="45"/>
    </row>
    <row r="4" spans="2:7" x14ac:dyDescent="0.35">
      <c r="B4" s="27">
        <v>2</v>
      </c>
      <c r="C4" s="11">
        <v>14539</v>
      </c>
      <c r="D4" s="28" t="s">
        <v>41</v>
      </c>
      <c r="F4" s="45" t="s">
        <v>11</v>
      </c>
      <c r="G4" s="45"/>
    </row>
    <row r="5" spans="2:7" x14ac:dyDescent="0.35">
      <c r="B5" s="27">
        <v>3</v>
      </c>
      <c r="C5" s="11">
        <v>9182</v>
      </c>
      <c r="D5" s="28" t="s">
        <v>42</v>
      </c>
      <c r="F5" s="45" t="s">
        <v>10</v>
      </c>
      <c r="G5" s="45"/>
    </row>
    <row r="6" spans="2:7" x14ac:dyDescent="0.35">
      <c r="B6" s="27">
        <v>4</v>
      </c>
      <c r="C6" s="11">
        <v>6940</v>
      </c>
      <c r="D6" s="28" t="s">
        <v>43</v>
      </c>
    </row>
    <row r="7" spans="2:7" x14ac:dyDescent="0.35">
      <c r="B7" s="27">
        <v>5</v>
      </c>
      <c r="C7" s="11">
        <v>13350</v>
      </c>
      <c r="D7" s="28" t="s">
        <v>44</v>
      </c>
    </row>
    <row r="8" spans="2:7" x14ac:dyDescent="0.35">
      <c r="B8" s="27">
        <v>6</v>
      </c>
      <c r="C8" s="11">
        <v>12240</v>
      </c>
      <c r="D8" s="28" t="s">
        <v>45</v>
      </c>
    </row>
    <row r="9" spans="2:7" x14ac:dyDescent="0.35">
      <c r="B9" s="27">
        <v>7</v>
      </c>
      <c r="C9" s="11">
        <v>8500</v>
      </c>
      <c r="D9" s="28" t="s">
        <v>46</v>
      </c>
    </row>
    <row r="10" spans="2:7" x14ac:dyDescent="0.35">
      <c r="B10" s="27">
        <v>8</v>
      </c>
      <c r="C10" s="11">
        <v>9140</v>
      </c>
      <c r="D10" s="28" t="s">
        <v>47</v>
      </c>
    </row>
    <row r="11" spans="2:7" x14ac:dyDescent="0.35">
      <c r="B11" s="27">
        <v>9</v>
      </c>
      <c r="C11" s="11">
        <v>10710</v>
      </c>
      <c r="D11" s="28" t="s">
        <v>48</v>
      </c>
    </row>
    <row r="12" spans="2:7" ht="15" thickBot="1" x14ac:dyDescent="0.4">
      <c r="B12" s="29">
        <v>10</v>
      </c>
      <c r="C12" s="12">
        <v>9630</v>
      </c>
      <c r="D12" s="28" t="s">
        <v>49</v>
      </c>
    </row>
    <row r="13" spans="2:7" x14ac:dyDescent="0.35">
      <c r="B13" s="30" t="s">
        <v>57</v>
      </c>
      <c r="C13" s="31">
        <f>AVERAGEA(C3:C12)</f>
        <v>10318.1</v>
      </c>
    </row>
    <row r="14" spans="2:7" x14ac:dyDescent="0.35">
      <c r="B14" s="30" t="s">
        <v>56</v>
      </c>
      <c r="C14" s="35">
        <f>STDEV(C3:C12)</f>
        <v>2371.0421735787168</v>
      </c>
    </row>
  </sheetData>
  <mergeCells count="4">
    <mergeCell ref="F3:G3"/>
    <mergeCell ref="F4:G4"/>
    <mergeCell ref="F5:G5"/>
    <mergeCell ref="F2:G2"/>
  </mergeCells>
  <pageMargins left="0.25" right="0.25" top="0.75" bottom="0.75" header="0.3" footer="0.3"/>
  <pageSetup paperSize="9" orientation="portrait" horizontalDpi="300" verticalDpi="300" r:id="rId1"/>
  <headerFooter>
    <oddHeader>&amp;CCollage alu-alu</oddHeader>
    <oddFooter>&amp;LPCT, NGO &amp; PCK&amp;CVersion 1.0 du 31/01/2019&amp;ROptimus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C15" sqref="C15"/>
    </sheetView>
  </sheetViews>
  <sheetFormatPr baseColWidth="10" defaultRowHeight="14.5" x14ac:dyDescent="0.35"/>
  <cols>
    <col min="3" max="3" width="17.08984375" customWidth="1"/>
  </cols>
  <sheetData>
    <row r="1" spans="2:8" ht="15" thickBot="1" x14ac:dyDescent="0.4"/>
    <row r="2" spans="2:8" x14ac:dyDescent="0.35">
      <c r="B2" s="2" t="s">
        <v>5</v>
      </c>
      <c r="C2" s="3" t="s">
        <v>7</v>
      </c>
      <c r="D2" s="4" t="s">
        <v>6</v>
      </c>
    </row>
    <row r="3" spans="2:8" x14ac:dyDescent="0.35">
      <c r="B3" s="9">
        <v>1</v>
      </c>
      <c r="C3" s="1">
        <v>10937</v>
      </c>
      <c r="D3" s="5"/>
      <c r="G3" t="s">
        <v>8</v>
      </c>
    </row>
    <row r="4" spans="2:8" x14ac:dyDescent="0.35">
      <c r="B4" s="9">
        <v>2</v>
      </c>
      <c r="C4" s="1">
        <v>12304</v>
      </c>
      <c r="D4" s="5"/>
      <c r="H4" t="s">
        <v>12</v>
      </c>
    </row>
    <row r="5" spans="2:8" x14ac:dyDescent="0.35">
      <c r="B5" s="9">
        <v>3</v>
      </c>
      <c r="C5" s="1">
        <v>14291</v>
      </c>
      <c r="D5" s="5"/>
      <c r="H5" t="s">
        <v>11</v>
      </c>
    </row>
    <row r="6" spans="2:8" x14ac:dyDescent="0.35">
      <c r="B6" s="9">
        <v>4</v>
      </c>
      <c r="C6" s="1">
        <v>13740</v>
      </c>
      <c r="D6" s="5"/>
      <c r="H6" t="s">
        <v>10</v>
      </c>
    </row>
    <row r="7" spans="2:8" x14ac:dyDescent="0.35">
      <c r="B7" s="9">
        <v>5</v>
      </c>
      <c r="C7" s="1">
        <v>13828</v>
      </c>
      <c r="D7" s="5"/>
    </row>
    <row r="8" spans="2:8" x14ac:dyDescent="0.35">
      <c r="B8" s="9">
        <v>6</v>
      </c>
      <c r="C8" s="1">
        <v>12420</v>
      </c>
      <c r="D8" s="5"/>
    </row>
    <row r="9" spans="2:8" x14ac:dyDescent="0.35">
      <c r="B9" s="9">
        <v>7</v>
      </c>
      <c r="C9" s="1">
        <v>11596</v>
      </c>
      <c r="D9" s="5"/>
    </row>
    <row r="10" spans="2:8" x14ac:dyDescent="0.35">
      <c r="B10" s="9">
        <v>8</v>
      </c>
      <c r="C10" s="1">
        <v>12125</v>
      </c>
      <c r="D10" s="5"/>
    </row>
    <row r="11" spans="2:8" x14ac:dyDescent="0.35">
      <c r="B11" s="9">
        <v>9</v>
      </c>
      <c r="C11" s="1">
        <v>13800</v>
      </c>
      <c r="D11" s="5"/>
    </row>
    <row r="12" spans="2:8" ht="15" thickBot="1" x14ac:dyDescent="0.4">
      <c r="B12" s="6">
        <v>10</v>
      </c>
      <c r="C12" s="7">
        <v>11432</v>
      </c>
      <c r="D12" s="8"/>
      <c r="F12" t="s">
        <v>14</v>
      </c>
      <c r="G12">
        <f>AVERAGEA(C3:C12)</f>
        <v>12647.3</v>
      </c>
    </row>
    <row r="13" spans="2:8" x14ac:dyDescent="0.35">
      <c r="F13" t="s">
        <v>58</v>
      </c>
      <c r="G13">
        <f>STDEV(C3:C12)</f>
        <v>1181.7191854807695</v>
      </c>
    </row>
    <row r="16" spans="2:8" x14ac:dyDescent="0.35">
      <c r="B16" s="24" t="s">
        <v>38</v>
      </c>
      <c r="C16" s="24"/>
      <c r="D16" s="24"/>
      <c r="E16" s="22">
        <v>43447</v>
      </c>
    </row>
    <row r="17" spans="2:5" x14ac:dyDescent="0.35">
      <c r="B17" s="24" t="s">
        <v>37</v>
      </c>
      <c r="C17" s="24"/>
      <c r="D17" s="24"/>
      <c r="E17" s="22">
        <v>43501</v>
      </c>
    </row>
    <row r="18" spans="2:5" x14ac:dyDescent="0.35">
      <c r="B18" s="24" t="s">
        <v>39</v>
      </c>
      <c r="C18" s="24"/>
      <c r="D18" s="24"/>
      <c r="E18" s="23">
        <f>_xlfn.DAYS(E17,E16)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Essai Rotules</vt:lpstr>
      <vt:lpstr>Essais collage aluminium</vt:lpstr>
      <vt:lpstr>Essai collage alu carbone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Pierre-Alexis</cp:lastModifiedBy>
  <dcterms:created xsi:type="dcterms:W3CDTF">2019-01-28T17:55:51Z</dcterms:created>
  <dcterms:modified xsi:type="dcterms:W3CDTF">2019-02-05T15:49:50Z</dcterms:modified>
</cp:coreProperties>
</file>