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7557205-D0DB-4EF5-8A79-CD831C24ADB9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Cablage" sheetId="1" r:id="rId1"/>
    <sheet name="Compte connecteur" sheetId="7" r:id="rId2"/>
    <sheet name="Connecteurs" sheetId="5" r:id="rId3"/>
    <sheet name="Autre composant" sheetId="6" r:id="rId4"/>
    <sheet name="Relais" sheetId="4" r:id="rId5"/>
    <sheet name="Fusibles" sheetId="3" r:id="rId6"/>
    <sheet name="Données" sheetId="2" r:id="rId7"/>
  </sheets>
  <definedNames>
    <definedName name="Ouinon">Données!$C$2:$C$3</definedName>
    <definedName name="signal">Données!$A$2:$A$4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7" l="1"/>
  <c r="J12" i="7" l="1"/>
  <c r="E19" i="1" l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G2" i="1" s="1"/>
  <c r="B19" i="7" l="1"/>
  <c r="B7" i="7"/>
  <c r="B28" i="7" l="1"/>
  <c r="J24" i="7"/>
  <c r="G14" i="1"/>
  <c r="G13" i="1"/>
  <c r="G6" i="1"/>
  <c r="N9" i="7" l="1"/>
  <c r="F17" i="7"/>
  <c r="F6" i="7"/>
  <c r="G21" i="1" l="1"/>
  <c r="G20" i="1"/>
  <c r="G19" i="1"/>
  <c r="G18" i="1"/>
  <c r="G17" i="1"/>
  <c r="G16" i="1"/>
  <c r="G15" i="1"/>
  <c r="G12" i="1"/>
  <c r="G11" i="1"/>
  <c r="G10" i="1"/>
  <c r="G9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<sst xmlns="http://schemas.openxmlformats.org/spreadsheetml/2006/main" count="450" uniqueCount="219">
  <si>
    <t>Intensité maximal</t>
  </si>
  <si>
    <t>Connecteurs</t>
  </si>
  <si>
    <t>Couleur</t>
  </si>
  <si>
    <t>Puissance</t>
  </si>
  <si>
    <t>Analogique</t>
  </si>
  <si>
    <t>Numérique</t>
  </si>
  <si>
    <t xml:space="preserve">Type de signal </t>
  </si>
  <si>
    <t>Identification du fusible</t>
  </si>
  <si>
    <t>Intensité de coupure</t>
  </si>
  <si>
    <t>Remarques</t>
  </si>
  <si>
    <t>Identification du relai</t>
  </si>
  <si>
    <t>Identification du connecteur</t>
  </si>
  <si>
    <t>Dispo au garage</t>
  </si>
  <si>
    <t>Non</t>
  </si>
  <si>
    <t>Oui</t>
  </si>
  <si>
    <t>Commandé</t>
  </si>
  <si>
    <t>Tension de commande</t>
  </si>
  <si>
    <t>12V</t>
  </si>
  <si>
    <t xml:space="preserve">Démarreur </t>
  </si>
  <si>
    <t>Ventilateur</t>
  </si>
  <si>
    <t>C'est le plus gros relai du Faisceau.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</si>
  <si>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</si>
  <si>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</si>
  <si>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</si>
  <si>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</si>
  <si>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</si>
  <si>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Commandé par le DTA ou un interrupteur.</t>
  </si>
  <si>
    <t>Batterie</t>
  </si>
  <si>
    <t>250A</t>
  </si>
  <si>
    <t>Feu frein</t>
  </si>
  <si>
    <t>Nom</t>
  </si>
  <si>
    <t>Tension d'alimentation</t>
  </si>
  <si>
    <t>Courant maximal</t>
  </si>
  <si>
    <t>Nombre de connexion</t>
  </si>
  <si>
    <t>Connecteur</t>
  </si>
  <si>
    <t>Documentation</t>
  </si>
  <si>
    <t>ECU</t>
  </si>
  <si>
    <t xml:space="preserve">Pompe </t>
  </si>
  <si>
    <t>Sonde lambda</t>
  </si>
  <si>
    <t>Capteur de vitesse</t>
  </si>
  <si>
    <t>5V</t>
  </si>
  <si>
    <t>Capteur pression plenum</t>
  </si>
  <si>
    <t>Capteur pression d'huile</t>
  </si>
  <si>
    <t>Capteur position papillon</t>
  </si>
  <si>
    <t>Capteur température d'air</t>
  </si>
  <si>
    <t>Capteur température d'eau</t>
  </si>
  <si>
    <t>Position vilbrequin</t>
  </si>
  <si>
    <t>Position AAC</t>
  </si>
  <si>
    <t>Motoréducteur</t>
  </si>
  <si>
    <t>Carte avant</t>
  </si>
  <si>
    <t>lien</t>
  </si>
  <si>
    <t>35A</t>
  </si>
  <si>
    <t>5A</t>
  </si>
  <si>
    <t>4-25V</t>
  </si>
  <si>
    <t>15mA</t>
  </si>
  <si>
    <t>5.8A</t>
  </si>
  <si>
    <t>450A</t>
  </si>
  <si>
    <t>Démarreur</t>
  </si>
  <si>
    <t>Alternateur</t>
  </si>
  <si>
    <t>Longueur (m)</t>
  </si>
  <si>
    <t>Potentiel maximum (V)</t>
  </si>
  <si>
    <t>Intensité maximal (A)</t>
  </si>
  <si>
    <t>Section du conducteur (mm²)</t>
  </si>
  <si>
    <t>De ou à ou</t>
  </si>
  <si>
    <t>n/a</t>
  </si>
  <si>
    <t>Capteur pression frein</t>
  </si>
  <si>
    <t>Capteur suspension</t>
  </si>
  <si>
    <t xml:space="preserve"> Capteur position volant</t>
  </si>
  <si>
    <t>19mA</t>
  </si>
  <si>
    <t>20A</t>
  </si>
  <si>
    <t>10A</t>
  </si>
  <si>
    <t>Injection</t>
  </si>
  <si>
    <t>3A</t>
  </si>
  <si>
    <t>MK3</t>
  </si>
  <si>
    <t>15A</t>
  </si>
  <si>
    <t>1A</t>
  </si>
  <si>
    <t>Signal</t>
  </si>
  <si>
    <t>Quantité</t>
  </si>
  <si>
    <t>bus CAN</t>
  </si>
  <si>
    <t>inter DTA</t>
  </si>
  <si>
    <t>Palettes</t>
  </si>
  <si>
    <t>sensor gnd DTA</t>
  </si>
  <si>
    <t>+5V MK3</t>
  </si>
  <si>
    <t>Total</t>
  </si>
  <si>
    <t>Commande</t>
  </si>
  <si>
    <t>Retour</t>
  </si>
  <si>
    <t>Power</t>
  </si>
  <si>
    <t>Carte arrière vers le reste</t>
  </si>
  <si>
    <t>Carte arrière vers servomoteur</t>
  </si>
  <si>
    <t>shift cut</t>
  </si>
  <si>
    <t>gear pot</t>
  </si>
  <si>
    <t>Bus CAN</t>
  </si>
  <si>
    <t>Qauntité</t>
  </si>
  <si>
    <t>Taille câble</t>
  </si>
  <si>
    <t>SPI</t>
  </si>
  <si>
    <t>I²C</t>
  </si>
  <si>
    <t>Power 5V</t>
  </si>
  <si>
    <t>Affichage homming</t>
  </si>
  <si>
    <t>Affichage Launch</t>
  </si>
  <si>
    <t>Bus Can</t>
  </si>
  <si>
    <t>Homming Servo</t>
  </si>
  <si>
    <t>Launch Control</t>
  </si>
  <si>
    <t>Switch temp/voltage</t>
  </si>
  <si>
    <t>BSPD</t>
  </si>
  <si>
    <t>TPS</t>
  </si>
  <si>
    <t>+5V et sensor gnd</t>
  </si>
  <si>
    <t>Shutdown circuit</t>
  </si>
  <si>
    <t>Sortie</t>
  </si>
  <si>
    <t>Brake Pressure</t>
  </si>
  <si>
    <t>Voir moteur</t>
  </si>
  <si>
    <t>Dispo au garage (ou pso)</t>
  </si>
  <si>
    <t>Ventilateurs</t>
  </si>
  <si>
    <t>n</t>
  </si>
  <si>
    <t>Carte arrière</t>
  </si>
  <si>
    <t>DTA</t>
  </si>
  <si>
    <t>Souriau</t>
  </si>
  <si>
    <t xml:space="preserve">Identification des câbles </t>
  </si>
  <si>
    <t>Alimentation avant</t>
  </si>
  <si>
    <t>batterie tableau de bord puis cartes</t>
  </si>
  <si>
    <t>alim DTA</t>
  </si>
  <si>
    <t>Inter démarage</t>
  </si>
  <si>
    <t>+5V DTA</t>
  </si>
  <si>
    <t>Alim DTA</t>
  </si>
  <si>
    <t>Alim motored</t>
  </si>
  <si>
    <t>4A</t>
  </si>
  <si>
    <t>power box / motored</t>
  </si>
  <si>
    <t>Shtudown circuit</t>
  </si>
  <si>
    <t>inter HP / power box</t>
  </si>
  <si>
    <t>Norme AWG (min)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</si>
  <si>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</si>
  <si>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</si>
  <si>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</si>
  <si>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</si>
  <si>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</si>
  <si>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</si>
  <si>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18</t>
  </si>
  <si>
    <t>Alim lambda</t>
  </si>
  <si>
    <t>power box / lambda</t>
  </si>
  <si>
    <t>Alim pomp et ventilo</t>
  </si>
  <si>
    <t xml:space="preserve">Alim démarreur </t>
  </si>
  <si>
    <t>master switch / Demarreur</t>
  </si>
  <si>
    <t>AWG 8</t>
  </si>
  <si>
    <t>Uniformalisation</t>
  </si>
  <si>
    <t>AWG 22</t>
  </si>
  <si>
    <t>Alim ALL</t>
  </si>
  <si>
    <t>Batterie Master switch</t>
  </si>
  <si>
    <t>AWG 7</t>
  </si>
  <si>
    <t>Inter démarrage</t>
  </si>
  <si>
    <t>Tableau de bord / DTA</t>
  </si>
  <si>
    <t>tableau de bord / Relai démarreur</t>
  </si>
  <si>
    <t>Alim carte Avant</t>
  </si>
  <si>
    <t>Tabelau de bord / carte avant</t>
  </si>
  <si>
    <t>AWG 26</t>
  </si>
  <si>
    <t>ALIM TDB</t>
  </si>
  <si>
    <t>Carte avant tableau de bord</t>
  </si>
  <si>
    <t>+12V</t>
  </si>
  <si>
    <t xml:space="preserve">Teableau de bord vers carte avant </t>
  </si>
  <si>
    <t>masse châssis</t>
  </si>
  <si>
    <t>wheel speed</t>
  </si>
  <si>
    <t>suspension</t>
  </si>
  <si>
    <t>MK3 pare-feu</t>
  </si>
  <si>
    <t>8STA01035S</t>
  </si>
  <si>
    <t>8STA00435S</t>
  </si>
  <si>
    <t>8STA61035P</t>
  </si>
  <si>
    <t>8STA01497S</t>
  </si>
  <si>
    <t>8STA61497P</t>
  </si>
  <si>
    <t>Alim AVANT</t>
  </si>
  <si>
    <t>Power pare-feu</t>
  </si>
  <si>
    <t>Sensor pare-feu</t>
  </si>
  <si>
    <t>8STA61405P</t>
  </si>
  <si>
    <t>8STA71035S</t>
  </si>
  <si>
    <t>8STA71405S</t>
  </si>
  <si>
    <t>Autre vers carte avant</t>
  </si>
  <si>
    <t>8STA60435P</t>
  </si>
  <si>
    <t>AWG 23</t>
  </si>
  <si>
    <t>AWG 20</t>
  </si>
  <si>
    <t>AWG 17</t>
  </si>
  <si>
    <t>AWG 16</t>
  </si>
  <si>
    <t>AWG 25</t>
  </si>
  <si>
    <t>Baisse de tension acceptable : 5% (V)</t>
  </si>
  <si>
    <t>8STA00201S</t>
  </si>
  <si>
    <t>8STA60201P</t>
  </si>
  <si>
    <t>SOURIAU</t>
  </si>
  <si>
    <t>power PF</t>
  </si>
  <si>
    <t>sensor PF</t>
  </si>
  <si>
    <t>MK3 PF</t>
  </si>
  <si>
    <t>Carte arrière vers faisceau</t>
  </si>
  <si>
    <t>Carte Avant vers Tableau de bord</t>
  </si>
  <si>
    <t>Carte avant 5V</t>
  </si>
  <si>
    <t>Carte avant autre</t>
  </si>
  <si>
    <t>8STA71405SN</t>
  </si>
  <si>
    <t>8STA61405PN</t>
  </si>
  <si>
    <t>8STA71035SD</t>
  </si>
  <si>
    <t>8STA61035PD</t>
  </si>
  <si>
    <t>8STA70435SA</t>
  </si>
  <si>
    <t>8STA60435PA</t>
  </si>
  <si>
    <t>8STA01497SN</t>
  </si>
  <si>
    <t>8STA61497PN</t>
  </si>
  <si>
    <t>8STA01497P</t>
  </si>
  <si>
    <t>8STA61497S</t>
  </si>
  <si>
    <t>8STA01497PB</t>
  </si>
  <si>
    <t>8STA61497SB</t>
  </si>
  <si>
    <t>8STA01035SD</t>
  </si>
  <si>
    <t>8STA00201SN</t>
  </si>
  <si>
    <t>8STA60201PN</t>
  </si>
  <si>
    <t>8STA00435SA</t>
  </si>
  <si>
    <t>8STA01035SN</t>
  </si>
  <si>
    <t>8STA61035PN</t>
  </si>
  <si>
    <t>neutre</t>
  </si>
  <si>
    <t>8STA70235S</t>
  </si>
  <si>
    <t>8STA60235P</t>
  </si>
  <si>
    <t>Capteur et autres</t>
  </si>
  <si>
    <t>Suspension</t>
  </si>
  <si>
    <t xml:space="preserve">Brake pressure </t>
  </si>
  <si>
    <t>Steering</t>
  </si>
  <si>
    <t>fuel pressure</t>
  </si>
  <si>
    <t>lambda</t>
  </si>
  <si>
    <t>brake light</t>
  </si>
  <si>
    <t>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</si>
</sst>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1" applyAlignment="1">
      <alignment horizontal="center"/>
    </xf>
    <xf numFmtId="0" fontId="0" fillId="0" borderId="0" xfId="0" applyAlignment="1"/>
    <xf numFmtId="0" fontId="0" fillId="0" borderId="0" xfId="0" quotePrefix="1"/>
    <xf numFmtId="0" fontId="2" fillId="5" borderId="0" xfId="0" applyFont="1" applyFill="1"/>
    <xf numFmtId="0" fontId="0" fillId="5" borderId="0" xfId="0" applyFill="1"/>
    <xf numFmtId="0" fontId="2" fillId="6" borderId="1" xfId="0" applyFont="1" applyFill="1" applyBorder="1"/>
    <xf numFmtId="0" fontId="0" fillId="6" borderId="0" xfId="0" applyFill="1"/>
    <xf numFmtId="0" fontId="2" fillId="6" borderId="0" xfId="0" applyFont="1" applyFill="1"/>
    <xf numFmtId="0" fontId="0" fillId="0" borderId="0" xfId="0" applyAlignment="1">
      <alignment wrapText="1"/>
    </xf>
    <xf numFmtId="0" fontId="2" fillId="5" borderId="0" xfId="0" applyFont="1" applyFill="1" applyBorder="1"/>
    <xf numFmtId="0" fontId="6" fillId="0" borderId="0" xfId="0" applyFont="1" applyFill="1" applyBorder="1"/>
    <xf numFmtId="0" fontId="2" fillId="7" borderId="0" xfId="0" applyFont="1" applyFill="1"/>
    <xf numFmtId="0" fontId="0" fillId="7" borderId="0" xfId="0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quotePrefix="1" applyAlignment="1">
      <alignment wrapText="1"/>
    </xf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4" fillId="0" borderId="4" xfId="0" applyFont="1" applyFill="1" applyBorder="1"/>
    <xf numFmtId="0" fontId="0" fillId="0" borderId="2" xfId="0" quotePrefix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/>
    </xf>
    <xf numFmtId="0" fontId="0" fillId="0" borderId="0" xfId="0" applyFont="1" applyFill="1"/>
    <xf numFmtId="0" fontId="0" fillId="5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9" borderId="7" xfId="0" applyFont="1" applyFill="1" applyBorder="1"/>
    <xf numFmtId="0" fontId="0" fillId="9" borderId="8" xfId="0" applyFont="1" applyFill="1" applyBorder="1"/>
    <xf numFmtId="0" fontId="0" fillId="9" borderId="9" xfId="0" applyFont="1" applyFill="1" applyBorder="1"/>
    <xf numFmtId="0" fontId="2" fillId="0" borderId="0" xfId="0" applyFont="1" applyAlignment="1">
      <alignment vertical="center"/>
    </xf>
    <xf numFmtId="0" fontId="0" fillId="8" borderId="11" xfId="0" applyFill="1" applyBorder="1" applyAlignment="1">
      <alignment horizontal="center"/>
    </xf>
    <xf numFmtId="0" fontId="0" fillId="8" borderId="11" xfId="0" applyFill="1" applyBorder="1"/>
    <xf numFmtId="0" fontId="0" fillId="8" borderId="13" xfId="0" applyFill="1" applyBorder="1" applyAlignment="1">
      <alignment horizontal="center"/>
    </xf>
    <xf numFmtId="0" fontId="0" fillId="8" borderId="13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/>
    <xf numFmtId="0" fontId="0" fillId="10" borderId="10" xfId="0" applyFill="1" applyBorder="1" applyAlignment="1">
      <alignment horizontal="center"/>
    </xf>
    <xf numFmtId="0" fontId="0" fillId="10" borderId="11" xfId="0" applyFill="1" applyBorder="1"/>
    <xf numFmtId="0" fontId="0" fillId="8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0" xfId="0" applyFill="1" applyBorder="1"/>
    <xf numFmtId="0" fontId="0" fillId="8" borderId="0" xfId="0" applyFill="1" applyAlignment="1">
      <alignment horizontal="center"/>
    </xf>
    <xf numFmtId="0" fontId="0" fillId="8" borderId="0" xfId="0" applyFill="1" applyBorder="1"/>
    <xf numFmtId="0" fontId="0" fillId="10" borderId="12" xfId="0" applyFill="1" applyBorder="1" applyAlignment="1">
      <alignment horizontal="center"/>
    </xf>
    <xf numFmtId="0" fontId="0" fillId="10" borderId="13" xfId="0" applyFill="1" applyBorder="1"/>
    <xf numFmtId="0" fontId="0" fillId="2" borderId="0" xfId="0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0" fontId="5" fillId="7" borderId="0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C6" totalsRowShown="0">
  <autoFilter ref="A2:C6" xr:uid="{00000000-0009-0000-0100-000001000000}"/>
  <sortState ref="A3:C14">
    <sortCondition ref="B2:B14"/>
  </sortState>
  <tableColumns count="3">
    <tableColumn id="1" xr3:uid="{00000000-0010-0000-0000-000001000000}" name="Signal"/>
    <tableColumn id="2" xr3:uid="{00000000-0010-0000-0000-000002000000}" name="Quantité"/>
    <tableColumn id="3" xr3:uid="{00000000-0010-0000-0000-000003000000}" name="Taille câ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E2:G5" totalsRowShown="0">
  <autoFilter ref="E2:G5" xr:uid="{00000000-0009-0000-0100-000002000000}"/>
  <tableColumns count="3">
    <tableColumn id="1" xr3:uid="{00000000-0010-0000-0100-000001000000}" name="Signal"/>
    <tableColumn id="2" xr3:uid="{00000000-0010-0000-0100-000002000000}" name="Quantité"/>
    <tableColumn id="3" xr3:uid="{00000000-0010-0000-0100-000003000000}" name="Taille câbl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E11:G16" totalsRowShown="0">
  <autoFilter ref="E11:G16" xr:uid="{00000000-0009-0000-0100-000005000000}"/>
  <tableColumns count="3">
    <tableColumn id="1" xr3:uid="{00000000-0010-0000-0200-000001000000}" name="Signal"/>
    <tableColumn id="2" xr3:uid="{00000000-0010-0000-0200-000002000000}" name="Qauntité"/>
    <tableColumn id="3" xr3:uid="{00000000-0010-0000-0200-000003000000}" name="Taille câbl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au6" displayName="Tableau6" ref="I2:K11" totalsRowShown="0">
  <autoFilter ref="I2:K11" xr:uid="{00000000-0009-0000-0100-000006000000}"/>
  <tableColumns count="3">
    <tableColumn id="1" xr3:uid="{00000000-0010-0000-0300-000001000000}" name="Signal"/>
    <tableColumn id="2" xr3:uid="{00000000-0010-0000-0300-000002000000}" name="Quantité"/>
    <tableColumn id="3" xr3:uid="{00000000-0010-0000-0300-000003000000}" name="Taille câbl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au7" displayName="Tableau7" ref="I21:K23" totalsRowShown="0">
  <autoFilter ref="I21:K23" xr:uid="{00000000-0009-0000-0100-000007000000}"/>
  <tableColumns count="3">
    <tableColumn id="1" xr3:uid="{00000000-0010-0000-0400-000001000000}" name="Signal"/>
    <tableColumn id="2" xr3:uid="{00000000-0010-0000-0400-000002000000}" name="Quantité"/>
    <tableColumn id="3" xr3:uid="{00000000-0010-0000-0400-000003000000}" name="Taille câbl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au8" displayName="Tableau8" ref="M2:O8" totalsRowShown="0" headerRowDxfId="31">
  <autoFilter ref="M2:O8" xr:uid="{00000000-0009-0000-0100-000008000000}"/>
  <tableColumns count="3">
    <tableColumn id="1" xr3:uid="{00000000-0010-0000-0500-000001000000}" name="Signal"/>
    <tableColumn id="2" xr3:uid="{00000000-0010-0000-0500-000002000000}" name="Quantité"/>
    <tableColumn id="3" xr3:uid="{00000000-0010-0000-0500-000003000000}" name="Taille câble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au3" displayName="Tableau3" ref="A25:C27" totalsRowShown="0" headerRowDxfId="30" dataDxfId="28" headerRowBorderDxfId="29" tableBorderDxfId="27" totalsRowBorderDxfId="26">
  <autoFilter ref="A25:C27" xr:uid="{00000000-0009-0000-0100-000003000000}"/>
  <tableColumns count="3">
    <tableColumn id="1" xr3:uid="{00000000-0010-0000-0600-000001000000}" name="Signal" dataDxfId="25"/>
    <tableColumn id="2" xr3:uid="{00000000-0010-0000-0600-000002000000}" name="Quantité" dataDxfId="24"/>
    <tableColumn id="3" xr3:uid="{00000000-0010-0000-0600-000003000000}" name="Taille câble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au9" displayName="Tableau9" ref="A12:C18" totalsRowShown="0" headerRowDxfId="22" dataDxfId="21">
  <autoFilter ref="A12:C18" xr:uid="{00000000-0009-0000-0100-000009000000}"/>
  <tableColumns count="3">
    <tableColumn id="1" xr3:uid="{00000000-0010-0000-0700-000001000000}" name="Signal" dataDxfId="20"/>
    <tableColumn id="2" xr3:uid="{00000000-0010-0000-0700-000002000000}" name="Quantité" dataDxfId="19"/>
    <tableColumn id="3" xr3:uid="{00000000-0010-0000-0700-000003000000}" name="Taille câble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BSPD" TargetMode="External"/><Relationship Id="rId3" Type="http://schemas.openxmlformats.org/officeDocument/2006/relationships/hyperlink" Target="..\Doc%20des%20&#233;l&#233;ments\Capteurs\LC-2_Manual.pdf" TargetMode="External"/><Relationship Id="rId7" Type="http://schemas.openxmlformats.org/officeDocument/2006/relationships/hyperlink" Target="..\Carte%20avant" TargetMode="External"/><Relationship Id="rId2" Type="http://schemas.openxmlformats.org/officeDocument/2006/relationships/hyperlink" Target="..\Doc%20des%20&#233;l&#233;ments\ActionneurS\Manual_BG45-CI-.pdf" TargetMode="External"/><Relationship Id="rId1" Type="http://schemas.openxmlformats.org/officeDocument/2006/relationships/hyperlink" Target="Doc%20des%20&#233;l&#233;ments\Autre%20composant\S80%20Wiring%20Diagram.pdf" TargetMode="External"/><Relationship Id="rId6" Type="http://schemas.openxmlformats.org/officeDocument/2006/relationships/hyperlink" Target="..\Doc%20des%20&#233;l&#233;ments\Capteurs\F7-Steering-Rack_with-Rotary-Sensor.pdf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..\Doc%20des%20&#233;l&#233;ments\Capteurs\ELPM_Position%20Sensor_%201703_H.pdf" TargetMode="External"/><Relationship Id="rId10" Type="http://schemas.openxmlformats.org/officeDocument/2006/relationships/hyperlink" Target="..\Doc%20des%20&#233;l&#233;ments\Capteurs\rsl-75mm_14.pdf" TargetMode="External"/><Relationship Id="rId4" Type="http://schemas.openxmlformats.org/officeDocument/2006/relationships/hyperlink" Target="..\Doc%20des%20&#233;l&#233;ments\Capteurs\Capteur%20de%20vitesse.pdf" TargetMode="External"/><Relationship Id="rId9" Type="http://schemas.openxmlformats.org/officeDocument/2006/relationships/hyperlink" Target="..\Passage%20de%20vitess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Doc%20des%20&#233;l&#233;ments\Relais\relai_35A.pdf" TargetMode="External"/><Relationship Id="rId1" Type="http://schemas.openxmlformats.org/officeDocument/2006/relationships/hyperlink" Target="Doc%20des%20&#233;l&#233;ments\Relais\relai_35A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24.42578125" customWidth="1"/>
    <col min="2" max="2" width="27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</cols>
  <sheetData>
    <row r="1" spans="1:9" ht="40.5" customHeight="1" x14ac:dyDescent="0.25">
      <c r="A1" s="1" t="s">
        <v>116</v>
      </c>
      <c r="B1" s="1" t="s">
        <v>63</v>
      </c>
      <c r="C1" s="1" t="s">
        <v>59</v>
      </c>
      <c r="D1" s="2" t="s">
        <v>60</v>
      </c>
      <c r="E1" s="2" t="s">
        <v>179</v>
      </c>
      <c r="F1" s="2" t="s">
        <v>61</v>
      </c>
      <c r="G1" s="2" t="s">
        <v>62</v>
      </c>
      <c r="H1" s="2" t="s">
        <v>128</v>
      </c>
      <c r="I1" s="2" t="s">
        <v>142</v>
      </c>
    </row>
    <row r="2" spans="1:9" ht="30" x14ac:dyDescent="0.25">
      <c r="A2" t="s">
        <v>117</v>
      </c>
      <c r="B2" s="18" t="s">
        <v>118</v>
      </c>
      <c r="C2">
        <v>2</v>
      </c>
      <c r="D2">
        <v>14</v>
      </c>
      <c r="E2">
        <f>0.05*D2</f>
        <v>0.70000000000000007</v>
      </c>
      <c r="F2">
        <v>8</v>
      </c>
      <c r="G2">
        <f>0.01786*2*C2*F2/E2</f>
        <v>0.81645714285714277</v>
      </c>
      <c r="H2" s="5" t="s">
        <v>135</v>
      </c>
      <c r="I2" s="5" t="s">
        <v>135</v>
      </c>
    </row>
    <row r="3" spans="1:9" x14ac:dyDescent="0.25">
      <c r="A3" t="s">
        <v>122</v>
      </c>
      <c r="B3" t="s">
        <v>148</v>
      </c>
      <c r="C3">
        <v>2</v>
      </c>
      <c r="D3">
        <v>14</v>
      </c>
      <c r="E3">
        <f t="shared" ref="E3:E20" si="0">0.05*D3</f>
        <v>0.70000000000000007</v>
      </c>
      <c r="F3">
        <v>5</v>
      </c>
      <c r="G3">
        <f t="shared" ref="G3:G21" si="1">0.01786*2*C3*F3/E3</f>
        <v>0.51028571428571423</v>
      </c>
      <c r="H3" s="5" t="s">
        <v>175</v>
      </c>
      <c r="I3" s="5" t="s">
        <v>135</v>
      </c>
    </row>
    <row r="4" spans="1:9" x14ac:dyDescent="0.25">
      <c r="A4" t="s">
        <v>123</v>
      </c>
      <c r="B4" t="s">
        <v>125</v>
      </c>
      <c r="C4">
        <v>1</v>
      </c>
      <c r="D4">
        <v>14</v>
      </c>
      <c r="E4">
        <f t="shared" si="0"/>
        <v>0.70000000000000007</v>
      </c>
      <c r="F4">
        <v>15</v>
      </c>
      <c r="G4">
        <f t="shared" si="1"/>
        <v>0.76542857142857146</v>
      </c>
      <c r="H4" s="5" t="s">
        <v>175</v>
      </c>
      <c r="I4" s="5" t="s">
        <v>135</v>
      </c>
    </row>
    <row r="5" spans="1:9" x14ac:dyDescent="0.25">
      <c r="A5" t="s">
        <v>126</v>
      </c>
      <c r="B5" t="s">
        <v>127</v>
      </c>
      <c r="C5">
        <v>3</v>
      </c>
      <c r="D5">
        <v>14</v>
      </c>
      <c r="E5">
        <f t="shared" si="0"/>
        <v>0.70000000000000007</v>
      </c>
      <c r="F5" s="26">
        <v>1</v>
      </c>
      <c r="G5">
        <f t="shared" si="1"/>
        <v>0.15308571428571427</v>
      </c>
      <c r="H5" s="5" t="s">
        <v>178</v>
      </c>
      <c r="I5" s="5" t="s">
        <v>143</v>
      </c>
    </row>
    <row r="6" spans="1:9" x14ac:dyDescent="0.25">
      <c r="A6" t="s">
        <v>138</v>
      </c>
      <c r="C6">
        <v>0.5</v>
      </c>
      <c r="D6">
        <v>14</v>
      </c>
      <c r="E6">
        <f t="shared" si="0"/>
        <v>0.70000000000000007</v>
      </c>
      <c r="F6" s="26">
        <v>30</v>
      </c>
      <c r="G6">
        <f t="shared" si="1"/>
        <v>0.76542857142857146</v>
      </c>
      <c r="H6" s="5" t="s">
        <v>175</v>
      </c>
      <c r="I6" s="5" t="s">
        <v>135</v>
      </c>
    </row>
    <row r="7" spans="1:9" x14ac:dyDescent="0.25">
      <c r="A7" t="s">
        <v>129</v>
      </c>
      <c r="B7" t="s">
        <v>130</v>
      </c>
      <c r="C7">
        <v>1</v>
      </c>
      <c r="D7">
        <v>14</v>
      </c>
      <c r="E7">
        <f t="shared" si="0"/>
        <v>0.70000000000000007</v>
      </c>
      <c r="F7" s="27">
        <v>20</v>
      </c>
      <c r="G7">
        <f t="shared" si="1"/>
        <v>1.0205714285714285</v>
      </c>
      <c r="H7" s="5" t="s">
        <v>176</v>
      </c>
      <c r="I7" s="5" t="s">
        <v>177</v>
      </c>
    </row>
    <row r="8" spans="1:9" x14ac:dyDescent="0.25">
      <c r="A8" t="s">
        <v>131</v>
      </c>
      <c r="B8" t="s">
        <v>132</v>
      </c>
      <c r="C8">
        <v>1</v>
      </c>
      <c r="D8">
        <v>14</v>
      </c>
      <c r="E8">
        <f t="shared" si="0"/>
        <v>0.70000000000000007</v>
      </c>
      <c r="F8" s="27">
        <v>10</v>
      </c>
      <c r="G8">
        <f t="shared" si="1"/>
        <v>0.51028571428571423</v>
      </c>
      <c r="H8" s="5" t="s">
        <v>175</v>
      </c>
      <c r="I8" s="5" t="s">
        <v>135</v>
      </c>
    </row>
    <row r="9" spans="1:9" x14ac:dyDescent="0.25">
      <c r="A9" t="s">
        <v>133</v>
      </c>
      <c r="B9" t="s">
        <v>134</v>
      </c>
      <c r="C9">
        <v>1</v>
      </c>
      <c r="D9">
        <v>14</v>
      </c>
      <c r="E9">
        <f t="shared" si="0"/>
        <v>0.70000000000000007</v>
      </c>
      <c r="F9" s="27">
        <v>5</v>
      </c>
      <c r="G9">
        <f t="shared" si="1"/>
        <v>0.25514285714285712</v>
      </c>
      <c r="H9" s="5" t="s">
        <v>174</v>
      </c>
      <c r="I9" s="5" t="s">
        <v>143</v>
      </c>
    </row>
    <row r="10" spans="1:9" x14ac:dyDescent="0.25">
      <c r="A10" t="s">
        <v>136</v>
      </c>
      <c r="B10" t="s">
        <v>137</v>
      </c>
      <c r="C10">
        <v>0.5</v>
      </c>
      <c r="D10">
        <v>14</v>
      </c>
      <c r="E10">
        <f t="shared" si="0"/>
        <v>0.70000000000000007</v>
      </c>
      <c r="F10" s="27">
        <v>5</v>
      </c>
      <c r="G10">
        <f t="shared" si="1"/>
        <v>0.12757142857142856</v>
      </c>
      <c r="H10" s="5" t="s">
        <v>152</v>
      </c>
      <c r="I10" s="5" t="s">
        <v>143</v>
      </c>
    </row>
    <row r="11" spans="1:9" x14ac:dyDescent="0.25">
      <c r="A11" t="s">
        <v>139</v>
      </c>
      <c r="B11" t="s">
        <v>140</v>
      </c>
      <c r="C11">
        <v>1</v>
      </c>
      <c r="D11">
        <v>14</v>
      </c>
      <c r="E11">
        <f t="shared" si="0"/>
        <v>0.70000000000000007</v>
      </c>
      <c r="F11" s="27">
        <v>200</v>
      </c>
      <c r="G11">
        <f t="shared" si="1"/>
        <v>10.205714285714285</v>
      </c>
      <c r="H11" s="5" t="s">
        <v>141</v>
      </c>
      <c r="I11" s="5"/>
    </row>
    <row r="12" spans="1:9" x14ac:dyDescent="0.25">
      <c r="A12" t="s">
        <v>144</v>
      </c>
      <c r="B12" t="s">
        <v>145</v>
      </c>
      <c r="C12">
        <v>1</v>
      </c>
      <c r="D12">
        <v>14</v>
      </c>
      <c r="E12">
        <f t="shared" si="0"/>
        <v>0.70000000000000007</v>
      </c>
      <c r="F12" s="27">
        <v>250</v>
      </c>
      <c r="G12">
        <f t="shared" si="1"/>
        <v>12.757142857142856</v>
      </c>
      <c r="H12" s="5" t="s">
        <v>146</v>
      </c>
      <c r="I12" s="5"/>
    </row>
    <row r="13" spans="1:9" ht="30" x14ac:dyDescent="0.25">
      <c r="A13" s="9" t="s">
        <v>147</v>
      </c>
      <c r="B13" s="28" t="s">
        <v>149</v>
      </c>
      <c r="C13" s="9">
        <v>2</v>
      </c>
      <c r="D13" s="9">
        <v>14</v>
      </c>
      <c r="E13">
        <f t="shared" si="0"/>
        <v>0.70000000000000007</v>
      </c>
      <c r="F13" s="26">
        <v>1</v>
      </c>
      <c r="G13" s="9">
        <f>0.01786*2*C13*F13/E13</f>
        <v>0.10205714285714285</v>
      </c>
      <c r="H13" s="3" t="s">
        <v>152</v>
      </c>
      <c r="I13" s="3" t="s">
        <v>143</v>
      </c>
    </row>
    <row r="14" spans="1:9" x14ac:dyDescent="0.25">
      <c r="A14" t="s">
        <v>150</v>
      </c>
      <c r="B14" t="s">
        <v>151</v>
      </c>
      <c r="C14">
        <v>1</v>
      </c>
      <c r="D14">
        <v>14</v>
      </c>
      <c r="E14">
        <f t="shared" si="0"/>
        <v>0.70000000000000007</v>
      </c>
      <c r="F14" s="27">
        <v>3</v>
      </c>
      <c r="G14">
        <f>0.01786*2*C14*F14/E14</f>
        <v>0.15308571428571427</v>
      </c>
      <c r="H14" s="5" t="s">
        <v>178</v>
      </c>
      <c r="I14" s="3" t="s">
        <v>143</v>
      </c>
    </row>
    <row r="15" spans="1:9" x14ac:dyDescent="0.25">
      <c r="A15" t="s">
        <v>153</v>
      </c>
      <c r="B15" t="s">
        <v>154</v>
      </c>
      <c r="C15">
        <v>1</v>
      </c>
      <c r="D15">
        <v>5</v>
      </c>
      <c r="E15">
        <f t="shared" si="0"/>
        <v>0.25</v>
      </c>
      <c r="F15" s="27">
        <v>3</v>
      </c>
      <c r="G15">
        <f t="shared" si="1"/>
        <v>0.42864000000000002</v>
      </c>
      <c r="H15" s="5" t="s">
        <v>175</v>
      </c>
      <c r="I15" s="3" t="s">
        <v>175</v>
      </c>
    </row>
    <row r="16" spans="1:9" x14ac:dyDescent="0.25">
      <c r="D16">
        <v>14</v>
      </c>
      <c r="E16">
        <f t="shared" si="0"/>
        <v>0.70000000000000007</v>
      </c>
      <c r="F16" s="27"/>
      <c r="G16">
        <f t="shared" si="1"/>
        <v>0</v>
      </c>
    </row>
    <row r="17" spans="4:7" x14ac:dyDescent="0.25">
      <c r="D17">
        <v>14</v>
      </c>
      <c r="E17">
        <f t="shared" si="0"/>
        <v>0.70000000000000007</v>
      </c>
      <c r="F17" s="27"/>
      <c r="G17">
        <f t="shared" si="1"/>
        <v>0</v>
      </c>
    </row>
    <row r="18" spans="4:7" x14ac:dyDescent="0.25">
      <c r="D18">
        <v>14</v>
      </c>
      <c r="E18">
        <f t="shared" si="0"/>
        <v>0.70000000000000007</v>
      </c>
      <c r="F18" s="27"/>
      <c r="G18">
        <f t="shared" si="1"/>
        <v>0</v>
      </c>
    </row>
    <row r="19" spans="4:7" x14ac:dyDescent="0.25">
      <c r="D19">
        <v>14</v>
      </c>
      <c r="E19">
        <f>0.05*D19</f>
        <v>0.70000000000000007</v>
      </c>
      <c r="F19" s="27"/>
      <c r="G19">
        <f t="shared" si="1"/>
        <v>0</v>
      </c>
    </row>
    <row r="20" spans="4:7" x14ac:dyDescent="0.25">
      <c r="D20">
        <v>14</v>
      </c>
      <c r="E20">
        <f t="shared" si="0"/>
        <v>0.70000000000000007</v>
      </c>
      <c r="G20">
        <f t="shared" si="1"/>
        <v>0</v>
      </c>
    </row>
    <row r="21" spans="4:7" x14ac:dyDescent="0.25">
      <c r="E21">
        <v>1</v>
      </c>
      <c r="G21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"/>
  <sheetViews>
    <sheetView topLeftCell="A15" workbookViewId="0">
      <selection activeCell="F28" sqref="F28"/>
    </sheetView>
  </sheetViews>
  <sheetFormatPr baseColWidth="10" defaultColWidth="11.42578125" defaultRowHeight="15" x14ac:dyDescent="0.25"/>
  <cols>
    <col min="1" max="1" width="16.42578125" customWidth="1"/>
    <col min="2" max="2" width="11.5703125" customWidth="1"/>
    <col min="3" max="3" width="13.140625" customWidth="1"/>
    <col min="6" max="6" width="12.85546875" customWidth="1"/>
    <col min="7" max="7" width="17" customWidth="1"/>
    <col min="9" max="9" width="21.28515625" customWidth="1"/>
    <col min="11" max="11" width="17.85546875" customWidth="1"/>
    <col min="13" max="13" width="18.42578125" customWidth="1"/>
  </cols>
  <sheetData>
    <row r="1" spans="1:15" ht="22.5" customHeight="1" x14ac:dyDescent="0.3">
      <c r="A1" s="67" t="s">
        <v>167</v>
      </c>
      <c r="B1" s="67"/>
      <c r="C1" s="67"/>
      <c r="E1" s="68" t="s">
        <v>88</v>
      </c>
      <c r="F1" s="68"/>
      <c r="G1" s="68"/>
      <c r="I1" s="69" t="s">
        <v>156</v>
      </c>
      <c r="J1" s="69"/>
      <c r="K1" s="69"/>
      <c r="M1" s="66" t="s">
        <v>103</v>
      </c>
      <c r="N1" s="66"/>
      <c r="O1" s="66"/>
    </row>
    <row r="2" spans="1:15" x14ac:dyDescent="0.25">
      <c r="A2" t="s">
        <v>76</v>
      </c>
      <c r="B2" t="s">
        <v>77</v>
      </c>
      <c r="C2" t="s">
        <v>93</v>
      </c>
      <c r="E2" t="s">
        <v>76</v>
      </c>
      <c r="F2" t="s">
        <v>77</v>
      </c>
      <c r="G2" t="s">
        <v>93</v>
      </c>
      <c r="I2" t="s">
        <v>76</v>
      </c>
      <c r="J2" t="s">
        <v>77</v>
      </c>
      <c r="K2" t="s">
        <v>93</v>
      </c>
      <c r="M2" s="20" t="s">
        <v>76</v>
      </c>
      <c r="N2" s="20" t="s">
        <v>77</v>
      </c>
      <c r="O2" s="20" t="s">
        <v>93</v>
      </c>
    </row>
    <row r="3" spans="1:15" x14ac:dyDescent="0.25">
      <c r="A3" t="s">
        <v>106</v>
      </c>
      <c r="B3">
        <v>1</v>
      </c>
      <c r="C3" t="s">
        <v>143</v>
      </c>
      <c r="E3" t="s">
        <v>84</v>
      </c>
      <c r="F3">
        <v>5</v>
      </c>
      <c r="G3" t="s">
        <v>143</v>
      </c>
      <c r="I3" t="s">
        <v>94</v>
      </c>
      <c r="J3">
        <v>2</v>
      </c>
      <c r="K3" t="s">
        <v>143</v>
      </c>
      <c r="M3" t="s">
        <v>86</v>
      </c>
      <c r="N3">
        <v>2</v>
      </c>
      <c r="O3" t="s">
        <v>143</v>
      </c>
    </row>
    <row r="4" spans="1:15" x14ac:dyDescent="0.25">
      <c r="A4" t="s">
        <v>120</v>
      </c>
      <c r="B4">
        <v>1</v>
      </c>
      <c r="C4" t="s">
        <v>143</v>
      </c>
      <c r="E4" t="s">
        <v>85</v>
      </c>
      <c r="F4">
        <v>2</v>
      </c>
      <c r="G4" t="s">
        <v>143</v>
      </c>
      <c r="I4" t="s">
        <v>95</v>
      </c>
      <c r="J4">
        <v>2</v>
      </c>
      <c r="K4" t="s">
        <v>143</v>
      </c>
      <c r="M4" t="s">
        <v>104</v>
      </c>
      <c r="N4">
        <v>1</v>
      </c>
      <c r="O4" t="s">
        <v>143</v>
      </c>
    </row>
    <row r="5" spans="1:15" ht="15" customHeight="1" x14ac:dyDescent="0.25">
      <c r="A5" s="23" t="s">
        <v>119</v>
      </c>
      <c r="B5" s="24">
        <v>1</v>
      </c>
      <c r="C5" s="25" t="s">
        <v>135</v>
      </c>
      <c r="E5" t="s">
        <v>86</v>
      </c>
      <c r="F5">
        <v>2</v>
      </c>
      <c r="G5" t="s">
        <v>135</v>
      </c>
      <c r="I5" t="s">
        <v>97</v>
      </c>
      <c r="J5">
        <v>1</v>
      </c>
      <c r="K5" t="s">
        <v>143</v>
      </c>
      <c r="M5" t="s">
        <v>108</v>
      </c>
      <c r="N5">
        <v>1</v>
      </c>
      <c r="O5" t="s">
        <v>143</v>
      </c>
    </row>
    <row r="6" spans="1:15" ht="15.75" x14ac:dyDescent="0.25">
      <c r="A6" t="s">
        <v>166</v>
      </c>
      <c r="B6">
        <v>1</v>
      </c>
      <c r="C6" t="s">
        <v>135</v>
      </c>
      <c r="E6" s="15" t="s">
        <v>83</v>
      </c>
      <c r="F6" s="16">
        <f>SUM(F3:F5)</f>
        <v>9</v>
      </c>
      <c r="I6" t="s">
        <v>98</v>
      </c>
      <c r="J6">
        <v>1</v>
      </c>
      <c r="K6" t="s">
        <v>143</v>
      </c>
      <c r="M6" s="12" t="s">
        <v>105</v>
      </c>
      <c r="N6">
        <v>2</v>
      </c>
      <c r="O6" t="s">
        <v>143</v>
      </c>
    </row>
    <row r="7" spans="1:15" ht="15" customHeight="1" x14ac:dyDescent="0.25">
      <c r="A7" s="13" t="s">
        <v>83</v>
      </c>
      <c r="B7" s="14">
        <f>SUM(B3:B6)</f>
        <v>4</v>
      </c>
      <c r="E7" s="74" t="s">
        <v>1</v>
      </c>
      <c r="F7" s="38" t="s">
        <v>164</v>
      </c>
      <c r="I7" s="31" t="s">
        <v>100</v>
      </c>
      <c r="J7" s="31">
        <v>1</v>
      </c>
      <c r="K7" t="s">
        <v>143</v>
      </c>
      <c r="M7" t="s">
        <v>106</v>
      </c>
      <c r="N7">
        <v>1</v>
      </c>
      <c r="O7" t="s">
        <v>143</v>
      </c>
    </row>
    <row r="8" spans="1:15" x14ac:dyDescent="0.25">
      <c r="A8" s="72" t="s">
        <v>1</v>
      </c>
      <c r="B8" s="41" t="s">
        <v>171</v>
      </c>
      <c r="E8" s="72"/>
      <c r="F8" s="38" t="s">
        <v>165</v>
      </c>
      <c r="I8" s="32" t="s">
        <v>101</v>
      </c>
      <c r="J8" s="32">
        <v>1</v>
      </c>
      <c r="K8" t="s">
        <v>143</v>
      </c>
      <c r="M8" t="s">
        <v>107</v>
      </c>
      <c r="N8">
        <v>1</v>
      </c>
      <c r="O8" t="s">
        <v>143</v>
      </c>
    </row>
    <row r="9" spans="1:15" ht="15.75" x14ac:dyDescent="0.25">
      <c r="A9" s="72"/>
      <c r="B9" s="41" t="s">
        <v>169</v>
      </c>
      <c r="I9" s="31" t="s">
        <v>102</v>
      </c>
      <c r="J9" s="31">
        <v>1</v>
      </c>
      <c r="K9" t="s">
        <v>143</v>
      </c>
      <c r="M9" s="21" t="s">
        <v>83</v>
      </c>
      <c r="N9" s="22">
        <f>SUM(N3:N8)</f>
        <v>8</v>
      </c>
    </row>
    <row r="10" spans="1:15" ht="18.75" x14ac:dyDescent="0.3">
      <c r="E10" s="71" t="s">
        <v>87</v>
      </c>
      <c r="F10" s="71"/>
      <c r="G10" s="71"/>
      <c r="I10" s="12" t="s">
        <v>155</v>
      </c>
      <c r="J10">
        <v>1</v>
      </c>
      <c r="K10" t="s">
        <v>143</v>
      </c>
      <c r="M10" s="72" t="s">
        <v>1</v>
      </c>
      <c r="N10" s="38" t="s">
        <v>161</v>
      </c>
    </row>
    <row r="11" spans="1:15" ht="18.75" x14ac:dyDescent="0.3">
      <c r="A11" s="73" t="s">
        <v>168</v>
      </c>
      <c r="B11" s="73"/>
      <c r="C11" s="73"/>
      <c r="E11" t="s">
        <v>76</v>
      </c>
      <c r="F11" t="s">
        <v>92</v>
      </c>
      <c r="G11" t="s">
        <v>93</v>
      </c>
      <c r="I11" t="s">
        <v>208</v>
      </c>
      <c r="J11">
        <v>1</v>
      </c>
      <c r="K11" t="s">
        <v>143</v>
      </c>
      <c r="M11" s="72"/>
      <c r="N11" s="38" t="s">
        <v>163</v>
      </c>
    </row>
    <row r="12" spans="1:15" ht="15.75" x14ac:dyDescent="0.25">
      <c r="A12" s="31" t="s">
        <v>76</v>
      </c>
      <c r="B12" s="31" t="s">
        <v>77</v>
      </c>
      <c r="C12" s="31" t="s">
        <v>93</v>
      </c>
      <c r="E12" t="s">
        <v>89</v>
      </c>
      <c r="F12">
        <v>1</v>
      </c>
      <c r="G12" t="s">
        <v>143</v>
      </c>
      <c r="I12" s="13" t="s">
        <v>83</v>
      </c>
      <c r="J12" s="14">
        <f>SUM(J3:J11)</f>
        <v>11</v>
      </c>
    </row>
    <row r="13" spans="1:15" x14ac:dyDescent="0.25">
      <c r="A13" s="31" t="s">
        <v>81</v>
      </c>
      <c r="B13" s="31">
        <v>1</v>
      </c>
      <c r="C13" s="31" t="s">
        <v>143</v>
      </c>
      <c r="E13" t="s">
        <v>90</v>
      </c>
      <c r="F13">
        <v>1</v>
      </c>
      <c r="G13" t="s">
        <v>143</v>
      </c>
      <c r="I13" s="42" t="s">
        <v>1</v>
      </c>
      <c r="J13" s="38" t="s">
        <v>161</v>
      </c>
    </row>
    <row r="14" spans="1:15" ht="15.75" customHeight="1" x14ac:dyDescent="0.25">
      <c r="A14" s="31" t="s">
        <v>80</v>
      </c>
      <c r="B14" s="31">
        <v>3</v>
      </c>
      <c r="C14" s="31" t="s">
        <v>143</v>
      </c>
      <c r="E14" t="s">
        <v>86</v>
      </c>
      <c r="F14">
        <v>2</v>
      </c>
      <c r="G14" t="s">
        <v>135</v>
      </c>
      <c r="I14" s="42"/>
      <c r="J14" s="38" t="s">
        <v>163</v>
      </c>
    </row>
    <row r="15" spans="1:15" x14ac:dyDescent="0.25">
      <c r="A15" s="31" t="s">
        <v>78</v>
      </c>
      <c r="B15" s="31">
        <v>2</v>
      </c>
      <c r="C15" s="31" t="s">
        <v>143</v>
      </c>
      <c r="E15" t="s">
        <v>91</v>
      </c>
      <c r="F15">
        <v>2</v>
      </c>
      <c r="G15" t="s">
        <v>143</v>
      </c>
    </row>
    <row r="16" spans="1:15" x14ac:dyDescent="0.25">
      <c r="A16" s="31" t="s">
        <v>121</v>
      </c>
      <c r="B16" s="31">
        <v>1</v>
      </c>
      <c r="C16" s="31" t="s">
        <v>143</v>
      </c>
      <c r="E16" t="s">
        <v>80</v>
      </c>
      <c r="F16">
        <v>3</v>
      </c>
      <c r="G16" t="s">
        <v>143</v>
      </c>
      <c r="I16" s="43" t="s">
        <v>96</v>
      </c>
      <c r="J16" s="44">
        <v>1</v>
      </c>
      <c r="K16" s="45" t="s">
        <v>135</v>
      </c>
    </row>
    <row r="17" spans="1:11" ht="15.75" x14ac:dyDescent="0.25">
      <c r="A17" s="31" t="s">
        <v>158</v>
      </c>
      <c r="B17" s="31">
        <v>2</v>
      </c>
      <c r="C17" s="31" t="s">
        <v>143</v>
      </c>
      <c r="E17" s="17" t="s">
        <v>83</v>
      </c>
      <c r="F17" s="16">
        <f>SUM(F12:F16)</f>
        <v>9</v>
      </c>
      <c r="I17" s="72" t="s">
        <v>1</v>
      </c>
      <c r="J17" s="38" t="s">
        <v>180</v>
      </c>
    </row>
    <row r="18" spans="1:11" x14ac:dyDescent="0.25">
      <c r="A18" s="31" t="s">
        <v>79</v>
      </c>
      <c r="B18" s="31">
        <v>4</v>
      </c>
      <c r="C18" s="31" t="s">
        <v>143</v>
      </c>
      <c r="E18" s="72" t="s">
        <v>1</v>
      </c>
      <c r="F18" s="38" t="s">
        <v>198</v>
      </c>
      <c r="I18" s="72"/>
      <c r="J18" s="38" t="s">
        <v>181</v>
      </c>
    </row>
    <row r="19" spans="1:11" x14ac:dyDescent="0.25">
      <c r="A19" s="40" t="s">
        <v>83</v>
      </c>
      <c r="B19" s="40">
        <f>SUM(B13:B18)</f>
        <v>13</v>
      </c>
      <c r="C19" s="39"/>
      <c r="E19" s="72"/>
      <c r="F19" s="38" t="s">
        <v>199</v>
      </c>
    </row>
    <row r="20" spans="1:11" ht="18.75" x14ac:dyDescent="0.3">
      <c r="A20" s="72" t="s">
        <v>1</v>
      </c>
      <c r="B20" s="41" t="s">
        <v>170</v>
      </c>
      <c r="I20" s="70" t="s">
        <v>172</v>
      </c>
      <c r="J20" s="70"/>
      <c r="K20" s="70"/>
    </row>
    <row r="21" spans="1:11" x14ac:dyDescent="0.25">
      <c r="A21" s="72"/>
      <c r="B21" s="41" t="s">
        <v>163</v>
      </c>
      <c r="I21" t="s">
        <v>76</v>
      </c>
      <c r="J21" t="s">
        <v>77</v>
      </c>
      <c r="K21" t="s">
        <v>93</v>
      </c>
    </row>
    <row r="22" spans="1:11" x14ac:dyDescent="0.25">
      <c r="I22" s="29" t="s">
        <v>157</v>
      </c>
      <c r="J22">
        <v>1</v>
      </c>
      <c r="K22" t="s">
        <v>143</v>
      </c>
    </row>
    <row r="23" spans="1:11" x14ac:dyDescent="0.25">
      <c r="I23" t="s">
        <v>99</v>
      </c>
      <c r="J23">
        <v>2</v>
      </c>
      <c r="K23" t="s">
        <v>143</v>
      </c>
    </row>
    <row r="24" spans="1:11" ht="18.75" x14ac:dyDescent="0.3">
      <c r="A24" s="67" t="s">
        <v>160</v>
      </c>
      <c r="B24" s="67"/>
      <c r="C24" s="67"/>
      <c r="I24" s="19" t="s">
        <v>83</v>
      </c>
      <c r="J24" s="14">
        <f>SUM(J22:J23)</f>
        <v>3</v>
      </c>
    </row>
    <row r="25" spans="1:11" x14ac:dyDescent="0.25">
      <c r="A25" s="33" t="s">
        <v>76</v>
      </c>
      <c r="B25" s="33" t="s">
        <v>77</v>
      </c>
      <c r="C25" s="33" t="s">
        <v>93</v>
      </c>
      <c r="I25" s="42" t="s">
        <v>1</v>
      </c>
      <c r="J25" s="38" t="s">
        <v>162</v>
      </c>
    </row>
    <row r="26" spans="1:11" x14ac:dyDescent="0.25">
      <c r="A26" s="34" t="s">
        <v>82</v>
      </c>
      <c r="B26" s="30">
        <v>1</v>
      </c>
      <c r="C26" s="30" t="s">
        <v>143</v>
      </c>
      <c r="I26" s="42"/>
      <c r="J26" s="38" t="s">
        <v>173</v>
      </c>
    </row>
    <row r="27" spans="1:11" x14ac:dyDescent="0.25">
      <c r="A27" s="35" t="s">
        <v>159</v>
      </c>
      <c r="B27" s="35">
        <v>2</v>
      </c>
      <c r="C27" s="35" t="s">
        <v>143</v>
      </c>
    </row>
    <row r="28" spans="1:11" ht="15.75" x14ac:dyDescent="0.25">
      <c r="A28" s="13" t="s">
        <v>83</v>
      </c>
      <c r="B28" s="14">
        <f>SUM(B26:B27)</f>
        <v>3</v>
      </c>
      <c r="C28" s="36"/>
    </row>
    <row r="29" spans="1:11" x14ac:dyDescent="0.25">
      <c r="A29" s="37" t="s">
        <v>1</v>
      </c>
      <c r="B29" s="38" t="s">
        <v>209</v>
      </c>
    </row>
    <row r="30" spans="1:11" x14ac:dyDescent="0.25">
      <c r="A30" s="37"/>
      <c r="B30" s="38" t="s">
        <v>210</v>
      </c>
    </row>
    <row r="33" spans="1:3" x14ac:dyDescent="0.25">
      <c r="A33" s="78" t="s">
        <v>211</v>
      </c>
      <c r="B33" s="78"/>
      <c r="C33" s="78"/>
    </row>
    <row r="34" spans="1:3" x14ac:dyDescent="0.25">
      <c r="A34" t="s">
        <v>212</v>
      </c>
      <c r="B34">
        <v>4</v>
      </c>
    </row>
    <row r="35" spans="1:3" x14ac:dyDescent="0.25">
      <c r="A35" t="s">
        <v>213</v>
      </c>
      <c r="B35">
        <v>2</v>
      </c>
    </row>
    <row r="36" spans="1:3" x14ac:dyDescent="0.25">
      <c r="A36" t="s">
        <v>214</v>
      </c>
      <c r="B36">
        <v>1</v>
      </c>
    </row>
    <row r="37" spans="1:3" x14ac:dyDescent="0.25">
      <c r="A37" t="s">
        <v>215</v>
      </c>
      <c r="B37">
        <v>1</v>
      </c>
    </row>
    <row r="38" spans="1:3" x14ac:dyDescent="0.25">
      <c r="A38" t="s">
        <v>216</v>
      </c>
      <c r="B38">
        <v>1</v>
      </c>
    </row>
    <row r="39" spans="1:3" x14ac:dyDescent="0.25">
      <c r="A39" t="s">
        <v>217</v>
      </c>
      <c r="B39">
        <v>1</v>
      </c>
    </row>
    <row r="40" spans="1:3" x14ac:dyDescent="0.25">
      <c r="A40" t="s">
        <v>83</v>
      </c>
      <c r="B40">
        <f>SUM(B34:B39)</f>
        <v>10</v>
      </c>
    </row>
    <row r="41" spans="1:3" x14ac:dyDescent="0.25">
      <c r="A41" s="65" t="s">
        <v>1</v>
      </c>
      <c r="B41" s="38" t="s">
        <v>209</v>
      </c>
    </row>
    <row r="42" spans="1:3" x14ac:dyDescent="0.25">
      <c r="A42" s="65"/>
      <c r="B42" s="38" t="s">
        <v>210</v>
      </c>
    </row>
  </sheetData>
  <mergeCells count="15">
    <mergeCell ref="A33:C33"/>
    <mergeCell ref="A24:C24"/>
    <mergeCell ref="A11:C11"/>
    <mergeCell ref="A20:A21"/>
    <mergeCell ref="A8:A9"/>
    <mergeCell ref="E7:E8"/>
    <mergeCell ref="E18:E19"/>
    <mergeCell ref="M1:O1"/>
    <mergeCell ref="A1:C1"/>
    <mergeCell ref="E1:G1"/>
    <mergeCell ref="I1:K1"/>
    <mergeCell ref="I20:K20"/>
    <mergeCell ref="E10:G10"/>
    <mergeCell ref="M10:M11"/>
    <mergeCell ref="I17:I18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tabSelected="1" workbookViewId="0">
      <selection activeCell="F18" sqref="F18:F19"/>
    </sheetView>
  </sheetViews>
  <sheetFormatPr baseColWidth="10"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</cols>
  <sheetData>
    <row r="1" spans="1:6" ht="25.5" customHeight="1" x14ac:dyDescent="0.25">
      <c r="A1" s="46" t="s">
        <v>84</v>
      </c>
      <c r="B1" s="1" t="s">
        <v>11</v>
      </c>
      <c r="C1" s="1" t="s">
        <v>12</v>
      </c>
      <c r="D1" s="1" t="s">
        <v>15</v>
      </c>
      <c r="E1" s="1" t="s">
        <v>9</v>
      </c>
      <c r="F1" s="89" t="s">
        <v>77</v>
      </c>
    </row>
    <row r="2" spans="1:6" x14ac:dyDescent="0.25">
      <c r="A2" s="75" t="s">
        <v>182</v>
      </c>
      <c r="B2" s="47" t="s">
        <v>190</v>
      </c>
      <c r="C2" s="48"/>
      <c r="D2" s="48"/>
      <c r="E2" s="79" t="s">
        <v>183</v>
      </c>
      <c r="F2" s="91"/>
    </row>
    <row r="3" spans="1:6" x14ac:dyDescent="0.25">
      <c r="A3" s="76"/>
      <c r="B3" s="49" t="s">
        <v>191</v>
      </c>
      <c r="C3" s="50"/>
      <c r="D3" s="50"/>
      <c r="E3" s="80"/>
      <c r="F3" s="92"/>
    </row>
    <row r="4" spans="1:6" x14ac:dyDescent="0.25">
      <c r="A4" s="76"/>
      <c r="B4" s="51" t="s">
        <v>192</v>
      </c>
      <c r="C4" s="52"/>
      <c r="D4" s="52"/>
      <c r="E4" s="81" t="s">
        <v>184</v>
      </c>
      <c r="F4" s="91"/>
    </row>
    <row r="5" spans="1:6" x14ac:dyDescent="0.25">
      <c r="A5" s="76"/>
      <c r="B5" s="53" t="s">
        <v>193</v>
      </c>
      <c r="C5" s="54"/>
      <c r="D5" s="54"/>
      <c r="E5" s="82"/>
      <c r="F5" s="92"/>
    </row>
    <row r="6" spans="1:6" x14ac:dyDescent="0.25">
      <c r="A6" s="76"/>
      <c r="B6" s="55" t="s">
        <v>194</v>
      </c>
      <c r="C6" s="56"/>
      <c r="D6" s="56"/>
      <c r="E6" s="83" t="s">
        <v>185</v>
      </c>
      <c r="F6" s="90" t="s">
        <v>218</v>
      </c>
    </row>
    <row r="7" spans="1:6" x14ac:dyDescent="0.25">
      <c r="A7" s="76"/>
      <c r="B7" s="63" t="s">
        <v>195</v>
      </c>
      <c r="C7" s="64"/>
      <c r="D7" s="64"/>
      <c r="E7" s="84"/>
      <c r="F7" s="90"/>
    </row>
    <row r="8" spans="1:6" x14ac:dyDescent="0.25">
      <c r="A8" s="76"/>
      <c r="B8" s="59" t="s">
        <v>200</v>
      </c>
      <c r="C8" s="60"/>
      <c r="D8" s="60"/>
      <c r="E8" s="85" t="s">
        <v>186</v>
      </c>
      <c r="F8" s="91"/>
    </row>
    <row r="9" spans="1:6" x14ac:dyDescent="0.25">
      <c r="A9" s="76"/>
      <c r="B9" s="59" t="s">
        <v>201</v>
      </c>
      <c r="C9" s="60"/>
      <c r="D9" s="60"/>
      <c r="E9" s="85"/>
      <c r="F9" s="92"/>
    </row>
    <row r="10" spans="1:6" x14ac:dyDescent="0.25">
      <c r="A10" s="76"/>
      <c r="B10" s="57" t="s">
        <v>196</v>
      </c>
      <c r="C10" s="48"/>
      <c r="D10" s="48"/>
      <c r="E10" s="79" t="s">
        <v>88</v>
      </c>
      <c r="F10" s="91"/>
    </row>
    <row r="11" spans="1:6" x14ac:dyDescent="0.25">
      <c r="A11" s="76"/>
      <c r="B11" s="58" t="s">
        <v>197</v>
      </c>
      <c r="C11" s="50"/>
      <c r="D11" s="50"/>
      <c r="E11" s="80"/>
      <c r="F11" s="92"/>
    </row>
    <row r="12" spans="1:6" x14ac:dyDescent="0.25">
      <c r="A12" s="76"/>
      <c r="B12" s="51" t="s">
        <v>202</v>
      </c>
      <c r="C12" s="52"/>
      <c r="D12" s="52"/>
      <c r="E12" s="81" t="s">
        <v>187</v>
      </c>
      <c r="F12" s="91"/>
    </row>
    <row r="13" spans="1:6" x14ac:dyDescent="0.25">
      <c r="A13" s="76"/>
      <c r="B13" s="53" t="s">
        <v>193</v>
      </c>
      <c r="C13" s="54"/>
      <c r="D13" s="54"/>
      <c r="E13" s="82"/>
      <c r="F13" s="92"/>
    </row>
    <row r="14" spans="1:6" x14ac:dyDescent="0.25">
      <c r="A14" s="76"/>
      <c r="B14" s="61" t="s">
        <v>203</v>
      </c>
      <c r="C14" s="62"/>
      <c r="D14" s="62"/>
      <c r="E14" s="86" t="s">
        <v>188</v>
      </c>
      <c r="F14" s="91"/>
    </row>
    <row r="15" spans="1:6" x14ac:dyDescent="0.25">
      <c r="A15" s="76"/>
      <c r="B15" s="61" t="s">
        <v>204</v>
      </c>
      <c r="C15" s="62"/>
      <c r="D15" s="62"/>
      <c r="E15" s="86"/>
      <c r="F15" s="92"/>
    </row>
    <row r="16" spans="1:6" x14ac:dyDescent="0.25">
      <c r="A16" s="76"/>
      <c r="B16" s="55" t="s">
        <v>205</v>
      </c>
      <c r="C16" s="56"/>
      <c r="D16" s="56"/>
      <c r="E16" s="83" t="s">
        <v>189</v>
      </c>
      <c r="F16" s="91"/>
    </row>
    <row r="17" spans="1:6" x14ac:dyDescent="0.25">
      <c r="A17" s="76"/>
      <c r="B17" s="63" t="s">
        <v>195</v>
      </c>
      <c r="C17" s="64"/>
      <c r="D17" s="64"/>
      <c r="E17" s="84"/>
      <c r="F17" s="92"/>
    </row>
    <row r="18" spans="1:6" x14ac:dyDescent="0.25">
      <c r="A18" s="76"/>
      <c r="B18" s="57" t="s">
        <v>206</v>
      </c>
      <c r="C18" s="48"/>
      <c r="D18" s="48"/>
      <c r="E18" s="87" t="s">
        <v>103</v>
      </c>
      <c r="F18" s="91"/>
    </row>
    <row r="19" spans="1:6" x14ac:dyDescent="0.25">
      <c r="A19" s="77"/>
      <c r="B19" s="58" t="s">
        <v>207</v>
      </c>
      <c r="C19" s="50"/>
      <c r="D19" s="50"/>
      <c r="E19" s="88"/>
      <c r="F19" s="92"/>
    </row>
  </sheetData>
  <mergeCells count="19">
    <mergeCell ref="F12:F13"/>
    <mergeCell ref="F14:F15"/>
    <mergeCell ref="F16:F17"/>
    <mergeCell ref="F18:F19"/>
    <mergeCell ref="F6:F7"/>
    <mergeCell ref="F2:F3"/>
    <mergeCell ref="F4:F5"/>
    <mergeCell ref="F8:F9"/>
    <mergeCell ref="F10:F11"/>
    <mergeCell ref="A2:A19"/>
    <mergeCell ref="E2:E3"/>
    <mergeCell ref="E4:E5"/>
    <mergeCell ref="E6:E7"/>
    <mergeCell ref="E10:E11"/>
    <mergeCell ref="E8:E9"/>
    <mergeCell ref="E12:E13"/>
    <mergeCell ref="E14:E15"/>
    <mergeCell ref="E16:E17"/>
    <mergeCell ref="E18:E19"/>
  </mergeCells>
  <conditionalFormatting sqref="C12:C20 D12:D22 C2:D11">
    <cfRule type="containsText" dxfId="17" priority="7" operator="containsText" text="'Oui'">
      <formula>NOT(ISERROR(SEARCH("'Oui'",C2)))</formula>
    </cfRule>
  </conditionalFormatting>
  <conditionalFormatting sqref="C12:C20 D12:D22 C2:D11">
    <cfRule type="containsText" dxfId="16" priority="6" operator="containsText" text="Non">
      <formula>NOT(ISERROR(SEARCH("Non",C2)))</formula>
    </cfRule>
  </conditionalFormatting>
  <conditionalFormatting sqref="C12:C20 D12:D22 C2:D11">
    <cfRule type="containsText" dxfId="15" priority="5" operator="containsText" text="Oui">
      <formula>NOT(ISERROR(SEARCH("Oui",C2)))</formula>
    </cfRule>
  </conditionalFormatting>
  <conditionalFormatting sqref="C2">
    <cfRule type="containsText" dxfId="14" priority="4" operator="containsText" text="Oui">
      <formula>NOT(ISERROR(SEARCH("Oui",C2)))</formula>
    </cfRule>
  </conditionalFormatting>
  <dataValidations count="1">
    <dataValidation type="list" allowBlank="1" showInputMessage="1" showErrorMessage="1" sqref="D12:D22 C12:C20 C8:D9 C10:D11 C2:D7" xr:uid="{00000000-0002-0000-0200-000000000000}">
      <formula1>Ouinon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topLeftCell="A8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</cols>
  <sheetData>
    <row r="1" spans="1:8" ht="21.75" customHeight="1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110</v>
      </c>
      <c r="H1" s="1" t="s">
        <v>15</v>
      </c>
    </row>
    <row r="2" spans="1:8" x14ac:dyDescent="0.25">
      <c r="A2" t="s">
        <v>36</v>
      </c>
      <c r="B2" s="5" t="s">
        <v>17</v>
      </c>
      <c r="C2" s="5" t="s">
        <v>70</v>
      </c>
      <c r="D2" s="5" t="s">
        <v>112</v>
      </c>
      <c r="E2" s="5" t="s">
        <v>114</v>
      </c>
      <c r="F2" s="10" t="s">
        <v>50</v>
      </c>
      <c r="G2" s="9" t="s">
        <v>14</v>
      </c>
      <c r="H2" t="s">
        <v>14</v>
      </c>
    </row>
    <row r="3" spans="1:8" x14ac:dyDescent="0.25">
      <c r="A3" t="s">
        <v>37</v>
      </c>
      <c r="B3" s="5" t="s">
        <v>17</v>
      </c>
      <c r="C3" s="5" t="s">
        <v>69</v>
      </c>
      <c r="D3" s="5">
        <v>2</v>
      </c>
      <c r="E3" s="5"/>
      <c r="F3" s="5" t="s">
        <v>50</v>
      </c>
      <c r="G3" s="9" t="s">
        <v>13</v>
      </c>
      <c r="H3" t="s">
        <v>13</v>
      </c>
    </row>
    <row r="4" spans="1:8" x14ac:dyDescent="0.25">
      <c r="A4" t="s">
        <v>48</v>
      </c>
      <c r="B4" s="5" t="s">
        <v>17</v>
      </c>
      <c r="C4" s="5" t="s">
        <v>55</v>
      </c>
      <c r="D4" s="5">
        <v>7</v>
      </c>
      <c r="E4" s="5" t="s">
        <v>115</v>
      </c>
      <c r="F4" s="10" t="s">
        <v>50</v>
      </c>
      <c r="G4" s="9" t="s">
        <v>13</v>
      </c>
      <c r="H4" t="s">
        <v>14</v>
      </c>
    </row>
    <row r="5" spans="1:8" x14ac:dyDescent="0.25">
      <c r="A5" t="s">
        <v>49</v>
      </c>
      <c r="B5" s="5" t="s">
        <v>17</v>
      </c>
      <c r="C5" s="5" t="s">
        <v>72</v>
      </c>
      <c r="D5" s="5">
        <v>14</v>
      </c>
      <c r="E5" s="5" t="s">
        <v>115</v>
      </c>
      <c r="F5" s="10" t="s">
        <v>50</v>
      </c>
      <c r="G5" s="9" t="s">
        <v>13</v>
      </c>
      <c r="H5" t="s">
        <v>13</v>
      </c>
    </row>
    <row r="6" spans="1:8" x14ac:dyDescent="0.25">
      <c r="A6" t="s">
        <v>38</v>
      </c>
      <c r="B6" s="5" t="s">
        <v>17</v>
      </c>
      <c r="C6" s="5" t="s">
        <v>52</v>
      </c>
      <c r="D6" s="5">
        <v>3</v>
      </c>
      <c r="E6" s="5"/>
      <c r="F6" s="10" t="s">
        <v>50</v>
      </c>
      <c r="G6" s="9" t="s">
        <v>14</v>
      </c>
      <c r="H6" t="s">
        <v>14</v>
      </c>
    </row>
    <row r="7" spans="1:8" x14ac:dyDescent="0.25">
      <c r="A7" t="s">
        <v>39</v>
      </c>
      <c r="B7" s="5" t="s">
        <v>53</v>
      </c>
      <c r="C7" s="5" t="s">
        <v>54</v>
      </c>
      <c r="D7" s="5">
        <v>3</v>
      </c>
      <c r="E7" s="5"/>
      <c r="F7" s="10" t="s">
        <v>50</v>
      </c>
      <c r="G7" s="9" t="s">
        <v>13</v>
      </c>
      <c r="H7" t="s">
        <v>13</v>
      </c>
    </row>
    <row r="8" spans="1:8" x14ac:dyDescent="0.25">
      <c r="A8" t="s">
        <v>42</v>
      </c>
      <c r="B8" s="5" t="s">
        <v>40</v>
      </c>
      <c r="C8" s="5"/>
      <c r="D8" s="5">
        <v>3</v>
      </c>
      <c r="E8" s="5"/>
      <c r="F8" s="5" t="s">
        <v>50</v>
      </c>
      <c r="G8" s="9" t="s">
        <v>13</v>
      </c>
      <c r="H8" t="s">
        <v>13</v>
      </c>
    </row>
    <row r="9" spans="1:8" x14ac:dyDescent="0.25">
      <c r="A9" t="s">
        <v>41</v>
      </c>
      <c r="B9" s="5" t="s">
        <v>40</v>
      </c>
      <c r="C9" s="5"/>
      <c r="D9" s="5">
        <v>3</v>
      </c>
      <c r="E9" s="5"/>
      <c r="F9" s="5" t="s">
        <v>50</v>
      </c>
      <c r="G9" s="9" t="s">
        <v>13</v>
      </c>
      <c r="H9" t="s">
        <v>13</v>
      </c>
    </row>
    <row r="10" spans="1:8" x14ac:dyDescent="0.25">
      <c r="A10" t="s">
        <v>43</v>
      </c>
      <c r="B10" s="5" t="s">
        <v>40</v>
      </c>
      <c r="C10" s="5"/>
      <c r="D10" s="5">
        <v>3</v>
      </c>
      <c r="E10" s="5"/>
      <c r="F10" s="10" t="s">
        <v>50</v>
      </c>
      <c r="G10" s="9" t="s">
        <v>13</v>
      </c>
      <c r="H10" t="s">
        <v>13</v>
      </c>
    </row>
    <row r="11" spans="1:8" x14ac:dyDescent="0.25">
      <c r="A11" t="s">
        <v>44</v>
      </c>
      <c r="B11" s="5" t="s">
        <v>64</v>
      </c>
      <c r="C11" s="5"/>
      <c r="D11" s="5">
        <v>2</v>
      </c>
      <c r="E11" s="5"/>
      <c r="F11" s="5" t="s">
        <v>50</v>
      </c>
      <c r="G11" s="9" t="s">
        <v>13</v>
      </c>
      <c r="H11" t="s">
        <v>13</v>
      </c>
    </row>
    <row r="12" spans="1:8" x14ac:dyDescent="0.25">
      <c r="A12" t="s">
        <v>45</v>
      </c>
      <c r="B12" s="5" t="s">
        <v>64</v>
      </c>
      <c r="C12" s="11"/>
      <c r="D12" s="5">
        <v>2</v>
      </c>
      <c r="E12" s="11"/>
      <c r="F12" s="5" t="s">
        <v>109</v>
      </c>
      <c r="G12" s="9" t="s">
        <v>14</v>
      </c>
      <c r="H12" t="s">
        <v>14</v>
      </c>
    </row>
    <row r="13" spans="1:8" x14ac:dyDescent="0.25">
      <c r="A13" t="s">
        <v>65</v>
      </c>
      <c r="B13" s="5" t="s">
        <v>40</v>
      </c>
      <c r="C13" s="5"/>
      <c r="D13" s="5">
        <v>3</v>
      </c>
      <c r="E13" s="11"/>
      <c r="F13" s="5" t="s">
        <v>50</v>
      </c>
      <c r="G13" s="9" t="s">
        <v>13</v>
      </c>
      <c r="H13" t="s">
        <v>13</v>
      </c>
    </row>
    <row r="14" spans="1:8" x14ac:dyDescent="0.25">
      <c r="A14" t="s">
        <v>66</v>
      </c>
      <c r="B14" s="5" t="s">
        <v>40</v>
      </c>
      <c r="C14" s="5"/>
      <c r="D14" s="5">
        <v>3</v>
      </c>
      <c r="E14" s="11"/>
      <c r="F14" s="10" t="s">
        <v>50</v>
      </c>
      <c r="G14" s="9" t="s">
        <v>14</v>
      </c>
      <c r="H14" t="s">
        <v>13</v>
      </c>
    </row>
    <row r="15" spans="1:8" x14ac:dyDescent="0.25">
      <c r="A15" t="s">
        <v>67</v>
      </c>
      <c r="B15" s="5" t="s">
        <v>17</v>
      </c>
      <c r="C15" s="5" t="s">
        <v>68</v>
      </c>
      <c r="D15" s="5">
        <v>3</v>
      </c>
      <c r="E15" s="11"/>
      <c r="F15" s="10" t="s">
        <v>50</v>
      </c>
      <c r="G15" s="9" t="s">
        <v>13</v>
      </c>
      <c r="H15" t="s">
        <v>14</v>
      </c>
    </row>
    <row r="16" spans="1:8" x14ac:dyDescent="0.25">
      <c r="A16" t="s">
        <v>46</v>
      </c>
      <c r="B16" s="5" t="s">
        <v>64</v>
      </c>
      <c r="C16" s="11"/>
      <c r="D16" s="5">
        <v>2</v>
      </c>
      <c r="E16" s="11"/>
      <c r="F16" s="5" t="s">
        <v>109</v>
      </c>
      <c r="G16" s="9" t="s">
        <v>14</v>
      </c>
      <c r="H16" t="s">
        <v>13</v>
      </c>
    </row>
    <row r="17" spans="1:8" x14ac:dyDescent="0.25">
      <c r="A17" t="s">
        <v>47</v>
      </c>
      <c r="B17" s="5" t="s">
        <v>64</v>
      </c>
      <c r="C17" s="11"/>
      <c r="D17" s="5">
        <v>2</v>
      </c>
      <c r="E17" s="11"/>
      <c r="F17" s="5" t="s">
        <v>109</v>
      </c>
      <c r="G17" s="9" t="s">
        <v>14</v>
      </c>
      <c r="H17" t="s">
        <v>13</v>
      </c>
    </row>
    <row r="18" spans="1:8" x14ac:dyDescent="0.25">
      <c r="A18" t="s">
        <v>27</v>
      </c>
      <c r="B18" s="5" t="s">
        <v>17</v>
      </c>
      <c r="C18" s="5" t="s">
        <v>56</v>
      </c>
      <c r="D18" s="5">
        <v>2</v>
      </c>
      <c r="E18" s="5"/>
      <c r="F18" s="5" t="s">
        <v>50</v>
      </c>
      <c r="G18" t="s">
        <v>14</v>
      </c>
      <c r="H18" t="s">
        <v>13</v>
      </c>
    </row>
    <row r="19" spans="1:8" x14ac:dyDescent="0.25">
      <c r="A19" t="s">
        <v>111</v>
      </c>
      <c r="B19" s="5" t="s">
        <v>17</v>
      </c>
      <c r="C19" s="5" t="s">
        <v>70</v>
      </c>
      <c r="D19" s="5">
        <v>2</v>
      </c>
      <c r="F19" s="5" t="s">
        <v>50</v>
      </c>
      <c r="G19" t="s">
        <v>13</v>
      </c>
      <c r="H19" t="s">
        <v>13</v>
      </c>
    </row>
    <row r="20" spans="1:8" x14ac:dyDescent="0.25">
      <c r="A20" t="s">
        <v>29</v>
      </c>
      <c r="B20" s="5" t="s">
        <v>17</v>
      </c>
      <c r="C20" s="5"/>
      <c r="D20" s="5">
        <v>2</v>
      </c>
      <c r="F20" s="5" t="s">
        <v>50</v>
      </c>
      <c r="G20" t="s">
        <v>13</v>
      </c>
      <c r="H20" t="s">
        <v>13</v>
      </c>
    </row>
    <row r="21" spans="1:8" x14ac:dyDescent="0.25">
      <c r="A21" t="s">
        <v>57</v>
      </c>
      <c r="B21" s="5" t="s">
        <v>17</v>
      </c>
      <c r="C21" s="5"/>
      <c r="D21" s="5">
        <v>2</v>
      </c>
      <c r="F21" s="5" t="s">
        <v>109</v>
      </c>
      <c r="G21" t="s">
        <v>14</v>
      </c>
      <c r="H21" t="s">
        <v>14</v>
      </c>
    </row>
    <row r="22" spans="1:8" x14ac:dyDescent="0.25">
      <c r="A22" t="s">
        <v>58</v>
      </c>
      <c r="B22" s="5" t="s">
        <v>17</v>
      </c>
      <c r="C22" s="5"/>
      <c r="D22" s="5">
        <v>2</v>
      </c>
      <c r="F22" s="5" t="s">
        <v>109</v>
      </c>
      <c r="G22" t="s">
        <v>14</v>
      </c>
      <c r="H22" t="s">
        <v>14</v>
      </c>
    </row>
    <row r="23" spans="1:8" x14ac:dyDescent="0.25">
      <c r="A23" t="s">
        <v>103</v>
      </c>
      <c r="B23" s="5" t="s">
        <v>17</v>
      </c>
      <c r="D23" s="5">
        <v>8</v>
      </c>
      <c r="E23" t="s">
        <v>115</v>
      </c>
      <c r="F23" s="10" t="s">
        <v>50</v>
      </c>
      <c r="G23" t="s">
        <v>13</v>
      </c>
      <c r="H23" t="s">
        <v>13</v>
      </c>
    </row>
    <row r="24" spans="1:8" x14ac:dyDescent="0.25">
      <c r="A24" t="s">
        <v>113</v>
      </c>
      <c r="B24" s="5" t="s">
        <v>17</v>
      </c>
      <c r="C24" t="s">
        <v>124</v>
      </c>
      <c r="E24" t="s">
        <v>115</v>
      </c>
      <c r="F24" s="10" t="s">
        <v>50</v>
      </c>
      <c r="G24" t="s">
        <v>13</v>
      </c>
      <c r="H24" t="s">
        <v>13</v>
      </c>
    </row>
  </sheetData>
  <conditionalFormatting sqref="G2:H24">
    <cfRule type="containsText" dxfId="13" priority="4" operator="containsText" text="'Oui'">
      <formula>NOT(ISERROR(SEARCH("'Oui'",G2)))</formula>
    </cfRule>
  </conditionalFormatting>
  <conditionalFormatting sqref="G2:H24">
    <cfRule type="containsText" dxfId="12" priority="3" operator="containsText" text="Non">
      <formula>NOT(ISERROR(SEARCH("Non",G2)))</formula>
    </cfRule>
  </conditionalFormatting>
  <conditionalFormatting sqref="G2:H24">
    <cfRule type="containsText" dxfId="11" priority="2" operator="containsText" text="Oui">
      <formula>NOT(ISERROR(SEARCH("Oui",G2)))</formula>
    </cfRule>
  </conditionalFormatting>
  <dataValidations count="1">
    <dataValidation type="list" allowBlank="1" showInputMessage="1" showErrorMessage="1" sqref="G2:H24" xr:uid="{00000000-0002-0000-0300-000000000000}">
      <formula1>Ouinon</formula1>
    </dataValidation>
  </dataValidations>
  <hyperlinks>
    <hyperlink ref="F2" r:id="rId1" xr:uid="{00000000-0004-0000-0300-000000000000}"/>
    <hyperlink ref="F4" r:id="rId2" xr:uid="{00000000-0004-0000-0300-000001000000}"/>
    <hyperlink ref="F6" r:id="rId3" display="..\Doc des éléments\Capteurs\LC-2_Manual.pdf" xr:uid="{00000000-0004-0000-0300-000002000000}"/>
    <hyperlink ref="F7" r:id="rId4" xr:uid="{00000000-0004-0000-0300-000003000000}"/>
    <hyperlink ref="F10" r:id="rId5" xr:uid="{00000000-0004-0000-0300-000004000000}"/>
    <hyperlink ref="F15" r:id="rId6" xr:uid="{00000000-0004-0000-0300-000005000000}"/>
    <hyperlink ref="F5" r:id="rId7" xr:uid="{00000000-0004-0000-0300-000006000000}"/>
    <hyperlink ref="F23" r:id="rId8" xr:uid="{00000000-0004-0000-0300-000007000000}"/>
    <hyperlink ref="F24" r:id="rId9" xr:uid="{00000000-0004-0000-0300-000008000000}"/>
    <hyperlink ref="F14" r:id="rId10" xr:uid="{00000000-0004-0000-0300-000009000000}"/>
  </hyperlinks>
  <pageMargins left="0.7" right="0.7" top="0.75" bottom="0.75" header="0.3" footer="0.3"/>
  <pageSetup paperSize="9" orientation="portrait" horizontalDpi="4294967293" verticalDpi="0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</cols>
  <sheetData>
    <row r="1" spans="1:7" ht="26.25" customHeight="1" x14ac:dyDescent="0.25">
      <c r="A1" s="1" t="s">
        <v>10</v>
      </c>
      <c r="B1" s="1" t="s">
        <v>16</v>
      </c>
      <c r="C1" s="1" t="s">
        <v>0</v>
      </c>
      <c r="D1" s="1" t="s">
        <v>12</v>
      </c>
      <c r="E1" s="1" t="s">
        <v>15</v>
      </c>
      <c r="F1" s="1" t="s">
        <v>35</v>
      </c>
      <c r="G1" s="1" t="s">
        <v>9</v>
      </c>
    </row>
    <row r="2" spans="1:7" x14ac:dyDescent="0.25">
      <c r="A2" s="5" t="s">
        <v>18</v>
      </c>
      <c r="B2" s="5" t="s">
        <v>17</v>
      </c>
      <c r="D2" s="9" t="s">
        <v>14</v>
      </c>
      <c r="G2" t="s">
        <v>20</v>
      </c>
    </row>
    <row r="3" spans="1:7" x14ac:dyDescent="0.25">
      <c r="A3" s="5" t="s">
        <v>19</v>
      </c>
      <c r="B3" s="5" t="s">
        <v>17</v>
      </c>
      <c r="C3" t="s">
        <v>51</v>
      </c>
      <c r="D3" s="9"/>
      <c r="F3" s="10" t="s">
        <v>50</v>
      </c>
      <c r="G3" t="s">
        <v>26</v>
      </c>
    </row>
    <row r="4" spans="1:7" x14ac:dyDescent="0.25">
      <c r="A4" s="5" t="s">
        <v>21</v>
      </c>
      <c r="B4" s="5" t="s">
        <v>17</v>
      </c>
      <c r="C4" t="s">
        <v>51</v>
      </c>
      <c r="D4" s="9"/>
      <c r="F4" s="10" t="s">
        <v>50</v>
      </c>
    </row>
    <row r="5" spans="1:7" x14ac:dyDescent="0.25">
      <c r="A5" s="5" t="s">
        <v>22</v>
      </c>
      <c r="B5" s="5" t="s">
        <v>17</v>
      </c>
      <c r="C5" t="s">
        <v>51</v>
      </c>
      <c r="D5" s="9"/>
      <c r="F5" s="10" t="s">
        <v>50</v>
      </c>
      <c r="G5" t="s">
        <v>23</v>
      </c>
    </row>
    <row r="6" spans="1:7" ht="30" x14ac:dyDescent="0.25">
      <c r="A6" s="6" t="s">
        <v>24</v>
      </c>
      <c r="B6" s="3" t="s">
        <v>17</v>
      </c>
      <c r="C6" t="s">
        <v>51</v>
      </c>
      <c r="D6" s="9"/>
      <c r="F6" s="10" t="s">
        <v>50</v>
      </c>
      <c r="G6" t="s">
        <v>25</v>
      </c>
    </row>
    <row r="7" spans="1:7" x14ac:dyDescent="0.25">
      <c r="A7" s="5"/>
      <c r="B7" s="5"/>
      <c r="D7" s="9"/>
    </row>
    <row r="8" spans="1:7" x14ac:dyDescent="0.25">
      <c r="A8" s="5"/>
      <c r="B8" s="5"/>
      <c r="D8" s="9"/>
    </row>
    <row r="9" spans="1:7" x14ac:dyDescent="0.25">
      <c r="A9" s="5"/>
      <c r="B9" s="5"/>
      <c r="D9" s="9"/>
    </row>
    <row r="10" spans="1:7" x14ac:dyDescent="0.25">
      <c r="A10" s="5"/>
      <c r="B10" s="5"/>
      <c r="D10" s="9"/>
    </row>
    <row r="11" spans="1:7" x14ac:dyDescent="0.25">
      <c r="A11" s="5"/>
      <c r="B11" s="5"/>
      <c r="D11" s="9"/>
    </row>
    <row r="12" spans="1:7" x14ac:dyDescent="0.25">
      <c r="A12" s="5"/>
      <c r="B12" s="5"/>
      <c r="D12" s="9"/>
    </row>
    <row r="13" spans="1:7" x14ac:dyDescent="0.25">
      <c r="A13" s="5"/>
      <c r="B13" s="5"/>
      <c r="D13" s="9"/>
    </row>
    <row r="14" spans="1:7" x14ac:dyDescent="0.25">
      <c r="A14" s="5"/>
      <c r="B14" s="5"/>
    </row>
    <row r="15" spans="1:7" x14ac:dyDescent="0.25">
      <c r="A15" s="5"/>
      <c r="B15" s="5"/>
    </row>
    <row r="16" spans="1:7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conditionalFormatting sqref="D2:E26 G2">
    <cfRule type="containsText" dxfId="10" priority="4" operator="containsText" text="'Oui'">
      <formula>NOT(ISERROR(SEARCH("'Oui'",D2)))</formula>
    </cfRule>
  </conditionalFormatting>
  <conditionalFormatting sqref="D2:E26 G2">
    <cfRule type="containsText" dxfId="9" priority="3" operator="containsText" text="Non">
      <formula>NOT(ISERROR(SEARCH("Non",D2)))</formula>
    </cfRule>
  </conditionalFormatting>
  <conditionalFormatting sqref="D2:E26 G2">
    <cfRule type="containsText" dxfId="8" priority="2" operator="containsText" text="Oui">
      <formula>NOT(ISERROR(SEARCH("Oui",D2)))</formula>
    </cfRule>
  </conditionalFormatting>
  <conditionalFormatting sqref="D2:E26 G2">
    <cfRule type="containsText" dxfId="7" priority="1" operator="containsText" text="Oui">
      <formula>NOT(ISERROR(SEARCH("Oui",D2)))</formula>
    </cfRule>
  </conditionalFormatting>
  <dataValidations count="1">
    <dataValidation type="list" allowBlank="1" showInputMessage="1" showErrorMessage="1" sqref="D2:E26" xr:uid="{00000000-0002-0000-0400-000000000000}">
      <formula1>Ouinon</formula1>
    </dataValidation>
  </dataValidations>
  <hyperlinks>
    <hyperlink ref="F3" r:id="rId1" xr:uid="{00000000-0004-0000-0400-000000000000}"/>
    <hyperlink ref="F4:F6" r:id="rId2" display="lien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</cols>
  <sheetData>
    <row r="1" spans="1:6" ht="25.5" customHeight="1" x14ac:dyDescent="0.25">
      <c r="A1" s="1" t="s">
        <v>7</v>
      </c>
      <c r="B1" s="1" t="s">
        <v>8</v>
      </c>
      <c r="C1" s="1" t="s">
        <v>2</v>
      </c>
      <c r="D1" s="1" t="s">
        <v>12</v>
      </c>
      <c r="E1" s="1" t="s">
        <v>15</v>
      </c>
      <c r="F1" s="1" t="s">
        <v>9</v>
      </c>
    </row>
    <row r="2" spans="1:6" x14ac:dyDescent="0.25">
      <c r="A2" s="5" t="s">
        <v>27</v>
      </c>
      <c r="B2" s="5" t="s">
        <v>28</v>
      </c>
      <c r="C2" s="5"/>
    </row>
    <row r="3" spans="1:6" x14ac:dyDescent="0.25">
      <c r="A3" s="5" t="s">
        <v>29</v>
      </c>
      <c r="B3" s="5"/>
      <c r="C3" s="5"/>
    </row>
    <row r="4" spans="1:6" x14ac:dyDescent="0.25">
      <c r="A4" s="5" t="s">
        <v>19</v>
      </c>
      <c r="B4" s="5" t="s">
        <v>70</v>
      </c>
      <c r="C4" s="5"/>
    </row>
    <row r="5" spans="1:6" x14ac:dyDescent="0.25">
      <c r="A5" s="5" t="s">
        <v>38</v>
      </c>
      <c r="B5" s="5" t="s">
        <v>52</v>
      </c>
      <c r="C5" s="5"/>
    </row>
    <row r="6" spans="1:6" x14ac:dyDescent="0.25">
      <c r="A6" s="5" t="s">
        <v>21</v>
      </c>
      <c r="B6" s="5" t="s">
        <v>69</v>
      </c>
      <c r="C6" s="5"/>
    </row>
    <row r="7" spans="1:6" x14ac:dyDescent="0.25">
      <c r="A7" s="5" t="s">
        <v>71</v>
      </c>
      <c r="B7" s="5" t="s">
        <v>70</v>
      </c>
      <c r="C7" s="5"/>
    </row>
    <row r="8" spans="1:6" x14ac:dyDescent="0.25">
      <c r="A8" s="5" t="s">
        <v>49</v>
      </c>
      <c r="B8" s="5" t="s">
        <v>72</v>
      </c>
      <c r="C8" s="5"/>
    </row>
    <row r="9" spans="1:6" x14ac:dyDescent="0.25">
      <c r="A9" s="5" t="s">
        <v>36</v>
      </c>
      <c r="B9" s="5"/>
      <c r="C9" s="5"/>
    </row>
    <row r="10" spans="1:6" x14ac:dyDescent="0.25">
      <c r="A10" s="5" t="s">
        <v>73</v>
      </c>
      <c r="B10" s="5" t="s">
        <v>75</v>
      </c>
      <c r="C10" s="5"/>
    </row>
    <row r="11" spans="1:6" x14ac:dyDescent="0.25">
      <c r="A11" s="5" t="s">
        <v>48</v>
      </c>
      <c r="B11" s="5" t="s">
        <v>74</v>
      </c>
      <c r="C11" s="5"/>
    </row>
    <row r="12" spans="1:6" x14ac:dyDescent="0.25">
      <c r="A12" s="5"/>
      <c r="B12" s="5"/>
      <c r="C12" s="5"/>
    </row>
    <row r="13" spans="1:6" x14ac:dyDescent="0.25">
      <c r="A13" s="5"/>
      <c r="B13" s="5"/>
      <c r="C13" s="5"/>
    </row>
    <row r="14" spans="1:6" x14ac:dyDescent="0.25">
      <c r="A14" s="5"/>
      <c r="B14" s="5"/>
      <c r="C14" s="5"/>
    </row>
    <row r="15" spans="1:6" x14ac:dyDescent="0.25">
      <c r="A15" s="5"/>
      <c r="B15" s="5"/>
      <c r="C15" s="5"/>
    </row>
    <row r="16" spans="1: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</sheetData>
  <conditionalFormatting sqref="D2:D20">
    <cfRule type="containsText" dxfId="6" priority="7" operator="containsText" text="'Oui'">
      <formula>NOT(ISERROR(SEARCH("'Oui'",D2)))</formula>
    </cfRule>
  </conditionalFormatting>
  <conditionalFormatting sqref="D2:D20">
    <cfRule type="containsText" dxfId="5" priority="6" operator="containsText" text="Non">
      <formula>NOT(ISERROR(SEARCH("Non",D2)))</formula>
    </cfRule>
  </conditionalFormatting>
  <conditionalFormatting sqref="D2:D20">
    <cfRule type="containsText" dxfId="4" priority="5" operator="containsText" text="Oui">
      <formula>NOT(ISERROR(SEARCH("Oui",D2)))</formula>
    </cfRule>
  </conditionalFormatting>
  <conditionalFormatting sqref="D2">
    <cfRule type="containsText" dxfId="3" priority="4" operator="containsText" text="Oui">
      <formula>NOT(ISERROR(SEARCH("Oui",D2)))</formula>
    </cfRule>
  </conditionalFormatting>
  <conditionalFormatting sqref="E2:E21">
    <cfRule type="containsText" dxfId="2" priority="3" operator="containsText" text="'Oui'">
      <formula>NOT(ISERROR(SEARCH("'Oui'",E2)))</formula>
    </cfRule>
  </conditionalFormatting>
  <conditionalFormatting sqref="E2:E21">
    <cfRule type="containsText" dxfId="1" priority="2" operator="containsText" text="Non">
      <formula>NOT(ISERROR(SEARCH("Non",E2)))</formula>
    </cfRule>
  </conditionalFormatting>
  <conditionalFormatting sqref="E2:E21">
    <cfRule type="containsText" dxfId="0" priority="1" operator="containsText" text="Oui">
      <formula>NOT(ISERROR(SEARCH("Oui",E2)))</formula>
    </cfRule>
  </conditionalFormatting>
  <dataValidations count="1">
    <dataValidation type="list" allowBlank="1" showInputMessage="1" showErrorMessage="1" sqref="E2:E21 D2:D20" xr:uid="{00000000-0002-0000-0500-000000000000}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</cols>
  <sheetData>
    <row r="1" spans="1:3" x14ac:dyDescent="0.25">
      <c r="A1" s="4" t="s">
        <v>6</v>
      </c>
    </row>
    <row r="2" spans="1:3" x14ac:dyDescent="0.25">
      <c r="A2" t="s">
        <v>3</v>
      </c>
      <c r="C2" s="7" t="s">
        <v>14</v>
      </c>
    </row>
    <row r="3" spans="1:3" x14ac:dyDescent="0.25">
      <c r="A3" t="s">
        <v>4</v>
      </c>
      <c r="C3" s="8" t="s">
        <v>13</v>
      </c>
    </row>
    <row r="4" spans="1:3" x14ac:dyDescent="0.2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2018-11-26T17:58:18Z</dcterms:modified>
</cp:coreProperties>
</file>