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1" sheetId="1" r:id="rId3"/>
    <sheet state="visible" name="BRAKING 2G" sheetId="2" r:id="rId4"/>
    <sheet state="visible" name="Feuil3" sheetId="3" r:id="rId5"/>
    <sheet state="visible" name="Left Turn 1G + Freinage 1" sheetId="4" r:id="rId6"/>
    <sheet state="visible" name="ACCEL 0.77G" sheetId="5" r:id="rId7"/>
    <sheet state="visible" name="ACCEL 0.77G V2" sheetId="6" r:id="rId8"/>
    <sheet state="visible" name="Feuil6" sheetId="7" r:id="rId9"/>
    <sheet state="visible" name="LEFT TURN 2G" sheetId="8" r:id="rId10"/>
    <sheet state="visible" name="Bump 3G" sheetId="9" r:id="rId11"/>
    <sheet state="visible" name="Right Turn 1G + Freinage 1G" sheetId="10" r:id="rId12"/>
    <sheet state="visible" name="INVERSE BRAKING 0.5G" sheetId="11" r:id="rId13"/>
    <sheet state="visible" name="Effort_insert_suspension" sheetId="12" r:id="rId14"/>
    <sheet state="visible" name="Correspondance " sheetId="13" r:id="rId15"/>
  </sheets>
  <definedNames>
    <definedName localSheetId="9" name="DonnéesExternes_1">'Right Turn 1G + Freinage 1G'!$D$5:$L$49</definedName>
    <definedName localSheetId="5" name="DonnéesExternes_7">'ACCEL 0.77G V2'!$D$5:$L$50</definedName>
    <definedName localSheetId="1" name="DonnéesExternes_1">'BRAKING 2G'!$D$5:$L$49</definedName>
    <definedName localSheetId="8" name="DonnéesExternes_4">'Bump 3G'!$D$5:$L$49</definedName>
    <definedName localSheetId="7" name="DonnéesExternes_5">'LEFT TURN 2G'!$D$5:$L$49</definedName>
    <definedName localSheetId="3" name="DonnéesExternes_2">'Left Turn 1G + Freinage 1'!$D$5:$L$49</definedName>
    <definedName localSheetId="4" name="DonnéesExternes_6">'ACCEL 0.77G'!$D$5:$L$50</definedName>
    <definedName localSheetId="2" name="DonnéesExternes_7">Feuil3!$D$5:$L$49</definedName>
    <definedName localSheetId="10" name="DonnéesExternes_3">'INVERSE BRAKING 0.5G'!$D$5:$L$49</definedName>
  </definedNames>
  <calcPr/>
</workbook>
</file>

<file path=xl/sharedStrings.xml><?xml version="1.0" encoding="utf-8"?>
<sst xmlns="http://schemas.openxmlformats.org/spreadsheetml/2006/main" count="2433" uniqueCount="199">
  <si>
    <t xml:space="preserve">Pour les Rockers </t>
  </si>
  <si>
    <t xml:space="preserve">IMPORTANT TOUTES LES FORCES SONT POUR LE RIGHT SIDE DU VÉHICULE </t>
  </si>
  <si>
    <t xml:space="preserve">Pour le Frame </t>
  </si>
  <si>
    <t xml:space="preserve">Hypothese </t>
  </si>
  <si>
    <t>Pour les forces</t>
  </si>
  <si>
    <t xml:space="preserve">Pour les Uprights </t>
  </si>
  <si>
    <t>N</t>
  </si>
  <si>
    <t>N/mm /10</t>
  </si>
  <si>
    <t>Norme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</si>
  <si>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</si>
  <si>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</si>
  <si>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</si>
  <si>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</si>
  <si>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</si>
  <si>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</si>
  <si>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</si>
  <si>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</si>
  <si>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</si>
  <si>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>Mx</t>
  </si>
  <si>
    <t>My</t>
  </si>
  <si>
    <t>Mz</t>
  </si>
  <si>
    <t>F</t>
  </si>
  <si>
    <t xml:space="preserve">REAR SUSPENSION </t>
  </si>
  <si>
    <t xml:space="preserve">BJ_Rear UF </t>
  </si>
  <si>
    <t xml:space="preserve">Upper A-arm Front Ball Joint </t>
  </si>
  <si>
    <t xml:space="preserve">BJ </t>
  </si>
  <si>
    <t xml:space="preserve">Repere des points de filaire ASSY </t>
  </si>
  <si>
    <t xml:space="preserve">rear uf a-arm     </t>
  </si>
  <si>
    <t xml:space="preserve">frame            </t>
  </si>
  <si>
    <t xml:space="preserve">X positif </t>
  </si>
  <si>
    <t>Vers l'avant</t>
  </si>
  <si>
    <t>X Positif</t>
  </si>
  <si>
    <t xml:space="preserve">Vers l'arriere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</si>
  <si>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</si>
  <si>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</si>
  <si>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</si>
  <si>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</si>
  <si>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</si>
  <si>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</si>
  <si>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BJ_Rear LF</t>
  </si>
  <si>
    <t>LEFT TURN 1G + BRAKE 1G</t>
  </si>
  <si>
    <t xml:space="preserve">Lower A-arm Front Ball Joint </t>
  </si>
  <si>
    <t xml:space="preserve">rear lf a-arm     </t>
  </si>
  <si>
    <t>Normal Force on RL Wheel = 0N</t>
  </si>
  <si>
    <t>BJ_Rear UF Outboard</t>
  </si>
  <si>
    <t xml:space="preserve">Y positif </t>
  </si>
  <si>
    <t>N/A</t>
  </si>
  <si>
    <t xml:space="preserve">rr upright        </t>
  </si>
  <si>
    <t xml:space="preserve">rear uf a-arm    </t>
  </si>
  <si>
    <t>BJ_Rear UR Outboard</t>
  </si>
  <si>
    <t xml:space="preserve">rear ur a-arm    </t>
  </si>
  <si>
    <t xml:space="preserve">Vers la gauche </t>
  </si>
  <si>
    <t>BJ_Rear LR Outboard</t>
  </si>
  <si>
    <t xml:space="preserve">rear lr a-arm    </t>
  </si>
  <si>
    <t xml:space="preserve">BJ_Rear LF Outboard Spherical </t>
  </si>
  <si>
    <t xml:space="preserve">rear lf a-arm    </t>
  </si>
  <si>
    <t xml:space="preserve">vers la droite </t>
  </si>
  <si>
    <t xml:space="preserve">BJ_RR Tie-rod </t>
  </si>
  <si>
    <t xml:space="preserve">Inboard Tie-rod Ball Joint </t>
  </si>
  <si>
    <t xml:space="preserve">rr tie-rod        </t>
  </si>
  <si>
    <t xml:space="preserve">RIGHT TURN 1G + BRAKE 1G </t>
  </si>
  <si>
    <t xml:space="preserve">Normal Force on RR Wheel = 0N </t>
  </si>
  <si>
    <t xml:space="preserve">Z Positif </t>
  </si>
  <si>
    <t>BJ_RR  Outboard Tie-rod</t>
  </si>
  <si>
    <t xml:space="preserve">Outboard Tie-rod Ball Joint </t>
  </si>
  <si>
    <t xml:space="preserve">rr tie-rod       </t>
  </si>
  <si>
    <t xml:space="preserve">Vers le haut </t>
  </si>
  <si>
    <t xml:space="preserve">BJ_Lower Push-rod </t>
  </si>
  <si>
    <t xml:space="preserve">Lower Push-Rod Ball joint </t>
  </si>
  <si>
    <t xml:space="preserve">rr push-rod      </t>
  </si>
  <si>
    <t>Z positif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</si>
  <si>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</si>
  <si>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</si>
  <si>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</si>
  <si>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</si>
  <si>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>Vers le haut</t>
  </si>
  <si>
    <t xml:space="preserve">BJ_Outboard Shock Spherical </t>
  </si>
  <si>
    <t xml:space="preserve">Outboard Shock Ball Joint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</si>
  <si>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</si>
  <si>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</si>
  <si>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</si>
  <si>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</si>
  <si>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</si>
  <si>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PI_RR Rocker Pivot </t>
  </si>
  <si>
    <t xml:space="preserve">Rocker Pivot </t>
  </si>
  <si>
    <t xml:space="preserve">PI </t>
  </si>
  <si>
    <t xml:space="preserve">PO-Z_Fz - RR </t>
  </si>
  <si>
    <t xml:space="preserve">Normal Force on tire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</si>
  <si>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</si>
  <si>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</si>
  <si>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</si>
  <si>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</si>
  <si>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</si>
  <si>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</si>
  <si>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</si>
  <si>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 xml:space="preserve">SS-XZ_RR Outter Bearing </t>
  </si>
  <si>
    <t>Radial Force Outer Bearing</t>
  </si>
  <si>
    <t xml:space="preserve">SS 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</si>
  <si>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</si>
  <si>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</si>
  <si>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</si>
  <si>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</si>
  <si>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</si>
  <si>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</si>
  <si>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</si>
  <si>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</si>
  <si>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</si>
  <si>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</si>
  <si>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</si>
  <si>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</si>
  <si>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</si>
  <si>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</si>
  <si>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</si>
  <si>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</si>
  <si>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</si>
  <si>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</si>
  <si>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</si>
  <si>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</si>
  <si>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</si>
  <si>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</si>
  <si>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</si>
  <si>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</si>
  <si>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</si>
  <si>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</si>
  <si>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</si>
  <si>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</si>
  <si>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</si>
  <si>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</si>
  <si>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</si>
  <si>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</si>
  <si>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</si>
  <si>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</si>
  <si>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</si>
  <si>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</si>
  <si>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</si>
  <si>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</si>
  <si>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</si>
  <si>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 - RL</t>
  </si>
  <si>
    <t xml:space="preserve">Normal Force on RL Tire </t>
  </si>
  <si>
    <t>PO-Z_Fz-FR</t>
  </si>
  <si>
    <t xml:space="preserve">Normal Force on FR Tire </t>
  </si>
  <si>
    <t xml:space="preserve">fr wheel         </t>
  </si>
  <si>
    <t xml:space="preserve">PO-Z_Fz - FL </t>
  </si>
  <si>
    <t xml:space="preserve">Normal Force on FL Tire 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</si>
  <si>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</si>
  <si>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</si>
  <si>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</si>
  <si>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</si>
  <si>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</si>
  <si>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</si>
  <si>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>PO-Z_1</t>
  </si>
  <si>
    <t xml:space="preserve">Brake Force </t>
  </si>
  <si>
    <t xml:space="preserve">PI_FR Rocker Pivot </t>
  </si>
  <si>
    <t>PO-Y_Force Lat</t>
  </si>
  <si>
    <t xml:space="preserve">Force Long, </t>
  </si>
  <si>
    <t xml:space="preserve">frame             </t>
  </si>
  <si>
    <t xml:space="preserve">sol              </t>
  </si>
  <si>
    <t>PO--X_Force Long</t>
  </si>
  <si>
    <t xml:space="preserve">Force Lat, </t>
  </si>
  <si>
    <t>N/mm</t>
  </si>
  <si>
    <t xml:space="preserve">N </t>
  </si>
  <si>
    <t>Column2</t>
  </si>
  <si>
    <t>Column3</t>
  </si>
  <si>
    <t>Column4,1</t>
  </si>
  <si>
    <t>Column4,2,1</t>
  </si>
  <si>
    <t>Column4,2,2</t>
  </si>
  <si>
    <t>Column4,2,3</t>
  </si>
  <si>
    <t>Column5,1</t>
  </si>
  <si>
    <t>Column5,2,1</t>
  </si>
  <si>
    <t>Column5,2,2</t>
  </si>
  <si>
    <t>N/10mm</t>
  </si>
  <si>
    <t>Part1</t>
  </si>
  <si>
    <t>Part2</t>
  </si>
  <si>
    <t>Couple Moteur RR</t>
  </si>
  <si>
    <t xml:space="preserve">FR </t>
  </si>
  <si>
    <t xml:space="preserve"> ,000      ,000 </t>
  </si>
  <si>
    <t xml:space="preserve">3,181    -6,375 </t>
  </si>
  <si>
    <t>Rotation autour de x (en degré)</t>
  </si>
  <si>
    <t>Force normale (N)</t>
  </si>
  <si>
    <t>Force tangentielle (N)</t>
  </si>
  <si>
    <t>Angle</t>
  </si>
  <si>
    <t xml:space="preserve">FO_Fz - Gravity </t>
  </si>
  <si>
    <t>FO_Fy_RR</t>
  </si>
  <si>
    <t>FO_Fy_RL</t>
  </si>
  <si>
    <t>Rx'</t>
  </si>
  <si>
    <t>Ry'</t>
  </si>
  <si>
    <t>Rz'</t>
  </si>
  <si>
    <t>Fn</t>
  </si>
  <si>
    <t>FO_Fy_FL</t>
  </si>
  <si>
    <t>Ft</t>
  </si>
  <si>
    <t>Braking 2G</t>
  </si>
  <si>
    <t>REAR SUSPENSION</t>
  </si>
  <si>
    <t>FRONT SUSPENSION</t>
  </si>
  <si>
    <t>LEFT TURN 1G + FREINAGE 1G</t>
  </si>
  <si>
    <t>ACC 0.77 G V2</t>
  </si>
  <si>
    <t>LEFT TURN 2G</t>
  </si>
  <si>
    <t>BUMP 3G</t>
  </si>
  <si>
    <t>RIGHT TURN 1G + FREINAGE 1G</t>
  </si>
  <si>
    <t>INVERSE BREAKING 0.5 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</si>
</sst>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14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AEABAB"/>
        <bgColor rgb="FFAEABAB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8696B"/>
        <bgColor rgb="FFF8696B"/>
      </patternFill>
    </fill>
    <fill>
      <patternFill patternType="solid">
        <fgColor rgb="FFFCC27C"/>
        <bgColor rgb="FFFCC27C"/>
      </patternFill>
    </fill>
    <fill>
      <patternFill patternType="solid">
        <fgColor rgb="FF70AD47"/>
        <bgColor rgb="FF70AD47"/>
      </patternFill>
    </fill>
    <fill>
      <patternFill patternType="solid">
        <fgColor rgb="FFFDCF7E"/>
        <bgColor rgb="FFFDCF7E"/>
      </patternFill>
    </fill>
  </fills>
  <borders count="23">
    <border/>
    <border>
      <left/>
      <right/>
      <top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/>
      <top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bottom/>
    </border>
    <border>
      <top style="thin">
        <color rgb="FFA8D08D"/>
      </top>
      <bottom style="thin">
        <color rgb="FFA8D08D"/>
      </bottom>
    </border>
    <border>
      <left/>
      <right/>
      <top style="thin">
        <color rgb="FFA8D08D"/>
      </top>
      <bottom style="thin">
        <color rgb="FFA8D08D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0" fillId="0" fontId="1" numFmtId="0" xfId="0" applyFont="1"/>
    <xf borderId="1" fillId="3" fontId="0" numFmtId="0" xfId="0" applyBorder="1" applyFill="1" applyFont="1"/>
    <xf borderId="1" fillId="4" fontId="0" numFmtId="0" xfId="0" applyBorder="1" applyFill="1" applyFont="1"/>
    <xf borderId="2" fillId="0" fontId="0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2" fillId="0" fontId="2" numFmtId="0" xfId="0" applyBorder="1" applyFont="1"/>
    <xf borderId="0" fillId="0" fontId="2" numFmtId="0" xfId="0" applyFont="1"/>
    <xf borderId="0" fillId="0" fontId="2" numFmtId="0" xfId="0" applyAlignment="1" applyFont="1">
      <alignment readingOrder="0"/>
    </xf>
    <xf borderId="3" fillId="5" fontId="1" numFmtId="0" xfId="0" applyAlignment="1" applyBorder="1" applyFill="1" applyFont="1">
      <alignment horizontal="center"/>
    </xf>
    <xf borderId="4" fillId="6" fontId="0" numFmtId="0" xfId="0" applyAlignment="1" applyBorder="1" applyFill="1" applyFont="1">
      <alignment horizontal="center" shrinkToFit="0" vertical="center" wrapText="1"/>
    </xf>
    <xf borderId="5" fillId="0" fontId="2" numFmtId="0" xfId="0" applyBorder="1" applyFont="1"/>
    <xf borderId="0" fillId="0" fontId="0" numFmtId="0" xfId="0" applyFont="1"/>
    <xf borderId="3" fillId="0" fontId="1" numFmtId="0" xfId="0" applyAlignment="1" applyBorder="1" applyFont="1">
      <alignment horizontal="center"/>
    </xf>
    <xf borderId="0" fillId="0" fontId="0" numFmtId="0" xfId="0" applyAlignment="1" applyFont="1">
      <alignment readingOrder="0"/>
    </xf>
    <xf borderId="6" fillId="5" fontId="0" numFmtId="0" xfId="0" applyBorder="1" applyFont="1"/>
    <xf borderId="7" fillId="5" fontId="0" numFmtId="0" xfId="0" applyBorder="1" applyFont="1"/>
    <xf borderId="8" fillId="0" fontId="0" numFmtId="0" xfId="0" applyBorder="1" applyFont="1"/>
    <xf borderId="0" fillId="0" fontId="0" numFmtId="164" xfId="0" applyFont="1" applyNumberFormat="1"/>
    <xf borderId="9" fillId="0" fontId="2" numFmtId="0" xfId="0" applyBorder="1" applyFont="1"/>
    <xf borderId="10" fillId="0" fontId="0" numFmtId="0" xfId="0" applyBorder="1" applyFont="1"/>
    <xf borderId="0" fillId="0" fontId="0" numFmtId="0" xfId="0" applyAlignment="1" applyFont="1">
      <alignment shrinkToFit="0" wrapText="1"/>
    </xf>
    <xf borderId="11" fillId="5" fontId="0" numFmtId="0" xfId="0" applyBorder="1" applyFont="1"/>
    <xf borderId="12" fillId="5" fontId="0" numFmtId="0" xfId="0" applyBorder="1" applyFont="1"/>
    <xf borderId="13" fillId="0" fontId="0" numFmtId="0" xfId="0" applyBorder="1" applyFont="1"/>
    <xf borderId="12" fillId="0" fontId="0" numFmtId="0" xfId="0" applyBorder="1" applyFont="1"/>
    <xf borderId="14" fillId="5" fontId="0" numFmtId="0" xfId="0" applyBorder="1" applyFont="1"/>
    <xf borderId="15" fillId="5" fontId="0" numFmtId="0" xfId="0" applyBorder="1" applyFont="1"/>
    <xf borderId="16" fillId="0" fontId="0" numFmtId="0" xfId="0" applyBorder="1" applyFont="1"/>
    <xf borderId="15" fillId="0" fontId="0" numFmtId="0" xfId="0" applyBorder="1" applyFont="1"/>
    <xf borderId="17" fillId="0" fontId="2" numFmtId="0" xfId="0" applyBorder="1" applyFont="1"/>
    <xf borderId="4" fillId="7" fontId="0" numFmtId="0" xfId="0" applyAlignment="1" applyBorder="1" applyFill="1" applyFont="1">
      <alignment horizontal="center" shrinkToFit="0" vertical="center" wrapText="1"/>
    </xf>
    <xf borderId="0" fillId="0" fontId="0" numFmtId="0" xfId="0" applyAlignment="1" applyFont="1">
      <alignment horizontal="center" vertical="center"/>
    </xf>
    <xf borderId="0" fillId="0" fontId="2" numFmtId="0" xfId="0" applyAlignment="1" applyFont="1">
      <alignment horizontal="center" readingOrder="0"/>
    </xf>
    <xf borderId="0" fillId="0" fontId="0" numFmtId="0" xfId="0" applyAlignment="1" applyFont="1">
      <alignment horizontal="center"/>
    </xf>
    <xf borderId="18" fillId="0" fontId="0" numFmtId="0" xfId="0" applyAlignment="1" applyBorder="1" applyFont="1">
      <alignment readingOrder="0"/>
    </xf>
    <xf borderId="19" fillId="8" fontId="0" numFmtId="0" xfId="0" applyBorder="1" applyFill="1" applyFont="1"/>
    <xf borderId="19" fillId="8" fontId="0" numFmtId="0" xfId="0" applyAlignment="1" applyBorder="1" applyFont="1">
      <alignment readingOrder="0"/>
    </xf>
    <xf borderId="18" fillId="0" fontId="0" numFmtId="0" xfId="0" applyBorder="1" applyFont="1"/>
    <xf borderId="0" fillId="0" fontId="2" numFmtId="164" xfId="0" applyFont="1" applyNumberFormat="1"/>
    <xf borderId="0" fillId="0" fontId="2" numFmtId="0" xfId="0" applyAlignment="1" applyFont="1">
      <alignment readingOrder="0" shrinkToFit="0" wrapText="1"/>
    </xf>
    <xf borderId="20" fillId="0" fontId="2" numFmtId="0" xfId="0" applyBorder="1" applyFont="1"/>
    <xf borderId="20" fillId="0" fontId="2" numFmtId="0" xfId="0" applyAlignment="1" applyBorder="1" applyFont="1">
      <alignment readingOrder="0"/>
    </xf>
    <xf borderId="21" fillId="6" fontId="2" numFmtId="0" xfId="0" applyAlignment="1" applyBorder="1" applyFont="1">
      <alignment horizontal="center" readingOrder="0" vertical="center"/>
    </xf>
    <xf borderId="20" fillId="8" fontId="0" numFmtId="0" xfId="0" applyAlignment="1" applyBorder="1" applyFont="1">
      <alignment readingOrder="0"/>
    </xf>
    <xf borderId="20" fillId="8" fontId="0" numFmtId="0" xfId="0" applyBorder="1" applyFont="1"/>
    <xf borderId="20" fillId="0" fontId="2" numFmtId="0" xfId="0" applyAlignment="1" applyBorder="1" applyFont="1">
      <alignment readingOrder="0"/>
    </xf>
    <xf borderId="20" fillId="0" fontId="2" numFmtId="165" xfId="0" applyAlignment="1" applyBorder="1" applyFont="1" applyNumberFormat="1">
      <alignment readingOrder="0"/>
    </xf>
    <xf borderId="22" fillId="0" fontId="2" numFmtId="0" xfId="0" applyBorder="1" applyFont="1"/>
    <xf borderId="20" fillId="9" fontId="0" numFmtId="0" xfId="0" applyAlignment="1" applyBorder="1" applyFill="1" applyFont="1">
      <alignment readingOrder="0"/>
    </xf>
    <xf borderId="20" fillId="9" fontId="0" numFmtId="0" xfId="0" applyBorder="1" applyFont="1"/>
    <xf borderId="21" fillId="10" fontId="2" numFmtId="0" xfId="0" applyAlignment="1" applyBorder="1" applyFill="1" applyFont="1">
      <alignment readingOrder="0" shrinkToFit="0" wrapText="1"/>
    </xf>
    <xf borderId="21" fillId="11" fontId="2" numFmtId="0" xfId="0" applyAlignment="1" applyBorder="1" applyFill="1" applyFont="1">
      <alignment readingOrder="0"/>
    </xf>
    <xf borderId="21" fillId="12" fontId="2" numFmtId="0" xfId="0" applyAlignment="1" applyBorder="1" applyFill="1" applyFont="1">
      <alignment readingOrder="0" shrinkToFit="0" wrapText="1"/>
    </xf>
    <xf borderId="21" fillId="6" fontId="2" numFmtId="0" xfId="0" applyAlignment="1" applyBorder="1" applyFont="1">
      <alignment readingOrder="0" shrinkToFit="0" wrapText="1"/>
    </xf>
    <xf borderId="21" fillId="13" fontId="2" numFmtId="0" xfId="0" applyAlignment="1" applyBorder="1" applyFill="1" applyFont="1">
      <alignment readingOrder="0" shrinkToFit="0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70AD47"/>
          <bgColor rgb="FF70AD47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DADADA"/>
          <bgColor rgb="FFDADADA"/>
        </patternFill>
      </fill>
      <border/>
    </dxf>
    <dxf>
      <font/>
      <fill>
        <patternFill patternType="solid">
          <fgColor rgb="FFECECEC"/>
          <bgColor rgb="FFECECEC"/>
        </patternFill>
      </fill>
      <border/>
    </dxf>
  </dxfs>
  <tableStyles count="10">
    <tableStyle count="3" pivot="0" name="Feuil3-style">
      <tableStyleElement dxfId="1" type="headerRow"/>
      <tableStyleElement dxfId="2" type="firstRowStripe"/>
      <tableStyleElement dxfId="3" type="secondRowStripe"/>
    </tableStyle>
    <tableStyle count="3" pivot="0" name="BRAKING 2G-style">
      <tableStyleElement dxfId="1" type="headerRow"/>
      <tableStyleElement dxfId="2" type="firstRowStripe"/>
      <tableStyleElement dxfId="3" type="secondRowStripe"/>
    </tableStyle>
    <tableStyle count="3" pivot="0" name="Left Turn 1G + Freinage 1-style">
      <tableStyleElement dxfId="4" type="headerRow"/>
      <tableStyleElement dxfId="5" type="firstRowStripe"/>
      <tableStyleElement dxfId="6" type="secondRowStripe"/>
    </tableStyle>
    <tableStyle count="3" pivot="0" name="ACCEL 0.77G-style">
      <tableStyleElement dxfId="1" type="headerRow"/>
      <tableStyleElement dxfId="2" type="firstRowStripe"/>
      <tableStyleElement dxfId="3" type="secondRowStripe"/>
    </tableStyle>
    <tableStyle count="3" pivot="0" name="ACCEL 0.77G V2-style">
      <tableStyleElement dxfId="1" type="headerRow"/>
      <tableStyleElement dxfId="2" type="firstRowStripe"/>
      <tableStyleElement dxfId="3" type="secondRowStripe"/>
    </tableStyle>
    <tableStyle count="3" pivot="0" name="LEFT TURN 2G-style">
      <tableStyleElement dxfId="1" type="headerRow"/>
      <tableStyleElement dxfId="2" type="firstRowStripe"/>
      <tableStyleElement dxfId="3" type="secondRowStripe"/>
    </tableStyle>
    <tableStyle count="3" pivot="0" name="Bump 3G-style">
      <tableStyleElement dxfId="1" type="headerRow"/>
      <tableStyleElement dxfId="2" type="firstRowStripe"/>
      <tableStyleElement dxfId="3" type="secondRowStripe"/>
    </tableStyle>
    <tableStyle count="3" pivot="0" name="INVERSE BRAKING 0.5G-style">
      <tableStyleElement dxfId="1" type="headerRow"/>
      <tableStyleElement dxfId="2" type="firstRowStripe"/>
      <tableStyleElement dxfId="3" type="secondRowStripe"/>
    </tableStyle>
    <tableStyle count="3" pivot="0" name="Right Turn 1G + Freinage 1G-style">
      <tableStyleElement dxfId="1" type="headerRow"/>
      <tableStyleElement dxfId="2" type="firstRowStripe"/>
      <tableStyleElement dxfId="3" type="secondRowStripe"/>
    </tableStyle>
    <tableStyle count="3" pivot="0" name="Effort_insert_suspens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D5:M49" displayName="Table_2" id="2">
  <tableColumns count="10">
    <tableColumn name="Type" id="1"/>
    <tableColumn name="Part 1" id="2"/>
    <tableColumn name="Part 2" id="3"/>
    <tableColumn name="Rx" id="4"/>
    <tableColumn name="Ry" id="5"/>
    <tableColumn name="Rz" id="6"/>
    <tableColumn name="Mx" id="7"/>
    <tableColumn name="My" id="8"/>
    <tableColumn name="Mz" id="9"/>
    <tableColumn name="F" id="10"/>
  </tableColumns>
  <tableStyleInfo name="BRAKING 2G-style" showColumnStripes="0" showFirstColumn="1" showLastColumn="1" showRowStripes="1"/>
</table>
</file>

<file path=xl/tables/table10.xml><?xml version="1.0" encoding="utf-8"?>
<table xmlns="http://schemas.openxmlformats.org/spreadsheetml/2006/main" ref="D3:L17" displayName="Table_10" id="10">
  <tableColumns count="9">
    <tableColumn name="Rx" id="1"/>
    <tableColumn name="Ry" id="2"/>
    <tableColumn name="Rz" id="3"/>
    <tableColumn name="Angle" id="4"/>
    <tableColumn name="Rx'" id="5"/>
    <tableColumn name="Ry'" id="6"/>
    <tableColumn name="Rz'" id="7"/>
    <tableColumn name="Fn" id="8"/>
    <tableColumn name="Ft" id="9"/>
  </tableColumns>
  <tableStyleInfo name="Effort_insert_suspension-style" showColumnStripes="0" showFirstColumn="1" showLastColumn="1" showRowStripes="1"/>
</table>
</file>

<file path=xl/tables/table2.xml><?xml version="1.0" encoding="utf-8"?>
<table xmlns="http://schemas.openxmlformats.org/spreadsheetml/2006/main" ref="D5:L49" displayName="Table_1" id="1">
  <tableColumns count="9">
    <tableColumn name="Type" id="1"/>
    <tableColumn name="Part 1" id="2"/>
    <tableColumn name="Part 2" id="3"/>
    <tableColumn name="Rx" id="4"/>
    <tableColumn name="Ry" id="5"/>
    <tableColumn name="Rz" id="6"/>
    <tableColumn name="Mx" id="7"/>
    <tableColumn name="My" id="8"/>
    <tableColumn name="Mz" id="9"/>
  </tableColumns>
  <tableStyleInfo name="Feuil3-style" showColumnStripes="0" showFirstColumn="1" showLastColumn="1" showRowStripes="1"/>
</table>
</file>

<file path=xl/tables/table3.xml><?xml version="1.0" encoding="utf-8"?>
<table xmlns="http://schemas.openxmlformats.org/spreadsheetml/2006/main" ref="D5:M49" displayName="Table_3" id="3">
  <tableColumns count="10">
    <tableColumn name="Type" id="1"/>
    <tableColumn name="Part 1" id="2"/>
    <tableColumn name="Part 2" id="3"/>
    <tableColumn name="Rx" id="4"/>
    <tableColumn name="Ry" id="5"/>
    <tableColumn name="Rz" id="6"/>
    <tableColumn name="Mx" id="7"/>
    <tableColumn name="My" id="8"/>
    <tableColumn name="Mz" id="9"/>
    <tableColumn name="Norme" id="10"/>
  </tableColumns>
  <tableStyleInfo name="Left Turn 1G + Freinage 1-style" showColumnStripes="0" showFirstColumn="1" showLastColumn="1" showRowStripes="1"/>
</table>
</file>

<file path=xl/tables/table4.xml><?xml version="1.0" encoding="utf-8"?>
<table xmlns="http://schemas.openxmlformats.org/spreadsheetml/2006/main" ref="D5:M50" displayName="Table_4" id="4">
  <tableColumns count="10">
    <tableColumn name="Column2" id="1"/>
    <tableColumn name="Column3" id="2"/>
    <tableColumn name="Column4,1" id="3"/>
    <tableColumn name="Column4,2,1" id="4"/>
    <tableColumn name="Column4,2,2" id="5"/>
    <tableColumn name="Column4,2,3" id="6"/>
    <tableColumn name="Column5,1" id="7"/>
    <tableColumn name="Column5,2,1" id="8"/>
    <tableColumn name="Column5,2,2" id="9"/>
    <tableColumn name="Norme" id="10"/>
  </tableColumns>
  <tableStyleInfo name="ACCEL 0.77G-style" showColumnStripes="0" showFirstColumn="1" showLastColumn="1" showRowStripes="1"/>
</table>
</file>

<file path=xl/tables/table5.xml><?xml version="1.0" encoding="utf-8"?>
<table xmlns="http://schemas.openxmlformats.org/spreadsheetml/2006/main" ref="D5:M50" displayName="Table_5" id="5">
  <tableColumns count="10">
    <tableColumn name="Type" id="1"/>
    <tableColumn name="Part1" id="2"/>
    <tableColumn name="Part2" id="3"/>
    <tableColumn name="Rx" id="4"/>
    <tableColumn name="Ry" id="5"/>
    <tableColumn name="Rz" id="6"/>
    <tableColumn name="Mx" id="7"/>
    <tableColumn name="My" id="8"/>
    <tableColumn name="Mz" id="9"/>
    <tableColumn name="Norme" id="10"/>
  </tableColumns>
  <tableStyleInfo name="ACCEL 0.77G V2-style" showColumnStripes="0" showFirstColumn="1" showLastColumn="1" showRowStripes="1"/>
</table>
</file>

<file path=xl/tables/table6.xml><?xml version="1.0" encoding="utf-8"?>
<table xmlns="http://schemas.openxmlformats.org/spreadsheetml/2006/main" ref="D5:M49" displayName="Table_6" id="6">
  <tableColumns count="10">
    <tableColumn name="Type" id="1"/>
    <tableColumn name="Part1" id="2"/>
    <tableColumn name="Part2" id="3"/>
    <tableColumn name="Rx" id="4"/>
    <tableColumn name="Ry" id="5"/>
    <tableColumn name="Rz" id="6"/>
    <tableColumn name="Mx" id="7"/>
    <tableColumn name="My" id="8"/>
    <tableColumn name="Mz" id="9"/>
    <tableColumn name="Norme" id="10"/>
  </tableColumns>
  <tableStyleInfo name="LEFT TURN 2G-style" showColumnStripes="0" showFirstColumn="1" showLastColumn="1" showRowStripes="1"/>
</table>
</file>

<file path=xl/tables/table7.xml><?xml version="1.0" encoding="utf-8"?>
<table xmlns="http://schemas.openxmlformats.org/spreadsheetml/2006/main" ref="D5:M49" displayName="Table_7" id="7">
  <tableColumns count="10">
    <tableColumn name="Type" id="1"/>
    <tableColumn name="Part1" id="2"/>
    <tableColumn name="Part2" id="3"/>
    <tableColumn name="Rx" id="4"/>
    <tableColumn name="Ry" id="5"/>
    <tableColumn name="Rz" id="6"/>
    <tableColumn name="Mx" id="7"/>
    <tableColumn name="My" id="8"/>
    <tableColumn name="Mz" id="9"/>
    <tableColumn name="Norme" id="10"/>
  </tableColumns>
  <tableStyleInfo name="Bump 3G-style" showColumnStripes="0" showFirstColumn="1" showLastColumn="1" showRowStripes="1"/>
</table>
</file>

<file path=xl/tables/table8.xml><?xml version="1.0" encoding="utf-8"?>
<table xmlns="http://schemas.openxmlformats.org/spreadsheetml/2006/main" ref="D5:M49" displayName="Table_9" id="9">
  <tableColumns count="10">
    <tableColumn name="Type" id="1"/>
    <tableColumn name="Part 1" id="2"/>
    <tableColumn name="Part 2" id="3"/>
    <tableColumn name="Rx" id="4"/>
    <tableColumn name="Ry" id="5"/>
    <tableColumn name="Rz" id="6"/>
    <tableColumn name="Mx" id="7"/>
    <tableColumn name="My" id="8"/>
    <tableColumn name="Mz" id="9"/>
    <tableColumn name="Norme" id="10"/>
  </tableColumns>
  <tableStyleInfo name="Right Turn 1G + Freinage 1G-style" showColumnStripes="0" showFirstColumn="1" showLastColumn="1" showRowStripes="1"/>
</table>
</file>

<file path=xl/tables/table9.xml><?xml version="1.0" encoding="utf-8"?>
<table xmlns="http://schemas.openxmlformats.org/spreadsheetml/2006/main" ref="D5:L49" displayName="Table_8" id="8">
  <tableColumns count="9">
    <tableColumn name="Type" id="1"/>
    <tableColumn name="Part 1" id="2"/>
    <tableColumn name="Part 2" id="3"/>
    <tableColumn name="Rx" id="4"/>
    <tableColumn name="Ry" id="5"/>
    <tableColumn name="Rz" id="6"/>
    <tableColumn name="Mx" id="7"/>
    <tableColumn name="My" id="8"/>
    <tableColumn name="Mz" id="9"/>
  </tableColumns>
  <tableStyleInfo name="INVERSE BRAKING 0.5G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8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0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6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14"/>
    <col customWidth="1" min="2" max="2" width="42.0"/>
    <col customWidth="1" min="3" max="5" width="10.71"/>
    <col customWidth="1" min="6" max="6" width="14.57"/>
    <col customWidth="1" min="7" max="7" width="10.71"/>
    <col customWidth="1" min="8" max="8" width="17.0"/>
    <col customWidth="1" min="9" max="26" width="10.71"/>
  </cols>
  <sheetData>
    <row r="1" ht="14.25" customHeight="1">
      <c r="A1" s="2" t="s">
        <v>1</v>
      </c>
      <c r="B1" s="2"/>
    </row>
    <row r="2" ht="14.25" customHeight="1"/>
    <row r="3" ht="14.25" customHeight="1">
      <c r="B3" t="s">
        <v>3</v>
      </c>
      <c r="E3" s="5" t="s">
        <v>4</v>
      </c>
      <c r="F3" s="7"/>
    </row>
    <row r="4" ht="14.25" customHeight="1">
      <c r="E4" s="10" t="s">
        <v>12</v>
      </c>
      <c r="F4" s="12"/>
      <c r="G4" s="14" t="s">
        <v>26</v>
      </c>
      <c r="H4" s="12"/>
    </row>
    <row r="5" ht="14.25" customHeight="1">
      <c r="E5" s="16" t="s">
        <v>29</v>
      </c>
      <c r="F5" s="17" t="s">
        <v>30</v>
      </c>
      <c r="G5" s="18" t="s">
        <v>31</v>
      </c>
      <c r="H5" s="21" t="s">
        <v>32</v>
      </c>
    </row>
    <row r="6" ht="14.25" customHeight="1">
      <c r="A6" s="22" t="s">
        <v>40</v>
      </c>
      <c r="B6" t="s">
        <v>43</v>
      </c>
      <c r="E6" s="23" t="s">
        <v>45</v>
      </c>
      <c r="F6" s="24" t="s">
        <v>51</v>
      </c>
      <c r="G6" s="25" t="s">
        <v>45</v>
      </c>
      <c r="H6" s="26" t="s">
        <v>56</v>
      </c>
    </row>
    <row r="7" ht="14.25" customHeight="1">
      <c r="A7" t="s">
        <v>60</v>
      </c>
      <c r="B7" t="s">
        <v>61</v>
      </c>
      <c r="E7" s="27" t="s">
        <v>62</v>
      </c>
      <c r="F7" s="28" t="s">
        <v>66</v>
      </c>
      <c r="G7" s="29" t="s">
        <v>70</v>
      </c>
      <c r="H7" s="30" t="s">
        <v>75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E4:F4"/>
    <mergeCell ref="G4:H4"/>
    <mergeCell ref="E3:F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0.29"/>
    <col customWidth="1" min="3" max="3" width="28.29"/>
    <col customWidth="1" min="4" max="4" width="10.71"/>
    <col customWidth="1" min="5" max="5" width="14.29"/>
    <col customWidth="1" min="6" max="9" width="13.86"/>
    <col customWidth="1" min="10" max="10" width="12.29"/>
    <col customWidth="1" min="11" max="12" width="15.43"/>
    <col customWidth="1" min="13" max="26" width="10.71"/>
  </cols>
  <sheetData>
    <row r="1" ht="14.25" customHeight="1">
      <c r="B1" s="1" t="s">
        <v>0</v>
      </c>
    </row>
    <row r="2" ht="14.25" customHeight="1">
      <c r="B2" s="3" t="s">
        <v>2</v>
      </c>
      <c r="G2" s="33" t="s">
        <v>6</v>
      </c>
      <c r="H2" s="33" t="s">
        <v>6</v>
      </c>
      <c r="I2" s="33" t="s">
        <v>6</v>
      </c>
      <c r="J2" s="33" t="s">
        <v>159</v>
      </c>
      <c r="K2" s="33" t="s">
        <v>159</v>
      </c>
      <c r="L2" s="33" t="s">
        <v>159</v>
      </c>
    </row>
    <row r="3" ht="14.25" customHeight="1">
      <c r="B3" s="4" t="s">
        <v>5</v>
      </c>
      <c r="L3" s="33"/>
    </row>
    <row r="4" ht="14.25" customHeight="1">
      <c r="L4" s="33"/>
      <c r="M4" s="34" t="s">
        <v>160</v>
      </c>
    </row>
    <row r="5" ht="14.25" customHeight="1">
      <c r="B5" t="s">
        <v>9</v>
      </c>
      <c r="C5" t="s">
        <v>10</v>
      </c>
      <c r="D5" s="8" t="s">
        <v>11</v>
      </c>
      <c r="E5" s="8" t="s">
        <v>13</v>
      </c>
      <c r="F5" s="8" t="s">
        <v>14</v>
      </c>
      <c r="G5" s="8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9" t="s">
        <v>8</v>
      </c>
    </row>
    <row r="6" ht="14.25" customHeight="1">
      <c r="A6" s="11" t="s">
        <v>22</v>
      </c>
      <c r="B6" s="3" t="s">
        <v>23</v>
      </c>
      <c r="C6" s="3" t="s">
        <v>24</v>
      </c>
      <c r="D6" s="13" t="s">
        <v>25</v>
      </c>
      <c r="E6" s="13" t="s">
        <v>27</v>
      </c>
      <c r="F6" s="13" t="s">
        <v>28</v>
      </c>
      <c r="G6" s="15">
        <v>0.0</v>
      </c>
      <c r="H6" s="15">
        <v>-0.001</v>
      </c>
      <c r="I6" s="15">
        <v>0.0</v>
      </c>
      <c r="J6" s="15">
        <v>0.0</v>
      </c>
      <c r="K6" s="15" t="s">
        <v>175</v>
      </c>
      <c r="L6" s="15">
        <v>0.0</v>
      </c>
      <c r="M6" s="19">
        <f t="shared" ref="M6:M49" si="1">SQRT(G6*G6+H6*H6+I6*I6)</f>
        <v>0.001</v>
      </c>
    </row>
    <row r="7" ht="14.25" customHeight="1">
      <c r="A7" s="20"/>
      <c r="B7" s="3" t="s">
        <v>33</v>
      </c>
      <c r="C7" s="3" t="s">
        <v>34</v>
      </c>
      <c r="D7" s="13" t="s">
        <v>25</v>
      </c>
      <c r="E7" s="13" t="s">
        <v>35</v>
      </c>
      <c r="F7" s="13" t="s">
        <v>28</v>
      </c>
      <c r="G7" s="15">
        <v>0.0</v>
      </c>
      <c r="H7" s="15">
        <v>0.001</v>
      </c>
      <c r="I7" s="15">
        <v>0.0</v>
      </c>
      <c r="J7" s="15">
        <v>0.0</v>
      </c>
      <c r="K7" s="15" t="s">
        <v>175</v>
      </c>
      <c r="L7" s="15">
        <v>0.0</v>
      </c>
      <c r="M7" s="19">
        <f t="shared" si="1"/>
        <v>0.001</v>
      </c>
    </row>
    <row r="8" ht="14.25" customHeight="1">
      <c r="A8" s="20"/>
      <c r="B8" s="3" t="s">
        <v>36</v>
      </c>
      <c r="C8" s="3" t="s">
        <v>37</v>
      </c>
      <c r="D8" s="13" t="s">
        <v>25</v>
      </c>
      <c r="E8" s="13" t="s">
        <v>38</v>
      </c>
      <c r="F8" s="13" t="s">
        <v>28</v>
      </c>
      <c r="G8" s="15">
        <v>0.0</v>
      </c>
      <c r="H8" s="15">
        <v>0.0</v>
      </c>
      <c r="I8" s="15">
        <v>0.0</v>
      </c>
      <c r="J8" s="15">
        <v>0.0</v>
      </c>
      <c r="K8" s="15" t="s">
        <v>175</v>
      </c>
      <c r="L8" s="15">
        <v>0.0</v>
      </c>
      <c r="M8" s="19">
        <f t="shared" si="1"/>
        <v>0</v>
      </c>
    </row>
    <row r="9" ht="14.25" customHeight="1">
      <c r="A9" s="20"/>
      <c r="B9" s="3" t="s">
        <v>39</v>
      </c>
      <c r="C9" s="3" t="s">
        <v>41</v>
      </c>
      <c r="D9" s="13" t="s">
        <v>25</v>
      </c>
      <c r="E9" s="13" t="s">
        <v>42</v>
      </c>
      <c r="F9" s="13" t="s">
        <v>28</v>
      </c>
      <c r="G9" s="15">
        <v>0.0</v>
      </c>
      <c r="H9" s="15">
        <v>0.0</v>
      </c>
      <c r="I9" s="15">
        <v>0.0</v>
      </c>
      <c r="J9" s="15">
        <v>0.0</v>
      </c>
      <c r="K9" s="15" t="s">
        <v>175</v>
      </c>
      <c r="L9" s="15">
        <v>0.0</v>
      </c>
      <c r="M9" s="19">
        <f t="shared" si="1"/>
        <v>0</v>
      </c>
    </row>
    <row r="10" ht="14.25" customHeight="1">
      <c r="A10" s="20"/>
      <c r="B10" t="s">
        <v>44</v>
      </c>
      <c r="C10" t="s">
        <v>46</v>
      </c>
      <c r="D10" s="13" t="s">
        <v>25</v>
      </c>
      <c r="E10" s="13" t="s">
        <v>47</v>
      </c>
      <c r="F10" s="13" t="s">
        <v>48</v>
      </c>
      <c r="G10" s="15">
        <v>0.0</v>
      </c>
      <c r="H10" s="15">
        <v>-0.001</v>
      </c>
      <c r="I10" s="15">
        <v>0.0</v>
      </c>
      <c r="J10" s="15">
        <v>0.0</v>
      </c>
      <c r="K10" s="15" t="s">
        <v>175</v>
      </c>
      <c r="L10" s="15">
        <v>0.0</v>
      </c>
      <c r="M10" s="19">
        <f t="shared" si="1"/>
        <v>0.001</v>
      </c>
    </row>
    <row r="11" ht="14.25" customHeight="1">
      <c r="A11" s="20"/>
      <c r="B11" t="s">
        <v>49</v>
      </c>
      <c r="C11" t="s">
        <v>46</v>
      </c>
      <c r="D11" s="13" t="s">
        <v>25</v>
      </c>
      <c r="E11" s="13" t="s">
        <v>47</v>
      </c>
      <c r="F11" s="13" t="s">
        <v>50</v>
      </c>
      <c r="G11" s="15">
        <v>0.0</v>
      </c>
      <c r="H11" s="15">
        <v>0.001</v>
      </c>
      <c r="I11" s="15">
        <v>0.0</v>
      </c>
      <c r="J11" s="15">
        <v>0.0</v>
      </c>
      <c r="K11" s="15" t="s">
        <v>175</v>
      </c>
      <c r="L11" s="15">
        <v>0.0</v>
      </c>
      <c r="M11" s="19">
        <f t="shared" si="1"/>
        <v>0.001</v>
      </c>
    </row>
    <row r="12" ht="14.25" customHeight="1">
      <c r="A12" s="20"/>
      <c r="B12" t="s">
        <v>52</v>
      </c>
      <c r="C12" t="s">
        <v>46</v>
      </c>
      <c r="D12" s="13" t="s">
        <v>25</v>
      </c>
      <c r="E12" s="13" t="s">
        <v>47</v>
      </c>
      <c r="F12" s="13" t="s">
        <v>53</v>
      </c>
      <c r="G12" s="15">
        <v>0.0</v>
      </c>
      <c r="H12" s="15">
        <v>0.0</v>
      </c>
      <c r="I12" s="15">
        <v>0.0</v>
      </c>
      <c r="J12" s="15">
        <v>0.0</v>
      </c>
      <c r="K12" s="15" t="s">
        <v>175</v>
      </c>
      <c r="L12" s="15">
        <v>0.0</v>
      </c>
      <c r="M12" s="19">
        <f t="shared" si="1"/>
        <v>0</v>
      </c>
    </row>
    <row r="13" ht="14.25" customHeight="1">
      <c r="A13" s="20"/>
      <c r="B13" t="s">
        <v>54</v>
      </c>
      <c r="C13" t="s">
        <v>46</v>
      </c>
      <c r="D13" s="13" t="s">
        <v>25</v>
      </c>
      <c r="E13" s="13" t="s">
        <v>47</v>
      </c>
      <c r="F13" s="13" t="s">
        <v>55</v>
      </c>
      <c r="G13" s="15">
        <v>0.0</v>
      </c>
      <c r="H13" s="15">
        <v>0.0</v>
      </c>
      <c r="I13" s="15">
        <v>0.0</v>
      </c>
      <c r="J13" s="15">
        <v>0.0</v>
      </c>
      <c r="K13" s="15" t="s">
        <v>175</v>
      </c>
      <c r="L13" s="15">
        <v>0.0</v>
      </c>
      <c r="M13" s="19">
        <f t="shared" si="1"/>
        <v>0</v>
      </c>
    </row>
    <row r="14" ht="14.25" customHeight="1">
      <c r="A14" s="20"/>
      <c r="B14" s="3" t="s">
        <v>57</v>
      </c>
      <c r="C14" s="3" t="s">
        <v>58</v>
      </c>
      <c r="D14" s="13" t="s">
        <v>25</v>
      </c>
      <c r="E14" s="13" t="s">
        <v>59</v>
      </c>
      <c r="F14" s="13" t="s">
        <v>28</v>
      </c>
      <c r="G14" s="15">
        <v>0.0</v>
      </c>
      <c r="H14" s="15">
        <v>0.0</v>
      </c>
      <c r="I14" s="15">
        <v>0.0</v>
      </c>
      <c r="J14" s="15">
        <v>0.0</v>
      </c>
      <c r="K14" s="15" t="s">
        <v>175</v>
      </c>
      <c r="L14" s="15">
        <v>0.0</v>
      </c>
      <c r="M14" s="19">
        <f t="shared" si="1"/>
        <v>0</v>
      </c>
    </row>
    <row r="15" ht="14.25" customHeight="1">
      <c r="A15" s="20"/>
      <c r="B15" s="4" t="s">
        <v>63</v>
      </c>
      <c r="C15" s="4" t="s">
        <v>64</v>
      </c>
      <c r="D15" s="13" t="s">
        <v>25</v>
      </c>
      <c r="E15" s="13" t="s">
        <v>47</v>
      </c>
      <c r="F15" s="13" t="s">
        <v>65</v>
      </c>
      <c r="G15" s="15">
        <v>0.0</v>
      </c>
      <c r="H15" s="15">
        <v>0.0</v>
      </c>
      <c r="I15" s="15">
        <v>0.0</v>
      </c>
      <c r="J15" s="15">
        <v>0.0</v>
      </c>
      <c r="K15" s="15" t="s">
        <v>175</v>
      </c>
      <c r="L15" s="15">
        <v>0.0</v>
      </c>
      <c r="M15" s="19">
        <f t="shared" si="1"/>
        <v>0</v>
      </c>
    </row>
    <row r="16" ht="14.25" customHeight="1">
      <c r="A16" s="20"/>
      <c r="B16" s="4" t="s">
        <v>67</v>
      </c>
      <c r="C16" s="4" t="s">
        <v>68</v>
      </c>
      <c r="D16" s="13" t="s">
        <v>25</v>
      </c>
      <c r="E16" s="13" t="s">
        <v>47</v>
      </c>
      <c r="F16" s="13" t="s">
        <v>69</v>
      </c>
      <c r="G16" s="15">
        <v>0.0</v>
      </c>
      <c r="H16" s="15">
        <v>0.0</v>
      </c>
      <c r="I16" s="15">
        <v>0.0</v>
      </c>
      <c r="J16" s="15">
        <v>0.0</v>
      </c>
      <c r="K16" s="15" t="s">
        <v>175</v>
      </c>
      <c r="L16" s="15">
        <v>0.0</v>
      </c>
      <c r="M16" s="19">
        <f t="shared" si="1"/>
        <v>0</v>
      </c>
    </row>
    <row r="17" ht="14.25" customHeight="1">
      <c r="A17" s="20"/>
      <c r="B17" s="1" t="s">
        <v>71</v>
      </c>
      <c r="C17" s="1" t="s">
        <v>72</v>
      </c>
      <c r="D17" s="13" t="s">
        <v>25</v>
      </c>
      <c r="E17" s="13" t="s">
        <v>73</v>
      </c>
      <c r="F17" s="13" t="s">
        <v>74</v>
      </c>
      <c r="G17" s="15">
        <v>0.0</v>
      </c>
      <c r="H17" s="15">
        <v>0.0</v>
      </c>
      <c r="I17" s="15">
        <v>0.0</v>
      </c>
      <c r="J17" s="15">
        <v>0.0</v>
      </c>
      <c r="K17" s="15" t="s">
        <v>175</v>
      </c>
      <c r="L17" s="15">
        <v>0.0</v>
      </c>
      <c r="M17" s="19">
        <f t="shared" si="1"/>
        <v>0</v>
      </c>
    </row>
    <row r="18" ht="14.25" customHeight="1">
      <c r="A18" s="20"/>
      <c r="B18" s="1" t="s">
        <v>76</v>
      </c>
      <c r="C18" s="1" t="s">
        <v>77</v>
      </c>
      <c r="D18" s="13" t="s">
        <v>25</v>
      </c>
      <c r="E18" s="13" t="s">
        <v>78</v>
      </c>
      <c r="F18" s="13" t="s">
        <v>79</v>
      </c>
      <c r="G18" s="15">
        <v>0.0</v>
      </c>
      <c r="H18" s="15">
        <v>0.0</v>
      </c>
      <c r="I18" s="15">
        <v>0.0</v>
      </c>
      <c r="J18" s="15">
        <v>0.0</v>
      </c>
      <c r="K18" s="15" t="s">
        <v>175</v>
      </c>
      <c r="L18" s="15">
        <v>0.0</v>
      </c>
      <c r="M18" s="19">
        <f t="shared" si="1"/>
        <v>0</v>
      </c>
    </row>
    <row r="19" ht="14.25" customHeight="1">
      <c r="A19" s="20"/>
      <c r="B19" s="3" t="s">
        <v>80</v>
      </c>
      <c r="C19" s="3" t="s">
        <v>81</v>
      </c>
      <c r="D19" s="13" t="s">
        <v>25</v>
      </c>
      <c r="E19" s="13" t="s">
        <v>82</v>
      </c>
      <c r="F19" s="13" t="s">
        <v>28</v>
      </c>
      <c r="G19" s="15">
        <v>0.0</v>
      </c>
      <c r="H19" s="15">
        <v>0.0</v>
      </c>
      <c r="I19" s="15">
        <v>0.0</v>
      </c>
      <c r="J19" s="15">
        <v>0.0</v>
      </c>
      <c r="K19" s="15" t="s">
        <v>175</v>
      </c>
      <c r="L19" s="15">
        <v>0.0</v>
      </c>
      <c r="M19" s="19">
        <f t="shared" si="1"/>
        <v>0</v>
      </c>
    </row>
    <row r="20" ht="14.25" customHeight="1">
      <c r="A20" s="20"/>
      <c r="B20" s="3" t="s">
        <v>83</v>
      </c>
      <c r="C20" s="1" t="s">
        <v>84</v>
      </c>
      <c r="D20" s="13" t="s">
        <v>85</v>
      </c>
      <c r="E20" s="13" t="s">
        <v>78</v>
      </c>
      <c r="F20" s="13" t="s">
        <v>28</v>
      </c>
      <c r="G20" s="15">
        <v>0.0</v>
      </c>
      <c r="H20" s="15">
        <v>0.0</v>
      </c>
      <c r="I20" s="15">
        <v>0.0</v>
      </c>
      <c r="J20" s="15">
        <v>0.0</v>
      </c>
      <c r="K20" s="15" t="s">
        <v>175</v>
      </c>
      <c r="L20" s="15">
        <v>0.0</v>
      </c>
      <c r="M20" s="19">
        <f t="shared" si="1"/>
        <v>0</v>
      </c>
    </row>
    <row r="21" ht="14.25" customHeight="1">
      <c r="A21" s="20"/>
      <c r="B21" t="s">
        <v>86</v>
      </c>
      <c r="C21" t="s">
        <v>87</v>
      </c>
      <c r="D21" s="13" t="s">
        <v>88</v>
      </c>
      <c r="E21" s="13" t="s">
        <v>89</v>
      </c>
      <c r="F21" s="13" t="s">
        <v>90</v>
      </c>
      <c r="G21" s="15">
        <v>0.0</v>
      </c>
      <c r="H21" s="15">
        <v>0.0</v>
      </c>
      <c r="I21" s="15">
        <v>0.0</v>
      </c>
      <c r="J21" s="15">
        <v>0.0</v>
      </c>
      <c r="K21" s="15" t="s">
        <v>175</v>
      </c>
      <c r="L21" s="15">
        <v>0.0</v>
      </c>
      <c r="M21" s="19">
        <f t="shared" si="1"/>
        <v>0</v>
      </c>
    </row>
    <row r="22" ht="14.25" customHeight="1">
      <c r="A22" s="20"/>
      <c r="B22" s="4" t="s">
        <v>91</v>
      </c>
      <c r="C22" s="4" t="s">
        <v>92</v>
      </c>
      <c r="D22" s="13" t="s">
        <v>88</v>
      </c>
      <c r="E22" s="13" t="s">
        <v>93</v>
      </c>
      <c r="F22" s="13" t="s">
        <v>94</v>
      </c>
      <c r="G22" s="15">
        <v>0.0</v>
      </c>
      <c r="H22" s="15">
        <v>0.0</v>
      </c>
      <c r="I22" s="15">
        <v>0.0</v>
      </c>
      <c r="J22" s="15">
        <v>0.0</v>
      </c>
      <c r="K22" s="15" t="s">
        <v>175</v>
      </c>
      <c r="L22" s="15">
        <v>0.0</v>
      </c>
      <c r="M22" s="19">
        <f t="shared" si="1"/>
        <v>0</v>
      </c>
    </row>
    <row r="23" ht="14.25" customHeight="1">
      <c r="A23" s="20"/>
      <c r="B23" s="4" t="s">
        <v>95</v>
      </c>
      <c r="C23" s="4" t="s">
        <v>96</v>
      </c>
      <c r="D23" s="13" t="s">
        <v>97</v>
      </c>
      <c r="E23" s="13" t="s">
        <v>93</v>
      </c>
      <c r="F23" s="13" t="s">
        <v>94</v>
      </c>
      <c r="G23" s="15">
        <v>0.0</v>
      </c>
      <c r="H23" s="15">
        <v>0.0</v>
      </c>
      <c r="I23" s="15">
        <v>0.0</v>
      </c>
      <c r="J23" s="15">
        <v>0.0</v>
      </c>
      <c r="K23" s="15" t="s">
        <v>175</v>
      </c>
      <c r="L23" s="15">
        <v>0.0</v>
      </c>
      <c r="M23" s="19">
        <f t="shared" si="1"/>
        <v>0</v>
      </c>
    </row>
    <row r="24" ht="14.25" customHeight="1">
      <c r="A24" s="20"/>
      <c r="B24" s="4" t="s">
        <v>98</v>
      </c>
      <c r="C24" s="4" t="s">
        <v>99</v>
      </c>
      <c r="D24" s="13" t="s">
        <v>97</v>
      </c>
      <c r="E24" s="13" t="s">
        <v>93</v>
      </c>
      <c r="F24" s="13" t="s">
        <v>94</v>
      </c>
      <c r="G24" s="15">
        <v>0.0</v>
      </c>
      <c r="H24" s="15">
        <v>0.0</v>
      </c>
      <c r="I24" s="15">
        <v>0.0</v>
      </c>
      <c r="J24" s="15">
        <v>0.0</v>
      </c>
      <c r="K24" s="15" t="s">
        <v>175</v>
      </c>
      <c r="L24" s="15">
        <v>0.0</v>
      </c>
      <c r="M24" s="19">
        <f t="shared" si="1"/>
        <v>0</v>
      </c>
    </row>
    <row r="25" ht="14.25" customHeight="1">
      <c r="A25" s="31"/>
      <c r="B25" s="4" t="s">
        <v>100</v>
      </c>
      <c r="C25" s="4" t="s">
        <v>101</v>
      </c>
      <c r="D25" s="13" t="s">
        <v>88</v>
      </c>
      <c r="E25" s="13" t="s">
        <v>93</v>
      </c>
      <c r="F25" s="13" t="s">
        <v>94</v>
      </c>
      <c r="G25" s="15">
        <v>0.0</v>
      </c>
      <c r="H25" s="15">
        <v>0.0</v>
      </c>
      <c r="I25" s="15">
        <v>0.0</v>
      </c>
      <c r="J25" s="15">
        <v>0.0</v>
      </c>
      <c r="K25" s="15" t="s">
        <v>175</v>
      </c>
      <c r="L25" s="15">
        <v>0.0</v>
      </c>
      <c r="M25" s="19">
        <f t="shared" si="1"/>
        <v>0</v>
      </c>
    </row>
    <row r="26" ht="14.25" customHeight="1">
      <c r="A26" s="32" t="s">
        <v>102</v>
      </c>
      <c r="B26" s="3" t="s">
        <v>103</v>
      </c>
      <c r="C26" s="3" t="s">
        <v>24</v>
      </c>
      <c r="D26" s="13" t="s">
        <v>25</v>
      </c>
      <c r="E26" s="13" t="s">
        <v>104</v>
      </c>
      <c r="F26" s="13" t="s">
        <v>28</v>
      </c>
      <c r="G26" s="15">
        <v>787.719</v>
      </c>
      <c r="H26" s="15">
        <v>1002.899</v>
      </c>
      <c r="I26" s="15">
        <v>-240.696</v>
      </c>
      <c r="J26" s="15">
        <v>0.0</v>
      </c>
      <c r="K26" s="15" t="s">
        <v>175</v>
      </c>
      <c r="L26" s="15">
        <v>0.0</v>
      </c>
      <c r="M26" s="19">
        <f t="shared" si="1"/>
        <v>1297.783569</v>
      </c>
    </row>
    <row r="27" ht="14.25" customHeight="1">
      <c r="A27" s="20"/>
      <c r="B27" s="3" t="s">
        <v>105</v>
      </c>
      <c r="C27" s="3" t="s">
        <v>34</v>
      </c>
      <c r="D27" s="13" t="s">
        <v>25</v>
      </c>
      <c r="E27" s="13" t="s">
        <v>106</v>
      </c>
      <c r="F27" s="13" t="s">
        <v>28</v>
      </c>
      <c r="G27" s="15">
        <v>-295.624</v>
      </c>
      <c r="H27" s="15">
        <v>766.401</v>
      </c>
      <c r="I27" s="15">
        <v>-183.936</v>
      </c>
      <c r="J27" s="15">
        <v>0.0</v>
      </c>
      <c r="K27" s="15" t="s">
        <v>175</v>
      </c>
      <c r="L27" s="15">
        <v>0.0</v>
      </c>
      <c r="M27" s="19">
        <f t="shared" si="1"/>
        <v>841.7817379</v>
      </c>
    </row>
    <row r="28" ht="14.25" customHeight="1">
      <c r="A28" s="20"/>
      <c r="B28" s="3" t="s">
        <v>107</v>
      </c>
      <c r="C28" s="3" t="s">
        <v>37</v>
      </c>
      <c r="D28" s="13" t="s">
        <v>25</v>
      </c>
      <c r="E28" s="13" t="s">
        <v>108</v>
      </c>
      <c r="F28" s="13" t="s">
        <v>28</v>
      </c>
      <c r="G28" s="15">
        <v>-150.717</v>
      </c>
      <c r="H28" s="15">
        <v>507.687</v>
      </c>
      <c r="I28" s="15">
        <v>-27.729</v>
      </c>
      <c r="J28" s="15">
        <v>0.0</v>
      </c>
      <c r="K28" s="15" t="s">
        <v>175</v>
      </c>
      <c r="L28" s="15">
        <v>0.0</v>
      </c>
      <c r="M28" s="19">
        <f t="shared" si="1"/>
        <v>530.3117965</v>
      </c>
    </row>
    <row r="29" ht="14.25" customHeight="1">
      <c r="A29" s="20"/>
      <c r="B29" s="3" t="s">
        <v>109</v>
      </c>
      <c r="C29" s="3" t="s">
        <v>41</v>
      </c>
      <c r="D29" s="13" t="s">
        <v>25</v>
      </c>
      <c r="E29" s="13" t="s">
        <v>110</v>
      </c>
      <c r="F29" s="13" t="s">
        <v>28</v>
      </c>
      <c r="G29" s="15">
        <v>-1112.835</v>
      </c>
      <c r="H29" s="15">
        <v>-2014.369</v>
      </c>
      <c r="I29" s="15">
        <v>110.02</v>
      </c>
      <c r="J29" s="15">
        <v>0.0</v>
      </c>
      <c r="K29" s="15" t="s">
        <v>175</v>
      </c>
      <c r="L29" s="15">
        <v>0.0</v>
      </c>
      <c r="M29" s="19">
        <f t="shared" si="1"/>
        <v>2303.950652</v>
      </c>
    </row>
    <row r="30" ht="14.25" customHeight="1">
      <c r="A30" s="20"/>
      <c r="B30" t="s">
        <v>111</v>
      </c>
      <c r="C30" t="s">
        <v>46</v>
      </c>
      <c r="D30" s="13" t="s">
        <v>25</v>
      </c>
      <c r="E30" s="13" t="s">
        <v>112</v>
      </c>
      <c r="F30" s="13" t="s">
        <v>113</v>
      </c>
      <c r="G30" s="15">
        <v>-1112.835</v>
      </c>
      <c r="H30" s="15">
        <v>-2014.369</v>
      </c>
      <c r="I30" s="15">
        <v>110.02</v>
      </c>
      <c r="J30" s="15">
        <v>0.0</v>
      </c>
      <c r="K30" s="15" t="s">
        <v>175</v>
      </c>
      <c r="L30" s="15">
        <v>0.0</v>
      </c>
      <c r="M30" s="19">
        <f t="shared" si="1"/>
        <v>2303.950652</v>
      </c>
    </row>
    <row r="31" ht="14.25" customHeight="1">
      <c r="A31" s="20"/>
      <c r="B31" t="s">
        <v>114</v>
      </c>
      <c r="C31" t="s">
        <v>46</v>
      </c>
      <c r="D31" s="13" t="s">
        <v>25</v>
      </c>
      <c r="E31" s="13" t="s">
        <v>112</v>
      </c>
      <c r="F31" s="13" t="s">
        <v>115</v>
      </c>
      <c r="G31" s="15">
        <v>-150.717</v>
      </c>
      <c r="H31" s="15">
        <v>507.687</v>
      </c>
      <c r="I31" s="15">
        <v>-27.729</v>
      </c>
      <c r="J31" s="15">
        <v>0.0</v>
      </c>
      <c r="K31" s="15" t="s">
        <v>175</v>
      </c>
      <c r="L31" s="15">
        <v>0.0</v>
      </c>
      <c r="M31" s="19">
        <f t="shared" si="1"/>
        <v>530.3117965</v>
      </c>
    </row>
    <row r="32" ht="14.25" customHeight="1">
      <c r="A32" s="20"/>
      <c r="B32" t="s">
        <v>116</v>
      </c>
      <c r="C32" t="s">
        <v>46</v>
      </c>
      <c r="D32" s="13" t="s">
        <v>25</v>
      </c>
      <c r="E32" s="13" t="s">
        <v>112</v>
      </c>
      <c r="F32" s="13" t="s">
        <v>117</v>
      </c>
      <c r="G32" s="15">
        <v>-295.624</v>
      </c>
      <c r="H32" s="15">
        <v>766.401</v>
      </c>
      <c r="I32" s="15">
        <v>-183.936</v>
      </c>
      <c r="J32" s="15">
        <v>0.0</v>
      </c>
      <c r="K32" s="15" t="s">
        <v>175</v>
      </c>
      <c r="L32" s="15">
        <v>0.0</v>
      </c>
      <c r="M32" s="19">
        <f t="shared" si="1"/>
        <v>841.7817379</v>
      </c>
    </row>
    <row r="33" ht="14.25" customHeight="1">
      <c r="A33" s="20"/>
      <c r="B33" t="s">
        <v>118</v>
      </c>
      <c r="C33" t="s">
        <v>46</v>
      </c>
      <c r="D33" s="13" t="s">
        <v>25</v>
      </c>
      <c r="E33" s="13" t="s">
        <v>112</v>
      </c>
      <c r="F33" s="13" t="s">
        <v>119</v>
      </c>
      <c r="G33" s="15">
        <v>787.719</v>
      </c>
      <c r="H33" s="15">
        <v>1002.899</v>
      </c>
      <c r="I33" s="15">
        <v>-240.696</v>
      </c>
      <c r="J33" s="15">
        <v>0.0</v>
      </c>
      <c r="K33" s="15" t="s">
        <v>175</v>
      </c>
      <c r="L33" s="15">
        <v>0.0</v>
      </c>
      <c r="M33" s="19">
        <f t="shared" si="1"/>
        <v>1297.783569</v>
      </c>
    </row>
    <row r="34" ht="14.25" customHeight="1">
      <c r="A34" s="20"/>
      <c r="B34" s="4" t="s">
        <v>120</v>
      </c>
      <c r="C34" s="4" t="s">
        <v>121</v>
      </c>
      <c r="D34" s="13" t="s">
        <v>25</v>
      </c>
      <c r="E34" s="13" t="s">
        <v>112</v>
      </c>
      <c r="F34" s="13" t="s">
        <v>122</v>
      </c>
      <c r="G34" s="15">
        <v>-0.151</v>
      </c>
      <c r="H34" s="15">
        <v>-1240.107</v>
      </c>
      <c r="I34" s="15">
        <v>1123.318</v>
      </c>
      <c r="J34" s="15">
        <v>0.0</v>
      </c>
      <c r="K34" s="15" t="s">
        <v>175</v>
      </c>
      <c r="L34" s="15">
        <v>0.0</v>
      </c>
      <c r="M34" s="19">
        <f t="shared" si="1"/>
        <v>1673.233015</v>
      </c>
    </row>
    <row r="35" ht="14.25" customHeight="1">
      <c r="A35" s="20"/>
      <c r="B35" s="1" t="s">
        <v>123</v>
      </c>
      <c r="C35" s="1" t="s">
        <v>124</v>
      </c>
      <c r="D35" s="13" t="s">
        <v>25</v>
      </c>
      <c r="E35" s="13" t="s">
        <v>125</v>
      </c>
      <c r="F35" s="13" t="s">
        <v>126</v>
      </c>
      <c r="G35" s="15">
        <v>-0.151</v>
      </c>
      <c r="H35" s="15">
        <v>-1240.107</v>
      </c>
      <c r="I35" s="15">
        <v>1123.318</v>
      </c>
      <c r="J35" s="15">
        <v>0.0</v>
      </c>
      <c r="K35" s="15" t="s">
        <v>175</v>
      </c>
      <c r="L35" s="15">
        <v>0.0</v>
      </c>
      <c r="M35" s="19">
        <f t="shared" si="1"/>
        <v>1673.233015</v>
      </c>
    </row>
    <row r="36" ht="14.25" customHeight="1">
      <c r="A36" s="20"/>
      <c r="B36" s="1" t="s">
        <v>127</v>
      </c>
      <c r="C36" s="1" t="s">
        <v>77</v>
      </c>
      <c r="D36" s="13" t="s">
        <v>25</v>
      </c>
      <c r="E36" s="13" t="s">
        <v>128</v>
      </c>
      <c r="F36" s="13" t="s">
        <v>129</v>
      </c>
      <c r="G36" s="15">
        <v>0.0</v>
      </c>
      <c r="H36" s="15">
        <v>888.131</v>
      </c>
      <c r="I36" s="15">
        <v>-68.157</v>
      </c>
      <c r="J36" s="15">
        <v>0.0</v>
      </c>
      <c r="K36" s="15" t="s">
        <v>175</v>
      </c>
      <c r="L36" s="15">
        <v>0.0</v>
      </c>
      <c r="M36" s="19">
        <f t="shared" si="1"/>
        <v>890.742415</v>
      </c>
    </row>
    <row r="37" ht="14.25" customHeight="1">
      <c r="A37" s="20"/>
      <c r="B37" s="3" t="s">
        <v>130</v>
      </c>
      <c r="C37" s="3" t="s">
        <v>81</v>
      </c>
      <c r="D37" s="13" t="s">
        <v>25</v>
      </c>
      <c r="E37" s="13" t="s">
        <v>131</v>
      </c>
      <c r="F37" s="13" t="s">
        <v>28</v>
      </c>
      <c r="G37" s="15">
        <v>0.0</v>
      </c>
      <c r="H37" s="15">
        <v>888.131</v>
      </c>
      <c r="I37" s="15">
        <v>-68.157</v>
      </c>
      <c r="J37" s="15">
        <v>0.0</v>
      </c>
      <c r="K37" s="15" t="s">
        <v>175</v>
      </c>
      <c r="L37" s="15">
        <v>0.0</v>
      </c>
      <c r="M37" s="19">
        <f t="shared" si="1"/>
        <v>890.742415</v>
      </c>
    </row>
    <row r="38" ht="14.25" customHeight="1">
      <c r="A38" s="20"/>
      <c r="B38" s="4" t="s">
        <v>132</v>
      </c>
      <c r="C38" s="4" t="s">
        <v>64</v>
      </c>
      <c r="D38" s="13" t="s">
        <v>25</v>
      </c>
      <c r="E38" s="13" t="s">
        <v>112</v>
      </c>
      <c r="F38" s="13" t="s">
        <v>133</v>
      </c>
      <c r="G38" s="15">
        <v>9.313</v>
      </c>
      <c r="H38" s="15">
        <v>215.193</v>
      </c>
      <c r="I38" s="15">
        <v>-18.682</v>
      </c>
      <c r="J38" s="15">
        <v>0.0</v>
      </c>
      <c r="K38" s="15" t="s">
        <v>175</v>
      </c>
      <c r="L38" s="15">
        <v>0.0</v>
      </c>
      <c r="M38" s="19">
        <f t="shared" si="1"/>
        <v>216.2030905</v>
      </c>
    </row>
    <row r="39" ht="14.25" customHeight="1">
      <c r="A39" s="20"/>
      <c r="B39" s="3" t="s">
        <v>134</v>
      </c>
      <c r="C39" s="3" t="s">
        <v>135</v>
      </c>
      <c r="D39" s="13" t="s">
        <v>25</v>
      </c>
      <c r="E39" s="13" t="s">
        <v>136</v>
      </c>
      <c r="F39" s="13" t="s">
        <v>28</v>
      </c>
      <c r="G39" s="15">
        <v>9.313</v>
      </c>
      <c r="H39" s="15">
        <v>215.193</v>
      </c>
      <c r="I39" s="15">
        <v>-18.682</v>
      </c>
      <c r="J39" s="15">
        <v>0.0</v>
      </c>
      <c r="K39" s="15" t="s">
        <v>175</v>
      </c>
      <c r="L39" s="15">
        <v>0.0</v>
      </c>
      <c r="M39" s="19">
        <f t="shared" si="1"/>
        <v>216.2030905</v>
      </c>
    </row>
    <row r="40" ht="14.25" customHeight="1">
      <c r="A40" s="20"/>
      <c r="B40" t="s">
        <v>137</v>
      </c>
      <c r="C40" t="s">
        <v>138</v>
      </c>
      <c r="D40" s="13" t="s">
        <v>88</v>
      </c>
      <c r="E40" s="13" t="s">
        <v>89</v>
      </c>
      <c r="F40" s="13" t="s">
        <v>28</v>
      </c>
      <c r="G40" s="15">
        <v>0.0</v>
      </c>
      <c r="H40" s="15">
        <v>0.0</v>
      </c>
      <c r="I40" s="15">
        <v>937.5</v>
      </c>
      <c r="J40" s="15">
        <v>0.0</v>
      </c>
      <c r="K40" s="15" t="s">
        <v>175</v>
      </c>
      <c r="L40" s="15">
        <v>0.0</v>
      </c>
      <c r="M40" s="19">
        <f t="shared" si="1"/>
        <v>937.5</v>
      </c>
    </row>
    <row r="41" ht="14.25" customHeight="1">
      <c r="A41" s="20"/>
      <c r="B41" t="s">
        <v>139</v>
      </c>
      <c r="C41" t="s">
        <v>140</v>
      </c>
      <c r="D41" s="13" t="s">
        <v>88</v>
      </c>
      <c r="E41" s="13" t="s">
        <v>89</v>
      </c>
      <c r="F41" s="13" t="s">
        <v>141</v>
      </c>
      <c r="G41" s="15">
        <v>0.0</v>
      </c>
      <c r="H41" s="15">
        <v>0.0</v>
      </c>
      <c r="I41" s="15">
        <v>762.295</v>
      </c>
      <c r="J41" s="15">
        <v>0.0</v>
      </c>
      <c r="K41" s="15" t="s">
        <v>175</v>
      </c>
      <c r="L41" s="15">
        <v>0.0</v>
      </c>
      <c r="M41" s="19">
        <f t="shared" si="1"/>
        <v>762.295</v>
      </c>
    </row>
    <row r="42" ht="14.25" customHeight="1">
      <c r="A42" s="20"/>
      <c r="B42" t="s">
        <v>142</v>
      </c>
      <c r="C42" t="s">
        <v>143</v>
      </c>
      <c r="D42" s="13" t="s">
        <v>88</v>
      </c>
      <c r="E42" s="13" t="s">
        <v>89</v>
      </c>
      <c r="F42" s="13" t="s">
        <v>28</v>
      </c>
      <c r="G42" s="15">
        <v>0.0</v>
      </c>
      <c r="H42" s="15">
        <v>0.0</v>
      </c>
      <c r="I42" s="15">
        <v>1300.205</v>
      </c>
      <c r="J42" s="15">
        <v>0.0</v>
      </c>
      <c r="K42" s="15" t="s">
        <v>175</v>
      </c>
      <c r="L42" s="15">
        <v>0.0</v>
      </c>
      <c r="M42" s="19">
        <f t="shared" si="1"/>
        <v>1300.205</v>
      </c>
    </row>
    <row r="43" ht="14.25" customHeight="1">
      <c r="A43" s="20"/>
      <c r="B43" s="4" t="s">
        <v>144</v>
      </c>
      <c r="C43" s="4" t="s">
        <v>99</v>
      </c>
      <c r="D43" s="13" t="s">
        <v>97</v>
      </c>
      <c r="E43" s="13" t="s">
        <v>145</v>
      </c>
      <c r="F43" s="13" t="s">
        <v>146</v>
      </c>
      <c r="G43" s="15">
        <v>-300.741</v>
      </c>
      <c r="H43" s="15">
        <v>-77.755</v>
      </c>
      <c r="I43" s="15">
        <v>-2183.1</v>
      </c>
      <c r="J43" s="15">
        <v>0.0</v>
      </c>
      <c r="K43" s="15" t="s">
        <v>175</v>
      </c>
      <c r="L43" s="15">
        <v>0.0</v>
      </c>
      <c r="M43" s="19">
        <f t="shared" si="1"/>
        <v>2205.088796</v>
      </c>
    </row>
    <row r="44" ht="14.25" customHeight="1">
      <c r="A44" s="20"/>
      <c r="B44" s="4" t="s">
        <v>147</v>
      </c>
      <c r="C44" s="4" t="s">
        <v>96</v>
      </c>
      <c r="D44" s="13" t="s">
        <v>97</v>
      </c>
      <c r="E44" s="13" t="s">
        <v>145</v>
      </c>
      <c r="F44" s="13" t="s">
        <v>146</v>
      </c>
      <c r="G44" s="15">
        <v>-461.554</v>
      </c>
      <c r="H44" s="15">
        <v>34.098</v>
      </c>
      <c r="I44" s="15">
        <v>957.361</v>
      </c>
      <c r="J44" s="15">
        <v>0.0</v>
      </c>
      <c r="K44" s="15" t="s">
        <v>175</v>
      </c>
      <c r="L44" s="15">
        <v>0.0</v>
      </c>
      <c r="M44" s="19">
        <f t="shared" si="1"/>
        <v>1063.360171</v>
      </c>
    </row>
    <row r="45" ht="14.25" customHeight="1">
      <c r="A45" s="20"/>
      <c r="B45" s="4" t="s">
        <v>148</v>
      </c>
      <c r="C45" s="4" t="s">
        <v>149</v>
      </c>
      <c r="D45" s="13" t="s">
        <v>88</v>
      </c>
      <c r="E45" s="13" t="s">
        <v>145</v>
      </c>
      <c r="F45" s="13" t="s">
        <v>146</v>
      </c>
      <c r="G45" s="15">
        <v>0.0</v>
      </c>
      <c r="H45" s="15">
        <v>-718.638</v>
      </c>
      <c r="I45" s="15">
        <v>25.595</v>
      </c>
      <c r="J45" s="15">
        <v>0.0</v>
      </c>
      <c r="K45" s="15" t="s">
        <v>175</v>
      </c>
      <c r="L45" s="15">
        <v>0.0</v>
      </c>
      <c r="M45" s="19">
        <f t="shared" si="1"/>
        <v>719.0936511</v>
      </c>
    </row>
    <row r="46" ht="14.25" customHeight="1">
      <c r="A46" s="20"/>
      <c r="B46" s="4" t="s">
        <v>150</v>
      </c>
      <c r="C46" s="4" t="s">
        <v>151</v>
      </c>
      <c r="D46" s="13" t="s">
        <v>88</v>
      </c>
      <c r="E46" s="13" t="s">
        <v>145</v>
      </c>
      <c r="F46" s="13" t="s">
        <v>146</v>
      </c>
      <c r="G46" s="15">
        <v>0.0</v>
      </c>
      <c r="H46" s="15">
        <v>0.0</v>
      </c>
      <c r="I46" s="15">
        <v>1962.439</v>
      </c>
      <c r="J46" s="15">
        <v>0.0</v>
      </c>
      <c r="K46" s="15" t="s">
        <v>175</v>
      </c>
      <c r="L46" s="15">
        <v>0.0</v>
      </c>
      <c r="M46" s="19">
        <f t="shared" si="1"/>
        <v>1962.439</v>
      </c>
    </row>
    <row r="47" ht="14.25" customHeight="1">
      <c r="A47" s="31"/>
      <c r="B47" s="3" t="s">
        <v>152</v>
      </c>
      <c r="C47" s="1" t="s">
        <v>84</v>
      </c>
      <c r="D47" s="13" t="s">
        <v>85</v>
      </c>
      <c r="E47" s="13" t="s">
        <v>128</v>
      </c>
      <c r="F47" s="13" t="s">
        <v>28</v>
      </c>
      <c r="G47" s="15">
        <v>-0.151</v>
      </c>
      <c r="H47" s="15">
        <v>-2128.239</v>
      </c>
      <c r="I47" s="15">
        <v>1191.475</v>
      </c>
      <c r="J47" s="15">
        <v>0.0</v>
      </c>
      <c r="K47" s="15" t="s">
        <v>176</v>
      </c>
      <c r="L47" s="15">
        <v>-6.027</v>
      </c>
      <c r="M47" s="19">
        <f t="shared" si="1"/>
        <v>2439.060052</v>
      </c>
    </row>
    <row r="48" ht="14.25" customHeight="1">
      <c r="B48" t="s">
        <v>153</v>
      </c>
      <c r="C48" s="6" t="s">
        <v>154</v>
      </c>
      <c r="D48" s="13" t="s">
        <v>88</v>
      </c>
      <c r="E48" s="13" t="s">
        <v>155</v>
      </c>
      <c r="F48" s="13" t="s">
        <v>156</v>
      </c>
      <c r="G48" s="15">
        <v>0.0</v>
      </c>
      <c r="H48" s="15">
        <v>-3000.0</v>
      </c>
      <c r="I48" s="15">
        <v>0.0</v>
      </c>
      <c r="J48" s="15">
        <v>0.0</v>
      </c>
      <c r="K48" s="15" t="s">
        <v>175</v>
      </c>
      <c r="L48" s="15">
        <v>0.0</v>
      </c>
      <c r="M48" s="19">
        <f t="shared" si="1"/>
        <v>3000</v>
      </c>
    </row>
    <row r="49" ht="14.25" customHeight="1">
      <c r="B49" t="s">
        <v>157</v>
      </c>
      <c r="C49" s="6" t="s">
        <v>158</v>
      </c>
      <c r="D49" s="13" t="s">
        <v>88</v>
      </c>
      <c r="E49" s="13" t="s">
        <v>155</v>
      </c>
      <c r="F49" s="13" t="s">
        <v>156</v>
      </c>
      <c r="G49" s="15">
        <v>-3000.0</v>
      </c>
      <c r="H49" s="15">
        <v>0.0</v>
      </c>
      <c r="I49" s="15">
        <v>0.0</v>
      </c>
      <c r="J49" s="15">
        <v>0.0</v>
      </c>
      <c r="K49" s="15" t="s">
        <v>175</v>
      </c>
      <c r="L49" s="15">
        <v>0.0</v>
      </c>
      <c r="M49" s="19">
        <f t="shared" si="1"/>
        <v>3000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K2:K4"/>
    <mergeCell ref="A6:A25"/>
    <mergeCell ref="A26:A47"/>
    <mergeCell ref="G2:G4"/>
    <mergeCell ref="H2:H4"/>
    <mergeCell ref="I2:I4"/>
    <mergeCell ref="J2:J4"/>
  </mergeCell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6.29"/>
    <col customWidth="1" min="3" max="3" width="27.57"/>
    <col customWidth="1" min="4" max="4" width="10.71"/>
    <col customWidth="1" min="5" max="5" width="14.29"/>
    <col customWidth="1" min="6" max="9" width="13.86"/>
    <col customWidth="1" min="10" max="10" width="12.29"/>
    <col customWidth="1" min="11" max="12" width="13.86"/>
    <col customWidth="1" min="13" max="26" width="10.71"/>
  </cols>
  <sheetData>
    <row r="1" ht="14.25" customHeight="1">
      <c r="B1" s="1" t="s">
        <v>0</v>
      </c>
    </row>
    <row r="2" ht="14.25" customHeight="1">
      <c r="B2" s="3" t="s">
        <v>2</v>
      </c>
      <c r="G2" s="33" t="s">
        <v>6</v>
      </c>
      <c r="H2" s="33" t="s">
        <v>6</v>
      </c>
      <c r="I2" s="33" t="s">
        <v>6</v>
      </c>
      <c r="J2" s="33" t="s">
        <v>159</v>
      </c>
      <c r="K2" s="33" t="s">
        <v>159</v>
      </c>
      <c r="L2" s="33" t="s">
        <v>159</v>
      </c>
    </row>
    <row r="3" ht="14.25" customHeight="1">
      <c r="B3" s="4" t="s">
        <v>5</v>
      </c>
      <c r="L3" s="33"/>
    </row>
    <row r="4" ht="14.25" customHeight="1">
      <c r="L4" s="33"/>
    </row>
    <row r="5" ht="14.25" customHeight="1">
      <c r="B5" t="s">
        <v>9</v>
      </c>
      <c r="C5" t="s">
        <v>10</v>
      </c>
      <c r="D5" s="8" t="s">
        <v>11</v>
      </c>
      <c r="E5" s="8" t="s">
        <v>13</v>
      </c>
      <c r="F5" s="8" t="s">
        <v>14</v>
      </c>
      <c r="G5" s="8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</row>
    <row r="6" ht="14.25" customHeight="1">
      <c r="A6" s="11" t="s">
        <v>22</v>
      </c>
      <c r="B6" s="3" t="s">
        <v>23</v>
      </c>
      <c r="C6" s="3" t="s">
        <v>24</v>
      </c>
      <c r="D6" s="13" t="s">
        <v>25</v>
      </c>
      <c r="E6" s="13" t="s">
        <v>27</v>
      </c>
      <c r="F6" s="13" t="s">
        <v>28</v>
      </c>
      <c r="G6" s="15">
        <v>-141.89</v>
      </c>
      <c r="H6" s="15">
        <v>-67.271</v>
      </c>
      <c r="I6" s="15">
        <v>33.946</v>
      </c>
      <c r="J6" s="15">
        <v>0.0</v>
      </c>
      <c r="K6" s="15">
        <v>0.0</v>
      </c>
      <c r="L6" s="15">
        <v>0.0</v>
      </c>
    </row>
    <row r="7" ht="14.25" customHeight="1">
      <c r="A7" s="20"/>
      <c r="B7" s="3" t="s">
        <v>33</v>
      </c>
      <c r="C7" s="3" t="s">
        <v>34</v>
      </c>
      <c r="D7" s="13" t="s">
        <v>25</v>
      </c>
      <c r="E7" s="13" t="s">
        <v>35</v>
      </c>
      <c r="F7" s="13" t="s">
        <v>28</v>
      </c>
      <c r="G7" s="15">
        <v>-133.974</v>
      </c>
      <c r="H7" s="15">
        <v>-357.126</v>
      </c>
      <c r="I7" s="15">
        <v>180.215</v>
      </c>
      <c r="J7" s="15">
        <v>0.0</v>
      </c>
      <c r="K7" s="15">
        <v>0.0</v>
      </c>
      <c r="L7" s="15">
        <v>0.0</v>
      </c>
    </row>
    <row r="8" ht="14.25" customHeight="1">
      <c r="A8" s="20"/>
      <c r="B8" s="3" t="s">
        <v>36</v>
      </c>
      <c r="C8" s="3" t="s">
        <v>37</v>
      </c>
      <c r="D8" s="13" t="s">
        <v>25</v>
      </c>
      <c r="E8" s="13" t="s">
        <v>38</v>
      </c>
      <c r="F8" s="13" t="s">
        <v>28</v>
      </c>
      <c r="G8" s="15">
        <v>-443.452</v>
      </c>
      <c r="H8" s="15">
        <v>-1275.578</v>
      </c>
      <c r="I8" s="15">
        <v>187.768</v>
      </c>
      <c r="J8" s="15">
        <v>0.0</v>
      </c>
      <c r="K8" s="15">
        <v>0.0</v>
      </c>
      <c r="L8" s="15">
        <v>0.0</v>
      </c>
    </row>
    <row r="9" ht="14.25" customHeight="1">
      <c r="A9" s="20"/>
      <c r="B9" s="3" t="s">
        <v>39</v>
      </c>
      <c r="C9" s="3" t="s">
        <v>41</v>
      </c>
      <c r="D9" s="13" t="s">
        <v>25</v>
      </c>
      <c r="E9" s="13" t="s">
        <v>42</v>
      </c>
      <c r="F9" s="13" t="s">
        <v>28</v>
      </c>
      <c r="G9" s="15">
        <v>1249.389</v>
      </c>
      <c r="H9" s="15">
        <v>1026.077</v>
      </c>
      <c r="I9" s="15">
        <v>-151.041</v>
      </c>
      <c r="J9" s="15">
        <v>0.0</v>
      </c>
      <c r="K9" s="15">
        <v>0.0</v>
      </c>
      <c r="L9" s="15">
        <v>0.0</v>
      </c>
    </row>
    <row r="10" ht="14.25" customHeight="1">
      <c r="A10" s="20"/>
      <c r="B10" t="s">
        <v>44</v>
      </c>
      <c r="C10" t="s">
        <v>46</v>
      </c>
      <c r="D10" s="13" t="s">
        <v>25</v>
      </c>
      <c r="E10" s="13" t="s">
        <v>47</v>
      </c>
      <c r="F10" s="13" t="s">
        <v>48</v>
      </c>
      <c r="G10" s="15">
        <v>-141.89</v>
      </c>
      <c r="H10" s="15">
        <v>-67.271</v>
      </c>
      <c r="I10" s="15">
        <v>33.946</v>
      </c>
      <c r="J10" s="15">
        <v>0.0</v>
      </c>
      <c r="K10" s="15">
        <v>0.0</v>
      </c>
      <c r="L10" s="15">
        <v>0.0</v>
      </c>
    </row>
    <row r="11" ht="14.25" customHeight="1">
      <c r="A11" s="20"/>
      <c r="B11" t="s">
        <v>49</v>
      </c>
      <c r="C11" t="s">
        <v>46</v>
      </c>
      <c r="D11" s="13" t="s">
        <v>25</v>
      </c>
      <c r="E11" s="13" t="s">
        <v>47</v>
      </c>
      <c r="F11" s="13" t="s">
        <v>50</v>
      </c>
      <c r="G11" s="15">
        <v>-133.974</v>
      </c>
      <c r="H11" s="15">
        <v>-357.126</v>
      </c>
      <c r="I11" s="15">
        <v>180.215</v>
      </c>
      <c r="J11" s="15">
        <v>0.0</v>
      </c>
      <c r="K11" s="15">
        <v>0.0</v>
      </c>
      <c r="L11" s="15">
        <v>0.0</v>
      </c>
    </row>
    <row r="12" ht="14.25" customHeight="1">
      <c r="A12" s="20"/>
      <c r="B12" t="s">
        <v>52</v>
      </c>
      <c r="C12" t="s">
        <v>46</v>
      </c>
      <c r="D12" s="13" t="s">
        <v>25</v>
      </c>
      <c r="E12" s="13" t="s">
        <v>47</v>
      </c>
      <c r="F12" s="13" t="s">
        <v>53</v>
      </c>
      <c r="G12" s="15">
        <v>-443.452</v>
      </c>
      <c r="H12" s="15">
        <v>-1275.578</v>
      </c>
      <c r="I12" s="15">
        <v>187.768</v>
      </c>
      <c r="J12" s="15">
        <v>0.0</v>
      </c>
      <c r="K12" s="15">
        <v>0.0</v>
      </c>
      <c r="L12" s="15">
        <v>0.0</v>
      </c>
    </row>
    <row r="13" ht="14.25" customHeight="1">
      <c r="A13" s="20"/>
      <c r="B13" t="s">
        <v>54</v>
      </c>
      <c r="C13" t="s">
        <v>46</v>
      </c>
      <c r="D13" s="13" t="s">
        <v>25</v>
      </c>
      <c r="E13" s="13" t="s">
        <v>47</v>
      </c>
      <c r="F13" s="13" t="s">
        <v>55</v>
      </c>
      <c r="G13" s="15">
        <v>1249.389</v>
      </c>
      <c r="H13" s="15">
        <v>1026.077</v>
      </c>
      <c r="I13" s="15">
        <v>-151.041</v>
      </c>
      <c r="J13" s="15">
        <v>0.0</v>
      </c>
      <c r="K13" s="15">
        <v>0.0</v>
      </c>
      <c r="L13" s="15">
        <v>0.0</v>
      </c>
    </row>
    <row r="14" ht="14.25" customHeight="1">
      <c r="A14" s="20"/>
      <c r="B14" s="3" t="s">
        <v>57</v>
      </c>
      <c r="C14" s="3" t="s">
        <v>58</v>
      </c>
      <c r="D14" s="13" t="s">
        <v>25</v>
      </c>
      <c r="E14" s="13" t="s">
        <v>59</v>
      </c>
      <c r="F14" s="13" t="s">
        <v>28</v>
      </c>
      <c r="G14" s="15">
        <v>-84.761</v>
      </c>
      <c r="H14" s="15">
        <v>-187.504</v>
      </c>
      <c r="I14" s="15">
        <v>27.601</v>
      </c>
      <c r="J14" s="15">
        <v>0.0</v>
      </c>
      <c r="K14" s="15">
        <v>0.0</v>
      </c>
      <c r="L14" s="15">
        <v>0.0</v>
      </c>
    </row>
    <row r="15" ht="14.25" customHeight="1">
      <c r="A15" s="20"/>
      <c r="B15" s="4" t="s">
        <v>63</v>
      </c>
      <c r="C15" s="4" t="s">
        <v>64</v>
      </c>
      <c r="D15" s="13" t="s">
        <v>25</v>
      </c>
      <c r="E15" s="13" t="s">
        <v>47</v>
      </c>
      <c r="F15" s="13" t="s">
        <v>65</v>
      </c>
      <c r="G15" s="15">
        <v>-84.761</v>
      </c>
      <c r="H15" s="15">
        <v>-187.504</v>
      </c>
      <c r="I15" s="15">
        <v>27.601</v>
      </c>
      <c r="J15" s="15">
        <v>0.0</v>
      </c>
      <c r="K15" s="15">
        <v>0.0</v>
      </c>
      <c r="L15" s="15">
        <v>0.0</v>
      </c>
    </row>
    <row r="16" ht="14.25" customHeight="1">
      <c r="A16" s="20"/>
      <c r="B16" s="4" t="s">
        <v>67</v>
      </c>
      <c r="C16" s="4" t="s">
        <v>68</v>
      </c>
      <c r="D16" s="13" t="s">
        <v>25</v>
      </c>
      <c r="E16" s="13" t="s">
        <v>47</v>
      </c>
      <c r="F16" s="13" t="s">
        <v>69</v>
      </c>
      <c r="G16" s="15">
        <v>0.0</v>
      </c>
      <c r="H16" s="15">
        <v>861.402</v>
      </c>
      <c r="I16" s="15">
        <v>612.136</v>
      </c>
      <c r="J16" s="15">
        <v>0.0</v>
      </c>
      <c r="K16" s="15">
        <v>0.0</v>
      </c>
      <c r="L16" s="15">
        <v>0.0</v>
      </c>
    </row>
    <row r="17" ht="14.25" customHeight="1">
      <c r="A17" s="20"/>
      <c r="B17" s="1" t="s">
        <v>71</v>
      </c>
      <c r="C17" s="1" t="s">
        <v>72</v>
      </c>
      <c r="D17" s="13" t="s">
        <v>25</v>
      </c>
      <c r="E17" s="13" t="s">
        <v>73</v>
      </c>
      <c r="F17" s="13" t="s">
        <v>74</v>
      </c>
      <c r="G17" s="15">
        <v>0.0</v>
      </c>
      <c r="H17" s="15">
        <v>861.402</v>
      </c>
      <c r="I17" s="15">
        <v>612.136</v>
      </c>
      <c r="J17" s="15">
        <v>0.0</v>
      </c>
      <c r="K17" s="15">
        <v>0.0</v>
      </c>
      <c r="L17" s="15">
        <v>0.0</v>
      </c>
    </row>
    <row r="18" ht="14.25" customHeight="1">
      <c r="A18" s="20"/>
      <c r="B18" s="1" t="s">
        <v>76</v>
      </c>
      <c r="C18" s="1" t="s">
        <v>77</v>
      </c>
      <c r="D18" s="13" t="s">
        <v>25</v>
      </c>
      <c r="E18" s="13" t="s">
        <v>78</v>
      </c>
      <c r="F18" s="13" t="s">
        <v>79</v>
      </c>
      <c r="G18" s="15">
        <v>0.0</v>
      </c>
      <c r="H18" s="15">
        <v>970.073</v>
      </c>
      <c r="I18" s="15">
        <v>2.852</v>
      </c>
      <c r="J18" s="15">
        <v>0.0</v>
      </c>
      <c r="K18" s="15">
        <v>0.0</v>
      </c>
      <c r="L18" s="15">
        <v>0.0</v>
      </c>
    </row>
    <row r="19" ht="14.25" customHeight="1">
      <c r="A19" s="20"/>
      <c r="B19" s="3" t="s">
        <v>80</v>
      </c>
      <c r="C19" s="3" t="s">
        <v>81</v>
      </c>
      <c r="D19" s="13" t="s">
        <v>25</v>
      </c>
      <c r="E19" s="13" t="s">
        <v>82</v>
      </c>
      <c r="F19" s="13" t="s">
        <v>28</v>
      </c>
      <c r="G19" s="15">
        <v>0.0</v>
      </c>
      <c r="H19" s="15">
        <v>970.073</v>
      </c>
      <c r="I19" s="15">
        <v>2.852</v>
      </c>
      <c r="J19" s="15">
        <v>0.0</v>
      </c>
      <c r="K19" s="15">
        <v>0.0</v>
      </c>
      <c r="L19" s="15">
        <v>0.0</v>
      </c>
    </row>
    <row r="20" ht="14.25" customHeight="1">
      <c r="A20" s="20"/>
      <c r="B20" s="3" t="s">
        <v>83</v>
      </c>
      <c r="C20" s="1" t="s">
        <v>84</v>
      </c>
      <c r="D20" s="13" t="s">
        <v>85</v>
      </c>
      <c r="E20" s="13" t="s">
        <v>78</v>
      </c>
      <c r="F20" s="13" t="s">
        <v>28</v>
      </c>
      <c r="G20" s="15">
        <v>0.0</v>
      </c>
      <c r="H20" s="15">
        <v>-108.671</v>
      </c>
      <c r="I20" s="15">
        <v>609.284</v>
      </c>
      <c r="J20" s="15">
        <v>0.0</v>
      </c>
      <c r="K20" s="15">
        <v>0.0</v>
      </c>
      <c r="L20" s="15">
        <v>0.0</v>
      </c>
    </row>
    <row r="21" ht="14.25" customHeight="1">
      <c r="A21" s="20"/>
      <c r="B21" t="s">
        <v>86</v>
      </c>
      <c r="C21" t="s">
        <v>87</v>
      </c>
      <c r="D21" s="13" t="s">
        <v>88</v>
      </c>
      <c r="E21" s="13" t="s">
        <v>89</v>
      </c>
      <c r="F21" s="13" t="s">
        <v>90</v>
      </c>
      <c r="G21" s="15">
        <v>0.0</v>
      </c>
      <c r="H21" s="15">
        <v>0.0</v>
      </c>
      <c r="I21" s="15">
        <v>890.625</v>
      </c>
      <c r="J21" s="15">
        <v>0.0</v>
      </c>
      <c r="K21" s="15">
        <v>0.0</v>
      </c>
      <c r="L21" s="15">
        <v>0.0</v>
      </c>
    </row>
    <row r="22" ht="14.25" customHeight="1">
      <c r="A22" s="20"/>
      <c r="B22" s="4" t="s">
        <v>91</v>
      </c>
      <c r="C22" s="4" t="s">
        <v>92</v>
      </c>
      <c r="D22" s="13" t="s">
        <v>88</v>
      </c>
      <c r="E22" s="13" t="s">
        <v>93</v>
      </c>
      <c r="F22" s="13" t="s">
        <v>94</v>
      </c>
      <c r="G22" s="15">
        <v>0.0</v>
      </c>
      <c r="H22" s="15">
        <v>0.0</v>
      </c>
      <c r="I22" s="15">
        <v>-1151.675</v>
      </c>
      <c r="J22" s="15">
        <v>0.0</v>
      </c>
      <c r="K22" s="15">
        <v>0.0</v>
      </c>
      <c r="L22" s="15">
        <v>0.0</v>
      </c>
    </row>
    <row r="23" ht="14.25" customHeight="1">
      <c r="A23" s="20"/>
      <c r="B23" s="4" t="s">
        <v>95</v>
      </c>
      <c r="C23" s="4" t="s">
        <v>96</v>
      </c>
      <c r="D23" s="13" t="s">
        <v>97</v>
      </c>
      <c r="E23" s="13" t="s">
        <v>93</v>
      </c>
      <c r="F23" s="13" t="s">
        <v>94</v>
      </c>
      <c r="G23" s="15">
        <v>663.065</v>
      </c>
      <c r="H23" s="15">
        <v>81.646</v>
      </c>
      <c r="I23" s="15">
        <v>3135.197</v>
      </c>
      <c r="J23" s="15">
        <v>0.0</v>
      </c>
      <c r="K23" s="15">
        <v>0.0</v>
      </c>
      <c r="L23" s="15">
        <v>0.0</v>
      </c>
    </row>
    <row r="24" ht="14.25" customHeight="1">
      <c r="A24" s="20"/>
      <c r="B24" s="4" t="s">
        <v>98</v>
      </c>
      <c r="C24" s="4" t="s">
        <v>99</v>
      </c>
      <c r="D24" s="13" t="s">
        <v>97</v>
      </c>
      <c r="E24" s="13" t="s">
        <v>93</v>
      </c>
      <c r="F24" s="13" t="s">
        <v>94</v>
      </c>
      <c r="G24" s="15">
        <v>-217.752</v>
      </c>
      <c r="H24" s="15">
        <v>-28.925</v>
      </c>
      <c r="I24" s="15">
        <v>-1094.291</v>
      </c>
      <c r="J24" s="15">
        <v>0.0</v>
      </c>
      <c r="K24" s="15">
        <v>0.0</v>
      </c>
      <c r="L24" s="15">
        <v>0.0</v>
      </c>
    </row>
    <row r="25" ht="14.25" customHeight="1">
      <c r="A25" s="31"/>
      <c r="B25" s="4" t="s">
        <v>100</v>
      </c>
      <c r="C25" s="4" t="s">
        <v>101</v>
      </c>
      <c r="D25" s="13" t="s">
        <v>88</v>
      </c>
      <c r="E25" s="13" t="s">
        <v>93</v>
      </c>
      <c r="F25" s="13" t="s">
        <v>94</v>
      </c>
      <c r="G25" s="15">
        <v>0.0</v>
      </c>
      <c r="H25" s="15">
        <v>-52.722</v>
      </c>
      <c r="I25" s="15">
        <v>1.394</v>
      </c>
      <c r="J25" s="15">
        <v>0.0</v>
      </c>
      <c r="K25" s="15">
        <v>0.0</v>
      </c>
      <c r="L25" s="15">
        <v>0.0</v>
      </c>
    </row>
    <row r="26" ht="14.25" customHeight="1">
      <c r="A26" s="32" t="s">
        <v>102</v>
      </c>
      <c r="B26" s="3" t="s">
        <v>103</v>
      </c>
      <c r="C26" s="3" t="s">
        <v>24</v>
      </c>
      <c r="D26" s="13" t="s">
        <v>25</v>
      </c>
      <c r="E26" s="13" t="s">
        <v>104</v>
      </c>
      <c r="F26" s="13" t="s">
        <v>28</v>
      </c>
      <c r="G26" s="15">
        <v>146.464</v>
      </c>
      <c r="H26" s="15">
        <v>186.473</v>
      </c>
      <c r="I26" s="15">
        <v>-44.754</v>
      </c>
      <c r="J26" s="15">
        <v>0.0</v>
      </c>
      <c r="K26" s="15">
        <v>0.0</v>
      </c>
      <c r="L26" s="15">
        <v>0.0</v>
      </c>
    </row>
    <row r="27" ht="14.25" customHeight="1">
      <c r="A27" s="20"/>
      <c r="B27" s="3" t="s">
        <v>105</v>
      </c>
      <c r="C27" s="3" t="s">
        <v>34</v>
      </c>
      <c r="D27" s="13" t="s">
        <v>25</v>
      </c>
      <c r="E27" s="13" t="s">
        <v>106</v>
      </c>
      <c r="F27" s="13" t="s">
        <v>28</v>
      </c>
      <c r="G27" s="15">
        <v>-318.408</v>
      </c>
      <c r="H27" s="15">
        <v>825.469</v>
      </c>
      <c r="I27" s="15">
        <v>-198.113</v>
      </c>
      <c r="J27" s="15">
        <v>0.0</v>
      </c>
      <c r="K27" s="15">
        <v>0.0</v>
      </c>
      <c r="L27" s="15">
        <v>0.0</v>
      </c>
    </row>
    <row r="28" ht="14.25" customHeight="1">
      <c r="A28" s="20"/>
      <c r="B28" s="3" t="s">
        <v>107</v>
      </c>
      <c r="C28" s="3" t="s">
        <v>37</v>
      </c>
      <c r="D28" s="13" t="s">
        <v>25</v>
      </c>
      <c r="E28" s="13" t="s">
        <v>108</v>
      </c>
      <c r="F28" s="13" t="s">
        <v>28</v>
      </c>
      <c r="G28" s="15">
        <v>185.624</v>
      </c>
      <c r="H28" s="15">
        <v>-625.271</v>
      </c>
      <c r="I28" s="15">
        <v>34.151</v>
      </c>
      <c r="J28" s="15">
        <v>0.0</v>
      </c>
      <c r="K28" s="15">
        <v>0.0</v>
      </c>
      <c r="L28" s="15">
        <v>0.0</v>
      </c>
    </row>
    <row r="29" ht="14.25" customHeight="1">
      <c r="A29" s="20"/>
      <c r="B29" s="3" t="s">
        <v>109</v>
      </c>
      <c r="C29" s="3" t="s">
        <v>41</v>
      </c>
      <c r="D29" s="13" t="s">
        <v>25</v>
      </c>
      <c r="E29" s="13" t="s">
        <v>110</v>
      </c>
      <c r="F29" s="13" t="s">
        <v>28</v>
      </c>
      <c r="G29" s="15">
        <v>290.013</v>
      </c>
      <c r="H29" s="15">
        <v>524.958</v>
      </c>
      <c r="I29" s="15">
        <v>-28.672</v>
      </c>
      <c r="J29" s="15">
        <v>0.0</v>
      </c>
      <c r="K29" s="15">
        <v>0.0</v>
      </c>
      <c r="L29" s="15">
        <v>0.0</v>
      </c>
    </row>
    <row r="30" ht="14.25" customHeight="1">
      <c r="A30" s="20"/>
      <c r="B30" t="s">
        <v>111</v>
      </c>
      <c r="C30" t="s">
        <v>46</v>
      </c>
      <c r="D30" s="13" t="s">
        <v>25</v>
      </c>
      <c r="E30" s="13" t="s">
        <v>112</v>
      </c>
      <c r="F30" s="13" t="s">
        <v>113</v>
      </c>
      <c r="G30" s="15">
        <v>290.013</v>
      </c>
      <c r="H30" s="15">
        <v>524.958</v>
      </c>
      <c r="I30" s="15">
        <v>-28.672</v>
      </c>
      <c r="J30" s="15">
        <v>0.0</v>
      </c>
      <c r="K30" s="15">
        <v>0.0</v>
      </c>
      <c r="L30" s="15">
        <v>0.0</v>
      </c>
    </row>
    <row r="31" ht="14.25" customHeight="1">
      <c r="A31" s="20"/>
      <c r="B31" t="s">
        <v>114</v>
      </c>
      <c r="C31" t="s">
        <v>46</v>
      </c>
      <c r="D31" s="13" t="s">
        <v>25</v>
      </c>
      <c r="E31" s="13" t="s">
        <v>112</v>
      </c>
      <c r="F31" s="13" t="s">
        <v>115</v>
      </c>
      <c r="G31" s="15">
        <v>185.624</v>
      </c>
      <c r="H31" s="15">
        <v>-625.271</v>
      </c>
      <c r="I31" s="15">
        <v>34.151</v>
      </c>
      <c r="J31" s="15">
        <v>0.0</v>
      </c>
      <c r="K31" s="15">
        <v>0.0</v>
      </c>
      <c r="L31" s="15">
        <v>0.0</v>
      </c>
    </row>
    <row r="32" ht="14.25" customHeight="1">
      <c r="A32" s="20"/>
      <c r="B32" t="s">
        <v>116</v>
      </c>
      <c r="C32" t="s">
        <v>46</v>
      </c>
      <c r="D32" s="13" t="s">
        <v>25</v>
      </c>
      <c r="E32" s="13" t="s">
        <v>112</v>
      </c>
      <c r="F32" s="13" t="s">
        <v>117</v>
      </c>
      <c r="G32" s="15">
        <v>-318.408</v>
      </c>
      <c r="H32" s="15">
        <v>825.469</v>
      </c>
      <c r="I32" s="15">
        <v>-198.113</v>
      </c>
      <c r="J32" s="15">
        <v>0.0</v>
      </c>
      <c r="K32" s="15">
        <v>0.0</v>
      </c>
      <c r="L32" s="15">
        <v>0.0</v>
      </c>
    </row>
    <row r="33" ht="14.25" customHeight="1">
      <c r="A33" s="20"/>
      <c r="B33" t="s">
        <v>118</v>
      </c>
      <c r="C33" t="s">
        <v>46</v>
      </c>
      <c r="D33" s="13" t="s">
        <v>25</v>
      </c>
      <c r="E33" s="13" t="s">
        <v>112</v>
      </c>
      <c r="F33" s="13" t="s">
        <v>119</v>
      </c>
      <c r="G33" s="15">
        <v>146.464</v>
      </c>
      <c r="H33" s="15">
        <v>186.473</v>
      </c>
      <c r="I33" s="15">
        <v>-44.754</v>
      </c>
      <c r="J33" s="15">
        <v>0.0</v>
      </c>
      <c r="K33" s="15">
        <v>0.0</v>
      </c>
      <c r="L33" s="15">
        <v>0.0</v>
      </c>
    </row>
    <row r="34" ht="14.25" customHeight="1">
      <c r="A34" s="20"/>
      <c r="B34" s="4" t="s">
        <v>120</v>
      </c>
      <c r="C34" s="4" t="s">
        <v>121</v>
      </c>
      <c r="D34" s="13" t="s">
        <v>25</v>
      </c>
      <c r="E34" s="13" t="s">
        <v>112</v>
      </c>
      <c r="F34" s="13" t="s">
        <v>122</v>
      </c>
      <c r="G34" s="15">
        <v>-0.114</v>
      </c>
      <c r="H34" s="15">
        <v>-937.254</v>
      </c>
      <c r="I34" s="15">
        <v>848.987</v>
      </c>
      <c r="J34" s="15">
        <v>0.0</v>
      </c>
      <c r="K34" s="15">
        <v>0.0</v>
      </c>
      <c r="L34" s="15">
        <v>0.0</v>
      </c>
    </row>
    <row r="35" ht="14.25" customHeight="1">
      <c r="A35" s="20"/>
      <c r="B35" s="1" t="s">
        <v>123</v>
      </c>
      <c r="C35" s="1" t="s">
        <v>124</v>
      </c>
      <c r="D35" s="13" t="s">
        <v>25</v>
      </c>
      <c r="E35" s="13" t="s">
        <v>125</v>
      </c>
      <c r="F35" s="13" t="s">
        <v>126</v>
      </c>
      <c r="G35" s="15">
        <v>-0.114</v>
      </c>
      <c r="H35" s="15">
        <v>-937.254</v>
      </c>
      <c r="I35" s="15">
        <v>848.987</v>
      </c>
      <c r="J35" s="15">
        <v>0.0</v>
      </c>
      <c r="K35" s="15">
        <v>0.0</v>
      </c>
      <c r="L35" s="15">
        <v>0.0</v>
      </c>
    </row>
    <row r="36" ht="14.25" customHeight="1">
      <c r="A36" s="20"/>
      <c r="B36" s="1" t="s">
        <v>127</v>
      </c>
      <c r="C36" s="1" t="s">
        <v>77</v>
      </c>
      <c r="D36" s="13" t="s">
        <v>25</v>
      </c>
      <c r="E36" s="13" t="s">
        <v>128</v>
      </c>
      <c r="F36" s="13" t="s">
        <v>129</v>
      </c>
      <c r="G36" s="15">
        <v>0.0</v>
      </c>
      <c r="H36" s="15">
        <v>671.236</v>
      </c>
      <c r="I36" s="15">
        <v>-51.512</v>
      </c>
      <c r="J36" s="15">
        <v>0.0</v>
      </c>
      <c r="K36" s="15">
        <v>0.0</v>
      </c>
      <c r="L36" s="15">
        <v>0.0</v>
      </c>
    </row>
    <row r="37" ht="14.25" customHeight="1">
      <c r="A37" s="20"/>
      <c r="B37" s="3" t="s">
        <v>130</v>
      </c>
      <c r="C37" s="3" t="s">
        <v>81</v>
      </c>
      <c r="D37" s="13" t="s">
        <v>25</v>
      </c>
      <c r="E37" s="13" t="s">
        <v>131</v>
      </c>
      <c r="F37" s="13" t="s">
        <v>28</v>
      </c>
      <c r="G37" s="15">
        <v>0.0</v>
      </c>
      <c r="H37" s="15">
        <v>671.236</v>
      </c>
      <c r="I37" s="15">
        <v>-51.512</v>
      </c>
      <c r="J37" s="15">
        <v>0.0</v>
      </c>
      <c r="K37" s="15">
        <v>0.0</v>
      </c>
      <c r="L37" s="15">
        <v>0.0</v>
      </c>
    </row>
    <row r="38" ht="14.25" customHeight="1">
      <c r="A38" s="20"/>
      <c r="B38" s="4" t="s">
        <v>132</v>
      </c>
      <c r="C38" s="4" t="s">
        <v>64</v>
      </c>
      <c r="D38" s="13" t="s">
        <v>25</v>
      </c>
      <c r="E38" s="13" t="s">
        <v>112</v>
      </c>
      <c r="F38" s="13" t="s">
        <v>133</v>
      </c>
      <c r="G38" s="15">
        <v>1.109</v>
      </c>
      <c r="H38" s="15">
        <v>25.624</v>
      </c>
      <c r="I38" s="15">
        <v>-2.225</v>
      </c>
      <c r="J38" s="15">
        <v>0.0</v>
      </c>
      <c r="K38" s="15">
        <v>0.0</v>
      </c>
      <c r="L38" s="15">
        <v>0.0</v>
      </c>
    </row>
    <row r="39" ht="14.25" customHeight="1">
      <c r="A39" s="20"/>
      <c r="B39" s="3" t="s">
        <v>134</v>
      </c>
      <c r="C39" s="3" t="s">
        <v>135</v>
      </c>
      <c r="D39" s="13" t="s">
        <v>25</v>
      </c>
      <c r="E39" s="13" t="s">
        <v>136</v>
      </c>
      <c r="F39" s="13" t="s">
        <v>28</v>
      </c>
      <c r="G39" s="15">
        <v>1.109</v>
      </c>
      <c r="H39" s="15">
        <v>25.624</v>
      </c>
      <c r="I39" s="15">
        <v>-2.225</v>
      </c>
      <c r="J39" s="15">
        <v>0.0</v>
      </c>
      <c r="K39" s="15">
        <v>0.0</v>
      </c>
      <c r="L39" s="15">
        <v>0.0</v>
      </c>
    </row>
    <row r="40" ht="14.25" customHeight="1">
      <c r="A40" s="20"/>
      <c r="B40" t="s">
        <v>137</v>
      </c>
      <c r="C40" t="s">
        <v>138</v>
      </c>
      <c r="D40" s="13" t="s">
        <v>88</v>
      </c>
      <c r="E40" s="13" t="s">
        <v>89</v>
      </c>
      <c r="F40" s="13" t="s">
        <v>28</v>
      </c>
      <c r="G40" s="15">
        <v>0.0</v>
      </c>
      <c r="H40" s="15">
        <v>0.0</v>
      </c>
      <c r="I40" s="15">
        <v>890.625</v>
      </c>
      <c r="J40" s="15">
        <v>0.0</v>
      </c>
      <c r="K40" s="15">
        <v>0.0</v>
      </c>
      <c r="L40" s="15">
        <v>0.0</v>
      </c>
    </row>
    <row r="41" ht="14.25" customHeight="1">
      <c r="A41" s="20"/>
      <c r="B41" t="s">
        <v>139</v>
      </c>
      <c r="C41" t="s">
        <v>140</v>
      </c>
      <c r="D41" s="13" t="s">
        <v>88</v>
      </c>
      <c r="E41" s="13" t="s">
        <v>89</v>
      </c>
      <c r="F41" s="13" t="s">
        <v>141</v>
      </c>
      <c r="G41" s="15">
        <v>0.0</v>
      </c>
      <c r="H41" s="15">
        <v>0.0</v>
      </c>
      <c r="I41" s="15">
        <v>609.375</v>
      </c>
      <c r="J41" s="15">
        <v>0.0</v>
      </c>
      <c r="K41" s="15">
        <v>0.0</v>
      </c>
      <c r="L41" s="15">
        <v>0.0</v>
      </c>
    </row>
    <row r="42" ht="14.25" customHeight="1">
      <c r="A42" s="20"/>
      <c r="B42" t="s">
        <v>142</v>
      </c>
      <c r="C42" t="s">
        <v>143</v>
      </c>
      <c r="D42" s="13" t="s">
        <v>88</v>
      </c>
      <c r="E42" s="13" t="s">
        <v>89</v>
      </c>
      <c r="F42" s="13" t="s">
        <v>28</v>
      </c>
      <c r="G42" s="15">
        <v>0.0</v>
      </c>
      <c r="H42" s="15">
        <v>0.0</v>
      </c>
      <c r="I42" s="15">
        <v>609.375</v>
      </c>
      <c r="J42" s="15">
        <v>0.0</v>
      </c>
      <c r="K42" s="15">
        <v>0.0</v>
      </c>
      <c r="L42" s="15">
        <v>0.0</v>
      </c>
    </row>
    <row r="43" ht="14.25" customHeight="1">
      <c r="A43" s="20"/>
      <c r="B43" s="4" t="s">
        <v>144</v>
      </c>
      <c r="C43" s="4" t="s">
        <v>99</v>
      </c>
      <c r="D43" s="13" t="s">
        <v>97</v>
      </c>
      <c r="E43" s="13" t="s">
        <v>145</v>
      </c>
      <c r="F43" s="13" t="s">
        <v>146</v>
      </c>
      <c r="G43" s="15">
        <v>120.205</v>
      </c>
      <c r="H43" s="15">
        <v>4.577</v>
      </c>
      <c r="I43" s="15">
        <v>128.499</v>
      </c>
      <c r="J43" s="15">
        <v>0.0</v>
      </c>
      <c r="K43" s="15">
        <v>0.0</v>
      </c>
      <c r="L43" s="15">
        <v>0.0</v>
      </c>
    </row>
    <row r="44" ht="14.25" customHeight="1">
      <c r="A44" s="20"/>
      <c r="B44" s="4" t="s">
        <v>147</v>
      </c>
      <c r="C44" s="4" t="s">
        <v>96</v>
      </c>
      <c r="D44" s="13" t="s">
        <v>97</v>
      </c>
      <c r="E44" s="13" t="s">
        <v>145</v>
      </c>
      <c r="F44" s="13" t="s">
        <v>146</v>
      </c>
      <c r="G44" s="15">
        <v>184.482</v>
      </c>
      <c r="H44" s="15">
        <v>45.001</v>
      </c>
      <c r="I44" s="15">
        <v>1263.492</v>
      </c>
      <c r="J44" s="15">
        <v>0.0</v>
      </c>
      <c r="K44" s="15">
        <v>0.0</v>
      </c>
      <c r="L44" s="15">
        <v>0.0</v>
      </c>
    </row>
    <row r="45" ht="14.25" customHeight="1">
      <c r="A45" s="20"/>
      <c r="B45" s="4" t="s">
        <v>148</v>
      </c>
      <c r="C45" s="4" t="s">
        <v>149</v>
      </c>
      <c r="D45" s="13" t="s">
        <v>88</v>
      </c>
      <c r="E45" s="13" t="s">
        <v>145</v>
      </c>
      <c r="F45" s="13" t="s">
        <v>146</v>
      </c>
      <c r="G45" s="15">
        <v>0.0</v>
      </c>
      <c r="H45" s="15">
        <v>-49.578</v>
      </c>
      <c r="I45" s="15">
        <v>1.766</v>
      </c>
      <c r="J45" s="15">
        <v>0.0</v>
      </c>
      <c r="K45" s="15">
        <v>0.0</v>
      </c>
      <c r="L45" s="15">
        <v>0.0</v>
      </c>
    </row>
    <row r="46" ht="14.25" customHeight="1">
      <c r="A46" s="20"/>
      <c r="B46" s="4" t="s">
        <v>150</v>
      </c>
      <c r="C46" s="4" t="s">
        <v>151</v>
      </c>
      <c r="D46" s="13" t="s">
        <v>88</v>
      </c>
      <c r="E46" s="13" t="s">
        <v>145</v>
      </c>
      <c r="F46" s="13" t="s">
        <v>146</v>
      </c>
      <c r="G46" s="15">
        <v>0.0</v>
      </c>
      <c r="H46" s="15">
        <v>0.0</v>
      </c>
      <c r="I46" s="15">
        <v>-784.382</v>
      </c>
      <c r="J46" s="15">
        <v>0.0</v>
      </c>
      <c r="K46" s="15">
        <v>0.0</v>
      </c>
      <c r="L46" s="15">
        <v>0.0</v>
      </c>
    </row>
    <row r="47" ht="14.25" customHeight="1">
      <c r="A47" s="31"/>
      <c r="B47" s="3" t="s">
        <v>152</v>
      </c>
      <c r="C47" s="1" t="s">
        <v>84</v>
      </c>
      <c r="D47" s="13" t="s">
        <v>85</v>
      </c>
      <c r="E47" s="13" t="s">
        <v>128</v>
      </c>
      <c r="F47" s="13" t="s">
        <v>28</v>
      </c>
      <c r="G47" s="15">
        <v>-0.114</v>
      </c>
      <c r="H47" s="15">
        <v>-1608.491</v>
      </c>
      <c r="I47" s="15">
        <v>900.499</v>
      </c>
      <c r="J47" s="15">
        <v>0.0</v>
      </c>
      <c r="K47" s="15">
        <v>2.404</v>
      </c>
      <c r="L47" s="15">
        <v>-4.818</v>
      </c>
    </row>
    <row r="48" ht="14.25" customHeight="1">
      <c r="B48" t="s">
        <v>153</v>
      </c>
      <c r="C48" s="6" t="s">
        <v>154</v>
      </c>
      <c r="D48" s="13" t="s">
        <v>88</v>
      </c>
      <c r="E48" s="13" t="s">
        <v>155</v>
      </c>
      <c r="F48" s="13" t="s">
        <v>156</v>
      </c>
      <c r="G48" s="15">
        <v>0.0</v>
      </c>
      <c r="H48" s="15">
        <v>0.0</v>
      </c>
      <c r="I48" s="15">
        <v>0.0</v>
      </c>
      <c r="J48" s="15">
        <v>0.0</v>
      </c>
      <c r="K48" s="15">
        <v>0.0</v>
      </c>
      <c r="L48" s="15">
        <v>0.0</v>
      </c>
    </row>
    <row r="49" ht="14.25" customHeight="1">
      <c r="B49" t="s">
        <v>157</v>
      </c>
      <c r="C49" s="6" t="s">
        <v>158</v>
      </c>
      <c r="D49" s="13" t="s">
        <v>88</v>
      </c>
      <c r="E49" s="13" t="s">
        <v>155</v>
      </c>
      <c r="F49" s="13" t="s">
        <v>156</v>
      </c>
      <c r="G49" s="15">
        <v>1500.0</v>
      </c>
      <c r="H49" s="15">
        <v>0.0</v>
      </c>
      <c r="I49" s="15">
        <v>0.0</v>
      </c>
      <c r="J49" s="15">
        <v>0.0</v>
      </c>
      <c r="K49" s="15">
        <v>0.0</v>
      </c>
      <c r="L49" s="15">
        <v>0.0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K2:K4"/>
    <mergeCell ref="A6:A25"/>
    <mergeCell ref="A26:A47"/>
    <mergeCell ref="G2:G4"/>
    <mergeCell ref="H2:H4"/>
    <mergeCell ref="I2:I4"/>
    <mergeCell ref="J2:J4"/>
  </mergeCells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3" width="24.57"/>
    <col customWidth="1" min="4" max="6" width="10.71"/>
    <col customWidth="1" min="7" max="7" width="14.86"/>
    <col customWidth="1" min="8" max="10" width="10.71"/>
    <col customWidth="1" min="11" max="11" width="11.71"/>
    <col customWidth="1" min="12" max="12" width="13.71"/>
    <col customWidth="1" min="13" max="24" width="10.71"/>
  </cols>
  <sheetData>
    <row r="1" ht="14.25" customHeight="1">
      <c r="G1" s="41" t="s">
        <v>177</v>
      </c>
      <c r="K1" s="41" t="s">
        <v>178</v>
      </c>
      <c r="L1" s="41" t="s">
        <v>179</v>
      </c>
    </row>
    <row r="2" ht="14.25" customHeight="1"/>
    <row r="3" ht="14.25" customHeight="1">
      <c r="D3" s="42" t="s">
        <v>15</v>
      </c>
      <c r="E3" s="42" t="s">
        <v>16</v>
      </c>
      <c r="F3" s="42" t="s">
        <v>17</v>
      </c>
      <c r="G3" s="43" t="s">
        <v>180</v>
      </c>
      <c r="H3" s="43" t="s">
        <v>184</v>
      </c>
      <c r="I3" s="43" t="s">
        <v>185</v>
      </c>
      <c r="J3" s="43" t="s">
        <v>186</v>
      </c>
      <c r="K3" s="43" t="s">
        <v>187</v>
      </c>
      <c r="L3" s="43" t="s">
        <v>189</v>
      </c>
    </row>
    <row r="4" ht="14.25" customHeight="1">
      <c r="A4" s="44" t="s">
        <v>190</v>
      </c>
      <c r="B4" s="45" t="s">
        <v>191</v>
      </c>
      <c r="C4" s="46" t="s">
        <v>68</v>
      </c>
      <c r="D4" s="42">
        <f>'BRAKING 2G'!G16</f>
        <v>0</v>
      </c>
      <c r="E4" s="42">
        <f>'BRAKING 2G'!H16</f>
        <v>181.348</v>
      </c>
      <c r="F4" s="42">
        <f>'BRAKING 2G'!I16</f>
        <v>128.871</v>
      </c>
      <c r="G4" s="43">
        <v>-28.024</v>
      </c>
      <c r="H4" s="47">
        <f t="shared" ref="H4:H17" si="1">D4</f>
        <v>0</v>
      </c>
      <c r="I4" s="48">
        <f t="shared" ref="I4:I17" si="2">cos(G4*3.14159/180)*E4+sin(G4*3.14159/180)*F4</f>
        <v>99.53625865</v>
      </c>
      <c r="J4" s="48">
        <f t="shared" ref="J4:J17" si="3">-sin(G4*3.14159/180)*E4+cos(G4*3.14159/180)*F4</f>
        <v>198.9657382</v>
      </c>
      <c r="K4" s="48">
        <f t="shared" ref="K4:K17" si="4">sqrt(J4*J4)</f>
        <v>198.9657382</v>
      </c>
      <c r="L4" s="48">
        <f t="shared" ref="L4:L17" si="5">sqrt(I4*I4+H4*H4)</f>
        <v>99.53625865</v>
      </c>
    </row>
    <row r="5" ht="14.25" customHeight="1">
      <c r="A5" s="49"/>
      <c r="B5" s="50" t="s">
        <v>192</v>
      </c>
      <c r="C5" s="51" t="s">
        <v>121</v>
      </c>
      <c r="D5" s="42">
        <f>'BRAKING 2G'!G34</f>
        <v>-0.245</v>
      </c>
      <c r="E5" s="42">
        <f>'BRAKING 2G'!H34</f>
        <v>-2018.646</v>
      </c>
      <c r="F5" s="42">
        <f>'BRAKING 2G'!I34</f>
        <v>1828.537</v>
      </c>
      <c r="G5" s="43">
        <v>-14.576</v>
      </c>
      <c r="H5" s="47">
        <f t="shared" si="1"/>
        <v>-0.245</v>
      </c>
      <c r="I5" s="48">
        <f t="shared" si="2"/>
        <v>-2413.85185</v>
      </c>
      <c r="J5" s="48">
        <f t="shared" si="3"/>
        <v>1261.664963</v>
      </c>
      <c r="K5" s="48">
        <f t="shared" si="4"/>
        <v>1261.664963</v>
      </c>
      <c r="L5" s="48">
        <f t="shared" si="5"/>
        <v>2413.851863</v>
      </c>
    </row>
    <row r="6" ht="21.0" customHeight="1">
      <c r="A6" s="52" t="s">
        <v>193</v>
      </c>
      <c r="B6" s="45" t="s">
        <v>191</v>
      </c>
      <c r="C6" s="46" t="s">
        <v>68</v>
      </c>
      <c r="D6" s="42">
        <f>'Left Turn 1G + Freinage 1'!G16</f>
        <v>0</v>
      </c>
      <c r="E6" s="42">
        <f>'Left Turn 1G + Freinage 1'!H16</f>
        <v>831.467</v>
      </c>
      <c r="F6" s="42">
        <f>'Left Turn 1G + Freinage 1'!I16</f>
        <v>590.863</v>
      </c>
      <c r="G6" s="43">
        <v>-28.024</v>
      </c>
      <c r="H6" s="47">
        <f t="shared" si="1"/>
        <v>0</v>
      </c>
      <c r="I6" s="48">
        <f t="shared" si="2"/>
        <v>456.3667079</v>
      </c>
      <c r="J6" s="48">
        <f t="shared" si="3"/>
        <v>912.2422292</v>
      </c>
      <c r="K6" s="48">
        <f t="shared" si="4"/>
        <v>912.2422292</v>
      </c>
      <c r="L6" s="48">
        <f t="shared" si="5"/>
        <v>456.3667079</v>
      </c>
    </row>
    <row r="7" ht="21.75" customHeight="1">
      <c r="A7" s="49"/>
      <c r="B7" s="50" t="s">
        <v>192</v>
      </c>
      <c r="C7" s="51" t="s">
        <v>121</v>
      </c>
      <c r="D7" s="42">
        <f>'Left Turn 1G + Freinage 1'!G34</f>
        <v>-0.229</v>
      </c>
      <c r="E7" s="42">
        <f>'Left Turn 1G + Freinage 1'!H34</f>
        <v>-1884.333</v>
      </c>
      <c r="F7" s="42">
        <f>'Left Turn 1G + Freinage 1'!I34</f>
        <v>1706.873</v>
      </c>
      <c r="G7" s="43">
        <v>-14.576</v>
      </c>
      <c r="H7" s="47">
        <f t="shared" si="1"/>
        <v>-0.229</v>
      </c>
      <c r="I7" s="48">
        <f t="shared" si="2"/>
        <v>-2253.243329</v>
      </c>
      <c r="J7" s="48">
        <f t="shared" si="3"/>
        <v>1177.718469</v>
      </c>
      <c r="K7" s="48">
        <f t="shared" si="4"/>
        <v>1177.718469</v>
      </c>
      <c r="L7" s="48">
        <f t="shared" si="5"/>
        <v>2253.243341</v>
      </c>
    </row>
    <row r="8" ht="14.25" customHeight="1">
      <c r="A8" s="53" t="s">
        <v>194</v>
      </c>
      <c r="B8" s="45" t="s">
        <v>191</v>
      </c>
      <c r="C8" s="46" t="s">
        <v>68</v>
      </c>
      <c r="D8" s="42">
        <f>'ACCEL 0.77G V2'!G16</f>
        <v>0</v>
      </c>
      <c r="E8" s="42">
        <f>'ACCEL 0.77G V2'!H16</f>
        <v>935.988</v>
      </c>
      <c r="F8" s="42">
        <f>'ACCEL 0.77G V2'!I16</f>
        <v>665.139</v>
      </c>
      <c r="G8" s="43">
        <v>-28.024</v>
      </c>
      <c r="H8" s="47">
        <f t="shared" si="1"/>
        <v>0</v>
      </c>
      <c r="I8" s="48">
        <f t="shared" si="2"/>
        <v>513.7348207</v>
      </c>
      <c r="J8" s="48">
        <f t="shared" si="3"/>
        <v>1026.917698</v>
      </c>
      <c r="K8" s="48">
        <f t="shared" si="4"/>
        <v>1026.917698</v>
      </c>
      <c r="L8" s="48">
        <f t="shared" si="5"/>
        <v>513.7348207</v>
      </c>
    </row>
    <row r="9" ht="14.25" customHeight="1">
      <c r="A9" s="49"/>
      <c r="B9" s="50" t="s">
        <v>192</v>
      </c>
      <c r="C9" s="51" t="s">
        <v>121</v>
      </c>
      <c r="D9" s="42">
        <f>'ACCEL 0.77G V2'!G34</f>
        <v>-0.099</v>
      </c>
      <c r="E9" s="42">
        <f>'ACCEL 0.77G V2'!H34</f>
        <v>-818.64</v>
      </c>
      <c r="F9" s="42">
        <f>'ACCEL 0.77G V2'!I34</f>
        <v>741.543</v>
      </c>
      <c r="G9" s="43">
        <v>-14.576</v>
      </c>
      <c r="H9" s="47">
        <f t="shared" si="1"/>
        <v>-0.099</v>
      </c>
      <c r="I9" s="48">
        <f t="shared" si="2"/>
        <v>-978.9113583</v>
      </c>
      <c r="J9" s="48">
        <f t="shared" si="3"/>
        <v>511.6542027</v>
      </c>
      <c r="K9" s="48">
        <f t="shared" si="4"/>
        <v>511.6542027</v>
      </c>
      <c r="L9" s="48">
        <f t="shared" si="5"/>
        <v>978.9113633</v>
      </c>
    </row>
    <row r="10" ht="14.25" customHeight="1">
      <c r="A10" s="54" t="s">
        <v>195</v>
      </c>
      <c r="B10" s="45" t="s">
        <v>191</v>
      </c>
      <c r="C10" s="46" t="s">
        <v>68</v>
      </c>
      <c r="D10" s="42">
        <f>'LEFT TURN 2G'!G16</f>
        <v>0</v>
      </c>
      <c r="E10" s="42">
        <f>'LEFT TURN 2G'!H16</f>
        <v>1199.993</v>
      </c>
      <c r="F10" s="42">
        <f>'LEFT TURN 2G'!I16</f>
        <v>852.748</v>
      </c>
      <c r="G10" s="43">
        <v>-28.024</v>
      </c>
      <c r="H10" s="47">
        <f t="shared" si="1"/>
        <v>0</v>
      </c>
      <c r="I10" s="48">
        <f t="shared" si="2"/>
        <v>658.6391126</v>
      </c>
      <c r="J10" s="48">
        <f t="shared" si="3"/>
        <v>1316.570116</v>
      </c>
      <c r="K10" s="48">
        <f t="shared" si="4"/>
        <v>1316.570116</v>
      </c>
      <c r="L10" s="48">
        <f t="shared" si="5"/>
        <v>658.6391126</v>
      </c>
    </row>
    <row r="11" ht="14.25" customHeight="1">
      <c r="A11" s="49"/>
      <c r="B11" s="50" t="s">
        <v>192</v>
      </c>
      <c r="C11" s="51" t="s">
        <v>121</v>
      </c>
      <c r="D11" s="42">
        <f>'LEFT TURN 2G'!G34</f>
        <v>-0.246</v>
      </c>
      <c r="E11" s="42">
        <f>'LEFT TURN 2G'!H34</f>
        <v>-2024.025</v>
      </c>
      <c r="F11" s="42">
        <f>'LEFT TURN 2G'!I34</f>
        <v>1833.409</v>
      </c>
      <c r="G11" s="43">
        <v>-14.576</v>
      </c>
      <c r="H11" s="47">
        <f t="shared" si="1"/>
        <v>-0.246</v>
      </c>
      <c r="I11" s="48">
        <f t="shared" si="2"/>
        <v>-2420.283832</v>
      </c>
      <c r="J11" s="48">
        <f t="shared" si="3"/>
        <v>1265.026457</v>
      </c>
      <c r="K11" s="48">
        <f t="shared" si="4"/>
        <v>1265.026457</v>
      </c>
      <c r="L11" s="48">
        <f t="shared" si="5"/>
        <v>2420.283844</v>
      </c>
    </row>
    <row r="12" ht="14.25" customHeight="1">
      <c r="A12" s="55" t="s">
        <v>196</v>
      </c>
      <c r="B12" s="45" t="s">
        <v>191</v>
      </c>
      <c r="C12" s="46" t="s">
        <v>68</v>
      </c>
      <c r="D12" s="42">
        <f>'Bump 3G'!G16</f>
        <v>0</v>
      </c>
      <c r="E12" s="42">
        <f>'Bump 3G'!H16</f>
        <v>2176.174</v>
      </c>
      <c r="F12" s="42">
        <f>'Bump 3G'!I16</f>
        <v>1546.449</v>
      </c>
      <c r="G12" s="43">
        <v>-28.024</v>
      </c>
      <c r="H12" s="47">
        <f t="shared" si="1"/>
        <v>0</v>
      </c>
      <c r="I12" s="48">
        <f t="shared" si="2"/>
        <v>1194.434748</v>
      </c>
      <c r="J12" s="48">
        <f t="shared" si="3"/>
        <v>2387.58527</v>
      </c>
      <c r="K12" s="48">
        <f t="shared" si="4"/>
        <v>2387.58527</v>
      </c>
      <c r="L12" s="48">
        <f t="shared" si="5"/>
        <v>1194.434748</v>
      </c>
    </row>
    <row r="13" ht="14.25" customHeight="1">
      <c r="A13" s="49"/>
      <c r="B13" s="50" t="s">
        <v>192</v>
      </c>
      <c r="C13" s="51" t="s">
        <v>121</v>
      </c>
      <c r="D13" s="42">
        <f>'Bump 3G'!G34</f>
        <v>-0.42</v>
      </c>
      <c r="E13" s="42">
        <f>'Bump 3G'!H34</f>
        <v>-3460.612</v>
      </c>
      <c r="F13" s="42">
        <f>'Bump 3G'!I34</f>
        <v>3134.704</v>
      </c>
      <c r="G13" s="43">
        <v>-14.576</v>
      </c>
      <c r="H13" s="47">
        <f t="shared" si="1"/>
        <v>-0.42</v>
      </c>
      <c r="I13" s="48">
        <f t="shared" si="2"/>
        <v>-4138.122698</v>
      </c>
      <c r="J13" s="48">
        <f t="shared" si="3"/>
        <v>2162.902013</v>
      </c>
      <c r="K13" s="48">
        <f t="shared" si="4"/>
        <v>2162.902013</v>
      </c>
      <c r="L13" s="48">
        <f t="shared" si="5"/>
        <v>4138.122719</v>
      </c>
    </row>
    <row r="14">
      <c r="A14" s="52" t="s">
        <v>197</v>
      </c>
      <c r="B14" s="45" t="s">
        <v>191</v>
      </c>
      <c r="C14" s="46" t="s">
        <v>68</v>
      </c>
      <c r="D14" s="42">
        <f>'Right Turn 1G + Freinage 1G'!G16</f>
        <v>0</v>
      </c>
      <c r="E14" s="42">
        <f>'Right Turn 1G + Freinage 1G'!H16</f>
        <v>0</v>
      </c>
      <c r="F14" s="42">
        <f>'Right Turn 1G + Freinage 1G'!I16</f>
        <v>0</v>
      </c>
      <c r="G14" s="43">
        <v>-28.024</v>
      </c>
      <c r="H14" s="47">
        <f t="shared" si="1"/>
        <v>0</v>
      </c>
      <c r="I14" s="48">
        <f t="shared" si="2"/>
        <v>0</v>
      </c>
      <c r="J14" s="48">
        <f t="shared" si="3"/>
        <v>0</v>
      </c>
      <c r="K14" s="48">
        <f t="shared" si="4"/>
        <v>0</v>
      </c>
      <c r="L14" s="48">
        <f t="shared" si="5"/>
        <v>0</v>
      </c>
    </row>
    <row r="15" ht="19.5" customHeight="1">
      <c r="A15" s="49"/>
      <c r="B15" s="50" t="s">
        <v>192</v>
      </c>
      <c r="C15" s="51" t="s">
        <v>121</v>
      </c>
      <c r="D15" s="42">
        <f>'Right Turn 1G + Freinage 1G'!G34</f>
        <v>-0.151</v>
      </c>
      <c r="E15" s="42">
        <f>'Right Turn 1G + Freinage 1G'!H34</f>
        <v>-1240.107</v>
      </c>
      <c r="F15" s="42">
        <f>'Right Turn 1G + Freinage 1G'!I34</f>
        <v>1123.318</v>
      </c>
      <c r="G15" s="43">
        <v>-14.576</v>
      </c>
      <c r="H15" s="47">
        <f t="shared" si="1"/>
        <v>-0.151</v>
      </c>
      <c r="I15" s="48">
        <f t="shared" si="2"/>
        <v>-1482.892265</v>
      </c>
      <c r="J15" s="48">
        <f t="shared" si="3"/>
        <v>775.0736935</v>
      </c>
      <c r="K15" s="48">
        <f t="shared" si="4"/>
        <v>775.0736935</v>
      </c>
      <c r="L15" s="48">
        <f t="shared" si="5"/>
        <v>1482.892273</v>
      </c>
    </row>
    <row r="16" ht="14.25" customHeight="1">
      <c r="A16" s="56" t="s">
        <v>198</v>
      </c>
      <c r="B16" s="45" t="s">
        <v>191</v>
      </c>
      <c r="C16" s="46" t="s">
        <v>68</v>
      </c>
      <c r="D16" s="42">
        <f>'INVERSE BRAKING 0.5G'!G16</f>
        <v>0</v>
      </c>
      <c r="E16" s="42">
        <f>'INVERSE BRAKING 0.5G'!H16</f>
        <v>861.402</v>
      </c>
      <c r="F16" s="42">
        <f>'INVERSE BRAKING 0.5G'!I16</f>
        <v>612.136</v>
      </c>
      <c r="G16" s="43">
        <v>-28.024</v>
      </c>
      <c r="H16" s="47">
        <f t="shared" si="1"/>
        <v>0</v>
      </c>
      <c r="I16" s="48">
        <f t="shared" si="2"/>
        <v>472.7969331</v>
      </c>
      <c r="J16" s="48">
        <f t="shared" si="3"/>
        <v>945.085683</v>
      </c>
      <c r="K16" s="48">
        <f t="shared" si="4"/>
        <v>945.085683</v>
      </c>
      <c r="L16" s="48">
        <f t="shared" si="5"/>
        <v>472.7969331</v>
      </c>
    </row>
    <row r="17" ht="14.25" customHeight="1">
      <c r="A17" s="49"/>
      <c r="B17" s="50" t="s">
        <v>192</v>
      </c>
      <c r="C17" s="51" t="s">
        <v>121</v>
      </c>
      <c r="D17" s="42">
        <f>'INVERSE BRAKING 0.5G'!G34</f>
        <v>-0.114</v>
      </c>
      <c r="E17" s="42">
        <f>'INVERSE BRAKING 0.5G'!H34</f>
        <v>-937.254</v>
      </c>
      <c r="F17" s="42">
        <f>'INVERSE BRAKING 0.5G'!I34</f>
        <v>848.987</v>
      </c>
      <c r="G17" s="43">
        <v>-14.576</v>
      </c>
      <c r="H17" s="47">
        <f t="shared" si="1"/>
        <v>-0.114</v>
      </c>
      <c r="I17" s="48">
        <f t="shared" si="2"/>
        <v>-1120.747497</v>
      </c>
      <c r="J17" s="48">
        <f t="shared" si="3"/>
        <v>585.7892411</v>
      </c>
      <c r="K17" s="48">
        <f t="shared" si="4"/>
        <v>585.7892411</v>
      </c>
      <c r="L17" s="48">
        <f t="shared" si="5"/>
        <v>1120.747503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10">
    <mergeCell ref="A6:A7"/>
    <mergeCell ref="A8:A9"/>
    <mergeCell ref="A12:A13"/>
    <mergeCell ref="A14:A15"/>
    <mergeCell ref="A16:A17"/>
    <mergeCell ref="A4:A5"/>
    <mergeCell ref="G1:G2"/>
    <mergeCell ref="K1:K2"/>
    <mergeCell ref="L1:L2"/>
    <mergeCell ref="A10:A11"/>
  </mergeCells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21.71"/>
    <col customWidth="1" min="3" max="3" width="34.71"/>
    <col customWidth="1" min="4" max="26" width="10.71"/>
  </cols>
  <sheetData>
    <row r="1" ht="14.25" customHeight="1">
      <c r="B1" s="1" t="s">
        <v>0</v>
      </c>
    </row>
    <row r="2" ht="14.25" customHeight="1">
      <c r="B2" s="3" t="s">
        <v>2</v>
      </c>
    </row>
    <row r="3" ht="14.25" customHeight="1">
      <c r="B3" s="4" t="s">
        <v>5</v>
      </c>
    </row>
    <row r="4" ht="14.25" customHeight="1"/>
    <row r="5" ht="14.25" customHeight="1">
      <c r="B5" t="s">
        <v>9</v>
      </c>
      <c r="C5" t="s">
        <v>10</v>
      </c>
    </row>
    <row r="6" ht="14.25" customHeight="1">
      <c r="A6" s="11" t="s">
        <v>22</v>
      </c>
      <c r="B6" s="3" t="s">
        <v>23</v>
      </c>
      <c r="C6" s="3" t="s">
        <v>24</v>
      </c>
    </row>
    <row r="7" ht="14.25" customHeight="1">
      <c r="A7" s="20"/>
      <c r="B7" s="3" t="s">
        <v>33</v>
      </c>
      <c r="C7" s="3" t="s">
        <v>34</v>
      </c>
    </row>
    <row r="8" ht="14.25" customHeight="1">
      <c r="A8" s="20"/>
      <c r="B8" s="3" t="s">
        <v>36</v>
      </c>
      <c r="C8" s="3" t="s">
        <v>37</v>
      </c>
    </row>
    <row r="9" ht="14.25" customHeight="1">
      <c r="A9" s="20"/>
      <c r="B9" s="3" t="s">
        <v>39</v>
      </c>
      <c r="C9" s="3" t="s">
        <v>41</v>
      </c>
    </row>
    <row r="10" ht="14.25" customHeight="1">
      <c r="A10" s="20"/>
      <c r="B10" t="s">
        <v>44</v>
      </c>
      <c r="C10" t="s">
        <v>46</v>
      </c>
    </row>
    <row r="11" ht="14.25" customHeight="1">
      <c r="A11" s="20"/>
      <c r="B11" t="s">
        <v>49</v>
      </c>
      <c r="C11" t="s">
        <v>46</v>
      </c>
    </row>
    <row r="12" ht="14.25" customHeight="1">
      <c r="A12" s="20"/>
      <c r="B12" t="s">
        <v>52</v>
      </c>
      <c r="C12" t="s">
        <v>46</v>
      </c>
    </row>
    <row r="13" ht="14.25" customHeight="1">
      <c r="A13" s="20"/>
      <c r="B13" t="s">
        <v>54</v>
      </c>
      <c r="C13" t="s">
        <v>46</v>
      </c>
    </row>
    <row r="14" ht="14.25" customHeight="1">
      <c r="A14" s="20"/>
      <c r="B14" s="3" t="s">
        <v>57</v>
      </c>
      <c r="C14" s="3" t="s">
        <v>58</v>
      </c>
    </row>
    <row r="15" ht="14.25" customHeight="1">
      <c r="A15" s="20"/>
      <c r="B15" s="4" t="s">
        <v>63</v>
      </c>
      <c r="C15" s="4" t="s">
        <v>64</v>
      </c>
    </row>
    <row r="16" ht="14.25" customHeight="1">
      <c r="A16" s="20"/>
      <c r="B16" s="4" t="s">
        <v>67</v>
      </c>
      <c r="C16" s="4" t="s">
        <v>68</v>
      </c>
    </row>
    <row r="17" ht="14.25" customHeight="1">
      <c r="A17" s="20"/>
      <c r="B17" s="1" t="s">
        <v>71</v>
      </c>
      <c r="C17" s="1" t="s">
        <v>72</v>
      </c>
    </row>
    <row r="18" ht="14.25" customHeight="1">
      <c r="A18" s="20"/>
      <c r="B18" s="1" t="s">
        <v>76</v>
      </c>
      <c r="C18" s="1" t="s">
        <v>77</v>
      </c>
      <c r="D18" t="s">
        <v>181</v>
      </c>
    </row>
    <row r="19" ht="14.25" customHeight="1">
      <c r="A19" s="20"/>
      <c r="B19" s="3" t="s">
        <v>80</v>
      </c>
      <c r="C19" s="3" t="s">
        <v>81</v>
      </c>
      <c r="D19" t="s">
        <v>182</v>
      </c>
    </row>
    <row r="20" ht="14.25" customHeight="1">
      <c r="A20" s="20"/>
      <c r="B20" s="3" t="s">
        <v>83</v>
      </c>
      <c r="C20" s="1" t="s">
        <v>84</v>
      </c>
      <c r="D20" t="s">
        <v>183</v>
      </c>
    </row>
    <row r="21" ht="14.25" customHeight="1">
      <c r="A21" s="20"/>
      <c r="B21" t="s">
        <v>86</v>
      </c>
      <c r="C21" t="s">
        <v>87</v>
      </c>
      <c r="D21" t="s">
        <v>188</v>
      </c>
    </row>
    <row r="22" ht="14.25" customHeight="1">
      <c r="A22" s="20"/>
      <c r="B22" s="4" t="s">
        <v>91</v>
      </c>
      <c r="C22" s="4" t="s">
        <v>92</v>
      </c>
      <c r="D22" t="s">
        <v>183</v>
      </c>
    </row>
    <row r="23" ht="14.25" customHeight="1">
      <c r="A23" s="20"/>
      <c r="B23" s="4" t="s">
        <v>95</v>
      </c>
      <c r="C23" s="4" t="s">
        <v>96</v>
      </c>
    </row>
    <row r="24" ht="14.25" customHeight="1">
      <c r="A24" s="20"/>
      <c r="B24" s="4" t="s">
        <v>98</v>
      </c>
      <c r="C24" s="4" t="s">
        <v>99</v>
      </c>
    </row>
    <row r="25" ht="14.25" customHeight="1">
      <c r="A25" s="31"/>
      <c r="B25" s="4" t="s">
        <v>100</v>
      </c>
      <c r="C25" s="4" t="s">
        <v>101</v>
      </c>
    </row>
    <row r="26" ht="14.25" customHeight="1">
      <c r="A26" s="32" t="s">
        <v>102</v>
      </c>
      <c r="B26" s="3" t="s">
        <v>103</v>
      </c>
      <c r="C26" s="3" t="s">
        <v>24</v>
      </c>
    </row>
    <row r="27" ht="14.25" customHeight="1">
      <c r="A27" s="20"/>
      <c r="B27" s="3" t="s">
        <v>105</v>
      </c>
      <c r="C27" s="3" t="s">
        <v>34</v>
      </c>
    </row>
    <row r="28" ht="14.25" customHeight="1">
      <c r="A28" s="20"/>
      <c r="B28" s="3" t="s">
        <v>107</v>
      </c>
      <c r="C28" s="3" t="s">
        <v>37</v>
      </c>
    </row>
    <row r="29" ht="14.25" customHeight="1">
      <c r="A29" s="20"/>
      <c r="B29" s="3" t="s">
        <v>109</v>
      </c>
      <c r="C29" s="3" t="s">
        <v>41</v>
      </c>
    </row>
    <row r="30" ht="14.25" customHeight="1">
      <c r="A30" s="20"/>
      <c r="B30" t="s">
        <v>111</v>
      </c>
      <c r="C30" t="s">
        <v>46</v>
      </c>
    </row>
    <row r="31" ht="14.25" customHeight="1">
      <c r="A31" s="20"/>
      <c r="B31" t="s">
        <v>114</v>
      </c>
      <c r="C31" t="s">
        <v>46</v>
      </c>
    </row>
    <row r="32" ht="14.25" customHeight="1">
      <c r="A32" s="20"/>
      <c r="B32" t="s">
        <v>116</v>
      </c>
      <c r="C32" t="s">
        <v>46</v>
      </c>
    </row>
    <row r="33" ht="14.25" customHeight="1">
      <c r="A33" s="20"/>
      <c r="B33" t="s">
        <v>118</v>
      </c>
      <c r="C33" t="s">
        <v>46</v>
      </c>
    </row>
    <row r="34" ht="14.25" customHeight="1">
      <c r="A34" s="20"/>
      <c r="B34" s="4" t="s">
        <v>120</v>
      </c>
      <c r="C34" s="4" t="s">
        <v>121</v>
      </c>
    </row>
    <row r="35" ht="14.25" customHeight="1">
      <c r="A35" s="20"/>
      <c r="B35" s="1" t="s">
        <v>123</v>
      </c>
      <c r="C35" s="1" t="s">
        <v>124</v>
      </c>
    </row>
    <row r="36" ht="14.25" customHeight="1">
      <c r="A36" s="20"/>
      <c r="B36" s="1" t="s">
        <v>127</v>
      </c>
      <c r="C36" s="1" t="s">
        <v>77</v>
      </c>
    </row>
    <row r="37" ht="14.25" customHeight="1">
      <c r="A37" s="20"/>
      <c r="B37" s="3" t="s">
        <v>130</v>
      </c>
      <c r="C37" s="3" t="s">
        <v>81</v>
      </c>
    </row>
    <row r="38" ht="14.25" customHeight="1">
      <c r="A38" s="20"/>
      <c r="B38" s="4" t="s">
        <v>132</v>
      </c>
      <c r="C38" s="4" t="s">
        <v>64</v>
      </c>
    </row>
    <row r="39" ht="14.25" customHeight="1">
      <c r="A39" s="20"/>
      <c r="B39" s="3" t="s">
        <v>134</v>
      </c>
      <c r="C39" s="3" t="s">
        <v>135</v>
      </c>
    </row>
    <row r="40" ht="14.25" customHeight="1">
      <c r="A40" s="20"/>
      <c r="B40" t="s">
        <v>137</v>
      </c>
      <c r="C40" t="s">
        <v>138</v>
      </c>
    </row>
    <row r="41" ht="14.25" customHeight="1">
      <c r="A41" s="20"/>
      <c r="B41" t="s">
        <v>139</v>
      </c>
      <c r="C41" t="s">
        <v>140</v>
      </c>
    </row>
    <row r="42" ht="14.25" customHeight="1">
      <c r="A42" s="20"/>
      <c r="B42" t="s">
        <v>142</v>
      </c>
      <c r="C42" t="s">
        <v>143</v>
      </c>
    </row>
    <row r="43" ht="14.25" customHeight="1">
      <c r="A43" s="20"/>
      <c r="B43" s="4" t="s">
        <v>144</v>
      </c>
      <c r="C43" s="4" t="s">
        <v>99</v>
      </c>
    </row>
    <row r="44" ht="14.25" customHeight="1">
      <c r="A44" s="20"/>
      <c r="B44" s="4" t="s">
        <v>147</v>
      </c>
      <c r="C44" s="4" t="s">
        <v>96</v>
      </c>
    </row>
    <row r="45" ht="14.25" customHeight="1">
      <c r="A45" s="20"/>
      <c r="B45" s="4" t="s">
        <v>148</v>
      </c>
      <c r="C45" s="4" t="s">
        <v>149</v>
      </c>
    </row>
    <row r="46" ht="14.25" customHeight="1">
      <c r="A46" s="20"/>
      <c r="B46" s="4" t="s">
        <v>150</v>
      </c>
      <c r="C46" s="4" t="s">
        <v>151</v>
      </c>
    </row>
    <row r="47" ht="14.25" customHeight="1">
      <c r="A47" s="31"/>
      <c r="B47" s="3" t="s">
        <v>152</v>
      </c>
      <c r="C47" s="1" t="s">
        <v>84</v>
      </c>
    </row>
    <row r="48" ht="14.25" customHeight="1">
      <c r="B48" t="s">
        <v>153</v>
      </c>
      <c r="C48" s="6" t="s">
        <v>154</v>
      </c>
    </row>
    <row r="49" ht="14.25" customHeight="1">
      <c r="B49" t="s">
        <v>157</v>
      </c>
      <c r="C49" s="6" t="s">
        <v>158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6:A25"/>
    <mergeCell ref="A26:A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5.57"/>
    <col customWidth="1" min="3" max="3" width="26.43"/>
    <col customWidth="1" min="4" max="4" width="10.71"/>
    <col customWidth="1" min="5" max="5" width="14.29"/>
    <col customWidth="1" min="6" max="9" width="13.86"/>
    <col customWidth="1" min="10" max="10" width="12.29"/>
    <col customWidth="1" min="11" max="12" width="15.43"/>
    <col customWidth="1" min="13" max="26" width="10.71"/>
  </cols>
  <sheetData>
    <row r="1" ht="14.25" customHeight="1">
      <c r="B1" s="1" t="s">
        <v>0</v>
      </c>
    </row>
    <row r="2" ht="14.25" customHeight="1">
      <c r="B2" s="3" t="s">
        <v>2</v>
      </c>
    </row>
    <row r="3" ht="14.25" customHeight="1">
      <c r="B3" s="4" t="s">
        <v>5</v>
      </c>
    </row>
    <row r="4" ht="14.25" customHeight="1">
      <c r="G4" t="s">
        <v>6</v>
      </c>
      <c r="H4" t="s">
        <v>6</v>
      </c>
      <c r="I4" t="s">
        <v>6</v>
      </c>
      <c r="J4" t="s">
        <v>7</v>
      </c>
      <c r="K4" t="s">
        <v>7</v>
      </c>
      <c r="L4" t="s">
        <v>7</v>
      </c>
      <c r="M4" s="6" t="s">
        <v>8</v>
      </c>
    </row>
    <row r="5" ht="14.25" customHeight="1">
      <c r="B5" t="s">
        <v>9</v>
      </c>
      <c r="C5" t="s">
        <v>10</v>
      </c>
      <c r="D5" s="8" t="s">
        <v>11</v>
      </c>
      <c r="E5" s="8" t="s">
        <v>13</v>
      </c>
      <c r="F5" s="8" t="s">
        <v>14</v>
      </c>
      <c r="G5" s="8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9" t="s">
        <v>21</v>
      </c>
    </row>
    <row r="6" ht="14.25" customHeight="1">
      <c r="A6" s="11" t="s">
        <v>22</v>
      </c>
      <c r="B6" s="3" t="s">
        <v>23</v>
      </c>
      <c r="C6" s="3" t="s">
        <v>24</v>
      </c>
      <c r="D6" s="13" t="s">
        <v>25</v>
      </c>
      <c r="E6" s="13" t="s">
        <v>27</v>
      </c>
      <c r="F6" s="13" t="s">
        <v>28</v>
      </c>
      <c r="G6" s="15">
        <v>401.793</v>
      </c>
      <c r="H6" s="15">
        <v>190.49</v>
      </c>
      <c r="I6" s="15">
        <v>-96.126</v>
      </c>
      <c r="J6" s="15">
        <v>0.0</v>
      </c>
      <c r="K6" s="15">
        <v>0.0</v>
      </c>
      <c r="L6" s="15">
        <v>0.0</v>
      </c>
      <c r="M6" s="19">
        <f t="shared" ref="M6:M49" si="1">SQRT(G6*G6+H6*H6+I6*I6)</f>
        <v>454.933251</v>
      </c>
    </row>
    <row r="7" ht="14.25" customHeight="1">
      <c r="A7" s="20"/>
      <c r="B7" s="3" t="s">
        <v>33</v>
      </c>
      <c r="C7" s="3" t="s">
        <v>34</v>
      </c>
      <c r="D7" s="13" t="s">
        <v>25</v>
      </c>
      <c r="E7" s="13" t="s">
        <v>35</v>
      </c>
      <c r="F7" s="13" t="s">
        <v>28</v>
      </c>
      <c r="G7" s="15">
        <v>-104.98</v>
      </c>
      <c r="H7" s="15">
        <v>-279.837</v>
      </c>
      <c r="I7" s="15">
        <v>141.213</v>
      </c>
      <c r="J7" s="15">
        <v>0.0</v>
      </c>
      <c r="K7" s="15">
        <v>0.0</v>
      </c>
      <c r="L7" s="15">
        <v>0.0</v>
      </c>
      <c r="M7" s="19">
        <f t="shared" si="1"/>
        <v>330.5611265</v>
      </c>
    </row>
    <row r="8" ht="14.25" customHeight="1">
      <c r="A8" s="20"/>
      <c r="B8" s="3" t="s">
        <v>36</v>
      </c>
      <c r="C8" s="3" t="s">
        <v>37</v>
      </c>
      <c r="D8" s="13" t="s">
        <v>25</v>
      </c>
      <c r="E8" s="13" t="s">
        <v>38</v>
      </c>
      <c r="F8" s="13" t="s">
        <v>28</v>
      </c>
      <c r="G8" s="15">
        <v>215.182</v>
      </c>
      <c r="H8" s="15">
        <v>618.966</v>
      </c>
      <c r="I8" s="15">
        <v>-91.113</v>
      </c>
      <c r="J8" s="15">
        <v>0.0</v>
      </c>
      <c r="K8" s="15">
        <v>0.0</v>
      </c>
      <c r="L8" s="15">
        <v>0.0</v>
      </c>
      <c r="M8" s="19">
        <f t="shared" si="1"/>
        <v>661.6069687</v>
      </c>
    </row>
    <row r="9" ht="14.25" customHeight="1">
      <c r="A9" s="20"/>
      <c r="B9" s="3" t="s">
        <v>39</v>
      </c>
      <c r="C9" s="3" t="s">
        <v>41</v>
      </c>
      <c r="D9" s="13" t="s">
        <v>25</v>
      </c>
      <c r="E9" s="13" t="s">
        <v>42</v>
      </c>
      <c r="F9" s="13" t="s">
        <v>28</v>
      </c>
      <c r="G9" s="15">
        <v>-899.569</v>
      </c>
      <c r="H9" s="15">
        <v>-738.783</v>
      </c>
      <c r="I9" s="15">
        <v>108.75</v>
      </c>
      <c r="J9" s="15">
        <v>0.0</v>
      </c>
      <c r="K9" s="15">
        <v>0.0</v>
      </c>
      <c r="L9" s="15">
        <v>0.0</v>
      </c>
      <c r="M9" s="19">
        <f t="shared" si="1"/>
        <v>1169.124146</v>
      </c>
    </row>
    <row r="10" ht="14.25" customHeight="1">
      <c r="A10" s="20"/>
      <c r="B10" t="s">
        <v>44</v>
      </c>
      <c r="C10" t="s">
        <v>46</v>
      </c>
      <c r="D10" s="13" t="s">
        <v>25</v>
      </c>
      <c r="E10" s="13" t="s">
        <v>47</v>
      </c>
      <c r="F10" s="13" t="s">
        <v>48</v>
      </c>
      <c r="G10" s="15">
        <v>401.793</v>
      </c>
      <c r="H10" s="15">
        <v>190.49</v>
      </c>
      <c r="I10" s="15">
        <v>-96.126</v>
      </c>
      <c r="J10" s="15">
        <v>0.0</v>
      </c>
      <c r="K10" s="15">
        <v>0.0</v>
      </c>
      <c r="L10" s="15">
        <v>0.0</v>
      </c>
      <c r="M10" s="19">
        <f t="shared" si="1"/>
        <v>454.933251</v>
      </c>
    </row>
    <row r="11" ht="14.25" customHeight="1">
      <c r="A11" s="20"/>
      <c r="B11" t="s">
        <v>49</v>
      </c>
      <c r="C11" t="s">
        <v>46</v>
      </c>
      <c r="D11" s="13" t="s">
        <v>25</v>
      </c>
      <c r="E11" s="13" t="s">
        <v>47</v>
      </c>
      <c r="F11" s="13" t="s">
        <v>50</v>
      </c>
      <c r="G11" s="15">
        <v>-104.98</v>
      </c>
      <c r="H11" s="15">
        <v>-279.837</v>
      </c>
      <c r="I11" s="15">
        <v>141.213</v>
      </c>
      <c r="J11" s="15">
        <v>0.0</v>
      </c>
      <c r="K11" s="15">
        <v>0.0</v>
      </c>
      <c r="L11" s="15">
        <v>0.0</v>
      </c>
      <c r="M11" s="19">
        <f t="shared" si="1"/>
        <v>330.5611265</v>
      </c>
    </row>
    <row r="12" ht="14.25" customHeight="1">
      <c r="A12" s="20"/>
      <c r="B12" t="s">
        <v>52</v>
      </c>
      <c r="C12" t="s">
        <v>46</v>
      </c>
      <c r="D12" s="13" t="s">
        <v>25</v>
      </c>
      <c r="E12" s="13" t="s">
        <v>47</v>
      </c>
      <c r="F12" s="13" t="s">
        <v>53</v>
      </c>
      <c r="G12" s="15">
        <v>215.182</v>
      </c>
      <c r="H12" s="15">
        <v>618.966</v>
      </c>
      <c r="I12" s="15">
        <v>-91.113</v>
      </c>
      <c r="J12" s="15">
        <v>0.0</v>
      </c>
      <c r="K12" s="15">
        <v>0.0</v>
      </c>
      <c r="L12" s="15">
        <v>0.0</v>
      </c>
      <c r="M12" s="19">
        <f t="shared" si="1"/>
        <v>661.6069687</v>
      </c>
    </row>
    <row r="13" ht="14.25" customHeight="1">
      <c r="A13" s="20"/>
      <c r="B13" t="s">
        <v>54</v>
      </c>
      <c r="C13" t="s">
        <v>46</v>
      </c>
      <c r="D13" s="13" t="s">
        <v>25</v>
      </c>
      <c r="E13" s="13" t="s">
        <v>47</v>
      </c>
      <c r="F13" s="13" t="s">
        <v>55</v>
      </c>
      <c r="G13" s="15">
        <v>-899.569</v>
      </c>
      <c r="H13" s="15">
        <v>-738.783</v>
      </c>
      <c r="I13" s="15">
        <v>108.75</v>
      </c>
      <c r="J13" s="15">
        <v>0.0</v>
      </c>
      <c r="K13" s="15">
        <v>0.0</v>
      </c>
      <c r="L13" s="15">
        <v>0.0</v>
      </c>
      <c r="M13" s="19">
        <f t="shared" si="1"/>
        <v>1169.124146</v>
      </c>
    </row>
    <row r="14" ht="14.25" customHeight="1">
      <c r="A14" s="20"/>
      <c r="B14" s="3" t="s">
        <v>57</v>
      </c>
      <c r="C14" s="3" t="s">
        <v>58</v>
      </c>
      <c r="D14" s="13" t="s">
        <v>25</v>
      </c>
      <c r="E14" s="13" t="s">
        <v>59</v>
      </c>
      <c r="F14" s="13" t="s">
        <v>28</v>
      </c>
      <c r="G14" s="15">
        <v>12.574</v>
      </c>
      <c r="H14" s="15">
        <v>27.816</v>
      </c>
      <c r="I14" s="15">
        <v>-4.095</v>
      </c>
      <c r="J14" s="15">
        <v>0.0</v>
      </c>
      <c r="K14" s="15">
        <v>0.0</v>
      </c>
      <c r="L14" s="15">
        <v>0.0</v>
      </c>
      <c r="M14" s="19">
        <f t="shared" si="1"/>
        <v>30.79942137</v>
      </c>
    </row>
    <row r="15" ht="14.25" customHeight="1">
      <c r="A15" s="20"/>
      <c r="B15" s="4" t="s">
        <v>63</v>
      </c>
      <c r="C15" s="4" t="s">
        <v>64</v>
      </c>
      <c r="D15" s="13" t="s">
        <v>25</v>
      </c>
      <c r="E15" s="13" t="s">
        <v>47</v>
      </c>
      <c r="F15" s="13" t="s">
        <v>65</v>
      </c>
      <c r="G15" s="15">
        <v>12.574</v>
      </c>
      <c r="H15" s="15">
        <v>27.816</v>
      </c>
      <c r="I15" s="15">
        <v>-4.095</v>
      </c>
      <c r="J15" s="15">
        <v>0.0</v>
      </c>
      <c r="K15" s="15">
        <v>0.0</v>
      </c>
      <c r="L15" s="15">
        <v>0.0</v>
      </c>
      <c r="M15" s="19">
        <f t="shared" si="1"/>
        <v>30.79942137</v>
      </c>
    </row>
    <row r="16" ht="14.25" customHeight="1">
      <c r="A16" s="20"/>
      <c r="B16" s="4" t="s">
        <v>67</v>
      </c>
      <c r="C16" s="4" t="s">
        <v>68</v>
      </c>
      <c r="D16" s="13" t="s">
        <v>25</v>
      </c>
      <c r="E16" s="13" t="s">
        <v>47</v>
      </c>
      <c r="F16" s="13" t="s">
        <v>69</v>
      </c>
      <c r="G16" s="15">
        <v>0.0</v>
      </c>
      <c r="H16" s="15">
        <v>181.348</v>
      </c>
      <c r="I16" s="15">
        <v>128.871</v>
      </c>
      <c r="J16" s="15">
        <v>0.0</v>
      </c>
      <c r="K16" s="15">
        <v>0.0</v>
      </c>
      <c r="L16" s="15">
        <v>0.0</v>
      </c>
      <c r="M16" s="19">
        <f t="shared" si="1"/>
        <v>222.4743395</v>
      </c>
    </row>
    <row r="17" ht="14.25" customHeight="1">
      <c r="A17" s="20"/>
      <c r="B17" s="1" t="s">
        <v>71</v>
      </c>
      <c r="C17" s="1" t="s">
        <v>72</v>
      </c>
      <c r="D17" s="13" t="s">
        <v>25</v>
      </c>
      <c r="E17" s="13" t="s">
        <v>73</v>
      </c>
      <c r="F17" s="13" t="s">
        <v>74</v>
      </c>
      <c r="G17" s="15">
        <v>0.0</v>
      </c>
      <c r="H17" s="15">
        <v>181.348</v>
      </c>
      <c r="I17" s="15">
        <v>128.871</v>
      </c>
      <c r="J17" s="15">
        <v>0.0</v>
      </c>
      <c r="K17" s="15">
        <v>0.0</v>
      </c>
      <c r="L17" s="15">
        <v>0.0</v>
      </c>
      <c r="M17" s="19">
        <f t="shared" si="1"/>
        <v>222.4743395</v>
      </c>
    </row>
    <row r="18" ht="14.25" customHeight="1">
      <c r="A18" s="20"/>
      <c r="B18" s="1" t="s">
        <v>76</v>
      </c>
      <c r="C18" s="1" t="s">
        <v>77</v>
      </c>
      <c r="D18" s="13" t="s">
        <v>25</v>
      </c>
      <c r="E18" s="13" t="s">
        <v>78</v>
      </c>
      <c r="F18" s="13" t="s">
        <v>79</v>
      </c>
      <c r="G18" s="15">
        <v>0.0</v>
      </c>
      <c r="H18" s="15">
        <v>204.226</v>
      </c>
      <c r="I18" s="15">
        <v>0.601</v>
      </c>
      <c r="J18" s="15">
        <v>0.0</v>
      </c>
      <c r="K18" s="15">
        <v>0.0</v>
      </c>
      <c r="L18" s="15">
        <v>0.0</v>
      </c>
      <c r="M18" s="19">
        <f t="shared" si="1"/>
        <v>204.2268843</v>
      </c>
    </row>
    <row r="19" ht="14.25" customHeight="1">
      <c r="A19" s="20"/>
      <c r="B19" s="3" t="s">
        <v>80</v>
      </c>
      <c r="C19" s="3" t="s">
        <v>81</v>
      </c>
      <c r="D19" s="13" t="s">
        <v>25</v>
      </c>
      <c r="E19" s="13" t="s">
        <v>82</v>
      </c>
      <c r="F19" s="13" t="s">
        <v>28</v>
      </c>
      <c r="G19" s="15">
        <v>0.0</v>
      </c>
      <c r="H19" s="15">
        <v>204.226</v>
      </c>
      <c r="I19" s="15">
        <v>0.601</v>
      </c>
      <c r="J19" s="15">
        <v>0.0</v>
      </c>
      <c r="K19" s="15">
        <v>0.0</v>
      </c>
      <c r="L19" s="15">
        <v>0.0</v>
      </c>
      <c r="M19" s="19">
        <f t="shared" si="1"/>
        <v>204.2268843</v>
      </c>
    </row>
    <row r="20" ht="14.25" customHeight="1">
      <c r="A20" s="20"/>
      <c r="B20" s="3" t="s">
        <v>83</v>
      </c>
      <c r="C20" s="1" t="s">
        <v>84</v>
      </c>
      <c r="D20" s="13" t="s">
        <v>85</v>
      </c>
      <c r="E20" s="13" t="s">
        <v>78</v>
      </c>
      <c r="F20" s="13" t="s">
        <v>28</v>
      </c>
      <c r="G20" s="15">
        <v>0.0</v>
      </c>
      <c r="H20" s="15">
        <v>-22.878</v>
      </c>
      <c r="I20" s="15">
        <v>128.27</v>
      </c>
      <c r="J20" s="15">
        <v>0.0</v>
      </c>
      <c r="K20" s="15">
        <v>0.0</v>
      </c>
      <c r="L20" s="15">
        <v>0.0</v>
      </c>
      <c r="M20" s="19">
        <f t="shared" si="1"/>
        <v>130.2942661</v>
      </c>
    </row>
    <row r="21" ht="14.25" customHeight="1">
      <c r="A21" s="20"/>
      <c r="B21" t="s">
        <v>86</v>
      </c>
      <c r="C21" t="s">
        <v>87</v>
      </c>
      <c r="D21" s="13" t="s">
        <v>88</v>
      </c>
      <c r="E21" s="13" t="s">
        <v>89</v>
      </c>
      <c r="F21" s="13" t="s">
        <v>90</v>
      </c>
      <c r="G21" s="15">
        <v>0.0</v>
      </c>
      <c r="H21" s="15">
        <v>0.0</v>
      </c>
      <c r="I21" s="15">
        <v>187.5</v>
      </c>
      <c r="J21" s="15">
        <v>0.0</v>
      </c>
      <c r="K21" s="15">
        <v>0.0</v>
      </c>
      <c r="L21" s="15">
        <v>0.0</v>
      </c>
      <c r="M21" s="19">
        <f t="shared" si="1"/>
        <v>187.5</v>
      </c>
    </row>
    <row r="22" ht="14.25" customHeight="1">
      <c r="A22" s="20"/>
      <c r="B22" s="4" t="s">
        <v>91</v>
      </c>
      <c r="C22" s="4" t="s">
        <v>92</v>
      </c>
      <c r="D22" s="13" t="s">
        <v>88</v>
      </c>
      <c r="E22" s="13" t="s">
        <v>93</v>
      </c>
      <c r="F22" s="13" t="s">
        <v>94</v>
      </c>
      <c r="G22" s="15">
        <v>0.0</v>
      </c>
      <c r="H22" s="15">
        <v>0.0</v>
      </c>
      <c r="I22" s="15">
        <v>969.831</v>
      </c>
      <c r="J22" s="15">
        <v>0.0</v>
      </c>
      <c r="K22" s="15">
        <v>0.0</v>
      </c>
      <c r="L22" s="15">
        <v>0.0</v>
      </c>
      <c r="M22" s="19">
        <f t="shared" si="1"/>
        <v>969.831</v>
      </c>
    </row>
    <row r="23" ht="14.25" customHeight="1">
      <c r="A23" s="20"/>
      <c r="B23" s="4" t="s">
        <v>95</v>
      </c>
      <c r="C23" s="4" t="s">
        <v>96</v>
      </c>
      <c r="D23" s="13" t="s">
        <v>97</v>
      </c>
      <c r="E23" s="13" t="s">
        <v>93</v>
      </c>
      <c r="F23" s="13" t="s">
        <v>94</v>
      </c>
      <c r="G23" s="15">
        <v>-558.37</v>
      </c>
      <c r="H23" s="15">
        <v>-32.427</v>
      </c>
      <c r="I23" s="15">
        <v>-1245.199</v>
      </c>
      <c r="J23" s="15">
        <v>0.0</v>
      </c>
      <c r="K23" s="15">
        <v>0.0</v>
      </c>
      <c r="L23" s="15">
        <v>0.0</v>
      </c>
      <c r="M23" s="19">
        <f t="shared" si="1"/>
        <v>1365.045463</v>
      </c>
    </row>
    <row r="24" ht="14.25" customHeight="1">
      <c r="A24" s="20"/>
      <c r="B24" s="4" t="s">
        <v>98</v>
      </c>
      <c r="C24" s="4" t="s">
        <v>99</v>
      </c>
      <c r="D24" s="13" t="s">
        <v>97</v>
      </c>
      <c r="E24" s="13" t="s">
        <v>93</v>
      </c>
      <c r="F24" s="13" t="s">
        <v>94</v>
      </c>
      <c r="G24" s="15">
        <v>183.37</v>
      </c>
      <c r="H24" s="15">
        <v>12.249</v>
      </c>
      <c r="I24" s="15">
        <v>463.402</v>
      </c>
      <c r="J24" s="15">
        <v>0.0</v>
      </c>
      <c r="K24" s="15">
        <v>0.0</v>
      </c>
      <c r="L24" s="15">
        <v>0.0</v>
      </c>
      <c r="M24" s="19">
        <f t="shared" si="1"/>
        <v>498.5137997</v>
      </c>
    </row>
    <row r="25" ht="14.25" customHeight="1">
      <c r="A25" s="31"/>
      <c r="B25" s="4" t="s">
        <v>100</v>
      </c>
      <c r="C25" s="4" t="s">
        <v>101</v>
      </c>
      <c r="D25" s="13" t="s">
        <v>88</v>
      </c>
      <c r="E25" s="13" t="s">
        <v>93</v>
      </c>
      <c r="F25" s="13" t="s">
        <v>94</v>
      </c>
      <c r="G25" s="15">
        <v>0.0</v>
      </c>
      <c r="H25" s="15">
        <v>20.179</v>
      </c>
      <c r="I25" s="15">
        <v>-0.533</v>
      </c>
      <c r="J25" s="15">
        <v>0.0</v>
      </c>
      <c r="K25" s="15">
        <v>0.0</v>
      </c>
      <c r="L25" s="15">
        <v>0.0</v>
      </c>
      <c r="M25" s="19">
        <f t="shared" si="1"/>
        <v>20.186038</v>
      </c>
    </row>
    <row r="26" ht="14.25" customHeight="1">
      <c r="A26" s="32" t="s">
        <v>102</v>
      </c>
      <c r="B26" s="3" t="s">
        <v>103</v>
      </c>
      <c r="C26" s="3" t="s">
        <v>24</v>
      </c>
      <c r="D26" s="13" t="s">
        <v>25</v>
      </c>
      <c r="E26" s="13" t="s">
        <v>104</v>
      </c>
      <c r="F26" s="13" t="s">
        <v>28</v>
      </c>
      <c r="G26" s="15">
        <v>1691.691</v>
      </c>
      <c r="H26" s="15">
        <v>2153.809</v>
      </c>
      <c r="I26" s="15">
        <v>-516.914</v>
      </c>
      <c r="J26" s="15">
        <v>0.0</v>
      </c>
      <c r="K26" s="15">
        <v>0.0</v>
      </c>
      <c r="L26" s="15">
        <v>0.0</v>
      </c>
      <c r="M26" s="19">
        <f t="shared" si="1"/>
        <v>2787.097367</v>
      </c>
    </row>
    <row r="27" ht="14.25" customHeight="1">
      <c r="A27" s="20"/>
      <c r="B27" s="3" t="s">
        <v>105</v>
      </c>
      <c r="C27" s="3" t="s">
        <v>34</v>
      </c>
      <c r="D27" s="13" t="s">
        <v>25</v>
      </c>
      <c r="E27" s="13" t="s">
        <v>106</v>
      </c>
      <c r="F27" s="13" t="s">
        <v>28</v>
      </c>
      <c r="G27" s="15">
        <v>-18.419</v>
      </c>
      <c r="H27" s="15">
        <v>47.751</v>
      </c>
      <c r="I27" s="15">
        <v>-11.46</v>
      </c>
      <c r="J27" s="15">
        <v>0.0</v>
      </c>
      <c r="K27" s="15">
        <v>0.0</v>
      </c>
      <c r="L27" s="15">
        <v>0.0</v>
      </c>
      <c r="M27" s="19">
        <f t="shared" si="1"/>
        <v>52.4475849</v>
      </c>
    </row>
    <row r="28" ht="14.25" customHeight="1">
      <c r="A28" s="20"/>
      <c r="B28" s="3" t="s">
        <v>107</v>
      </c>
      <c r="C28" s="3" t="s">
        <v>37</v>
      </c>
      <c r="D28" s="13" t="s">
        <v>25</v>
      </c>
      <c r="E28" s="13" t="s">
        <v>108</v>
      </c>
      <c r="F28" s="13" t="s">
        <v>28</v>
      </c>
      <c r="G28" s="15">
        <v>-1479.979</v>
      </c>
      <c r="H28" s="15">
        <v>4985.288</v>
      </c>
      <c r="I28" s="15">
        <v>-272.285</v>
      </c>
      <c r="J28" s="15">
        <v>0.0</v>
      </c>
      <c r="K28" s="15">
        <v>0.0</v>
      </c>
      <c r="L28" s="15">
        <v>0.0</v>
      </c>
      <c r="M28" s="19">
        <f t="shared" si="1"/>
        <v>5207.453639</v>
      </c>
    </row>
    <row r="29" ht="14.25" customHeight="1">
      <c r="A29" s="20"/>
      <c r="B29" s="3" t="s">
        <v>109</v>
      </c>
      <c r="C29" s="3" t="s">
        <v>41</v>
      </c>
      <c r="D29" s="13" t="s">
        <v>25</v>
      </c>
      <c r="E29" s="13" t="s">
        <v>110</v>
      </c>
      <c r="F29" s="13" t="s">
        <v>28</v>
      </c>
      <c r="G29" s="15">
        <v>-2814.893</v>
      </c>
      <c r="H29" s="15">
        <v>-5095.303</v>
      </c>
      <c r="I29" s="15">
        <v>278.294</v>
      </c>
      <c r="J29" s="15">
        <v>0.0</v>
      </c>
      <c r="K29" s="15">
        <v>0.0</v>
      </c>
      <c r="L29" s="15">
        <v>0.0</v>
      </c>
      <c r="M29" s="19">
        <f t="shared" si="1"/>
        <v>5827.793992</v>
      </c>
    </row>
    <row r="30" ht="14.25" customHeight="1">
      <c r="A30" s="20"/>
      <c r="B30" t="s">
        <v>111</v>
      </c>
      <c r="C30" t="s">
        <v>46</v>
      </c>
      <c r="D30" s="13" t="s">
        <v>25</v>
      </c>
      <c r="E30" s="13" t="s">
        <v>112</v>
      </c>
      <c r="F30" s="13" t="s">
        <v>113</v>
      </c>
      <c r="G30" s="15">
        <v>-2814.893</v>
      </c>
      <c r="H30" s="15">
        <v>-5095.303</v>
      </c>
      <c r="I30" s="15">
        <v>278.294</v>
      </c>
      <c r="J30" s="15">
        <v>0.0</v>
      </c>
      <c r="K30" s="15">
        <v>0.0</v>
      </c>
      <c r="L30" s="15">
        <v>0.0</v>
      </c>
      <c r="M30" s="19">
        <f t="shared" si="1"/>
        <v>5827.793992</v>
      </c>
    </row>
    <row r="31" ht="14.25" customHeight="1">
      <c r="A31" s="20"/>
      <c r="B31" t="s">
        <v>114</v>
      </c>
      <c r="C31" t="s">
        <v>46</v>
      </c>
      <c r="D31" s="13" t="s">
        <v>25</v>
      </c>
      <c r="E31" s="13" t="s">
        <v>112</v>
      </c>
      <c r="F31" s="13" t="s">
        <v>115</v>
      </c>
      <c r="G31" s="15">
        <v>-1479.979</v>
      </c>
      <c r="H31" s="15">
        <v>4985.288</v>
      </c>
      <c r="I31" s="15">
        <v>-272.285</v>
      </c>
      <c r="J31" s="15">
        <v>0.0</v>
      </c>
      <c r="K31" s="15">
        <v>0.0</v>
      </c>
      <c r="L31" s="15">
        <v>0.0</v>
      </c>
      <c r="M31" s="19">
        <f t="shared" si="1"/>
        <v>5207.453639</v>
      </c>
    </row>
    <row r="32" ht="14.25" customHeight="1">
      <c r="A32" s="20"/>
      <c r="B32" t="s">
        <v>116</v>
      </c>
      <c r="C32" t="s">
        <v>46</v>
      </c>
      <c r="D32" s="13" t="s">
        <v>25</v>
      </c>
      <c r="E32" s="13" t="s">
        <v>112</v>
      </c>
      <c r="F32" s="13" t="s">
        <v>117</v>
      </c>
      <c r="G32" s="15">
        <v>-18.419</v>
      </c>
      <c r="H32" s="15">
        <v>47.751</v>
      </c>
      <c r="I32" s="15">
        <v>-11.46</v>
      </c>
      <c r="J32" s="15">
        <v>0.0</v>
      </c>
      <c r="K32" s="15">
        <v>0.0</v>
      </c>
      <c r="L32" s="15">
        <v>0.0</v>
      </c>
      <c r="M32" s="19">
        <f t="shared" si="1"/>
        <v>52.4475849</v>
      </c>
    </row>
    <row r="33" ht="14.25" customHeight="1">
      <c r="A33" s="20"/>
      <c r="B33" t="s">
        <v>118</v>
      </c>
      <c r="C33" t="s">
        <v>46</v>
      </c>
      <c r="D33" s="13" t="s">
        <v>25</v>
      </c>
      <c r="E33" s="13" t="s">
        <v>112</v>
      </c>
      <c r="F33" s="13" t="s">
        <v>119</v>
      </c>
      <c r="G33" s="15">
        <v>1691.691</v>
      </c>
      <c r="H33" s="15">
        <v>2153.809</v>
      </c>
      <c r="I33" s="15">
        <v>-516.914</v>
      </c>
      <c r="J33" s="15">
        <v>0.0</v>
      </c>
      <c r="K33" s="15">
        <v>0.0</v>
      </c>
      <c r="L33" s="15">
        <v>0.0</v>
      </c>
      <c r="M33" s="19">
        <f t="shared" si="1"/>
        <v>2787.097367</v>
      </c>
    </row>
    <row r="34" ht="14.25" customHeight="1">
      <c r="A34" s="20"/>
      <c r="B34" s="4" t="s">
        <v>120</v>
      </c>
      <c r="C34" s="4" t="s">
        <v>121</v>
      </c>
      <c r="D34" s="13" t="s">
        <v>25</v>
      </c>
      <c r="E34" s="13" t="s">
        <v>112</v>
      </c>
      <c r="F34" s="13" t="s">
        <v>122</v>
      </c>
      <c r="G34" s="15">
        <v>-0.245</v>
      </c>
      <c r="H34" s="15">
        <v>-2018.646</v>
      </c>
      <c r="I34" s="15">
        <v>1828.537</v>
      </c>
      <c r="J34" s="15">
        <v>0.0</v>
      </c>
      <c r="K34" s="15">
        <v>0.0</v>
      </c>
      <c r="L34" s="15">
        <v>0.0</v>
      </c>
      <c r="M34" s="19">
        <f t="shared" si="1"/>
        <v>2723.688546</v>
      </c>
    </row>
    <row r="35" ht="14.25" customHeight="1">
      <c r="A35" s="20"/>
      <c r="B35" s="1" t="s">
        <v>123</v>
      </c>
      <c r="C35" s="1" t="s">
        <v>124</v>
      </c>
      <c r="D35" s="13" t="s">
        <v>25</v>
      </c>
      <c r="E35" s="13" t="s">
        <v>125</v>
      </c>
      <c r="F35" s="13" t="s">
        <v>126</v>
      </c>
      <c r="G35" s="15">
        <v>-0.245</v>
      </c>
      <c r="H35" s="15">
        <v>-2018.646</v>
      </c>
      <c r="I35" s="15">
        <v>1828.537</v>
      </c>
      <c r="J35" s="15">
        <v>0.0</v>
      </c>
      <c r="K35" s="15">
        <v>0.0</v>
      </c>
      <c r="L35" s="15">
        <v>0.0</v>
      </c>
      <c r="M35" s="19">
        <f t="shared" si="1"/>
        <v>2723.688546</v>
      </c>
    </row>
    <row r="36" ht="14.25" customHeight="1">
      <c r="A36" s="20"/>
      <c r="B36" s="1" t="s">
        <v>127</v>
      </c>
      <c r="C36" s="1" t="s">
        <v>77</v>
      </c>
      <c r="D36" s="13" t="s">
        <v>25</v>
      </c>
      <c r="E36" s="13" t="s">
        <v>128</v>
      </c>
      <c r="F36" s="13" t="s">
        <v>129</v>
      </c>
      <c r="G36" s="15">
        <v>0.0</v>
      </c>
      <c r="H36" s="15">
        <v>1445.7</v>
      </c>
      <c r="I36" s="15">
        <v>-110.945</v>
      </c>
      <c r="J36" s="15">
        <v>0.0</v>
      </c>
      <c r="K36" s="15">
        <v>0.0</v>
      </c>
      <c r="L36" s="15">
        <v>0.0</v>
      </c>
      <c r="M36" s="19">
        <f t="shared" si="1"/>
        <v>1449.950786</v>
      </c>
    </row>
    <row r="37" ht="14.25" customHeight="1">
      <c r="A37" s="20"/>
      <c r="B37" s="3" t="s">
        <v>130</v>
      </c>
      <c r="C37" s="3" t="s">
        <v>81</v>
      </c>
      <c r="D37" s="13" t="s">
        <v>25</v>
      </c>
      <c r="E37" s="13" t="s">
        <v>131</v>
      </c>
      <c r="F37" s="13" t="s">
        <v>28</v>
      </c>
      <c r="G37" s="15">
        <v>0.0</v>
      </c>
      <c r="H37" s="15">
        <v>1445.7</v>
      </c>
      <c r="I37" s="15">
        <v>-110.945</v>
      </c>
      <c r="J37" s="15">
        <v>0.0</v>
      </c>
      <c r="K37" s="15">
        <v>0.0</v>
      </c>
      <c r="L37" s="15">
        <v>0.0</v>
      </c>
      <c r="M37" s="19">
        <f t="shared" si="1"/>
        <v>1449.950786</v>
      </c>
    </row>
    <row r="38" ht="14.25" customHeight="1">
      <c r="A38" s="20"/>
      <c r="B38" s="4" t="s">
        <v>132</v>
      </c>
      <c r="C38" s="4" t="s">
        <v>64</v>
      </c>
      <c r="D38" s="13" t="s">
        <v>25</v>
      </c>
      <c r="E38" s="13" t="s">
        <v>112</v>
      </c>
      <c r="F38" s="13" t="s">
        <v>133</v>
      </c>
      <c r="G38" s="15">
        <v>-3.155</v>
      </c>
      <c r="H38" s="15">
        <v>-72.9</v>
      </c>
      <c r="I38" s="15">
        <v>6.329</v>
      </c>
      <c r="J38" s="15">
        <v>0.0</v>
      </c>
      <c r="K38" s="15">
        <v>0.0</v>
      </c>
      <c r="L38" s="15">
        <v>0.0</v>
      </c>
      <c r="M38" s="19">
        <f t="shared" si="1"/>
        <v>73.24220277</v>
      </c>
    </row>
    <row r="39" ht="14.25" customHeight="1">
      <c r="A39" s="20"/>
      <c r="B39" s="3" t="s">
        <v>134</v>
      </c>
      <c r="C39" s="3" t="s">
        <v>135</v>
      </c>
      <c r="D39" s="13" t="s">
        <v>25</v>
      </c>
      <c r="E39" s="13" t="s">
        <v>136</v>
      </c>
      <c r="F39" s="13" t="s">
        <v>28</v>
      </c>
      <c r="G39" s="15">
        <v>-3.155</v>
      </c>
      <c r="H39" s="15">
        <v>-72.9</v>
      </c>
      <c r="I39" s="15">
        <v>6.329</v>
      </c>
      <c r="J39" s="15">
        <v>0.0</v>
      </c>
      <c r="K39" s="15">
        <v>0.0</v>
      </c>
      <c r="L39" s="15">
        <v>0.0</v>
      </c>
      <c r="M39" s="19">
        <f t="shared" si="1"/>
        <v>73.24220277</v>
      </c>
    </row>
    <row r="40" ht="14.25" customHeight="1">
      <c r="A40" s="20"/>
      <c r="B40" t="s">
        <v>137</v>
      </c>
      <c r="C40" t="s">
        <v>138</v>
      </c>
      <c r="D40" s="13" t="s">
        <v>88</v>
      </c>
      <c r="E40" s="13" t="s">
        <v>89</v>
      </c>
      <c r="F40" s="13" t="s">
        <v>28</v>
      </c>
      <c r="G40" s="15">
        <v>0.0</v>
      </c>
      <c r="H40" s="15">
        <v>0.0</v>
      </c>
      <c r="I40" s="15">
        <v>187.5</v>
      </c>
      <c r="J40" s="15">
        <v>0.0</v>
      </c>
      <c r="K40" s="15">
        <v>0.0</v>
      </c>
      <c r="L40" s="15">
        <v>0.0</v>
      </c>
      <c r="M40" s="19">
        <f t="shared" si="1"/>
        <v>187.5</v>
      </c>
    </row>
    <row r="41" ht="14.25" customHeight="1">
      <c r="A41" s="20"/>
      <c r="B41" t="s">
        <v>139</v>
      </c>
      <c r="C41" t="s">
        <v>140</v>
      </c>
      <c r="D41" s="13" t="s">
        <v>88</v>
      </c>
      <c r="E41" s="13" t="s">
        <v>89</v>
      </c>
      <c r="F41" s="13" t="s">
        <v>141</v>
      </c>
      <c r="G41" s="15">
        <v>0.0</v>
      </c>
      <c r="H41" s="15">
        <v>0.0</v>
      </c>
      <c r="I41" s="15">
        <v>1312.5</v>
      </c>
      <c r="J41" s="15">
        <v>0.0</v>
      </c>
      <c r="K41" s="15">
        <v>0.0</v>
      </c>
      <c r="L41" s="15">
        <v>0.0</v>
      </c>
      <c r="M41" s="19">
        <f t="shared" si="1"/>
        <v>1312.5</v>
      </c>
    </row>
    <row r="42" ht="14.25" customHeight="1">
      <c r="A42" s="20"/>
      <c r="B42" t="s">
        <v>142</v>
      </c>
      <c r="C42" t="s">
        <v>143</v>
      </c>
      <c r="D42" s="13" t="s">
        <v>88</v>
      </c>
      <c r="E42" s="13" t="s">
        <v>89</v>
      </c>
      <c r="F42" s="13" t="s">
        <v>28</v>
      </c>
      <c r="G42" s="15">
        <v>0.0</v>
      </c>
      <c r="H42" s="15">
        <v>0.0</v>
      </c>
      <c r="I42" s="15">
        <v>1312.5</v>
      </c>
      <c r="J42" s="15">
        <v>0.0</v>
      </c>
      <c r="K42" s="15">
        <v>0.0</v>
      </c>
      <c r="L42" s="15">
        <v>0.0</v>
      </c>
      <c r="M42" s="19">
        <f t="shared" si="1"/>
        <v>1312.5</v>
      </c>
    </row>
    <row r="43" ht="14.25" customHeight="1">
      <c r="A43" s="20"/>
      <c r="B43" s="4" t="s">
        <v>144</v>
      </c>
      <c r="C43" s="4" t="s">
        <v>99</v>
      </c>
      <c r="D43" s="13" t="s">
        <v>97</v>
      </c>
      <c r="E43" s="13" t="s">
        <v>145</v>
      </c>
      <c r="F43" s="13" t="s">
        <v>146</v>
      </c>
      <c r="G43" s="15">
        <v>-1035.615</v>
      </c>
      <c r="H43" s="15">
        <v>52.666</v>
      </c>
      <c r="I43" s="15">
        <v>1478.687</v>
      </c>
      <c r="J43" s="15">
        <v>0.0</v>
      </c>
      <c r="K43" s="15">
        <v>0.0</v>
      </c>
      <c r="L43" s="15">
        <v>0.0</v>
      </c>
      <c r="M43" s="19">
        <f t="shared" si="1"/>
        <v>1806.04191</v>
      </c>
    </row>
    <row r="44" ht="14.25" customHeight="1">
      <c r="A44" s="20"/>
      <c r="B44" s="4" t="s">
        <v>147</v>
      </c>
      <c r="C44" s="4" t="s">
        <v>96</v>
      </c>
      <c r="D44" s="13" t="s">
        <v>97</v>
      </c>
      <c r="E44" s="13" t="s">
        <v>145</v>
      </c>
      <c r="F44" s="13" t="s">
        <v>146</v>
      </c>
      <c r="G44" s="15">
        <v>-1589.385</v>
      </c>
      <c r="H44" s="15">
        <v>-246.361</v>
      </c>
      <c r="I44" s="15">
        <v>-6917.042</v>
      </c>
      <c r="J44" s="15">
        <v>0.0</v>
      </c>
      <c r="K44" s="15">
        <v>0.0</v>
      </c>
      <c r="L44" s="15">
        <v>0.0</v>
      </c>
      <c r="M44" s="19">
        <f t="shared" si="1"/>
        <v>7101.570844</v>
      </c>
    </row>
    <row r="45" ht="14.25" customHeight="1">
      <c r="A45" s="20"/>
      <c r="B45" s="4" t="s">
        <v>148</v>
      </c>
      <c r="C45" s="4" t="s">
        <v>149</v>
      </c>
      <c r="D45" s="13" t="s">
        <v>88</v>
      </c>
      <c r="E45" s="13" t="s">
        <v>145</v>
      </c>
      <c r="F45" s="13" t="s">
        <v>146</v>
      </c>
      <c r="G45" s="15">
        <v>0.0</v>
      </c>
      <c r="H45" s="15">
        <v>193.696</v>
      </c>
      <c r="I45" s="15">
        <v>-6.899</v>
      </c>
      <c r="J45" s="15">
        <v>0.0</v>
      </c>
      <c r="K45" s="15">
        <v>0.0</v>
      </c>
      <c r="L45" s="15">
        <v>0.0</v>
      </c>
      <c r="M45" s="19">
        <f t="shared" si="1"/>
        <v>193.8188242</v>
      </c>
    </row>
    <row r="46" ht="14.25" customHeight="1">
      <c r="A46" s="20"/>
      <c r="B46" s="4" t="s">
        <v>150</v>
      </c>
      <c r="C46" s="4" t="s">
        <v>151</v>
      </c>
      <c r="D46" s="13" t="s">
        <v>88</v>
      </c>
      <c r="E46" s="13" t="s">
        <v>145</v>
      </c>
      <c r="F46" s="13" t="s">
        <v>146</v>
      </c>
      <c r="G46" s="15">
        <v>0.0</v>
      </c>
      <c r="H46" s="15">
        <v>0.0</v>
      </c>
      <c r="I46" s="15">
        <v>6757.754</v>
      </c>
      <c r="J46" s="15">
        <v>0.0</v>
      </c>
      <c r="K46" s="15">
        <v>0.0</v>
      </c>
      <c r="L46" s="15">
        <v>0.0</v>
      </c>
      <c r="M46" s="19">
        <f t="shared" si="1"/>
        <v>6757.754</v>
      </c>
    </row>
    <row r="47" ht="14.25" customHeight="1">
      <c r="A47" s="31"/>
      <c r="B47" s="3" t="s">
        <v>152</v>
      </c>
      <c r="C47" s="1" t="s">
        <v>84</v>
      </c>
      <c r="D47" s="13" t="s">
        <v>85</v>
      </c>
      <c r="E47" s="13" t="s">
        <v>128</v>
      </c>
      <c r="F47" s="13" t="s">
        <v>28</v>
      </c>
      <c r="G47" s="15">
        <v>-0.245</v>
      </c>
      <c r="H47" s="15">
        <v>-3464.346</v>
      </c>
      <c r="I47" s="15">
        <v>1939.482</v>
      </c>
      <c r="J47" s="15">
        <v>0.0</v>
      </c>
      <c r="K47" s="15">
        <v>5.178</v>
      </c>
      <c r="L47" s="15">
        <v>-10.377</v>
      </c>
      <c r="M47" s="19">
        <f t="shared" si="1"/>
        <v>3970.300202</v>
      </c>
    </row>
    <row r="48" ht="14.25" customHeight="1">
      <c r="B48" t="s">
        <v>153</v>
      </c>
      <c r="C48" s="6" t="s">
        <v>154</v>
      </c>
      <c r="D48" s="13" t="s">
        <v>88</v>
      </c>
      <c r="E48" s="13" t="s">
        <v>155</v>
      </c>
      <c r="F48" s="13" t="s">
        <v>156</v>
      </c>
      <c r="G48" s="15">
        <v>0.0</v>
      </c>
      <c r="H48" s="15">
        <v>0.0</v>
      </c>
      <c r="I48" s="15">
        <v>0.0</v>
      </c>
      <c r="J48" s="15">
        <v>0.0</v>
      </c>
      <c r="K48" s="15">
        <v>0.0</v>
      </c>
      <c r="L48" s="15">
        <v>0.0</v>
      </c>
      <c r="M48" s="19">
        <f t="shared" si="1"/>
        <v>0</v>
      </c>
    </row>
    <row r="49" ht="14.25" customHeight="1">
      <c r="B49" t="s">
        <v>157</v>
      </c>
      <c r="C49" s="6" t="s">
        <v>158</v>
      </c>
      <c r="D49" s="13" t="s">
        <v>88</v>
      </c>
      <c r="E49" s="13" t="s">
        <v>155</v>
      </c>
      <c r="F49" s="13" t="s">
        <v>156</v>
      </c>
      <c r="G49" s="15">
        <v>-6000.0</v>
      </c>
      <c r="H49" s="15">
        <v>0.0</v>
      </c>
      <c r="I49" s="15">
        <v>0.0</v>
      </c>
      <c r="J49" s="15">
        <v>0.0</v>
      </c>
      <c r="K49" s="15">
        <v>0.0</v>
      </c>
      <c r="L49" s="15">
        <v>0.0</v>
      </c>
      <c r="M49" s="19">
        <f t="shared" si="1"/>
        <v>6000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6:A25"/>
    <mergeCell ref="A26:A47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0.0"/>
    <col customWidth="1" min="3" max="3" width="27.14"/>
    <col customWidth="1" min="4" max="6" width="13.86"/>
    <col customWidth="1" min="7" max="7" width="10.71"/>
    <col customWidth="1" min="8" max="9" width="12.29"/>
    <col customWidth="1" min="10" max="26" width="10.71"/>
  </cols>
  <sheetData>
    <row r="1" ht="14.25" customHeight="1">
      <c r="B1" s="1" t="s">
        <v>0</v>
      </c>
    </row>
    <row r="2" ht="14.25" customHeight="1">
      <c r="B2" s="3" t="s">
        <v>2</v>
      </c>
    </row>
    <row r="3" ht="14.25" customHeight="1">
      <c r="B3" s="4" t="s">
        <v>5</v>
      </c>
    </row>
    <row r="4" ht="14.25" customHeight="1">
      <c r="G4" t="s">
        <v>6</v>
      </c>
      <c r="H4" t="s">
        <v>6</v>
      </c>
      <c r="I4" t="s">
        <v>6</v>
      </c>
      <c r="J4" t="s">
        <v>7</v>
      </c>
      <c r="K4" t="s">
        <v>7</v>
      </c>
      <c r="L4" t="s">
        <v>7</v>
      </c>
    </row>
    <row r="5" ht="14.25" customHeight="1">
      <c r="B5" t="s">
        <v>9</v>
      </c>
      <c r="C5" t="s">
        <v>10</v>
      </c>
      <c r="D5" s="8" t="s">
        <v>11</v>
      </c>
      <c r="E5" s="8" t="s">
        <v>13</v>
      </c>
      <c r="F5" s="8" t="s">
        <v>14</v>
      </c>
      <c r="G5" s="8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</row>
    <row r="6" ht="13.5" customHeight="1">
      <c r="A6" s="11" t="s">
        <v>22</v>
      </c>
      <c r="B6" s="3" t="s">
        <v>23</v>
      </c>
      <c r="C6" s="3" t="s">
        <v>24</v>
      </c>
      <c r="D6" s="13" t="s">
        <v>25</v>
      </c>
      <c r="E6" s="13" t="s">
        <v>27</v>
      </c>
      <c r="F6" s="13" t="s">
        <v>28</v>
      </c>
      <c r="G6" s="15">
        <v>-3.384</v>
      </c>
      <c r="H6" s="15">
        <v>-1.606</v>
      </c>
      <c r="I6" s="15">
        <v>0.809</v>
      </c>
      <c r="J6" s="15">
        <v>0.0</v>
      </c>
      <c r="K6" s="15">
        <v>0.0</v>
      </c>
      <c r="L6" s="15">
        <v>0.0</v>
      </c>
    </row>
    <row r="7" ht="13.5" customHeight="1">
      <c r="A7" s="20"/>
      <c r="B7" s="3" t="s">
        <v>33</v>
      </c>
      <c r="C7" s="3" t="s">
        <v>34</v>
      </c>
      <c r="D7" s="13" t="s">
        <v>25</v>
      </c>
      <c r="E7" s="13" t="s">
        <v>35</v>
      </c>
      <c r="F7" s="13" t="s">
        <v>28</v>
      </c>
      <c r="G7" s="15">
        <v>3.981</v>
      </c>
      <c r="H7" s="15">
        <v>10.611</v>
      </c>
      <c r="I7" s="15">
        <v>-5.355</v>
      </c>
      <c r="J7" s="15">
        <v>0.0</v>
      </c>
      <c r="K7" s="15">
        <v>0.0</v>
      </c>
      <c r="L7" s="15">
        <v>0.0</v>
      </c>
    </row>
    <row r="8" ht="13.5" customHeight="1">
      <c r="A8" s="20"/>
      <c r="B8" s="3" t="s">
        <v>36</v>
      </c>
      <c r="C8" s="3" t="s">
        <v>37</v>
      </c>
      <c r="D8" s="13" t="s">
        <v>25</v>
      </c>
      <c r="E8" s="13" t="s">
        <v>38</v>
      </c>
      <c r="F8" s="13" t="s">
        <v>28</v>
      </c>
      <c r="G8" s="15">
        <v>-18.598</v>
      </c>
      <c r="H8" s="15">
        <v>-53.498</v>
      </c>
      <c r="I8" s="15">
        <v>7.875</v>
      </c>
      <c r="J8" s="15">
        <v>0.0</v>
      </c>
      <c r="K8" s="15">
        <v>0.0</v>
      </c>
      <c r="L8" s="15">
        <v>0.0</v>
      </c>
    </row>
    <row r="9" ht="14.25" customHeight="1">
      <c r="A9" s="20"/>
      <c r="B9" s="3" t="s">
        <v>39</v>
      </c>
      <c r="C9" s="3" t="s">
        <v>41</v>
      </c>
      <c r="D9" s="13" t="s">
        <v>25</v>
      </c>
      <c r="E9" s="13" t="s">
        <v>42</v>
      </c>
      <c r="F9" s="13" t="s">
        <v>28</v>
      </c>
      <c r="G9" s="15">
        <v>24.292</v>
      </c>
      <c r="H9" s="15">
        <v>19.95</v>
      </c>
      <c r="I9" s="15">
        <v>-2.937</v>
      </c>
      <c r="J9" s="15">
        <v>0.0</v>
      </c>
      <c r="K9" s="15">
        <v>0.0</v>
      </c>
      <c r="L9" s="15">
        <v>0.0</v>
      </c>
    </row>
    <row r="10" ht="14.25" customHeight="1">
      <c r="A10" s="20"/>
      <c r="B10" t="s">
        <v>44</v>
      </c>
      <c r="C10" t="s">
        <v>46</v>
      </c>
      <c r="D10" s="13" t="s">
        <v>25</v>
      </c>
      <c r="E10" s="13" t="s">
        <v>47</v>
      </c>
      <c r="F10" s="13" t="s">
        <v>48</v>
      </c>
      <c r="G10" s="15">
        <v>-3.384</v>
      </c>
      <c r="H10" s="15">
        <v>-1.605</v>
      </c>
      <c r="I10" s="15">
        <v>0.809</v>
      </c>
      <c r="J10" s="15">
        <v>0.0</v>
      </c>
      <c r="K10" s="15">
        <v>0.0</v>
      </c>
      <c r="L10" s="15">
        <v>0.0</v>
      </c>
    </row>
    <row r="11" ht="14.25" customHeight="1">
      <c r="A11" s="20"/>
      <c r="B11" t="s">
        <v>49</v>
      </c>
      <c r="C11" t="s">
        <v>46</v>
      </c>
      <c r="D11" s="13" t="s">
        <v>25</v>
      </c>
      <c r="E11" s="13" t="s">
        <v>47</v>
      </c>
      <c r="F11" s="13" t="s">
        <v>50</v>
      </c>
      <c r="G11" s="15">
        <v>3.981</v>
      </c>
      <c r="H11" s="15">
        <v>10.611</v>
      </c>
      <c r="I11" s="15">
        <v>-5.355</v>
      </c>
      <c r="J11" s="15">
        <v>0.0</v>
      </c>
      <c r="K11" s="15">
        <v>0.0</v>
      </c>
      <c r="L11" s="15">
        <v>0.0</v>
      </c>
    </row>
    <row r="12" ht="14.25" customHeight="1">
      <c r="A12" s="20"/>
      <c r="B12" t="s">
        <v>52</v>
      </c>
      <c r="C12" t="s">
        <v>46</v>
      </c>
      <c r="D12" s="13" t="s">
        <v>25</v>
      </c>
      <c r="E12" s="13" t="s">
        <v>47</v>
      </c>
      <c r="F12" s="13" t="s">
        <v>53</v>
      </c>
      <c r="G12" s="15">
        <v>-18.598</v>
      </c>
      <c r="H12" s="15">
        <v>-53.498</v>
      </c>
      <c r="I12" s="15">
        <v>7.875</v>
      </c>
      <c r="J12" s="15">
        <v>0.0</v>
      </c>
      <c r="K12" s="15">
        <v>0.0</v>
      </c>
      <c r="L12" s="15">
        <v>0.0</v>
      </c>
    </row>
    <row r="13" ht="14.25" customHeight="1">
      <c r="A13" s="20"/>
      <c r="B13" t="s">
        <v>54</v>
      </c>
      <c r="C13" t="s">
        <v>46</v>
      </c>
      <c r="D13" s="13" t="s">
        <v>25</v>
      </c>
      <c r="E13" s="13" t="s">
        <v>47</v>
      </c>
      <c r="F13" s="13" t="s">
        <v>55</v>
      </c>
      <c r="G13" s="15">
        <v>24.292</v>
      </c>
      <c r="H13" s="15">
        <v>19.95</v>
      </c>
      <c r="I13" s="15">
        <v>-2.937</v>
      </c>
      <c r="J13" s="15">
        <v>0.0</v>
      </c>
      <c r="K13" s="15">
        <v>0.0</v>
      </c>
      <c r="L13" s="15">
        <v>0.0</v>
      </c>
    </row>
    <row r="14" ht="14.25" customHeight="1">
      <c r="A14" s="20"/>
      <c r="B14" s="3" t="s">
        <v>57</v>
      </c>
      <c r="C14" s="3" t="s">
        <v>58</v>
      </c>
      <c r="D14" s="13" t="s">
        <v>25</v>
      </c>
      <c r="E14" s="13" t="s">
        <v>59</v>
      </c>
      <c r="F14" s="13" t="s">
        <v>28</v>
      </c>
      <c r="G14" s="15">
        <v>-6.29</v>
      </c>
      <c r="H14" s="15">
        <v>-13.916</v>
      </c>
      <c r="I14" s="15">
        <v>2.048</v>
      </c>
      <c r="J14" s="15">
        <v>0.0</v>
      </c>
      <c r="K14" s="15">
        <v>0.0</v>
      </c>
      <c r="L14" s="15">
        <v>0.0</v>
      </c>
    </row>
    <row r="15" ht="14.25" customHeight="1">
      <c r="A15" s="20"/>
      <c r="B15" s="4" t="s">
        <v>63</v>
      </c>
      <c r="C15" s="4" t="s">
        <v>64</v>
      </c>
      <c r="D15" s="13" t="s">
        <v>25</v>
      </c>
      <c r="E15" s="13" t="s">
        <v>47</v>
      </c>
      <c r="F15" s="13" t="s">
        <v>65</v>
      </c>
      <c r="G15" s="15">
        <v>-6.29</v>
      </c>
      <c r="H15" s="15">
        <v>-13.916</v>
      </c>
      <c r="I15" s="15">
        <v>2.048</v>
      </c>
      <c r="J15" s="15">
        <v>0.0</v>
      </c>
      <c r="K15" s="15">
        <v>0.0</v>
      </c>
      <c r="L15" s="15">
        <v>0.0</v>
      </c>
    </row>
    <row r="16" ht="14.25" customHeight="1">
      <c r="A16" s="20"/>
      <c r="B16" s="4" t="s">
        <v>67</v>
      </c>
      <c r="C16" s="4" t="s">
        <v>68</v>
      </c>
      <c r="D16" s="13" t="s">
        <v>25</v>
      </c>
      <c r="E16" s="13" t="s">
        <v>47</v>
      </c>
      <c r="F16" s="13" t="s">
        <v>69</v>
      </c>
      <c r="G16" s="15">
        <v>0.0</v>
      </c>
      <c r="H16" s="15">
        <v>13.867</v>
      </c>
      <c r="I16" s="15">
        <v>9.854</v>
      </c>
      <c r="J16" s="15">
        <v>0.0</v>
      </c>
      <c r="K16" s="15">
        <v>0.0</v>
      </c>
      <c r="L16" s="15">
        <v>0.0</v>
      </c>
    </row>
    <row r="17" ht="14.25" customHeight="1">
      <c r="A17" s="20"/>
      <c r="B17" s="1" t="s">
        <v>71</v>
      </c>
      <c r="C17" s="1" t="s">
        <v>72</v>
      </c>
      <c r="D17" s="13" t="s">
        <v>25</v>
      </c>
      <c r="E17" s="13" t="s">
        <v>73</v>
      </c>
      <c r="F17" s="13" t="s">
        <v>74</v>
      </c>
      <c r="G17" s="15">
        <v>0.0</v>
      </c>
      <c r="H17" s="15">
        <v>13.867</v>
      </c>
      <c r="I17" s="15">
        <v>9.854</v>
      </c>
      <c r="J17" s="15">
        <v>0.0</v>
      </c>
      <c r="K17" s="15">
        <v>0.0</v>
      </c>
      <c r="L17" s="15">
        <v>0.0</v>
      </c>
    </row>
    <row r="18" ht="14.25" customHeight="1">
      <c r="A18" s="20"/>
      <c r="B18" s="1" t="s">
        <v>76</v>
      </c>
      <c r="C18" s="1" t="s">
        <v>77</v>
      </c>
      <c r="D18" s="13" t="s">
        <v>25</v>
      </c>
      <c r="E18" s="13" t="s">
        <v>78</v>
      </c>
      <c r="F18" s="13" t="s">
        <v>79</v>
      </c>
      <c r="G18" s="15">
        <v>0.0</v>
      </c>
      <c r="H18" s="15">
        <v>15.616</v>
      </c>
      <c r="I18" s="15">
        <v>0.046</v>
      </c>
      <c r="J18" s="15">
        <v>0.0</v>
      </c>
      <c r="K18" s="15">
        <v>0.0</v>
      </c>
      <c r="L18" s="15">
        <v>0.0</v>
      </c>
    </row>
    <row r="19" ht="14.25" customHeight="1">
      <c r="A19" s="20"/>
      <c r="B19" s="3" t="s">
        <v>80</v>
      </c>
      <c r="C19" s="3" t="s">
        <v>81</v>
      </c>
      <c r="D19" s="13" t="s">
        <v>25</v>
      </c>
      <c r="E19" s="13" t="s">
        <v>82</v>
      </c>
      <c r="F19" s="13" t="s">
        <v>28</v>
      </c>
      <c r="G19" s="15">
        <v>0.0</v>
      </c>
      <c r="H19" s="15">
        <v>15.616</v>
      </c>
      <c r="I19" s="15">
        <v>0.046</v>
      </c>
      <c r="J19" s="15">
        <v>0.0</v>
      </c>
      <c r="K19" s="15">
        <v>0.0</v>
      </c>
      <c r="L19" s="15">
        <v>0.0</v>
      </c>
    </row>
    <row r="20" ht="14.25" customHeight="1">
      <c r="A20" s="20"/>
      <c r="B20" s="3" t="s">
        <v>83</v>
      </c>
      <c r="C20" s="1" t="s">
        <v>84</v>
      </c>
      <c r="D20" s="13" t="s">
        <v>85</v>
      </c>
      <c r="E20" s="13" t="s">
        <v>78</v>
      </c>
      <c r="F20" s="13" t="s">
        <v>28</v>
      </c>
      <c r="G20" s="15">
        <v>0.0</v>
      </c>
      <c r="H20" s="15">
        <v>-1.749</v>
      </c>
      <c r="I20" s="15">
        <v>9.808</v>
      </c>
      <c r="J20" s="15">
        <v>0.0</v>
      </c>
      <c r="K20" s="15">
        <v>0.0</v>
      </c>
      <c r="L20" s="15">
        <v>0.0</v>
      </c>
    </row>
    <row r="21" ht="14.25" customHeight="1">
      <c r="A21" s="20"/>
      <c r="B21" t="s">
        <v>86</v>
      </c>
      <c r="C21" t="s">
        <v>87</v>
      </c>
      <c r="D21" s="13" t="s">
        <v>88</v>
      </c>
      <c r="E21" s="13" t="s">
        <v>89</v>
      </c>
      <c r="F21" s="13" t="s">
        <v>90</v>
      </c>
      <c r="G21" s="15">
        <v>0.0</v>
      </c>
      <c r="H21" s="15">
        <v>0.0</v>
      </c>
      <c r="I21" s="15">
        <v>12.295</v>
      </c>
      <c r="J21" s="15">
        <v>0.0</v>
      </c>
      <c r="K21" s="15">
        <v>0.0</v>
      </c>
      <c r="L21" s="15">
        <v>0.0</v>
      </c>
    </row>
    <row r="22" ht="14.25" customHeight="1">
      <c r="A22" s="20"/>
      <c r="B22" s="4" t="s">
        <v>91</v>
      </c>
      <c r="C22" s="4" t="s">
        <v>92</v>
      </c>
      <c r="D22" s="13" t="s">
        <v>88</v>
      </c>
      <c r="E22" s="13" t="s">
        <v>93</v>
      </c>
      <c r="F22" s="13" t="s">
        <v>94</v>
      </c>
      <c r="G22" s="15">
        <v>0.0</v>
      </c>
      <c r="H22" s="15">
        <v>0.0</v>
      </c>
      <c r="I22" s="15">
        <v>0.0</v>
      </c>
      <c r="J22" s="15">
        <v>0.0</v>
      </c>
      <c r="K22" s="15">
        <v>0.0</v>
      </c>
      <c r="L22" s="15">
        <v>0.0</v>
      </c>
    </row>
    <row r="23" ht="14.25" customHeight="1">
      <c r="A23" s="20"/>
      <c r="B23" s="4" t="s">
        <v>95</v>
      </c>
      <c r="C23" s="4" t="s">
        <v>96</v>
      </c>
      <c r="D23" s="13" t="s">
        <v>97</v>
      </c>
      <c r="E23" s="13" t="s">
        <v>93</v>
      </c>
      <c r="F23" s="13" t="s">
        <v>94</v>
      </c>
      <c r="G23" s="15">
        <v>0.0</v>
      </c>
      <c r="H23" s="15">
        <v>4.188</v>
      </c>
      <c r="I23" s="15">
        <v>160.809</v>
      </c>
      <c r="J23" s="15">
        <v>0.0</v>
      </c>
      <c r="K23" s="15">
        <v>0.0</v>
      </c>
      <c r="L23" s="15">
        <v>0.0</v>
      </c>
    </row>
    <row r="24" ht="14.25" customHeight="1">
      <c r="A24" s="20"/>
      <c r="B24" s="4" t="s">
        <v>98</v>
      </c>
      <c r="C24" s="4" t="s">
        <v>99</v>
      </c>
      <c r="D24" s="13" t="s">
        <v>97</v>
      </c>
      <c r="E24" s="13" t="s">
        <v>93</v>
      </c>
      <c r="F24" s="13" t="s">
        <v>94</v>
      </c>
      <c r="G24" s="15">
        <v>0.0</v>
      </c>
      <c r="H24" s="15">
        <v>-3.943</v>
      </c>
      <c r="I24" s="15">
        <v>-149.17</v>
      </c>
      <c r="J24" s="15">
        <v>0.0</v>
      </c>
      <c r="K24" s="15">
        <v>0.0</v>
      </c>
      <c r="L24" s="15">
        <v>0.0</v>
      </c>
    </row>
    <row r="25" ht="14.25" customHeight="1">
      <c r="A25" s="31"/>
      <c r="B25" s="4" t="s">
        <v>100</v>
      </c>
      <c r="C25" s="4" t="s">
        <v>101</v>
      </c>
      <c r="D25" s="13" t="s">
        <v>88</v>
      </c>
      <c r="E25" s="13" t="s">
        <v>93</v>
      </c>
      <c r="F25" s="13" t="s">
        <v>94</v>
      </c>
      <c r="G25" s="15">
        <v>0.0</v>
      </c>
      <c r="H25" s="15">
        <v>-24.835</v>
      </c>
      <c r="I25" s="15">
        <v>0.656</v>
      </c>
      <c r="J25" s="15">
        <v>0.0</v>
      </c>
      <c r="K25" s="15">
        <v>0.0</v>
      </c>
      <c r="L25" s="15">
        <v>0.0</v>
      </c>
    </row>
    <row r="26" ht="14.25" customHeight="1">
      <c r="A26" s="32" t="s">
        <v>102</v>
      </c>
      <c r="B26" s="3" t="s">
        <v>103</v>
      </c>
      <c r="C26" s="3" t="s">
        <v>24</v>
      </c>
      <c r="D26" s="13" t="s">
        <v>25</v>
      </c>
      <c r="E26" s="13" t="s">
        <v>104</v>
      </c>
      <c r="F26" s="13" t="s">
        <v>28</v>
      </c>
      <c r="G26" s="15">
        <v>9.563</v>
      </c>
      <c r="H26" s="15">
        <v>12.175</v>
      </c>
      <c r="I26" s="15">
        <v>-2.922</v>
      </c>
      <c r="J26" s="15">
        <v>0.0</v>
      </c>
      <c r="K26" s="15">
        <v>0.0</v>
      </c>
      <c r="L26" s="15">
        <v>0.0</v>
      </c>
    </row>
    <row r="27" ht="14.25" customHeight="1">
      <c r="A27" s="20"/>
      <c r="B27" s="3" t="s">
        <v>105</v>
      </c>
      <c r="C27" s="3" t="s">
        <v>34</v>
      </c>
      <c r="D27" s="13" t="s">
        <v>25</v>
      </c>
      <c r="E27" s="13" t="s">
        <v>106</v>
      </c>
      <c r="F27" s="13" t="s">
        <v>28</v>
      </c>
      <c r="G27" s="15">
        <v>-9.364</v>
      </c>
      <c r="H27" s="15">
        <v>24.275</v>
      </c>
      <c r="I27" s="15">
        <v>-5.826</v>
      </c>
      <c r="J27" s="15">
        <v>0.0</v>
      </c>
      <c r="K27" s="15">
        <v>0.0</v>
      </c>
      <c r="L27" s="15">
        <v>0.0</v>
      </c>
    </row>
    <row r="28" ht="14.25" customHeight="1">
      <c r="A28" s="20"/>
      <c r="B28" s="3" t="s">
        <v>107</v>
      </c>
      <c r="C28" s="3" t="s">
        <v>37</v>
      </c>
      <c r="D28" s="13" t="s">
        <v>25</v>
      </c>
      <c r="E28" s="13" t="s">
        <v>108</v>
      </c>
      <c r="F28" s="13" t="s">
        <v>28</v>
      </c>
      <c r="G28" s="15">
        <v>9.002</v>
      </c>
      <c r="H28" s="15">
        <v>-30.324</v>
      </c>
      <c r="I28" s="15">
        <v>1.656</v>
      </c>
      <c r="J28" s="15">
        <v>0.0</v>
      </c>
      <c r="K28" s="15">
        <v>0.0</v>
      </c>
      <c r="L28" s="15">
        <v>0.0</v>
      </c>
    </row>
    <row r="29" ht="14.25" customHeight="1">
      <c r="A29" s="20"/>
      <c r="B29" s="3" t="s">
        <v>109</v>
      </c>
      <c r="C29" s="3" t="s">
        <v>41</v>
      </c>
      <c r="D29" s="13" t="s">
        <v>25</v>
      </c>
      <c r="E29" s="13" t="s">
        <v>110</v>
      </c>
      <c r="F29" s="13" t="s">
        <v>28</v>
      </c>
      <c r="G29" s="15">
        <v>-9.529</v>
      </c>
      <c r="H29" s="15">
        <v>-17.248</v>
      </c>
      <c r="I29" s="15">
        <v>0.942</v>
      </c>
      <c r="J29" s="15">
        <v>0.0</v>
      </c>
      <c r="K29" s="15">
        <v>0.0</v>
      </c>
      <c r="L29" s="15">
        <v>0.0</v>
      </c>
    </row>
    <row r="30" ht="14.25" customHeight="1">
      <c r="A30" s="20"/>
      <c r="B30" t="s">
        <v>111</v>
      </c>
      <c r="C30" t="s">
        <v>46</v>
      </c>
      <c r="D30" s="13" t="s">
        <v>25</v>
      </c>
      <c r="E30" s="13" t="s">
        <v>112</v>
      </c>
      <c r="F30" s="13" t="s">
        <v>113</v>
      </c>
      <c r="G30" s="15">
        <v>-9.529</v>
      </c>
      <c r="H30" s="15">
        <v>-17.248</v>
      </c>
      <c r="I30" s="15">
        <v>0.942</v>
      </c>
      <c r="J30" s="15">
        <v>0.0</v>
      </c>
      <c r="K30" s="15">
        <v>0.0</v>
      </c>
      <c r="L30" s="15">
        <v>0.0</v>
      </c>
    </row>
    <row r="31" ht="14.25" customHeight="1">
      <c r="A31" s="20"/>
      <c r="B31" t="s">
        <v>114</v>
      </c>
      <c r="C31" t="s">
        <v>46</v>
      </c>
      <c r="D31" s="13" t="s">
        <v>25</v>
      </c>
      <c r="E31" s="13" t="s">
        <v>112</v>
      </c>
      <c r="F31" s="13" t="s">
        <v>115</v>
      </c>
      <c r="G31" s="15">
        <v>9.002</v>
      </c>
      <c r="H31" s="15">
        <v>-30.324</v>
      </c>
      <c r="I31" s="15">
        <v>1.656</v>
      </c>
      <c r="J31" s="15">
        <v>0.0</v>
      </c>
      <c r="K31" s="15">
        <v>0.0</v>
      </c>
      <c r="L31" s="15">
        <v>0.0</v>
      </c>
    </row>
    <row r="32" ht="14.25" customHeight="1">
      <c r="A32" s="20"/>
      <c r="B32" t="s">
        <v>116</v>
      </c>
      <c r="C32" t="s">
        <v>46</v>
      </c>
      <c r="D32" s="13" t="s">
        <v>25</v>
      </c>
      <c r="E32" s="13" t="s">
        <v>112</v>
      </c>
      <c r="F32" s="13" t="s">
        <v>117</v>
      </c>
      <c r="G32" s="15">
        <v>-9.364</v>
      </c>
      <c r="H32" s="15">
        <v>24.275</v>
      </c>
      <c r="I32" s="15">
        <v>-5.826</v>
      </c>
      <c r="J32" s="15">
        <v>0.0</v>
      </c>
      <c r="K32" s="15">
        <v>0.0</v>
      </c>
      <c r="L32" s="15">
        <v>0.0</v>
      </c>
    </row>
    <row r="33" ht="14.25" customHeight="1">
      <c r="A33" s="20"/>
      <c r="B33" t="s">
        <v>118</v>
      </c>
      <c r="C33" t="s">
        <v>46</v>
      </c>
      <c r="D33" s="13" t="s">
        <v>25</v>
      </c>
      <c r="E33" s="13" t="s">
        <v>112</v>
      </c>
      <c r="F33" s="13" t="s">
        <v>119</v>
      </c>
      <c r="G33" s="15">
        <v>9.563</v>
      </c>
      <c r="H33" s="15">
        <v>12.175</v>
      </c>
      <c r="I33" s="15">
        <v>-2.922</v>
      </c>
      <c r="J33" s="15">
        <v>0.0</v>
      </c>
      <c r="K33" s="15">
        <v>0.0</v>
      </c>
      <c r="L33" s="15">
        <v>0.0</v>
      </c>
    </row>
    <row r="34" ht="14.25" customHeight="1">
      <c r="A34" s="20"/>
      <c r="B34" s="4" t="s">
        <v>120</v>
      </c>
      <c r="C34" s="4" t="s">
        <v>121</v>
      </c>
      <c r="D34" s="13" t="s">
        <v>25</v>
      </c>
      <c r="E34" s="13" t="s">
        <v>112</v>
      </c>
      <c r="F34" s="13" t="s">
        <v>122</v>
      </c>
      <c r="G34" s="15">
        <v>-0.003</v>
      </c>
      <c r="H34" s="15">
        <v>-21.094</v>
      </c>
      <c r="I34" s="15">
        <v>19.107</v>
      </c>
      <c r="J34" s="15">
        <v>0.0</v>
      </c>
      <c r="K34" s="15">
        <v>0.0</v>
      </c>
      <c r="L34" s="15">
        <v>0.0</v>
      </c>
    </row>
    <row r="35" ht="14.25" customHeight="1">
      <c r="A35" s="20"/>
      <c r="B35" s="1" t="s">
        <v>123</v>
      </c>
      <c r="C35" s="1" t="s">
        <v>124</v>
      </c>
      <c r="D35" s="13" t="s">
        <v>25</v>
      </c>
      <c r="E35" s="13" t="s">
        <v>125</v>
      </c>
      <c r="F35" s="13" t="s">
        <v>126</v>
      </c>
      <c r="G35" s="15">
        <v>-0.003</v>
      </c>
      <c r="H35" s="15">
        <v>-21.094</v>
      </c>
      <c r="I35" s="15">
        <v>19.107</v>
      </c>
      <c r="J35" s="15">
        <v>0.0</v>
      </c>
      <c r="K35" s="15">
        <v>0.0</v>
      </c>
      <c r="L35" s="15">
        <v>0.0</v>
      </c>
    </row>
    <row r="36" ht="14.25" customHeight="1">
      <c r="A36" s="20"/>
      <c r="B36" s="1" t="s">
        <v>127</v>
      </c>
      <c r="C36" s="1" t="s">
        <v>77</v>
      </c>
      <c r="D36" s="13" t="s">
        <v>25</v>
      </c>
      <c r="E36" s="13" t="s">
        <v>128</v>
      </c>
      <c r="F36" s="13" t="s">
        <v>129</v>
      </c>
      <c r="G36" s="15">
        <v>0.0</v>
      </c>
      <c r="H36" s="15">
        <v>15.107</v>
      </c>
      <c r="I36" s="15">
        <v>-1.159</v>
      </c>
      <c r="J36" s="15">
        <v>0.0</v>
      </c>
      <c r="K36" s="15">
        <v>0.0</v>
      </c>
      <c r="L36" s="15">
        <v>0.0</v>
      </c>
    </row>
    <row r="37" ht="14.25" customHeight="1">
      <c r="A37" s="20"/>
      <c r="B37" s="3" t="s">
        <v>130</v>
      </c>
      <c r="C37" s="3" t="s">
        <v>81</v>
      </c>
      <c r="D37" s="13" t="s">
        <v>25</v>
      </c>
      <c r="E37" s="13" t="s">
        <v>131</v>
      </c>
      <c r="F37" s="13" t="s">
        <v>28</v>
      </c>
      <c r="G37" s="15">
        <v>0.0</v>
      </c>
      <c r="H37" s="15">
        <v>15.107</v>
      </c>
      <c r="I37" s="15">
        <v>-1.159</v>
      </c>
      <c r="J37" s="15">
        <v>0.0</v>
      </c>
      <c r="K37" s="15">
        <v>0.0</v>
      </c>
      <c r="L37" s="15">
        <v>0.0</v>
      </c>
    </row>
    <row r="38" ht="14.25" customHeight="1">
      <c r="A38" s="20"/>
      <c r="B38" s="4" t="s">
        <v>132</v>
      </c>
      <c r="C38" s="4" t="s">
        <v>64</v>
      </c>
      <c r="D38" s="13" t="s">
        <v>25</v>
      </c>
      <c r="E38" s="13" t="s">
        <v>112</v>
      </c>
      <c r="F38" s="13" t="s">
        <v>133</v>
      </c>
      <c r="G38" s="15">
        <v>0.33</v>
      </c>
      <c r="H38" s="15">
        <v>7.624</v>
      </c>
      <c r="I38" s="15">
        <v>-0.662</v>
      </c>
      <c r="J38" s="15">
        <v>0.0</v>
      </c>
      <c r="K38" s="15">
        <v>0.0</v>
      </c>
      <c r="L38" s="15">
        <v>0.0</v>
      </c>
    </row>
    <row r="39" ht="14.25" customHeight="1">
      <c r="A39" s="20"/>
      <c r="B39" s="3" t="s">
        <v>134</v>
      </c>
      <c r="C39" s="3" t="s">
        <v>135</v>
      </c>
      <c r="D39" s="13" t="s">
        <v>25</v>
      </c>
      <c r="E39" s="13" t="s">
        <v>136</v>
      </c>
      <c r="F39" s="13" t="s">
        <v>28</v>
      </c>
      <c r="G39" s="15">
        <v>0.33</v>
      </c>
      <c r="H39" s="15">
        <v>7.624</v>
      </c>
      <c r="I39" s="15">
        <v>-0.662</v>
      </c>
      <c r="J39" s="15">
        <v>0.0</v>
      </c>
      <c r="K39" s="15">
        <v>0.0</v>
      </c>
      <c r="L39" s="15">
        <v>0.0</v>
      </c>
    </row>
    <row r="40" ht="14.25" customHeight="1">
      <c r="A40" s="20"/>
      <c r="B40" t="s">
        <v>137</v>
      </c>
      <c r="C40" t="s">
        <v>138</v>
      </c>
      <c r="D40" s="13" t="s">
        <v>88</v>
      </c>
      <c r="E40" s="13" t="s">
        <v>89</v>
      </c>
      <c r="F40" s="13" t="s">
        <v>28</v>
      </c>
      <c r="G40" s="15">
        <v>0.0</v>
      </c>
      <c r="H40" s="15">
        <v>0.0</v>
      </c>
      <c r="I40" s="15">
        <v>1487.705</v>
      </c>
      <c r="J40" s="15">
        <v>0.0</v>
      </c>
      <c r="K40" s="15">
        <v>0.0</v>
      </c>
      <c r="L40" s="15">
        <v>0.0</v>
      </c>
    </row>
    <row r="41" ht="14.25" customHeight="1">
      <c r="A41" s="20"/>
      <c r="B41" t="s">
        <v>139</v>
      </c>
      <c r="C41" t="s">
        <v>140</v>
      </c>
      <c r="D41" s="13" t="s">
        <v>88</v>
      </c>
      <c r="E41" s="13" t="s">
        <v>89</v>
      </c>
      <c r="F41" s="13" t="s">
        <v>141</v>
      </c>
      <c r="G41" s="15">
        <v>0.0</v>
      </c>
      <c r="H41" s="15">
        <v>0.0</v>
      </c>
      <c r="I41" s="15">
        <v>12.295</v>
      </c>
      <c r="J41" s="15">
        <v>0.0</v>
      </c>
      <c r="K41" s="15">
        <v>0.0</v>
      </c>
      <c r="L41" s="15">
        <v>0.0</v>
      </c>
    </row>
    <row r="42" ht="14.25" customHeight="1">
      <c r="A42" s="20"/>
      <c r="B42" t="s">
        <v>142</v>
      </c>
      <c r="C42" t="s">
        <v>143</v>
      </c>
      <c r="D42" s="13" t="s">
        <v>88</v>
      </c>
      <c r="E42" s="13" t="s">
        <v>89</v>
      </c>
      <c r="F42" s="13" t="s">
        <v>28</v>
      </c>
      <c r="G42" s="15">
        <v>0.0</v>
      </c>
      <c r="H42" s="15">
        <v>0.0</v>
      </c>
      <c r="I42" s="15">
        <v>1487.705</v>
      </c>
      <c r="J42" s="15">
        <v>0.0</v>
      </c>
      <c r="K42" s="15">
        <v>0.0</v>
      </c>
      <c r="L42" s="15">
        <v>0.0</v>
      </c>
    </row>
    <row r="43" ht="14.25" customHeight="1">
      <c r="A43" s="20"/>
      <c r="B43" s="4" t="s">
        <v>144</v>
      </c>
      <c r="C43" s="4" t="s">
        <v>99</v>
      </c>
      <c r="D43" s="13" t="s">
        <v>97</v>
      </c>
      <c r="E43" s="13" t="s">
        <v>145</v>
      </c>
      <c r="F43" s="13" t="s">
        <v>146</v>
      </c>
      <c r="G43" s="15">
        <v>0.0</v>
      </c>
      <c r="H43" s="15">
        <v>-3.002</v>
      </c>
      <c r="I43" s="15">
        <v>-84.273</v>
      </c>
      <c r="J43" s="15">
        <v>0.0</v>
      </c>
      <c r="K43" s="15">
        <v>0.0</v>
      </c>
      <c r="L43" s="15">
        <v>0.0</v>
      </c>
    </row>
    <row r="44" ht="14.25" customHeight="1">
      <c r="A44" s="20"/>
      <c r="B44" s="4" t="s">
        <v>147</v>
      </c>
      <c r="C44" s="4" t="s">
        <v>96</v>
      </c>
      <c r="D44" s="13" t="s">
        <v>97</v>
      </c>
      <c r="E44" s="13" t="s">
        <v>145</v>
      </c>
      <c r="F44" s="13" t="s">
        <v>146</v>
      </c>
      <c r="G44" s="15">
        <v>0.0</v>
      </c>
      <c r="H44" s="15">
        <v>3.408</v>
      </c>
      <c r="I44" s="15">
        <v>95.679</v>
      </c>
      <c r="J44" s="15">
        <v>0.0</v>
      </c>
      <c r="K44" s="15">
        <v>0.0</v>
      </c>
      <c r="L44" s="15">
        <v>0.0</v>
      </c>
    </row>
    <row r="45" ht="14.25" customHeight="1">
      <c r="A45" s="20"/>
      <c r="B45" s="4" t="s">
        <v>148</v>
      </c>
      <c r="C45" s="4" t="s">
        <v>149</v>
      </c>
      <c r="D45" s="13" t="s">
        <v>88</v>
      </c>
      <c r="E45" s="13" t="s">
        <v>145</v>
      </c>
      <c r="F45" s="13" t="s">
        <v>146</v>
      </c>
      <c r="G45" s="15">
        <v>0.0</v>
      </c>
      <c r="H45" s="15">
        <v>-24.996</v>
      </c>
      <c r="I45" s="15">
        <v>0.89</v>
      </c>
      <c r="J45" s="15">
        <v>0.0</v>
      </c>
      <c r="K45" s="15">
        <v>0.0</v>
      </c>
      <c r="L45" s="15">
        <v>0.0</v>
      </c>
    </row>
    <row r="46" ht="14.25" customHeight="1">
      <c r="A46" s="20"/>
      <c r="B46" s="4" t="s">
        <v>150</v>
      </c>
      <c r="C46" s="4" t="s">
        <v>151</v>
      </c>
      <c r="D46" s="13" t="s">
        <v>88</v>
      </c>
      <c r="E46" s="13" t="s">
        <v>145</v>
      </c>
      <c r="F46" s="13" t="s">
        <v>146</v>
      </c>
      <c r="G46" s="15">
        <v>0.0</v>
      </c>
      <c r="H46" s="15">
        <v>0.0</v>
      </c>
      <c r="I46" s="15">
        <v>-0.001</v>
      </c>
      <c r="J46" s="15">
        <v>0.0</v>
      </c>
      <c r="K46" s="15">
        <v>0.0</v>
      </c>
      <c r="L46" s="15">
        <v>0.0</v>
      </c>
    </row>
    <row r="47" ht="14.25" customHeight="1">
      <c r="A47" s="31"/>
      <c r="B47" s="3" t="s">
        <v>152</v>
      </c>
      <c r="C47" s="1" t="s">
        <v>84</v>
      </c>
      <c r="D47" s="13" t="s">
        <v>85</v>
      </c>
      <c r="E47" s="13" t="s">
        <v>128</v>
      </c>
      <c r="F47" s="13" t="s">
        <v>28</v>
      </c>
      <c r="G47" s="15">
        <v>-0.003</v>
      </c>
      <c r="H47" s="15">
        <v>-36.2</v>
      </c>
      <c r="I47" s="15">
        <v>20.266</v>
      </c>
      <c r="J47" s="15">
        <v>0.0</v>
      </c>
      <c r="K47" s="15">
        <v>0.054</v>
      </c>
      <c r="L47" s="15">
        <v>-0.108</v>
      </c>
    </row>
    <row r="48" ht="14.25" customHeight="1">
      <c r="B48" t="s">
        <v>153</v>
      </c>
      <c r="C48" s="6" t="s">
        <v>154</v>
      </c>
      <c r="D48" s="13" t="s">
        <v>88</v>
      </c>
      <c r="E48" s="13" t="s">
        <v>155</v>
      </c>
      <c r="F48" s="13" t="s">
        <v>156</v>
      </c>
      <c r="G48" s="15">
        <v>0.0</v>
      </c>
      <c r="H48" s="15">
        <v>-6000.0</v>
      </c>
      <c r="I48" s="15">
        <v>0.0</v>
      </c>
      <c r="J48" s="15">
        <v>0.0</v>
      </c>
      <c r="K48" s="15">
        <v>0.0</v>
      </c>
      <c r="L48" s="15">
        <v>0.0</v>
      </c>
    </row>
    <row r="49" ht="14.25" customHeight="1">
      <c r="B49" t="s">
        <v>157</v>
      </c>
      <c r="C49" s="6" t="s">
        <v>158</v>
      </c>
      <c r="D49" s="13" t="s">
        <v>88</v>
      </c>
      <c r="E49" s="13" t="s">
        <v>155</v>
      </c>
      <c r="F49" s="13" t="s">
        <v>156</v>
      </c>
      <c r="G49" s="15">
        <v>0.0</v>
      </c>
      <c r="H49" s="15">
        <v>0.0</v>
      </c>
      <c r="I49" s="15">
        <v>0.0</v>
      </c>
      <c r="J49" s="15">
        <v>0.0</v>
      </c>
      <c r="K49" s="15">
        <v>0.0</v>
      </c>
      <c r="L49" s="15">
        <v>0.0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6:A25"/>
    <mergeCell ref="A26:A47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0.29"/>
    <col customWidth="1" min="3" max="3" width="26.43"/>
    <col customWidth="1" min="4" max="4" width="10.71"/>
    <col customWidth="1" min="5" max="5" width="14.29"/>
    <col customWidth="1" min="6" max="9" width="13.86"/>
    <col customWidth="1" min="10" max="10" width="12.29"/>
    <col customWidth="1" min="11" max="12" width="13.86"/>
    <col customWidth="1" min="13" max="26" width="10.71"/>
  </cols>
  <sheetData>
    <row r="1" ht="14.25" customHeight="1">
      <c r="B1" s="1" t="s">
        <v>0</v>
      </c>
    </row>
    <row r="2" ht="14.25" customHeight="1">
      <c r="B2" s="3" t="s">
        <v>2</v>
      </c>
      <c r="D2">
        <f>G10+G17</f>
        <v>1415.798</v>
      </c>
      <c r="E2">
        <f t="shared" ref="E2:F2" si="1">H10+H11+H16</f>
        <v>-182.027</v>
      </c>
      <c r="F2">
        <f t="shared" si="1"/>
        <v>1102.297</v>
      </c>
      <c r="G2" s="33" t="s">
        <v>6</v>
      </c>
      <c r="H2" s="33" t="s">
        <v>6</v>
      </c>
      <c r="I2" s="33" t="s">
        <v>6</v>
      </c>
      <c r="J2" s="33" t="s">
        <v>159</v>
      </c>
      <c r="K2" s="33" t="s">
        <v>159</v>
      </c>
      <c r="L2" s="33" t="s">
        <v>159</v>
      </c>
    </row>
    <row r="3" ht="14.25" customHeight="1">
      <c r="B3" s="4" t="s">
        <v>5</v>
      </c>
      <c r="L3" s="33"/>
    </row>
    <row r="4" ht="14.25" customHeight="1">
      <c r="L4" s="33"/>
      <c r="M4" s="34" t="s">
        <v>160</v>
      </c>
    </row>
    <row r="5" ht="14.25" customHeight="1">
      <c r="B5" t="s">
        <v>9</v>
      </c>
      <c r="C5" t="s">
        <v>10</v>
      </c>
      <c r="D5" s="8" t="s">
        <v>11</v>
      </c>
      <c r="E5" s="8" t="s">
        <v>13</v>
      </c>
      <c r="F5" s="8" t="s">
        <v>14</v>
      </c>
      <c r="G5" s="8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9" t="s">
        <v>8</v>
      </c>
    </row>
    <row r="6" ht="14.25" customHeight="1">
      <c r="A6" s="11" t="s">
        <v>22</v>
      </c>
      <c r="B6" s="3" t="s">
        <v>23</v>
      </c>
      <c r="C6" s="3" t="s">
        <v>24</v>
      </c>
      <c r="D6" s="13" t="s">
        <v>25</v>
      </c>
      <c r="E6" s="13" t="s">
        <v>27</v>
      </c>
      <c r="F6" s="13" t="s">
        <v>28</v>
      </c>
      <c r="G6" s="15">
        <v>1415.798</v>
      </c>
      <c r="H6" s="15">
        <v>671.234</v>
      </c>
      <c r="I6" s="15">
        <v>-338.721</v>
      </c>
      <c r="J6" s="15">
        <v>0.0</v>
      </c>
      <c r="K6" s="15">
        <v>0.0</v>
      </c>
      <c r="L6" s="15">
        <v>0.0</v>
      </c>
      <c r="M6" s="19">
        <f t="shared" ref="M6:M49" si="2">SQRT(G6*G6+H6*H6+I6*I6)</f>
        <v>1603.050522</v>
      </c>
    </row>
    <row r="7" ht="14.25" customHeight="1">
      <c r="A7" s="20"/>
      <c r="B7" s="3" t="s">
        <v>33</v>
      </c>
      <c r="C7" s="3" t="s">
        <v>34</v>
      </c>
      <c r="D7" s="13" t="s">
        <v>25</v>
      </c>
      <c r="E7" s="13" t="s">
        <v>35</v>
      </c>
      <c r="F7" s="13" t="s">
        <v>28</v>
      </c>
      <c r="G7" s="15">
        <v>-632.017</v>
      </c>
      <c r="H7" s="15">
        <v>-1684.728</v>
      </c>
      <c r="I7" s="15">
        <v>850.155</v>
      </c>
      <c r="J7" s="15">
        <v>0.0</v>
      </c>
      <c r="K7" s="15">
        <v>0.0</v>
      </c>
      <c r="L7" s="15">
        <v>0.0</v>
      </c>
      <c r="M7" s="19">
        <f t="shared" si="2"/>
        <v>1990.104883</v>
      </c>
    </row>
    <row r="8" ht="14.25" customHeight="1">
      <c r="A8" s="20"/>
      <c r="B8" s="3" t="s">
        <v>36</v>
      </c>
      <c r="C8" s="3" t="s">
        <v>37</v>
      </c>
      <c r="D8" s="13" t="s">
        <v>25</v>
      </c>
      <c r="E8" s="13" t="s">
        <v>38</v>
      </c>
      <c r="F8" s="13" t="s">
        <v>28</v>
      </c>
      <c r="G8" s="15">
        <v>1088.766</v>
      </c>
      <c r="H8" s="15">
        <v>3131.81</v>
      </c>
      <c r="I8" s="15">
        <v>-461.009</v>
      </c>
      <c r="J8" s="15">
        <v>0.0</v>
      </c>
      <c r="K8" s="15">
        <v>0.0</v>
      </c>
      <c r="L8" s="15">
        <v>0.0</v>
      </c>
      <c r="M8" s="19">
        <f t="shared" si="2"/>
        <v>3347.562483</v>
      </c>
    </row>
    <row r="9" ht="14.25" customHeight="1">
      <c r="A9" s="20"/>
      <c r="B9" s="3" t="s">
        <v>39</v>
      </c>
      <c r="C9" s="3" t="s">
        <v>41</v>
      </c>
      <c r="D9" s="13" t="s">
        <v>25</v>
      </c>
      <c r="E9" s="13" t="s">
        <v>42</v>
      </c>
      <c r="F9" s="13" t="s">
        <v>28</v>
      </c>
      <c r="G9" s="15">
        <v>-3022.503</v>
      </c>
      <c r="H9" s="15">
        <v>-2482.27</v>
      </c>
      <c r="I9" s="15">
        <v>365.395</v>
      </c>
      <c r="J9" s="15">
        <v>0.0</v>
      </c>
      <c r="K9" s="15">
        <v>0.0</v>
      </c>
      <c r="L9" s="15">
        <v>0.0</v>
      </c>
      <c r="M9" s="19">
        <f t="shared" si="2"/>
        <v>3928.193254</v>
      </c>
    </row>
    <row r="10" ht="14.25" customHeight="1">
      <c r="A10" s="20"/>
      <c r="B10" t="s">
        <v>44</v>
      </c>
      <c r="C10" t="s">
        <v>46</v>
      </c>
      <c r="D10" s="13" t="s">
        <v>25</v>
      </c>
      <c r="E10" s="13" t="s">
        <v>47</v>
      </c>
      <c r="F10" s="13" t="s">
        <v>48</v>
      </c>
      <c r="G10" s="15">
        <v>1415.798</v>
      </c>
      <c r="H10" s="15">
        <v>671.234</v>
      </c>
      <c r="I10" s="15">
        <v>-338.721</v>
      </c>
      <c r="J10" s="15">
        <v>0.0</v>
      </c>
      <c r="K10" s="15">
        <v>0.0</v>
      </c>
      <c r="L10" s="15">
        <v>0.0</v>
      </c>
      <c r="M10" s="19">
        <f t="shared" si="2"/>
        <v>1603.050522</v>
      </c>
    </row>
    <row r="11" ht="14.25" customHeight="1">
      <c r="A11" s="20"/>
      <c r="B11" t="s">
        <v>49</v>
      </c>
      <c r="C11" t="s">
        <v>46</v>
      </c>
      <c r="D11" s="13" t="s">
        <v>25</v>
      </c>
      <c r="E11" s="13" t="s">
        <v>47</v>
      </c>
      <c r="F11" s="13" t="s">
        <v>50</v>
      </c>
      <c r="G11" s="15">
        <v>-632.017</v>
      </c>
      <c r="H11" s="15">
        <v>-1684.728</v>
      </c>
      <c r="I11" s="15">
        <v>850.155</v>
      </c>
      <c r="J11" s="15">
        <v>0.0</v>
      </c>
      <c r="K11" s="15">
        <v>0.0</v>
      </c>
      <c r="L11" s="15">
        <v>0.0</v>
      </c>
      <c r="M11" s="19">
        <f t="shared" si="2"/>
        <v>1990.104883</v>
      </c>
    </row>
    <row r="12" ht="14.25" customHeight="1">
      <c r="A12" s="20"/>
      <c r="B12" t="s">
        <v>52</v>
      </c>
      <c r="C12" t="s">
        <v>46</v>
      </c>
      <c r="D12" s="13" t="s">
        <v>25</v>
      </c>
      <c r="E12" s="13" t="s">
        <v>47</v>
      </c>
      <c r="F12" s="13" t="s">
        <v>53</v>
      </c>
      <c r="G12" s="15">
        <v>1088.766</v>
      </c>
      <c r="H12" s="15">
        <v>3131.81</v>
      </c>
      <c r="I12" s="15">
        <v>-461.009</v>
      </c>
      <c r="J12" s="15">
        <v>0.0</v>
      </c>
      <c r="K12" s="15">
        <v>0.0</v>
      </c>
      <c r="L12" s="15">
        <v>0.0</v>
      </c>
      <c r="M12" s="19">
        <f t="shared" si="2"/>
        <v>3347.562483</v>
      </c>
    </row>
    <row r="13" ht="14.25" customHeight="1">
      <c r="A13" s="20"/>
      <c r="B13" t="s">
        <v>54</v>
      </c>
      <c r="C13" t="s">
        <v>46</v>
      </c>
      <c r="D13" s="13" t="s">
        <v>25</v>
      </c>
      <c r="E13" s="13" t="s">
        <v>47</v>
      </c>
      <c r="F13" s="13" t="s">
        <v>55</v>
      </c>
      <c r="G13" s="15">
        <v>-3022.503</v>
      </c>
      <c r="H13" s="15">
        <v>-2482.27</v>
      </c>
      <c r="I13" s="15">
        <v>365.395</v>
      </c>
      <c r="J13" s="15">
        <v>0.0</v>
      </c>
      <c r="K13" s="15">
        <v>0.0</v>
      </c>
      <c r="L13" s="15">
        <v>0.0</v>
      </c>
      <c r="M13" s="19">
        <f t="shared" si="2"/>
        <v>3928.193254</v>
      </c>
    </row>
    <row r="14" ht="14.25" customHeight="1">
      <c r="A14" s="20"/>
      <c r="B14" s="3" t="s">
        <v>57</v>
      </c>
      <c r="C14" s="3" t="s">
        <v>58</v>
      </c>
      <c r="D14" s="13" t="s">
        <v>25</v>
      </c>
      <c r="E14" s="13" t="s">
        <v>59</v>
      </c>
      <c r="F14" s="13" t="s">
        <v>28</v>
      </c>
      <c r="G14" s="15">
        <v>212.456</v>
      </c>
      <c r="H14" s="15">
        <v>469.988</v>
      </c>
      <c r="I14" s="15">
        <v>-69.183</v>
      </c>
      <c r="J14" s="15">
        <v>0.0</v>
      </c>
      <c r="K14" s="15">
        <v>0.0</v>
      </c>
      <c r="L14" s="15">
        <v>0.0</v>
      </c>
      <c r="M14" s="19">
        <f t="shared" si="2"/>
        <v>520.3965407</v>
      </c>
    </row>
    <row r="15" ht="14.25" customHeight="1">
      <c r="A15" s="20"/>
      <c r="B15" s="4" t="s">
        <v>63</v>
      </c>
      <c r="C15" s="4" t="s">
        <v>64</v>
      </c>
      <c r="D15" s="13" t="s">
        <v>25</v>
      </c>
      <c r="E15" s="13" t="s">
        <v>47</v>
      </c>
      <c r="F15" s="13" t="s">
        <v>65</v>
      </c>
      <c r="G15" s="15">
        <v>212.456</v>
      </c>
      <c r="H15" s="15">
        <v>469.988</v>
      </c>
      <c r="I15" s="15">
        <v>-69.183</v>
      </c>
      <c r="J15" s="15">
        <v>0.0</v>
      </c>
      <c r="K15" s="15">
        <v>0.0</v>
      </c>
      <c r="L15" s="15">
        <v>0.0</v>
      </c>
      <c r="M15" s="19">
        <f t="shared" si="2"/>
        <v>520.3965407</v>
      </c>
    </row>
    <row r="16" ht="14.25" customHeight="1">
      <c r="A16" s="20"/>
      <c r="B16" s="4" t="s">
        <v>67</v>
      </c>
      <c r="C16" s="4" t="s">
        <v>68</v>
      </c>
      <c r="D16" s="13" t="s">
        <v>25</v>
      </c>
      <c r="E16" s="13" t="s">
        <v>47</v>
      </c>
      <c r="F16" s="13" t="s">
        <v>69</v>
      </c>
      <c r="G16" s="15">
        <v>0.0</v>
      </c>
      <c r="H16" s="15">
        <v>831.467</v>
      </c>
      <c r="I16" s="15">
        <v>590.863</v>
      </c>
      <c r="J16" s="15">
        <v>0.0</v>
      </c>
      <c r="K16" s="15">
        <v>0.0</v>
      </c>
      <c r="L16" s="15">
        <v>0.0</v>
      </c>
      <c r="M16" s="19">
        <f t="shared" si="2"/>
        <v>1020.027675</v>
      </c>
    </row>
    <row r="17" ht="14.25" customHeight="1">
      <c r="A17" s="20"/>
      <c r="B17" s="1" t="s">
        <v>71</v>
      </c>
      <c r="C17" s="1" t="s">
        <v>72</v>
      </c>
      <c r="D17" s="13" t="s">
        <v>25</v>
      </c>
      <c r="E17" s="13" t="s">
        <v>73</v>
      </c>
      <c r="F17" s="13" t="s">
        <v>74</v>
      </c>
      <c r="G17" s="15">
        <v>0.0</v>
      </c>
      <c r="H17" s="15">
        <v>831.467</v>
      </c>
      <c r="I17" s="15">
        <v>590.863</v>
      </c>
      <c r="J17" s="15">
        <v>0.0</v>
      </c>
      <c r="K17" s="15">
        <v>0.0</v>
      </c>
      <c r="L17" s="15">
        <v>0.0</v>
      </c>
      <c r="M17" s="19">
        <f t="shared" si="2"/>
        <v>1020.027675</v>
      </c>
    </row>
    <row r="18" ht="14.25" customHeight="1">
      <c r="A18" s="20"/>
      <c r="B18" s="1" t="s">
        <v>76</v>
      </c>
      <c r="C18" s="1" t="s">
        <v>77</v>
      </c>
      <c r="D18" s="13" t="s">
        <v>25</v>
      </c>
      <c r="E18" s="13" t="s">
        <v>78</v>
      </c>
      <c r="F18" s="13" t="s">
        <v>79</v>
      </c>
      <c r="G18" s="15">
        <v>0.0</v>
      </c>
      <c r="H18" s="15">
        <v>936.362</v>
      </c>
      <c r="I18" s="15">
        <v>2.753</v>
      </c>
      <c r="J18" s="15">
        <v>0.0</v>
      </c>
      <c r="K18" s="15">
        <v>0.0</v>
      </c>
      <c r="L18" s="15">
        <v>0.0</v>
      </c>
      <c r="M18" s="19">
        <f t="shared" si="2"/>
        <v>936.366047</v>
      </c>
    </row>
    <row r="19" ht="14.25" customHeight="1">
      <c r="A19" s="20"/>
      <c r="B19" s="3" t="s">
        <v>80</v>
      </c>
      <c r="C19" s="3" t="s">
        <v>81</v>
      </c>
      <c r="D19" s="13" t="s">
        <v>25</v>
      </c>
      <c r="E19" s="13" t="s">
        <v>82</v>
      </c>
      <c r="F19" s="13" t="s">
        <v>28</v>
      </c>
      <c r="G19" s="15">
        <v>0.0</v>
      </c>
      <c r="H19" s="15">
        <v>936.362</v>
      </c>
      <c r="I19" s="15">
        <v>2.753</v>
      </c>
      <c r="J19" s="15">
        <v>0.0</v>
      </c>
      <c r="K19" s="15">
        <v>0.0</v>
      </c>
      <c r="L19" s="15">
        <v>0.0</v>
      </c>
      <c r="M19" s="19">
        <f t="shared" si="2"/>
        <v>936.366047</v>
      </c>
    </row>
    <row r="20" ht="14.25" customHeight="1">
      <c r="A20" s="20"/>
      <c r="B20" s="3" t="s">
        <v>83</v>
      </c>
      <c r="C20" s="1" t="s">
        <v>84</v>
      </c>
      <c r="D20" s="13" t="s">
        <v>85</v>
      </c>
      <c r="E20" s="13" t="s">
        <v>78</v>
      </c>
      <c r="F20" s="13" t="s">
        <v>28</v>
      </c>
      <c r="G20" s="15">
        <v>0.0</v>
      </c>
      <c r="H20" s="15">
        <v>-104.895</v>
      </c>
      <c r="I20" s="15">
        <v>588.11</v>
      </c>
      <c r="J20" s="15">
        <v>0.0</v>
      </c>
      <c r="K20" s="15">
        <v>0.0</v>
      </c>
      <c r="L20" s="15">
        <v>0.0</v>
      </c>
      <c r="M20" s="19">
        <f t="shared" si="2"/>
        <v>597.3912731</v>
      </c>
    </row>
    <row r="21" ht="14.25" customHeight="1">
      <c r="A21" s="20"/>
      <c r="B21" t="s">
        <v>86</v>
      </c>
      <c r="C21" t="s">
        <v>87</v>
      </c>
      <c r="D21" s="13" t="s">
        <v>88</v>
      </c>
      <c r="E21" s="13" t="s">
        <v>89</v>
      </c>
      <c r="F21" s="13" t="s">
        <v>90</v>
      </c>
      <c r="G21" s="15">
        <v>0.0</v>
      </c>
      <c r="H21" s="15">
        <v>0.0</v>
      </c>
      <c r="I21" s="15">
        <v>937.5</v>
      </c>
      <c r="J21" s="15">
        <v>0.0</v>
      </c>
      <c r="K21" s="15">
        <v>0.0</v>
      </c>
      <c r="L21" s="15">
        <v>0.0</v>
      </c>
      <c r="M21" s="19">
        <f t="shared" si="2"/>
        <v>937.5</v>
      </c>
    </row>
    <row r="22" ht="14.25" customHeight="1">
      <c r="A22" s="20"/>
      <c r="B22" s="4" t="s">
        <v>91</v>
      </c>
      <c r="C22" s="4" t="s">
        <v>92</v>
      </c>
      <c r="D22" s="13" t="s">
        <v>88</v>
      </c>
      <c r="E22" s="13" t="s">
        <v>93</v>
      </c>
      <c r="F22" s="13" t="s">
        <v>94</v>
      </c>
      <c r="G22" s="15">
        <v>0.0</v>
      </c>
      <c r="H22" s="15">
        <v>0.0</v>
      </c>
      <c r="I22" s="15">
        <v>2424.58</v>
      </c>
      <c r="J22" s="15">
        <v>0.0</v>
      </c>
      <c r="K22" s="15">
        <v>0.0</v>
      </c>
      <c r="L22" s="15">
        <v>0.0</v>
      </c>
      <c r="M22" s="19">
        <f t="shared" si="2"/>
        <v>2424.58</v>
      </c>
    </row>
    <row r="23" ht="14.25" customHeight="1">
      <c r="A23" s="20"/>
      <c r="B23" s="4" t="s">
        <v>95</v>
      </c>
      <c r="C23" s="4" t="s">
        <v>96</v>
      </c>
      <c r="D23" s="13" t="s">
        <v>97</v>
      </c>
      <c r="E23" s="13" t="s">
        <v>93</v>
      </c>
      <c r="F23" s="13" t="s">
        <v>94</v>
      </c>
      <c r="G23" s="15">
        <v>-1395.926</v>
      </c>
      <c r="H23" s="15">
        <v>-204.399</v>
      </c>
      <c r="I23" s="15">
        <v>-7848.875</v>
      </c>
      <c r="J23" s="15">
        <v>0.0</v>
      </c>
      <c r="K23" s="15">
        <v>0.0</v>
      </c>
      <c r="L23" s="15">
        <v>0.0</v>
      </c>
      <c r="M23" s="19">
        <f t="shared" si="2"/>
        <v>7974.661567</v>
      </c>
    </row>
    <row r="24" ht="14.25" customHeight="1">
      <c r="A24" s="20"/>
      <c r="B24" s="4" t="s">
        <v>98</v>
      </c>
      <c r="C24" s="4" t="s">
        <v>99</v>
      </c>
      <c r="D24" s="13" t="s">
        <v>97</v>
      </c>
      <c r="E24" s="13" t="s">
        <v>93</v>
      </c>
      <c r="F24" s="13" t="s">
        <v>94</v>
      </c>
      <c r="G24" s="15">
        <v>458.426</v>
      </c>
      <c r="H24" s="15">
        <v>168.836</v>
      </c>
      <c r="I24" s="15">
        <v>6387.515</v>
      </c>
      <c r="J24" s="15">
        <v>0.0</v>
      </c>
      <c r="K24" s="15">
        <v>0.0</v>
      </c>
      <c r="L24" s="15">
        <v>0.0</v>
      </c>
      <c r="M24" s="19">
        <f t="shared" si="2"/>
        <v>6406.169516</v>
      </c>
    </row>
    <row r="25" ht="14.25" customHeight="1">
      <c r="A25" s="31"/>
      <c r="B25" s="4" t="s">
        <v>100</v>
      </c>
      <c r="C25" s="4" t="s">
        <v>101</v>
      </c>
      <c r="D25" s="13" t="s">
        <v>88</v>
      </c>
      <c r="E25" s="13" t="s">
        <v>93</v>
      </c>
      <c r="F25" s="13" t="s">
        <v>94</v>
      </c>
      <c r="G25" s="15">
        <v>0.0</v>
      </c>
      <c r="H25" s="15">
        <v>973.063</v>
      </c>
      <c r="I25" s="15">
        <v>-25.72</v>
      </c>
      <c r="J25" s="15">
        <v>0.0</v>
      </c>
      <c r="K25" s="15">
        <v>0.0</v>
      </c>
      <c r="L25" s="15">
        <v>0.0</v>
      </c>
      <c r="M25" s="19">
        <f t="shared" si="2"/>
        <v>973.4028562</v>
      </c>
    </row>
    <row r="26" ht="14.25" customHeight="1">
      <c r="A26" s="32" t="s">
        <v>102</v>
      </c>
      <c r="B26" s="3" t="s">
        <v>103</v>
      </c>
      <c r="C26" s="3" t="s">
        <v>24</v>
      </c>
      <c r="D26" s="13" t="s">
        <v>25</v>
      </c>
      <c r="E26" s="13" t="s">
        <v>104</v>
      </c>
      <c r="F26" s="13" t="s">
        <v>28</v>
      </c>
      <c r="G26" s="15">
        <v>917.449</v>
      </c>
      <c r="H26" s="15">
        <v>1168.068</v>
      </c>
      <c r="I26" s="15">
        <v>-280.336</v>
      </c>
      <c r="J26" s="15">
        <v>0.0</v>
      </c>
      <c r="K26" s="15">
        <v>0.0</v>
      </c>
      <c r="L26" s="15">
        <v>0.0</v>
      </c>
      <c r="M26" s="19">
        <f t="shared" si="2"/>
        <v>1511.51705</v>
      </c>
    </row>
    <row r="27" ht="14.25" customHeight="1">
      <c r="A27" s="20"/>
      <c r="B27" s="3" t="s">
        <v>105</v>
      </c>
      <c r="C27" s="3" t="s">
        <v>34</v>
      </c>
      <c r="D27" s="13" t="s">
        <v>25</v>
      </c>
      <c r="E27" s="13" t="s">
        <v>106</v>
      </c>
      <c r="F27" s="13" t="s">
        <v>28</v>
      </c>
      <c r="G27" s="15">
        <v>-61.169</v>
      </c>
      <c r="H27" s="15">
        <v>158.579</v>
      </c>
      <c r="I27" s="15">
        <v>-38.059</v>
      </c>
      <c r="J27" s="15">
        <v>0.0</v>
      </c>
      <c r="K27" s="15">
        <v>0.0</v>
      </c>
      <c r="L27" s="15">
        <v>0.0</v>
      </c>
      <c r="M27" s="19">
        <f t="shared" si="2"/>
        <v>174.176443</v>
      </c>
    </row>
    <row r="28" ht="14.25" customHeight="1">
      <c r="A28" s="20"/>
      <c r="B28" s="3" t="s">
        <v>107</v>
      </c>
      <c r="C28" s="3" t="s">
        <v>37</v>
      </c>
      <c r="D28" s="13" t="s">
        <v>25</v>
      </c>
      <c r="E28" s="13" t="s">
        <v>108</v>
      </c>
      <c r="F28" s="13" t="s">
        <v>28</v>
      </c>
      <c r="G28" s="15">
        <v>-1185.421</v>
      </c>
      <c r="H28" s="15">
        <v>3993.073</v>
      </c>
      <c r="I28" s="15">
        <v>-218.092</v>
      </c>
      <c r="J28" s="15">
        <v>0.0</v>
      </c>
      <c r="K28" s="15">
        <v>0.0</v>
      </c>
      <c r="L28" s="15">
        <v>0.0</v>
      </c>
      <c r="M28" s="19">
        <f t="shared" si="2"/>
        <v>4171.021344</v>
      </c>
    </row>
    <row r="29" ht="14.25" customHeight="1">
      <c r="A29" s="20"/>
      <c r="B29" s="3" t="s">
        <v>109</v>
      </c>
      <c r="C29" s="3" t="s">
        <v>41</v>
      </c>
      <c r="D29" s="13" t="s">
        <v>25</v>
      </c>
      <c r="E29" s="13" t="s">
        <v>110</v>
      </c>
      <c r="F29" s="13" t="s">
        <v>28</v>
      </c>
      <c r="G29" s="15">
        <v>-953.093</v>
      </c>
      <c r="H29" s="15">
        <v>-1725.216</v>
      </c>
      <c r="I29" s="15">
        <v>94.227</v>
      </c>
      <c r="J29" s="15">
        <v>0.0</v>
      </c>
      <c r="K29" s="15">
        <v>0.0</v>
      </c>
      <c r="L29" s="15">
        <v>0.0</v>
      </c>
      <c r="M29" s="19">
        <f t="shared" si="2"/>
        <v>1973.229647</v>
      </c>
    </row>
    <row r="30" ht="14.25" customHeight="1">
      <c r="A30" s="20"/>
      <c r="B30" t="s">
        <v>111</v>
      </c>
      <c r="C30" t="s">
        <v>46</v>
      </c>
      <c r="D30" s="13" t="s">
        <v>25</v>
      </c>
      <c r="E30" s="13" t="s">
        <v>112</v>
      </c>
      <c r="F30" s="13" t="s">
        <v>113</v>
      </c>
      <c r="G30" s="15">
        <v>-953.093</v>
      </c>
      <c r="H30" s="15">
        <v>-1725.216</v>
      </c>
      <c r="I30" s="15">
        <v>94.227</v>
      </c>
      <c r="J30" s="15">
        <v>0.0</v>
      </c>
      <c r="K30" s="15">
        <v>0.0</v>
      </c>
      <c r="L30" s="15">
        <v>0.0</v>
      </c>
      <c r="M30" s="19">
        <f t="shared" si="2"/>
        <v>1973.229647</v>
      </c>
    </row>
    <row r="31" ht="14.25" customHeight="1">
      <c r="A31" s="20"/>
      <c r="B31" t="s">
        <v>114</v>
      </c>
      <c r="C31" t="s">
        <v>46</v>
      </c>
      <c r="D31" s="13" t="s">
        <v>25</v>
      </c>
      <c r="E31" s="13" t="s">
        <v>112</v>
      </c>
      <c r="F31" s="13" t="s">
        <v>115</v>
      </c>
      <c r="G31" s="15">
        <v>-1185.421</v>
      </c>
      <c r="H31" s="15">
        <v>3993.073</v>
      </c>
      <c r="I31" s="15">
        <v>-218.092</v>
      </c>
      <c r="J31" s="15">
        <v>0.0</v>
      </c>
      <c r="K31" s="15">
        <v>0.0</v>
      </c>
      <c r="L31" s="15">
        <v>0.0</v>
      </c>
      <c r="M31" s="19">
        <f t="shared" si="2"/>
        <v>4171.021344</v>
      </c>
    </row>
    <row r="32" ht="14.25" customHeight="1">
      <c r="A32" s="20"/>
      <c r="B32" t="s">
        <v>116</v>
      </c>
      <c r="C32" t="s">
        <v>46</v>
      </c>
      <c r="D32" s="13" t="s">
        <v>25</v>
      </c>
      <c r="E32" s="13" t="s">
        <v>112</v>
      </c>
      <c r="F32" s="13" t="s">
        <v>117</v>
      </c>
      <c r="G32" s="15">
        <v>-61.169</v>
      </c>
      <c r="H32" s="15">
        <v>158.579</v>
      </c>
      <c r="I32" s="15">
        <v>-38.059</v>
      </c>
      <c r="J32" s="15">
        <v>0.0</v>
      </c>
      <c r="K32" s="15">
        <v>0.0</v>
      </c>
      <c r="L32" s="15">
        <v>0.0</v>
      </c>
      <c r="M32" s="19">
        <f t="shared" si="2"/>
        <v>174.176443</v>
      </c>
    </row>
    <row r="33" ht="14.25" customHeight="1">
      <c r="A33" s="20"/>
      <c r="B33" t="s">
        <v>118</v>
      </c>
      <c r="C33" t="s">
        <v>46</v>
      </c>
      <c r="D33" s="13" t="s">
        <v>25</v>
      </c>
      <c r="E33" s="13" t="s">
        <v>112</v>
      </c>
      <c r="F33" s="13" t="s">
        <v>119</v>
      </c>
      <c r="G33" s="15">
        <v>917.449</v>
      </c>
      <c r="H33" s="15">
        <v>1168.068</v>
      </c>
      <c r="I33" s="15">
        <v>-280.336</v>
      </c>
      <c r="J33" s="15">
        <v>0.0</v>
      </c>
      <c r="K33" s="15">
        <v>0.0</v>
      </c>
      <c r="L33" s="15">
        <v>0.0</v>
      </c>
      <c r="M33" s="19">
        <f t="shared" si="2"/>
        <v>1511.51705</v>
      </c>
    </row>
    <row r="34" ht="14.25" customHeight="1">
      <c r="A34" s="20"/>
      <c r="B34" s="4" t="s">
        <v>120</v>
      </c>
      <c r="C34" s="4" t="s">
        <v>121</v>
      </c>
      <c r="D34" s="13" t="s">
        <v>25</v>
      </c>
      <c r="E34" s="13" t="s">
        <v>112</v>
      </c>
      <c r="F34" s="13" t="s">
        <v>122</v>
      </c>
      <c r="G34" s="15">
        <v>-0.229</v>
      </c>
      <c r="H34" s="15">
        <v>-1884.333</v>
      </c>
      <c r="I34" s="15">
        <v>1706.873</v>
      </c>
      <c r="J34" s="15">
        <v>0.0</v>
      </c>
      <c r="K34" s="15">
        <v>0.0</v>
      </c>
      <c r="L34" s="15">
        <v>0.0</v>
      </c>
      <c r="M34" s="19">
        <f t="shared" si="2"/>
        <v>2542.46462</v>
      </c>
    </row>
    <row r="35" ht="14.25" customHeight="1">
      <c r="A35" s="20"/>
      <c r="B35" s="1" t="s">
        <v>123</v>
      </c>
      <c r="C35" s="1" t="s">
        <v>124</v>
      </c>
      <c r="D35" s="13" t="s">
        <v>25</v>
      </c>
      <c r="E35" s="13" t="s">
        <v>125</v>
      </c>
      <c r="F35" s="13" t="s">
        <v>126</v>
      </c>
      <c r="G35" s="15">
        <v>-0.229</v>
      </c>
      <c r="H35" s="15">
        <v>-1884.333</v>
      </c>
      <c r="I35" s="15">
        <v>1706.873</v>
      </c>
      <c r="J35" s="15">
        <v>0.0</v>
      </c>
      <c r="K35" s="15">
        <v>0.0</v>
      </c>
      <c r="L35" s="15">
        <v>0.0</v>
      </c>
      <c r="M35" s="19">
        <f t="shared" si="2"/>
        <v>2542.46462</v>
      </c>
    </row>
    <row r="36" ht="14.25" customHeight="1">
      <c r="A36" s="20"/>
      <c r="B36" s="1" t="s">
        <v>127</v>
      </c>
      <c r="C36" s="1" t="s">
        <v>77</v>
      </c>
      <c r="D36" s="13" t="s">
        <v>25</v>
      </c>
      <c r="E36" s="13" t="s">
        <v>128</v>
      </c>
      <c r="F36" s="13" t="s">
        <v>129</v>
      </c>
      <c r="G36" s="15">
        <v>0.0</v>
      </c>
      <c r="H36" s="15">
        <v>1349.509</v>
      </c>
      <c r="I36" s="15">
        <v>-103.563</v>
      </c>
      <c r="J36" s="15">
        <v>0.0</v>
      </c>
      <c r="K36" s="15">
        <v>0.0</v>
      </c>
      <c r="L36" s="15">
        <v>0.0</v>
      </c>
      <c r="M36" s="19">
        <f t="shared" si="2"/>
        <v>1353.476943</v>
      </c>
    </row>
    <row r="37" ht="14.25" customHeight="1">
      <c r="A37" s="20"/>
      <c r="B37" s="3" t="s">
        <v>130</v>
      </c>
      <c r="C37" s="3" t="s">
        <v>81</v>
      </c>
      <c r="D37" s="13" t="s">
        <v>25</v>
      </c>
      <c r="E37" s="13" t="s">
        <v>131</v>
      </c>
      <c r="F37" s="13" t="s">
        <v>28</v>
      </c>
      <c r="G37" s="15">
        <v>0.0</v>
      </c>
      <c r="H37" s="15">
        <v>1349.509</v>
      </c>
      <c r="I37" s="15">
        <v>-103.563</v>
      </c>
      <c r="J37" s="15">
        <v>0.0</v>
      </c>
      <c r="K37" s="15">
        <v>0.0</v>
      </c>
      <c r="L37" s="15">
        <v>0.0</v>
      </c>
      <c r="M37" s="19">
        <f t="shared" si="2"/>
        <v>1353.476943</v>
      </c>
    </row>
    <row r="38" ht="14.25" customHeight="1">
      <c r="A38" s="20"/>
      <c r="B38" s="4" t="s">
        <v>132</v>
      </c>
      <c r="C38" s="4" t="s">
        <v>64</v>
      </c>
      <c r="D38" s="13" t="s">
        <v>25</v>
      </c>
      <c r="E38" s="13" t="s">
        <v>112</v>
      </c>
      <c r="F38" s="13" t="s">
        <v>133</v>
      </c>
      <c r="G38" s="15">
        <v>-17.742</v>
      </c>
      <c r="H38" s="15">
        <v>-409.966</v>
      </c>
      <c r="I38" s="15">
        <v>35.592</v>
      </c>
      <c r="J38" s="15">
        <v>0.0</v>
      </c>
      <c r="K38" s="15">
        <v>0.0</v>
      </c>
      <c r="L38" s="15">
        <v>0.0</v>
      </c>
      <c r="M38" s="19">
        <f t="shared" si="2"/>
        <v>411.8903861</v>
      </c>
    </row>
    <row r="39" ht="14.25" customHeight="1">
      <c r="A39" s="20"/>
      <c r="B39" s="3" t="s">
        <v>134</v>
      </c>
      <c r="C39" s="3" t="s">
        <v>135</v>
      </c>
      <c r="D39" s="13" t="s">
        <v>25</v>
      </c>
      <c r="E39" s="13" t="s">
        <v>136</v>
      </c>
      <c r="F39" s="13" t="s">
        <v>28</v>
      </c>
      <c r="G39" s="15">
        <v>-17.742</v>
      </c>
      <c r="H39" s="15">
        <v>-409.966</v>
      </c>
      <c r="I39" s="15">
        <v>35.592</v>
      </c>
      <c r="J39" s="15">
        <v>0.0</v>
      </c>
      <c r="K39" s="15">
        <v>0.0</v>
      </c>
      <c r="L39" s="15">
        <v>0.0</v>
      </c>
      <c r="M39" s="19">
        <f t="shared" si="2"/>
        <v>411.8903861</v>
      </c>
    </row>
    <row r="40" ht="14.25" customHeight="1">
      <c r="A40" s="20"/>
      <c r="B40" t="s">
        <v>137</v>
      </c>
      <c r="C40" t="s">
        <v>138</v>
      </c>
      <c r="D40" s="13" t="s">
        <v>88</v>
      </c>
      <c r="E40" s="13" t="s">
        <v>89</v>
      </c>
      <c r="F40" s="13" t="s">
        <v>28</v>
      </c>
      <c r="G40" s="15">
        <v>0.0</v>
      </c>
      <c r="H40" s="15">
        <v>0.0</v>
      </c>
      <c r="I40" s="15">
        <v>0.0</v>
      </c>
      <c r="J40" s="15">
        <v>0.0</v>
      </c>
      <c r="K40" s="15">
        <v>0.0</v>
      </c>
      <c r="L40" s="15">
        <v>0.0</v>
      </c>
      <c r="M40" s="19">
        <f t="shared" si="2"/>
        <v>0</v>
      </c>
    </row>
    <row r="41" ht="14.25" customHeight="1">
      <c r="A41" s="20"/>
      <c r="B41" t="s">
        <v>139</v>
      </c>
      <c r="C41" t="s">
        <v>140</v>
      </c>
      <c r="D41" s="13" t="s">
        <v>88</v>
      </c>
      <c r="E41" s="13" t="s">
        <v>89</v>
      </c>
      <c r="F41" s="13" t="s">
        <v>141</v>
      </c>
      <c r="G41" s="15">
        <v>0.0</v>
      </c>
      <c r="H41" s="15">
        <v>0.0</v>
      </c>
      <c r="I41" s="15">
        <v>1300.205</v>
      </c>
      <c r="J41" s="15">
        <v>0.0</v>
      </c>
      <c r="K41" s="15">
        <v>0.0</v>
      </c>
      <c r="L41" s="15">
        <v>0.0</v>
      </c>
      <c r="M41" s="19">
        <f t="shared" si="2"/>
        <v>1300.205</v>
      </c>
    </row>
    <row r="42" ht="14.25" customHeight="1">
      <c r="A42" s="20"/>
      <c r="B42" t="s">
        <v>142</v>
      </c>
      <c r="C42" t="s">
        <v>143</v>
      </c>
      <c r="D42" s="13" t="s">
        <v>88</v>
      </c>
      <c r="E42" s="13" t="s">
        <v>89</v>
      </c>
      <c r="F42" s="13" t="s">
        <v>28</v>
      </c>
      <c r="G42" s="15">
        <v>0.0</v>
      </c>
      <c r="H42" s="15">
        <v>0.0</v>
      </c>
      <c r="I42" s="15">
        <v>762.295</v>
      </c>
      <c r="J42" s="15">
        <v>0.0</v>
      </c>
      <c r="K42" s="15">
        <v>0.0</v>
      </c>
      <c r="L42" s="15">
        <v>0.0</v>
      </c>
      <c r="M42" s="19">
        <f t="shared" si="2"/>
        <v>762.295</v>
      </c>
    </row>
    <row r="43" ht="14.25" customHeight="1">
      <c r="A43" s="20"/>
      <c r="B43" s="4" t="s">
        <v>144</v>
      </c>
      <c r="C43" s="4" t="s">
        <v>99</v>
      </c>
      <c r="D43" s="13" t="s">
        <v>97</v>
      </c>
      <c r="E43" s="13" t="s">
        <v>145</v>
      </c>
      <c r="F43" s="13" t="s">
        <v>146</v>
      </c>
      <c r="G43" s="15">
        <v>-512.956</v>
      </c>
      <c r="H43" s="15">
        <v>203.041</v>
      </c>
      <c r="I43" s="15">
        <v>5700.735</v>
      </c>
      <c r="J43" s="15">
        <v>0.0</v>
      </c>
      <c r="K43" s="15">
        <v>0.0</v>
      </c>
      <c r="L43" s="15">
        <v>0.0</v>
      </c>
      <c r="M43" s="19">
        <f t="shared" si="2"/>
        <v>5727.366676</v>
      </c>
    </row>
    <row r="44" ht="14.25" customHeight="1">
      <c r="A44" s="20"/>
      <c r="B44" s="4" t="s">
        <v>147</v>
      </c>
      <c r="C44" s="4" t="s">
        <v>96</v>
      </c>
      <c r="D44" s="13" t="s">
        <v>97</v>
      </c>
      <c r="E44" s="13" t="s">
        <v>145</v>
      </c>
      <c r="F44" s="13" t="s">
        <v>146</v>
      </c>
      <c r="G44" s="15">
        <v>-787.249</v>
      </c>
      <c r="H44" s="15">
        <v>-274.209</v>
      </c>
      <c r="I44" s="15">
        <v>-7698.911</v>
      </c>
      <c r="J44" s="15">
        <v>0.0</v>
      </c>
      <c r="K44" s="15">
        <v>0.0</v>
      </c>
      <c r="L44" s="15">
        <v>0.0</v>
      </c>
      <c r="M44" s="19">
        <f t="shared" si="2"/>
        <v>7743.912587</v>
      </c>
    </row>
    <row r="45" ht="14.25" customHeight="1">
      <c r="A45" s="20"/>
      <c r="B45" s="4" t="s">
        <v>148</v>
      </c>
      <c r="C45" s="4" t="s">
        <v>149</v>
      </c>
      <c r="D45" s="13" t="s">
        <v>88</v>
      </c>
      <c r="E45" s="13" t="s">
        <v>145</v>
      </c>
      <c r="F45" s="13" t="s">
        <v>146</v>
      </c>
      <c r="G45" s="15">
        <v>0.0</v>
      </c>
      <c r="H45" s="15">
        <v>1371.373</v>
      </c>
      <c r="I45" s="15">
        <v>-48.844</v>
      </c>
      <c r="J45" s="15">
        <v>0.0</v>
      </c>
      <c r="K45" s="15">
        <v>0.0</v>
      </c>
      <c r="L45" s="15">
        <v>0.0</v>
      </c>
      <c r="M45" s="19">
        <f t="shared" si="2"/>
        <v>1372.242559</v>
      </c>
    </row>
    <row r="46" ht="14.25" customHeight="1">
      <c r="A46" s="20"/>
      <c r="B46" s="4" t="s">
        <v>150</v>
      </c>
      <c r="C46" s="4" t="s">
        <v>151</v>
      </c>
      <c r="D46" s="13" t="s">
        <v>88</v>
      </c>
      <c r="E46" s="13" t="s">
        <v>145</v>
      </c>
      <c r="F46" s="13" t="s">
        <v>146</v>
      </c>
      <c r="G46" s="15">
        <v>0.0</v>
      </c>
      <c r="H46" s="15">
        <v>0.0</v>
      </c>
      <c r="I46" s="15">
        <v>3347.224</v>
      </c>
      <c r="J46" s="15">
        <v>0.0</v>
      </c>
      <c r="K46" s="15">
        <v>0.0</v>
      </c>
      <c r="L46" s="15">
        <v>0.0</v>
      </c>
      <c r="M46" s="19">
        <f t="shared" si="2"/>
        <v>3347.224</v>
      </c>
    </row>
    <row r="47" ht="14.25" customHeight="1">
      <c r="A47" s="31"/>
      <c r="B47" s="3" t="s">
        <v>152</v>
      </c>
      <c r="C47" s="1" t="s">
        <v>84</v>
      </c>
      <c r="D47" s="13" t="s">
        <v>85</v>
      </c>
      <c r="E47" s="13" t="s">
        <v>128</v>
      </c>
      <c r="F47" s="13" t="s">
        <v>28</v>
      </c>
      <c r="G47" s="15">
        <v>-0.229</v>
      </c>
      <c r="H47" s="15">
        <v>-3233.842</v>
      </c>
      <c r="I47" s="15">
        <v>1810.436</v>
      </c>
      <c r="J47" s="15">
        <v>0.0</v>
      </c>
      <c r="K47" s="15">
        <v>4.834</v>
      </c>
      <c r="L47" s="15">
        <v>-9.686</v>
      </c>
      <c r="M47" s="19">
        <f t="shared" si="2"/>
        <v>3706.131763</v>
      </c>
    </row>
    <row r="48" ht="14.25" customHeight="1">
      <c r="B48" t="s">
        <v>153</v>
      </c>
      <c r="C48" s="6" t="s">
        <v>154</v>
      </c>
      <c r="D48" s="13" t="s">
        <v>88</v>
      </c>
      <c r="E48" s="13" t="s">
        <v>155</v>
      </c>
      <c r="F48" s="13" t="s">
        <v>156</v>
      </c>
      <c r="G48" s="15">
        <v>0.0</v>
      </c>
      <c r="H48" s="15">
        <v>3000.0</v>
      </c>
      <c r="I48" s="15">
        <v>0.0</v>
      </c>
      <c r="J48" s="15">
        <v>0.0</v>
      </c>
      <c r="K48" s="15">
        <v>0.0</v>
      </c>
      <c r="L48" s="15">
        <v>0.0</v>
      </c>
      <c r="M48" s="19">
        <f t="shared" si="2"/>
        <v>3000</v>
      </c>
    </row>
    <row r="49" ht="14.25" customHeight="1">
      <c r="B49" t="s">
        <v>157</v>
      </c>
      <c r="C49" s="6" t="s">
        <v>158</v>
      </c>
      <c r="D49" s="13" t="s">
        <v>88</v>
      </c>
      <c r="E49" s="13" t="s">
        <v>155</v>
      </c>
      <c r="F49" s="13" t="s">
        <v>156</v>
      </c>
      <c r="G49" s="15">
        <v>-3000.0</v>
      </c>
      <c r="H49" s="15">
        <v>0.0</v>
      </c>
      <c r="I49" s="15">
        <v>0.0</v>
      </c>
      <c r="J49" s="15">
        <v>0.0</v>
      </c>
      <c r="K49" s="15">
        <v>0.0</v>
      </c>
      <c r="L49" s="15">
        <v>0.0</v>
      </c>
      <c r="M49" s="19">
        <f t="shared" si="2"/>
        <v>3000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K2:K4"/>
    <mergeCell ref="A6:A25"/>
    <mergeCell ref="A26:A47"/>
    <mergeCell ref="G2:G4"/>
    <mergeCell ref="H2:H4"/>
    <mergeCell ref="I2:I4"/>
    <mergeCell ref="J2:J4"/>
  </mergeCells>
  <conditionalFormatting sqref="G6:G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5.71"/>
    <col customWidth="1" min="3" max="3" width="32.71"/>
    <col customWidth="1" min="4" max="4" width="10.71"/>
    <col customWidth="1" min="5" max="5" width="14.29"/>
    <col customWidth="1" min="6" max="9" width="13.86"/>
    <col customWidth="1" min="10" max="10" width="12.29"/>
    <col customWidth="1" min="11" max="12" width="13.86"/>
    <col customWidth="1" min="13" max="26" width="10.71"/>
  </cols>
  <sheetData>
    <row r="1" ht="14.25" customHeight="1">
      <c r="B1" s="1" t="s">
        <v>0</v>
      </c>
    </row>
    <row r="2" ht="14.25" customHeight="1">
      <c r="B2" s="3" t="s">
        <v>2</v>
      </c>
    </row>
    <row r="3" ht="14.25" customHeight="1">
      <c r="B3" s="4" t="s">
        <v>5</v>
      </c>
    </row>
    <row r="4" ht="14.25" customHeight="1">
      <c r="G4" t="s">
        <v>6</v>
      </c>
      <c r="H4" t="s">
        <v>6</v>
      </c>
      <c r="I4" t="s">
        <v>6</v>
      </c>
      <c r="J4" t="s">
        <v>7</v>
      </c>
      <c r="K4" t="s">
        <v>7</v>
      </c>
      <c r="L4" t="s">
        <v>7</v>
      </c>
    </row>
    <row r="5" ht="14.25" customHeight="1">
      <c r="B5" t="s">
        <v>9</v>
      </c>
      <c r="C5" t="s">
        <v>10</v>
      </c>
      <c r="D5" s="8" t="s">
        <v>161</v>
      </c>
      <c r="E5" s="8" t="s">
        <v>162</v>
      </c>
      <c r="F5" s="9" t="s">
        <v>163</v>
      </c>
      <c r="G5" s="9" t="s">
        <v>164</v>
      </c>
      <c r="H5" s="9" t="s">
        <v>165</v>
      </c>
      <c r="I5" s="9" t="s">
        <v>166</v>
      </c>
      <c r="J5" s="9" t="s">
        <v>167</v>
      </c>
      <c r="K5" s="9" t="s">
        <v>168</v>
      </c>
      <c r="L5" s="9" t="s">
        <v>169</v>
      </c>
      <c r="M5" s="9" t="s">
        <v>8</v>
      </c>
    </row>
    <row r="6" ht="14.25" customHeight="1">
      <c r="A6" s="11" t="s">
        <v>22</v>
      </c>
      <c r="B6" s="3" t="s">
        <v>23</v>
      </c>
      <c r="C6" s="3" t="s">
        <v>24</v>
      </c>
      <c r="D6" s="13" t="s">
        <v>25</v>
      </c>
      <c r="E6" s="13" t="s">
        <v>27</v>
      </c>
      <c r="F6" s="13" t="s">
        <v>28</v>
      </c>
      <c r="G6" s="15">
        <v>-777.999</v>
      </c>
      <c r="H6" s="15">
        <v>-368.851</v>
      </c>
      <c r="I6" s="15">
        <v>186.132</v>
      </c>
      <c r="J6" s="15">
        <v>0.0</v>
      </c>
      <c r="K6" s="15">
        <v>0.0</v>
      </c>
      <c r="L6" s="15">
        <v>0.0</v>
      </c>
      <c r="M6" s="19">
        <f t="shared" ref="M6:M50" si="1">SQRT(G6*G6+H6*H6+I6*I6)</f>
        <v>880.8964897</v>
      </c>
    </row>
    <row r="7" ht="14.25" customHeight="1">
      <c r="A7" s="20"/>
      <c r="B7" s="3" t="s">
        <v>33</v>
      </c>
      <c r="C7" s="3" t="s">
        <v>34</v>
      </c>
      <c r="D7" s="13" t="s">
        <v>25</v>
      </c>
      <c r="E7" s="13" t="s">
        <v>35</v>
      </c>
      <c r="F7" s="13" t="s">
        <v>28</v>
      </c>
      <c r="G7" s="15">
        <v>-34.623</v>
      </c>
      <c r="H7" s="15">
        <v>-92.292</v>
      </c>
      <c r="I7" s="15">
        <v>46.573</v>
      </c>
      <c r="J7" s="15">
        <v>0.0</v>
      </c>
      <c r="K7" s="15">
        <v>0.0</v>
      </c>
      <c r="L7" s="15">
        <v>0.0</v>
      </c>
      <c r="M7" s="19">
        <f t="shared" si="1"/>
        <v>109.0211435</v>
      </c>
    </row>
    <row r="8" ht="14.25" customHeight="1">
      <c r="A8" s="20"/>
      <c r="B8" s="3" t="s">
        <v>36</v>
      </c>
      <c r="C8" s="3" t="s">
        <v>37</v>
      </c>
      <c r="D8" s="13" t="s">
        <v>25</v>
      </c>
      <c r="E8" s="13" t="s">
        <v>38</v>
      </c>
      <c r="F8" s="13" t="s">
        <v>28</v>
      </c>
      <c r="G8" s="15">
        <v>-927.739</v>
      </c>
      <c r="H8" s="15">
        <v>-2668.618</v>
      </c>
      <c r="I8" s="15">
        <v>392.826</v>
      </c>
      <c r="J8" s="15">
        <v>0.0</v>
      </c>
      <c r="K8" s="15">
        <v>0.0</v>
      </c>
      <c r="L8" s="15">
        <v>0.0</v>
      </c>
      <c r="M8" s="19">
        <f t="shared" si="1"/>
        <v>2852.461034</v>
      </c>
    </row>
    <row r="9" ht="14.25" customHeight="1">
      <c r="A9" s="20"/>
      <c r="B9" s="3" t="s">
        <v>39</v>
      </c>
      <c r="C9" s="3" t="s">
        <v>41</v>
      </c>
      <c r="D9" s="13" t="s">
        <v>25</v>
      </c>
      <c r="E9" s="13" t="s">
        <v>42</v>
      </c>
      <c r="F9" s="13" t="s">
        <v>28</v>
      </c>
      <c r="G9" s="15">
        <v>3037.71</v>
      </c>
      <c r="H9" s="15">
        <v>2494.76</v>
      </c>
      <c r="I9" s="15">
        <v>-367.234</v>
      </c>
      <c r="J9" s="15">
        <v>0.0</v>
      </c>
      <c r="K9" s="15">
        <v>0.0</v>
      </c>
      <c r="L9" s="15">
        <v>0.0</v>
      </c>
      <c r="M9" s="19">
        <f t="shared" si="1"/>
        <v>3947.957739</v>
      </c>
    </row>
    <row r="10" ht="14.25" customHeight="1">
      <c r="A10" s="20"/>
      <c r="B10" t="s">
        <v>44</v>
      </c>
      <c r="C10" t="s">
        <v>46</v>
      </c>
      <c r="D10" s="13" t="s">
        <v>25</v>
      </c>
      <c r="E10" s="13" t="s">
        <v>47</v>
      </c>
      <c r="F10" s="13" t="s">
        <v>48</v>
      </c>
      <c r="G10" s="15">
        <v>-777.999</v>
      </c>
      <c r="H10" s="15">
        <v>-368.851</v>
      </c>
      <c r="I10" s="15">
        <v>186.131</v>
      </c>
      <c r="J10" s="15">
        <v>0.0</v>
      </c>
      <c r="K10" s="15">
        <v>0.0</v>
      </c>
      <c r="L10" s="15">
        <v>0.0</v>
      </c>
      <c r="M10" s="19">
        <f t="shared" si="1"/>
        <v>880.8962784</v>
      </c>
    </row>
    <row r="11" ht="14.25" customHeight="1">
      <c r="A11" s="20"/>
      <c r="B11" t="s">
        <v>49</v>
      </c>
      <c r="C11" t="s">
        <v>46</v>
      </c>
      <c r="D11" s="13" t="s">
        <v>25</v>
      </c>
      <c r="E11" s="13" t="s">
        <v>47</v>
      </c>
      <c r="F11" s="13" t="s">
        <v>50</v>
      </c>
      <c r="G11" s="15">
        <v>-34.623</v>
      </c>
      <c r="H11" s="15">
        <v>-92.292</v>
      </c>
      <c r="I11" s="15">
        <v>46.573</v>
      </c>
      <c r="J11" s="15">
        <v>0.0</v>
      </c>
      <c r="K11" s="15">
        <v>0.0</v>
      </c>
      <c r="L11" s="15">
        <v>0.0</v>
      </c>
      <c r="M11" s="19">
        <f t="shared" si="1"/>
        <v>109.0211435</v>
      </c>
    </row>
    <row r="12" ht="14.25" customHeight="1">
      <c r="A12" s="20"/>
      <c r="B12" t="s">
        <v>52</v>
      </c>
      <c r="C12" t="s">
        <v>46</v>
      </c>
      <c r="D12" s="13" t="s">
        <v>25</v>
      </c>
      <c r="E12" s="13" t="s">
        <v>47</v>
      </c>
      <c r="F12" s="13" t="s">
        <v>53</v>
      </c>
      <c r="G12" s="15">
        <v>-927.739</v>
      </c>
      <c r="H12" s="15">
        <v>-2668.618</v>
      </c>
      <c r="I12" s="15">
        <v>392.826</v>
      </c>
      <c r="J12" s="15">
        <v>0.0</v>
      </c>
      <c r="K12" s="15">
        <v>0.0</v>
      </c>
      <c r="L12" s="15">
        <v>0.0</v>
      </c>
      <c r="M12" s="19">
        <f t="shared" si="1"/>
        <v>2852.461034</v>
      </c>
    </row>
    <row r="13" ht="14.25" customHeight="1">
      <c r="A13" s="20"/>
      <c r="B13" t="s">
        <v>54</v>
      </c>
      <c r="C13" t="s">
        <v>46</v>
      </c>
      <c r="D13" s="13" t="s">
        <v>25</v>
      </c>
      <c r="E13" s="13" t="s">
        <v>47</v>
      </c>
      <c r="F13" s="13" t="s">
        <v>55</v>
      </c>
      <c r="G13" s="15">
        <v>3037.71</v>
      </c>
      <c r="H13" s="15">
        <v>2494.76</v>
      </c>
      <c r="I13" s="15">
        <v>-367.234</v>
      </c>
      <c r="J13" s="15">
        <v>0.0</v>
      </c>
      <c r="K13" s="15">
        <v>0.0</v>
      </c>
      <c r="L13" s="15">
        <v>0.0</v>
      </c>
      <c r="M13" s="19">
        <f t="shared" si="1"/>
        <v>3947.957739</v>
      </c>
    </row>
    <row r="14" ht="14.25" customHeight="1">
      <c r="A14" s="20"/>
      <c r="B14" s="3" t="s">
        <v>57</v>
      </c>
      <c r="C14" s="3" t="s">
        <v>58</v>
      </c>
      <c r="D14" s="13" t="s">
        <v>25</v>
      </c>
      <c r="E14" s="13" t="s">
        <v>59</v>
      </c>
      <c r="F14" s="13" t="s">
        <v>28</v>
      </c>
      <c r="G14" s="15">
        <v>-136.06</v>
      </c>
      <c r="H14" s="15">
        <v>-300.987</v>
      </c>
      <c r="I14" s="15">
        <v>44.306</v>
      </c>
      <c r="J14" s="15">
        <v>0.0</v>
      </c>
      <c r="K14" s="15">
        <v>0.0</v>
      </c>
      <c r="L14" s="15">
        <v>0.0</v>
      </c>
      <c r="M14" s="19">
        <f t="shared" si="1"/>
        <v>333.2694397</v>
      </c>
    </row>
    <row r="15" ht="14.25" customHeight="1">
      <c r="A15" s="20"/>
      <c r="B15" s="4" t="s">
        <v>63</v>
      </c>
      <c r="C15" s="4" t="s">
        <v>64</v>
      </c>
      <c r="D15" s="13" t="s">
        <v>25</v>
      </c>
      <c r="E15" s="13" t="s">
        <v>47</v>
      </c>
      <c r="F15" s="13" t="s">
        <v>65</v>
      </c>
      <c r="G15" s="15">
        <v>-136.06</v>
      </c>
      <c r="H15" s="15">
        <v>-300.987</v>
      </c>
      <c r="I15" s="15">
        <v>44.306</v>
      </c>
      <c r="J15" s="15">
        <v>0.0</v>
      </c>
      <c r="K15" s="15">
        <v>0.0</v>
      </c>
      <c r="L15" s="15">
        <v>0.0</v>
      </c>
      <c r="M15" s="19">
        <f t="shared" si="1"/>
        <v>333.2694397</v>
      </c>
    </row>
    <row r="16" ht="14.25" customHeight="1">
      <c r="A16" s="20"/>
      <c r="B16" s="4" t="s">
        <v>67</v>
      </c>
      <c r="C16" s="4" t="s">
        <v>68</v>
      </c>
      <c r="D16" s="13" t="s">
        <v>25</v>
      </c>
      <c r="E16" s="13" t="s">
        <v>47</v>
      </c>
      <c r="F16" s="13" t="s">
        <v>69</v>
      </c>
      <c r="G16" s="15">
        <v>0.0</v>
      </c>
      <c r="H16" s="15">
        <v>935.988</v>
      </c>
      <c r="I16" s="15">
        <v>665.139</v>
      </c>
      <c r="J16" s="15">
        <v>0.0</v>
      </c>
      <c r="K16" s="15">
        <v>0.0</v>
      </c>
      <c r="L16" s="15">
        <v>0.0</v>
      </c>
      <c r="M16" s="19">
        <f t="shared" si="1"/>
        <v>1148.252335</v>
      </c>
    </row>
    <row r="17" ht="14.25" customHeight="1">
      <c r="A17" s="20"/>
      <c r="B17" s="1" t="s">
        <v>71</v>
      </c>
      <c r="C17" s="1" t="s">
        <v>72</v>
      </c>
      <c r="D17" s="13" t="s">
        <v>25</v>
      </c>
      <c r="E17" s="13" t="s">
        <v>73</v>
      </c>
      <c r="F17" s="13" t="s">
        <v>74</v>
      </c>
      <c r="G17" s="15">
        <v>0.0</v>
      </c>
      <c r="H17" s="15">
        <v>935.988</v>
      </c>
      <c r="I17" s="15">
        <v>665.139</v>
      </c>
      <c r="J17" s="15">
        <v>0.0</v>
      </c>
      <c r="K17" s="15">
        <v>0.0</v>
      </c>
      <c r="L17" s="15">
        <v>0.0</v>
      </c>
      <c r="M17" s="19">
        <f t="shared" si="1"/>
        <v>1148.252335</v>
      </c>
    </row>
    <row r="18" ht="14.25" customHeight="1">
      <c r="A18" s="20"/>
      <c r="B18" s="1" t="s">
        <v>76</v>
      </c>
      <c r="C18" s="1" t="s">
        <v>77</v>
      </c>
      <c r="D18" s="13" t="s">
        <v>25</v>
      </c>
      <c r="E18" s="13" t="s">
        <v>78</v>
      </c>
      <c r="F18" s="13" t="s">
        <v>79</v>
      </c>
      <c r="G18" s="15">
        <v>0.0</v>
      </c>
      <c r="H18" s="15">
        <v>1054.069</v>
      </c>
      <c r="I18" s="15">
        <v>3.099</v>
      </c>
      <c r="J18" s="15">
        <v>0.0</v>
      </c>
      <c r="K18" s="15">
        <v>0.0</v>
      </c>
      <c r="L18" s="15">
        <v>0.0</v>
      </c>
      <c r="M18" s="19">
        <f t="shared" si="1"/>
        <v>1054.073556</v>
      </c>
    </row>
    <row r="19" ht="14.25" customHeight="1">
      <c r="A19" s="20"/>
      <c r="B19" s="3" t="s">
        <v>80</v>
      </c>
      <c r="C19" s="3" t="s">
        <v>81</v>
      </c>
      <c r="D19" s="13" t="s">
        <v>25</v>
      </c>
      <c r="E19" s="13" t="s">
        <v>82</v>
      </c>
      <c r="F19" s="13" t="s">
        <v>28</v>
      </c>
      <c r="G19" s="15">
        <v>0.0</v>
      </c>
      <c r="H19" s="15">
        <v>1054.069</v>
      </c>
      <c r="I19" s="15">
        <v>3.099</v>
      </c>
      <c r="J19" s="15">
        <v>0.0</v>
      </c>
      <c r="K19" s="15">
        <v>0.0</v>
      </c>
      <c r="L19" s="15">
        <v>0.0</v>
      </c>
      <c r="M19" s="19">
        <f t="shared" si="1"/>
        <v>1054.073556</v>
      </c>
    </row>
    <row r="20" ht="14.25" customHeight="1">
      <c r="A20" s="20"/>
      <c r="B20" s="3" t="s">
        <v>83</v>
      </c>
      <c r="C20" s="1" t="s">
        <v>84</v>
      </c>
      <c r="D20" s="13" t="s">
        <v>85</v>
      </c>
      <c r="E20" s="13" t="s">
        <v>78</v>
      </c>
      <c r="F20" s="13" t="s">
        <v>28</v>
      </c>
      <c r="G20" s="15">
        <v>0.0</v>
      </c>
      <c r="H20" s="15">
        <v>-118.081</v>
      </c>
      <c r="I20" s="15">
        <v>662.04</v>
      </c>
      <c r="J20" s="15">
        <v>0.0</v>
      </c>
      <c r="K20" s="15">
        <v>0.0</v>
      </c>
      <c r="L20" s="15">
        <v>0.0</v>
      </c>
      <c r="M20" s="19">
        <f t="shared" si="1"/>
        <v>672.4879807</v>
      </c>
    </row>
    <row r="21" ht="14.25" customHeight="1">
      <c r="A21" s="20"/>
      <c r="B21" t="s">
        <v>86</v>
      </c>
      <c r="C21" t="s">
        <v>87</v>
      </c>
      <c r="D21" s="13" t="s">
        <v>88</v>
      </c>
      <c r="E21" s="13" t="s">
        <v>89</v>
      </c>
      <c r="F21" s="13" t="s">
        <v>90</v>
      </c>
      <c r="G21" s="15">
        <v>0.0</v>
      </c>
      <c r="H21" s="15">
        <v>0.0</v>
      </c>
      <c r="I21" s="15">
        <v>967.742</v>
      </c>
      <c r="J21" s="15">
        <v>0.0</v>
      </c>
      <c r="K21" s="15">
        <v>0.0</v>
      </c>
      <c r="L21" s="15">
        <v>0.0</v>
      </c>
      <c r="M21" s="19">
        <f t="shared" si="1"/>
        <v>967.742</v>
      </c>
    </row>
    <row r="22" ht="14.25" customHeight="1">
      <c r="A22" s="20"/>
      <c r="B22" s="4" t="s">
        <v>91</v>
      </c>
      <c r="C22" s="4" t="s">
        <v>92</v>
      </c>
      <c r="D22" s="13"/>
      <c r="E22" s="13"/>
      <c r="F22" s="13"/>
      <c r="G22" s="13"/>
      <c r="H22" s="13"/>
      <c r="I22" s="13"/>
      <c r="J22" s="13"/>
      <c r="K22" s="13"/>
      <c r="L22" s="13"/>
      <c r="M22" s="19">
        <f t="shared" si="1"/>
        <v>0</v>
      </c>
    </row>
    <row r="23" ht="14.25" customHeight="1">
      <c r="A23" s="20"/>
      <c r="B23" s="4" t="s">
        <v>95</v>
      </c>
      <c r="C23" s="4" t="s">
        <v>96</v>
      </c>
      <c r="D23" s="13" t="s">
        <v>97</v>
      </c>
      <c r="E23" s="13" t="s">
        <v>93</v>
      </c>
      <c r="F23" s="13" t="s">
        <v>94</v>
      </c>
      <c r="G23" s="15">
        <v>1550.043</v>
      </c>
      <c r="H23" s="15">
        <v>37.499</v>
      </c>
      <c r="I23" s="15">
        <v>1439.968</v>
      </c>
      <c r="J23" s="15">
        <v>0.0</v>
      </c>
      <c r="K23" s="15">
        <v>0.0</v>
      </c>
      <c r="L23" s="15">
        <v>0.0</v>
      </c>
      <c r="M23" s="19">
        <f t="shared" si="1"/>
        <v>2116.021578</v>
      </c>
    </row>
    <row r="24" ht="14.25" customHeight="1">
      <c r="A24" s="20"/>
      <c r="B24" s="4" t="s">
        <v>98</v>
      </c>
      <c r="C24" s="4" t="s">
        <v>99</v>
      </c>
      <c r="D24" s="13" t="s">
        <v>97</v>
      </c>
      <c r="E24" s="13" t="s">
        <v>93</v>
      </c>
      <c r="F24" s="13" t="s">
        <v>94</v>
      </c>
      <c r="G24" s="15">
        <v>-388.753</v>
      </c>
      <c r="H24" s="15">
        <v>-12.499</v>
      </c>
      <c r="I24" s="15">
        <v>-472.887</v>
      </c>
      <c r="J24" s="15">
        <v>0.0</v>
      </c>
      <c r="K24" s="15">
        <v>0.0</v>
      </c>
      <c r="L24" s="15">
        <v>0.0</v>
      </c>
      <c r="M24" s="19">
        <f t="shared" si="1"/>
        <v>612.2966885</v>
      </c>
    </row>
    <row r="25" ht="14.25" customHeight="1">
      <c r="A25" s="31"/>
      <c r="B25" s="4" t="s">
        <v>100</v>
      </c>
      <c r="C25" s="4" t="s">
        <v>101</v>
      </c>
      <c r="D25" s="13" t="s">
        <v>88</v>
      </c>
      <c r="E25" s="13" t="s">
        <v>93</v>
      </c>
      <c r="F25" s="13" t="s">
        <v>94</v>
      </c>
      <c r="G25" s="15">
        <v>0.0</v>
      </c>
      <c r="H25" s="15">
        <v>-25.0</v>
      </c>
      <c r="I25" s="15">
        <v>0.661</v>
      </c>
      <c r="J25" s="15">
        <v>0.0</v>
      </c>
      <c r="K25" s="15">
        <v>0.0</v>
      </c>
      <c r="L25" s="15">
        <v>0.0</v>
      </c>
      <c r="M25" s="19">
        <f t="shared" si="1"/>
        <v>25.00873689</v>
      </c>
    </row>
    <row r="26" ht="14.25" customHeight="1">
      <c r="A26" s="32" t="s">
        <v>102</v>
      </c>
      <c r="B26" s="3" t="s">
        <v>103</v>
      </c>
      <c r="C26" s="3" t="s">
        <v>24</v>
      </c>
      <c r="D26" s="13" t="s">
        <v>25</v>
      </c>
      <c r="E26" s="13" t="s">
        <v>104</v>
      </c>
      <c r="F26" s="13" t="s">
        <v>28</v>
      </c>
      <c r="G26" s="15">
        <v>239.549</v>
      </c>
      <c r="H26" s="15">
        <v>304.987</v>
      </c>
      <c r="I26" s="15">
        <v>-73.197</v>
      </c>
      <c r="J26" s="15">
        <v>0.0</v>
      </c>
      <c r="K26" s="15">
        <v>0.0</v>
      </c>
      <c r="L26" s="15">
        <v>0.0</v>
      </c>
      <c r="M26" s="19">
        <f t="shared" si="1"/>
        <v>394.6626336</v>
      </c>
    </row>
    <row r="27" ht="14.25" customHeight="1">
      <c r="A27" s="20"/>
      <c r="B27" s="3" t="s">
        <v>105</v>
      </c>
      <c r="C27" s="3" t="s">
        <v>34</v>
      </c>
      <c r="D27" s="13" t="s">
        <v>25</v>
      </c>
      <c r="E27" s="13" t="s">
        <v>106</v>
      </c>
      <c r="F27" s="13" t="s">
        <v>28</v>
      </c>
      <c r="G27" s="15">
        <v>-223.985</v>
      </c>
      <c r="H27" s="15">
        <v>580.678</v>
      </c>
      <c r="I27" s="15">
        <v>-139.363</v>
      </c>
      <c r="J27" s="15">
        <v>0.0</v>
      </c>
      <c r="K27" s="15">
        <v>0.0</v>
      </c>
      <c r="L27" s="15">
        <v>0.0</v>
      </c>
      <c r="M27" s="19">
        <f t="shared" si="1"/>
        <v>637.7917103</v>
      </c>
    </row>
    <row r="28" ht="14.25" customHeight="1">
      <c r="A28" s="20"/>
      <c r="B28" s="3" t="s">
        <v>107</v>
      </c>
      <c r="C28" s="3" t="s">
        <v>37</v>
      </c>
      <c r="D28" s="13" t="s">
        <v>25</v>
      </c>
      <c r="E28" s="13" t="s">
        <v>108</v>
      </c>
      <c r="F28" s="13" t="s">
        <v>28</v>
      </c>
      <c r="G28" s="15">
        <v>9.671</v>
      </c>
      <c r="H28" s="15">
        <v>-32.577</v>
      </c>
      <c r="I28" s="15">
        <v>1.779</v>
      </c>
      <c r="J28" s="15">
        <v>0.0</v>
      </c>
      <c r="K28" s="15">
        <v>0.0</v>
      </c>
      <c r="L28" s="15">
        <v>0.0</v>
      </c>
      <c r="M28" s="19">
        <f t="shared" si="1"/>
        <v>34.02872332</v>
      </c>
    </row>
    <row r="29" ht="14.25" customHeight="1">
      <c r="A29" s="20"/>
      <c r="B29" s="3" t="s">
        <v>109</v>
      </c>
      <c r="C29" s="3" t="s">
        <v>41</v>
      </c>
      <c r="D29" s="13" t="s">
        <v>25</v>
      </c>
      <c r="E29" s="13" t="s">
        <v>110</v>
      </c>
      <c r="F29" s="13" t="s">
        <v>28</v>
      </c>
      <c r="G29" s="15">
        <v>-25.655</v>
      </c>
      <c r="H29" s="15">
        <v>-46.439</v>
      </c>
      <c r="I29" s="15">
        <v>2.536</v>
      </c>
      <c r="J29" s="15">
        <v>0.0</v>
      </c>
      <c r="K29" s="15">
        <v>0.0</v>
      </c>
      <c r="L29" s="15">
        <v>0.0</v>
      </c>
      <c r="M29" s="19">
        <f t="shared" si="1"/>
        <v>53.11488531</v>
      </c>
    </row>
    <row r="30" ht="14.25" customHeight="1">
      <c r="A30" s="20"/>
      <c r="B30" t="s">
        <v>111</v>
      </c>
      <c r="C30" t="s">
        <v>46</v>
      </c>
      <c r="D30" s="13" t="s">
        <v>25</v>
      </c>
      <c r="E30" s="13" t="s">
        <v>112</v>
      </c>
      <c r="F30" s="13" t="s">
        <v>113</v>
      </c>
      <c r="G30" s="15">
        <v>-25.655</v>
      </c>
      <c r="H30" s="15">
        <v>-46.439</v>
      </c>
      <c r="I30" s="15">
        <v>2.536</v>
      </c>
      <c r="J30" s="15">
        <v>0.0</v>
      </c>
      <c r="K30" s="15">
        <v>0.0</v>
      </c>
      <c r="L30" s="15">
        <v>0.0</v>
      </c>
      <c r="M30" s="19">
        <f t="shared" si="1"/>
        <v>53.11488531</v>
      </c>
    </row>
    <row r="31" ht="14.25" customHeight="1">
      <c r="A31" s="20"/>
      <c r="B31" t="s">
        <v>114</v>
      </c>
      <c r="C31" t="s">
        <v>46</v>
      </c>
      <c r="D31" s="13" t="s">
        <v>25</v>
      </c>
      <c r="E31" s="13" t="s">
        <v>112</v>
      </c>
      <c r="F31" s="13" t="s">
        <v>115</v>
      </c>
      <c r="G31" s="15">
        <v>9.671</v>
      </c>
      <c r="H31" s="15">
        <v>-32.577</v>
      </c>
      <c r="I31" s="15">
        <v>1.779</v>
      </c>
      <c r="J31" s="15">
        <v>0.0</v>
      </c>
      <c r="K31" s="15">
        <v>0.0</v>
      </c>
      <c r="L31" s="15">
        <v>0.0</v>
      </c>
      <c r="M31" s="19">
        <f t="shared" si="1"/>
        <v>34.02872332</v>
      </c>
    </row>
    <row r="32" ht="14.25" customHeight="1">
      <c r="A32" s="20"/>
      <c r="B32" t="s">
        <v>116</v>
      </c>
      <c r="C32" t="s">
        <v>46</v>
      </c>
      <c r="D32" s="13" t="s">
        <v>25</v>
      </c>
      <c r="E32" s="13" t="s">
        <v>112</v>
      </c>
      <c r="F32" s="13" t="s">
        <v>117</v>
      </c>
      <c r="G32" s="15">
        <v>-223.985</v>
      </c>
      <c r="H32" s="15">
        <v>580.678</v>
      </c>
      <c r="I32" s="15">
        <v>-139.363</v>
      </c>
      <c r="J32" s="15">
        <v>0.0</v>
      </c>
      <c r="K32" s="15">
        <v>0.0</v>
      </c>
      <c r="L32" s="15">
        <v>0.0</v>
      </c>
      <c r="M32" s="19">
        <f t="shared" si="1"/>
        <v>637.7917103</v>
      </c>
    </row>
    <row r="33" ht="14.25" customHeight="1">
      <c r="A33" s="20"/>
      <c r="B33" t="s">
        <v>118</v>
      </c>
      <c r="C33" t="s">
        <v>46</v>
      </c>
      <c r="D33" s="13" t="s">
        <v>25</v>
      </c>
      <c r="E33" s="13" t="s">
        <v>112</v>
      </c>
      <c r="F33" s="13" t="s">
        <v>119</v>
      </c>
      <c r="G33" s="15">
        <v>239.549</v>
      </c>
      <c r="H33" s="15">
        <v>304.987</v>
      </c>
      <c r="I33" s="15">
        <v>-73.197</v>
      </c>
      <c r="J33" s="15">
        <v>0.0</v>
      </c>
      <c r="K33" s="15">
        <v>0.0</v>
      </c>
      <c r="L33" s="15">
        <v>0.0</v>
      </c>
      <c r="M33" s="19">
        <f t="shared" si="1"/>
        <v>394.6626336</v>
      </c>
    </row>
    <row r="34" ht="14.25" customHeight="1">
      <c r="A34" s="20"/>
      <c r="B34" s="4" t="s">
        <v>120</v>
      </c>
      <c r="C34" s="4" t="s">
        <v>121</v>
      </c>
      <c r="D34" s="13" t="s">
        <v>25</v>
      </c>
      <c r="E34" s="13" t="s">
        <v>112</v>
      </c>
      <c r="F34" s="13" t="s">
        <v>122</v>
      </c>
      <c r="G34" s="15">
        <v>-0.099</v>
      </c>
      <c r="H34" s="15">
        <v>-818.64</v>
      </c>
      <c r="I34" s="15">
        <v>741.543</v>
      </c>
      <c r="J34" s="15">
        <v>0.0</v>
      </c>
      <c r="K34" s="15">
        <v>0.0</v>
      </c>
      <c r="L34" s="15">
        <v>0.0</v>
      </c>
      <c r="M34" s="19">
        <f t="shared" si="1"/>
        <v>1104.562121</v>
      </c>
    </row>
    <row r="35" ht="14.25" customHeight="1">
      <c r="A35" s="20"/>
      <c r="B35" s="1" t="s">
        <v>123</v>
      </c>
      <c r="C35" s="1" t="s">
        <v>124</v>
      </c>
      <c r="D35" s="13" t="s">
        <v>25</v>
      </c>
      <c r="E35" s="13" t="s">
        <v>125</v>
      </c>
      <c r="F35" s="13" t="s">
        <v>126</v>
      </c>
      <c r="G35" s="15">
        <v>-0.099</v>
      </c>
      <c r="H35" s="15">
        <v>-818.64</v>
      </c>
      <c r="I35" s="15">
        <v>741.543</v>
      </c>
      <c r="J35" s="15">
        <v>0.0</v>
      </c>
      <c r="K35" s="15">
        <v>0.0</v>
      </c>
      <c r="L35" s="15">
        <v>0.0</v>
      </c>
      <c r="M35" s="19">
        <f t="shared" si="1"/>
        <v>1104.562121</v>
      </c>
    </row>
    <row r="36" ht="14.25" customHeight="1">
      <c r="A36" s="20"/>
      <c r="B36" s="1" t="s">
        <v>127</v>
      </c>
      <c r="C36" s="1" t="s">
        <v>77</v>
      </c>
      <c r="D36" s="13" t="s">
        <v>25</v>
      </c>
      <c r="E36" s="13" t="s">
        <v>128</v>
      </c>
      <c r="F36" s="13" t="s">
        <v>129</v>
      </c>
      <c r="G36" s="15">
        <v>0.0</v>
      </c>
      <c r="H36" s="15">
        <v>586.288</v>
      </c>
      <c r="I36" s="15">
        <v>-44.993</v>
      </c>
      <c r="J36" s="15">
        <v>0.0</v>
      </c>
      <c r="K36" s="15">
        <v>0.0</v>
      </c>
      <c r="L36" s="15">
        <v>0.0</v>
      </c>
      <c r="M36" s="19">
        <f t="shared" si="1"/>
        <v>588.0118953</v>
      </c>
    </row>
    <row r="37" ht="14.25" customHeight="1">
      <c r="A37" s="20"/>
      <c r="B37" s="3" t="s">
        <v>130</v>
      </c>
      <c r="C37" s="3" t="s">
        <v>81</v>
      </c>
      <c r="D37" s="13" t="s">
        <v>25</v>
      </c>
      <c r="E37" s="13" t="s">
        <v>131</v>
      </c>
      <c r="F37" s="13" t="s">
        <v>28</v>
      </c>
      <c r="G37" s="15">
        <v>0.0</v>
      </c>
      <c r="H37" s="15">
        <v>586.288</v>
      </c>
      <c r="I37" s="15">
        <v>-44.993</v>
      </c>
      <c r="J37" s="15">
        <v>0.0</v>
      </c>
      <c r="K37" s="15">
        <v>0.0</v>
      </c>
      <c r="L37" s="15">
        <v>0.0</v>
      </c>
      <c r="M37" s="19">
        <f t="shared" si="1"/>
        <v>588.0118953</v>
      </c>
    </row>
    <row r="38" ht="14.25" customHeight="1">
      <c r="A38" s="20"/>
      <c r="B38" s="4" t="s">
        <v>132</v>
      </c>
      <c r="C38" s="4" t="s">
        <v>64</v>
      </c>
      <c r="D38" s="13" t="s">
        <v>25</v>
      </c>
      <c r="E38" s="13" t="s">
        <v>112</v>
      </c>
      <c r="F38" s="13" t="s">
        <v>133</v>
      </c>
      <c r="G38" s="15">
        <v>0.519</v>
      </c>
      <c r="H38" s="15">
        <v>11.991</v>
      </c>
      <c r="I38" s="15">
        <v>-1.041</v>
      </c>
      <c r="J38" s="15">
        <v>0.0</v>
      </c>
      <c r="K38" s="15">
        <v>0.0</v>
      </c>
      <c r="L38" s="15">
        <v>0.0</v>
      </c>
      <c r="M38" s="19">
        <f t="shared" si="1"/>
        <v>12.04728696</v>
      </c>
    </row>
    <row r="39" ht="14.25" customHeight="1">
      <c r="A39" s="20"/>
      <c r="B39" s="3" t="s">
        <v>134</v>
      </c>
      <c r="C39" s="3" t="s">
        <v>135</v>
      </c>
      <c r="D39" s="13" t="s">
        <v>25</v>
      </c>
      <c r="E39" s="13" t="s">
        <v>136</v>
      </c>
      <c r="F39" s="13" t="s">
        <v>28</v>
      </c>
      <c r="G39" s="15">
        <v>0.519</v>
      </c>
      <c r="H39" s="15">
        <v>11.991</v>
      </c>
      <c r="I39" s="15">
        <v>-1.041</v>
      </c>
      <c r="J39" s="15">
        <v>0.0</v>
      </c>
      <c r="K39" s="15">
        <v>0.0</v>
      </c>
      <c r="L39" s="15">
        <v>0.0</v>
      </c>
      <c r="M39" s="19">
        <f t="shared" si="1"/>
        <v>12.04728696</v>
      </c>
    </row>
    <row r="40" ht="14.25" customHeight="1">
      <c r="A40" s="20"/>
      <c r="B40" t="s">
        <v>137</v>
      </c>
      <c r="C40" t="s">
        <v>138</v>
      </c>
      <c r="D40" s="13" t="s">
        <v>88</v>
      </c>
      <c r="E40" s="13" t="s">
        <v>89</v>
      </c>
      <c r="F40" s="13" t="s">
        <v>28</v>
      </c>
      <c r="G40" s="15">
        <v>0.0</v>
      </c>
      <c r="H40" s="15">
        <v>0.0</v>
      </c>
      <c r="I40" s="15">
        <v>967.742</v>
      </c>
      <c r="J40" s="15">
        <v>0.0</v>
      </c>
      <c r="K40" s="15">
        <v>0.0</v>
      </c>
      <c r="L40" s="15">
        <v>0.0</v>
      </c>
      <c r="M40" s="19">
        <f t="shared" si="1"/>
        <v>967.742</v>
      </c>
    </row>
    <row r="41" ht="14.25" customHeight="1">
      <c r="A41" s="20"/>
      <c r="B41" t="s">
        <v>139</v>
      </c>
      <c r="C41" t="s">
        <v>140</v>
      </c>
      <c r="D41" s="13" t="s">
        <v>88</v>
      </c>
      <c r="E41" s="13" t="s">
        <v>89</v>
      </c>
      <c r="F41" s="13" t="s">
        <v>141</v>
      </c>
      <c r="G41" s="15">
        <v>0.0</v>
      </c>
      <c r="H41" s="15">
        <v>0.0</v>
      </c>
      <c r="I41" s="15">
        <v>532.258</v>
      </c>
      <c r="J41" s="15">
        <v>0.0</v>
      </c>
      <c r="K41" s="15">
        <v>0.0</v>
      </c>
      <c r="L41" s="15">
        <v>0.0</v>
      </c>
      <c r="M41" s="19">
        <f t="shared" si="1"/>
        <v>532.258</v>
      </c>
    </row>
    <row r="42" ht="14.25" customHeight="1">
      <c r="A42" s="20"/>
      <c r="B42" t="s">
        <v>142</v>
      </c>
      <c r="C42" t="s">
        <v>143</v>
      </c>
      <c r="D42" s="13" t="s">
        <v>88</v>
      </c>
      <c r="E42" s="13" t="s">
        <v>89</v>
      </c>
      <c r="F42" s="13" t="s">
        <v>28</v>
      </c>
      <c r="G42" s="15">
        <v>0.0</v>
      </c>
      <c r="H42" s="15">
        <v>0.0</v>
      </c>
      <c r="I42" s="15">
        <v>532.258</v>
      </c>
      <c r="J42" s="15">
        <v>0.0</v>
      </c>
      <c r="K42" s="15">
        <v>0.0</v>
      </c>
      <c r="L42" s="15">
        <v>0.0</v>
      </c>
      <c r="M42" s="19">
        <f t="shared" si="1"/>
        <v>532.258</v>
      </c>
    </row>
    <row r="43" ht="14.25" customHeight="1">
      <c r="A43" s="20"/>
      <c r="B43" s="4" t="s">
        <v>144</v>
      </c>
      <c r="C43" s="4" t="s">
        <v>99</v>
      </c>
      <c r="D43" s="13" t="s">
        <v>97</v>
      </c>
      <c r="E43" s="13" t="s">
        <v>145</v>
      </c>
      <c r="F43" s="13" t="s">
        <v>146</v>
      </c>
      <c r="G43" s="15">
        <v>0.0</v>
      </c>
      <c r="H43" s="15">
        <v>7.47</v>
      </c>
      <c r="I43" s="15">
        <v>209.72</v>
      </c>
      <c r="J43" s="15">
        <v>0.0</v>
      </c>
      <c r="K43" s="15">
        <v>0.0</v>
      </c>
      <c r="L43" s="15">
        <v>0.0</v>
      </c>
      <c r="M43" s="19">
        <f t="shared" si="1"/>
        <v>209.8529945</v>
      </c>
    </row>
    <row r="44" ht="14.25" customHeight="1">
      <c r="A44" s="20"/>
      <c r="B44" s="4" t="s">
        <v>147</v>
      </c>
      <c r="C44" s="4" t="s">
        <v>96</v>
      </c>
      <c r="D44" s="13" t="s">
        <v>97</v>
      </c>
      <c r="E44" s="13" t="s">
        <v>145</v>
      </c>
      <c r="F44" s="13" t="s">
        <v>146</v>
      </c>
      <c r="G44" s="15">
        <v>0.0</v>
      </c>
      <c r="H44" s="15">
        <v>11.464</v>
      </c>
      <c r="I44" s="15">
        <v>321.863</v>
      </c>
      <c r="J44" s="15">
        <v>0.0</v>
      </c>
      <c r="K44" s="15">
        <v>0.0</v>
      </c>
      <c r="L44" s="15">
        <v>0.0</v>
      </c>
      <c r="M44" s="19">
        <f t="shared" si="1"/>
        <v>322.0670956</v>
      </c>
    </row>
    <row r="45" ht="14.25" customHeight="1">
      <c r="A45" s="20"/>
      <c r="B45" s="4" t="s">
        <v>148</v>
      </c>
      <c r="C45" s="4" t="s">
        <v>149</v>
      </c>
      <c r="D45" s="13" t="s">
        <v>88</v>
      </c>
      <c r="E45" s="13" t="s">
        <v>145</v>
      </c>
      <c r="F45" s="13" t="s">
        <v>146</v>
      </c>
      <c r="G45" s="15">
        <v>0.0</v>
      </c>
      <c r="H45" s="15">
        <v>-18.933</v>
      </c>
      <c r="I45" s="15">
        <v>0.674</v>
      </c>
      <c r="J45" s="15">
        <v>0.0</v>
      </c>
      <c r="K45" s="15">
        <v>0.0</v>
      </c>
      <c r="L45" s="15">
        <v>0.0</v>
      </c>
      <c r="M45" s="19">
        <f t="shared" si="1"/>
        <v>18.94499314</v>
      </c>
    </row>
    <row r="46" ht="14.25" customHeight="1">
      <c r="A46" s="20"/>
      <c r="B46" s="4" t="s">
        <v>150</v>
      </c>
      <c r="C46" s="4" t="s">
        <v>151</v>
      </c>
      <c r="D46" s="13" t="s">
        <v>88</v>
      </c>
      <c r="E46" s="13" t="s">
        <v>145</v>
      </c>
      <c r="F46" s="13" t="s">
        <v>146</v>
      </c>
      <c r="G46" s="15">
        <v>0.0</v>
      </c>
      <c r="H46" s="15">
        <v>0.0</v>
      </c>
      <c r="I46" s="15">
        <v>0.0</v>
      </c>
      <c r="J46" s="15">
        <v>0.0</v>
      </c>
      <c r="K46" s="15">
        <v>0.0</v>
      </c>
      <c r="L46" s="15">
        <v>0.0</v>
      </c>
      <c r="M46" s="19">
        <f t="shared" si="1"/>
        <v>0</v>
      </c>
    </row>
    <row r="47" ht="14.25" customHeight="1">
      <c r="A47" s="31"/>
      <c r="B47" s="3" t="s">
        <v>152</v>
      </c>
      <c r="C47" s="1" t="s">
        <v>84</v>
      </c>
      <c r="D47" s="13" t="s">
        <v>85</v>
      </c>
      <c r="E47" s="13" t="s">
        <v>128</v>
      </c>
      <c r="F47" s="13" t="s">
        <v>28</v>
      </c>
      <c r="G47" s="15">
        <v>-0.099</v>
      </c>
      <c r="H47" s="15">
        <v>-1404.928</v>
      </c>
      <c r="I47" s="15">
        <v>786.536</v>
      </c>
      <c r="J47" s="15">
        <v>0.0</v>
      </c>
      <c r="K47" s="15">
        <v>0.214</v>
      </c>
      <c r="L47" s="15">
        <v>-0.414</v>
      </c>
      <c r="M47" s="19">
        <f t="shared" si="1"/>
        <v>1610.112286</v>
      </c>
    </row>
    <row r="48" ht="14.25" customHeight="1">
      <c r="B48" t="s">
        <v>153</v>
      </c>
      <c r="C48" s="6" t="s">
        <v>154</v>
      </c>
      <c r="D48" s="13" t="s">
        <v>88</v>
      </c>
      <c r="E48" s="13" t="s">
        <v>155</v>
      </c>
      <c r="F48" s="13" t="s">
        <v>156</v>
      </c>
      <c r="G48" s="15">
        <v>0.0</v>
      </c>
      <c r="H48" s="15">
        <v>0.0</v>
      </c>
      <c r="I48" s="15">
        <v>0.0</v>
      </c>
      <c r="J48" s="15">
        <v>0.0</v>
      </c>
      <c r="K48" s="15">
        <v>0.0</v>
      </c>
      <c r="L48" s="15">
        <v>0.0</v>
      </c>
      <c r="M48" s="19">
        <f t="shared" si="1"/>
        <v>0</v>
      </c>
    </row>
    <row r="49" ht="14.25" customHeight="1">
      <c r="B49" t="s">
        <v>157</v>
      </c>
      <c r="C49" s="6" t="s">
        <v>158</v>
      </c>
      <c r="D49" s="13" t="s">
        <v>88</v>
      </c>
      <c r="E49" s="13" t="s">
        <v>155</v>
      </c>
      <c r="F49" s="13" t="s">
        <v>156</v>
      </c>
      <c r="G49" s="15">
        <v>2322.58</v>
      </c>
      <c r="H49" s="15">
        <v>0.0</v>
      </c>
      <c r="I49" s="15">
        <v>0.0</v>
      </c>
      <c r="J49" s="15">
        <v>0.0</v>
      </c>
      <c r="K49" s="15">
        <v>0.0</v>
      </c>
      <c r="L49" s="15">
        <v>0.0</v>
      </c>
      <c r="M49" s="19">
        <f t="shared" si="1"/>
        <v>2322.58</v>
      </c>
    </row>
    <row r="50" ht="14.25" customHeight="1">
      <c r="B50" s="35" t="s">
        <v>173</v>
      </c>
      <c r="D50" s="13" t="s">
        <v>174</v>
      </c>
      <c r="E50" s="13" t="s">
        <v>93</v>
      </c>
      <c r="F50" s="13" t="s">
        <v>94</v>
      </c>
      <c r="G50" s="15">
        <v>0.0</v>
      </c>
      <c r="H50" s="15">
        <v>0.0</v>
      </c>
      <c r="I50" s="15">
        <v>0.0</v>
      </c>
      <c r="J50" s="15">
        <v>0.0</v>
      </c>
      <c r="K50" s="15">
        <v>-30762.75</v>
      </c>
      <c r="L50" s="15">
        <v>813.128</v>
      </c>
      <c r="M50" s="19">
        <f t="shared" si="1"/>
        <v>0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6:A25"/>
    <mergeCell ref="A26:A47"/>
    <mergeCell ref="B50:C50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2.57"/>
    <col customWidth="1" min="3" max="3" width="29.29"/>
    <col customWidth="1" min="4" max="4" width="10.71"/>
    <col customWidth="1" min="5" max="5" width="14.29"/>
    <col customWidth="1" min="6" max="9" width="13.86"/>
    <col customWidth="1" min="10" max="10" width="12.29"/>
    <col customWidth="1" min="11" max="12" width="13.86"/>
    <col customWidth="1" min="13" max="26" width="10.71"/>
  </cols>
  <sheetData>
    <row r="1" ht="14.25" customHeight="1">
      <c r="B1" s="1" t="s">
        <v>0</v>
      </c>
    </row>
    <row r="2" ht="14.25" customHeight="1">
      <c r="B2" s="3" t="s">
        <v>2</v>
      </c>
    </row>
    <row r="3" ht="14.25" customHeight="1">
      <c r="B3" s="4" t="s">
        <v>5</v>
      </c>
    </row>
    <row r="4" ht="14.25" customHeight="1">
      <c r="G4" t="s">
        <v>6</v>
      </c>
      <c r="H4" t="s">
        <v>6</v>
      </c>
      <c r="I4" t="s">
        <v>6</v>
      </c>
      <c r="J4" t="s">
        <v>170</v>
      </c>
      <c r="K4" t="s">
        <v>170</v>
      </c>
      <c r="L4" t="s">
        <v>170</v>
      </c>
      <c r="M4" s="6" t="s">
        <v>6</v>
      </c>
    </row>
    <row r="5" ht="14.25" customHeight="1">
      <c r="B5" t="s">
        <v>9</v>
      </c>
      <c r="C5" t="s">
        <v>10</v>
      </c>
      <c r="D5" s="8" t="s">
        <v>11</v>
      </c>
      <c r="E5" s="8" t="s">
        <v>171</v>
      </c>
      <c r="F5" s="8" t="s">
        <v>172</v>
      </c>
      <c r="G5" s="8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9" t="s">
        <v>8</v>
      </c>
    </row>
    <row r="6" ht="14.25" customHeight="1">
      <c r="A6" s="11" t="s">
        <v>22</v>
      </c>
      <c r="B6" s="3" t="s">
        <v>23</v>
      </c>
      <c r="C6" s="3" t="s">
        <v>24</v>
      </c>
      <c r="D6" s="13" t="s">
        <v>25</v>
      </c>
      <c r="E6" s="13" t="s">
        <v>27</v>
      </c>
      <c r="F6" s="13" t="s">
        <v>28</v>
      </c>
      <c r="G6" s="15">
        <v>945.075</v>
      </c>
      <c r="H6" s="15">
        <v>448.063</v>
      </c>
      <c r="I6" s="15">
        <v>-226.103</v>
      </c>
      <c r="J6" s="15">
        <v>0.0</v>
      </c>
      <c r="K6" s="15">
        <v>0.0</v>
      </c>
      <c r="L6" s="15">
        <v>0.0</v>
      </c>
      <c r="M6" s="19">
        <f t="shared" ref="M6:M50" si="1">SQRT(G6*G6+H6*H6+I6*I6)</f>
        <v>1070.069986</v>
      </c>
    </row>
    <row r="7" ht="14.25" customHeight="1">
      <c r="A7" s="20"/>
      <c r="B7" s="3" t="s">
        <v>33</v>
      </c>
      <c r="C7" s="3" t="s">
        <v>34</v>
      </c>
      <c r="D7" s="13" t="s">
        <v>25</v>
      </c>
      <c r="E7" s="13" t="s">
        <v>35</v>
      </c>
      <c r="F7" s="13" t="s">
        <v>28</v>
      </c>
      <c r="G7" s="15">
        <v>-341.083</v>
      </c>
      <c r="H7" s="15">
        <v>-909.206</v>
      </c>
      <c r="I7" s="15">
        <v>458.807</v>
      </c>
      <c r="J7" s="15">
        <v>0.0</v>
      </c>
      <c r="K7" s="15">
        <v>0.0</v>
      </c>
      <c r="L7" s="15">
        <v>0.0</v>
      </c>
      <c r="M7" s="19">
        <f t="shared" si="1"/>
        <v>1074.009789</v>
      </c>
    </row>
    <row r="8" ht="14.25" customHeight="1">
      <c r="A8" s="20"/>
      <c r="B8" s="3" t="s">
        <v>36</v>
      </c>
      <c r="C8" s="3" t="s">
        <v>37</v>
      </c>
      <c r="D8" s="13" t="s">
        <v>25</v>
      </c>
      <c r="E8" s="13" t="s">
        <v>38</v>
      </c>
      <c r="F8" s="13" t="s">
        <v>28</v>
      </c>
      <c r="G8" s="15">
        <v>-98.27</v>
      </c>
      <c r="H8" s="15">
        <v>-282.672</v>
      </c>
      <c r="I8" s="15">
        <v>41.61</v>
      </c>
      <c r="J8" s="15">
        <v>0.0</v>
      </c>
      <c r="K8" s="15">
        <v>0.0</v>
      </c>
      <c r="L8" s="15">
        <v>0.0</v>
      </c>
      <c r="M8" s="19">
        <f t="shared" si="1"/>
        <v>302.145403</v>
      </c>
    </row>
    <row r="9" ht="14.25" customHeight="1">
      <c r="A9" s="20"/>
      <c r="B9" s="3" t="s">
        <v>39</v>
      </c>
      <c r="C9" s="3" t="s">
        <v>41</v>
      </c>
      <c r="D9" s="13" t="s">
        <v>25</v>
      </c>
      <c r="E9" s="13" t="s">
        <v>42</v>
      </c>
      <c r="F9" s="13" t="s">
        <v>28</v>
      </c>
      <c r="G9" s="15">
        <v>1180.816</v>
      </c>
      <c r="H9" s="15">
        <v>969.761</v>
      </c>
      <c r="I9" s="15">
        <v>-142.751</v>
      </c>
      <c r="J9" s="15">
        <v>0.0</v>
      </c>
      <c r="K9" s="15">
        <v>0.0</v>
      </c>
      <c r="L9" s="15">
        <v>0.0</v>
      </c>
      <c r="M9" s="19">
        <f t="shared" si="1"/>
        <v>1534.646758</v>
      </c>
    </row>
    <row r="10" ht="14.25" customHeight="1">
      <c r="A10" s="20"/>
      <c r="B10" t="s">
        <v>44</v>
      </c>
      <c r="C10" t="s">
        <v>46</v>
      </c>
      <c r="D10" s="13" t="s">
        <v>25</v>
      </c>
      <c r="E10" s="13" t="s">
        <v>47</v>
      </c>
      <c r="F10" s="13" t="s">
        <v>48</v>
      </c>
      <c r="G10" s="15">
        <v>945.075</v>
      </c>
      <c r="H10" s="15">
        <v>448.063</v>
      </c>
      <c r="I10" s="15">
        <v>-226.103</v>
      </c>
      <c r="J10" s="15">
        <v>0.0</v>
      </c>
      <c r="K10" s="15">
        <v>0.0</v>
      </c>
      <c r="L10" s="15">
        <v>0.0</v>
      </c>
      <c r="M10" s="19">
        <f t="shared" si="1"/>
        <v>1070.069986</v>
      </c>
    </row>
    <row r="11" ht="14.25" customHeight="1">
      <c r="A11" s="20"/>
      <c r="B11" t="s">
        <v>49</v>
      </c>
      <c r="C11" t="s">
        <v>46</v>
      </c>
      <c r="D11" s="13" t="s">
        <v>25</v>
      </c>
      <c r="E11" s="13" t="s">
        <v>47</v>
      </c>
      <c r="F11" s="13" t="s">
        <v>50</v>
      </c>
      <c r="G11" s="15">
        <v>-341.083</v>
      </c>
      <c r="H11" s="15">
        <v>-909.206</v>
      </c>
      <c r="I11" s="15">
        <v>458.807</v>
      </c>
      <c r="J11" s="15">
        <v>0.0</v>
      </c>
      <c r="K11" s="15">
        <v>0.0</v>
      </c>
      <c r="L11" s="15">
        <v>0.0</v>
      </c>
      <c r="M11" s="19">
        <f t="shared" si="1"/>
        <v>1074.009789</v>
      </c>
    </row>
    <row r="12" ht="14.25" customHeight="1">
      <c r="A12" s="20"/>
      <c r="B12" t="s">
        <v>52</v>
      </c>
      <c r="C12" t="s">
        <v>46</v>
      </c>
      <c r="D12" s="13" t="s">
        <v>25</v>
      </c>
      <c r="E12" s="13" t="s">
        <v>47</v>
      </c>
      <c r="F12" s="13" t="s">
        <v>53</v>
      </c>
      <c r="G12" s="15">
        <v>-98.27</v>
      </c>
      <c r="H12" s="15">
        <v>-282.672</v>
      </c>
      <c r="I12" s="15">
        <v>41.61</v>
      </c>
      <c r="J12" s="15">
        <v>0.0</v>
      </c>
      <c r="K12" s="15">
        <v>0.0</v>
      </c>
      <c r="L12" s="15">
        <v>0.0</v>
      </c>
      <c r="M12" s="19">
        <f t="shared" si="1"/>
        <v>302.145403</v>
      </c>
    </row>
    <row r="13" ht="14.25" customHeight="1">
      <c r="A13" s="20"/>
      <c r="B13" t="s">
        <v>54</v>
      </c>
      <c r="C13" t="s">
        <v>46</v>
      </c>
      <c r="D13" s="13" t="s">
        <v>25</v>
      </c>
      <c r="E13" s="13" t="s">
        <v>47</v>
      </c>
      <c r="F13" s="13" t="s">
        <v>55</v>
      </c>
      <c r="G13" s="15">
        <v>1180.816</v>
      </c>
      <c r="H13" s="15">
        <v>969.761</v>
      </c>
      <c r="I13" s="15">
        <v>-142.751</v>
      </c>
      <c r="J13" s="15">
        <v>0.0</v>
      </c>
      <c r="K13" s="15">
        <v>0.0</v>
      </c>
      <c r="L13" s="15">
        <v>0.0</v>
      </c>
      <c r="M13" s="19">
        <f t="shared" si="1"/>
        <v>1534.646758</v>
      </c>
    </row>
    <row r="14" ht="14.25" customHeight="1">
      <c r="A14" s="20"/>
      <c r="B14" s="3" t="s">
        <v>57</v>
      </c>
      <c r="C14" s="3" t="s">
        <v>58</v>
      </c>
      <c r="D14" s="13" t="s">
        <v>25</v>
      </c>
      <c r="E14" s="13" t="s">
        <v>59</v>
      </c>
      <c r="F14" s="13" t="s">
        <v>28</v>
      </c>
      <c r="G14" s="15">
        <v>-525.248</v>
      </c>
      <c r="H14" s="15">
        <v>-1161.933</v>
      </c>
      <c r="I14" s="15">
        <v>171.039</v>
      </c>
      <c r="J14" s="15">
        <v>0.0</v>
      </c>
      <c r="K14" s="15">
        <v>0.0</v>
      </c>
      <c r="L14" s="15">
        <v>0.0</v>
      </c>
      <c r="M14" s="19">
        <f t="shared" si="1"/>
        <v>1286.556683</v>
      </c>
    </row>
    <row r="15" ht="14.25" customHeight="1">
      <c r="A15" s="20"/>
      <c r="B15" s="4" t="s">
        <v>63</v>
      </c>
      <c r="C15" s="4" t="s">
        <v>64</v>
      </c>
      <c r="D15" s="13" t="s">
        <v>25</v>
      </c>
      <c r="E15" s="13" t="s">
        <v>47</v>
      </c>
      <c r="F15" s="13" t="s">
        <v>65</v>
      </c>
      <c r="G15" s="15">
        <v>-525.248</v>
      </c>
      <c r="H15" s="15">
        <v>-1161.933</v>
      </c>
      <c r="I15" s="15">
        <v>171.039</v>
      </c>
      <c r="J15" s="15">
        <v>0.0</v>
      </c>
      <c r="K15" s="15">
        <v>0.0</v>
      </c>
      <c r="L15" s="15">
        <v>0.0</v>
      </c>
      <c r="M15" s="19">
        <f t="shared" si="1"/>
        <v>1286.556683</v>
      </c>
    </row>
    <row r="16" ht="13.5" customHeight="1">
      <c r="A16" s="20"/>
      <c r="B16" s="4" t="s">
        <v>67</v>
      </c>
      <c r="C16" s="4" t="s">
        <v>68</v>
      </c>
      <c r="D16" s="13" t="s">
        <v>25</v>
      </c>
      <c r="E16" s="13" t="s">
        <v>47</v>
      </c>
      <c r="F16" s="13" t="s">
        <v>69</v>
      </c>
      <c r="G16" s="15">
        <v>0.0</v>
      </c>
      <c r="H16" s="15">
        <v>935.988</v>
      </c>
      <c r="I16" s="15">
        <v>665.139</v>
      </c>
      <c r="J16" s="15">
        <v>0.0</v>
      </c>
      <c r="K16" s="15">
        <v>0.0</v>
      </c>
      <c r="L16" s="15">
        <v>0.0</v>
      </c>
      <c r="M16" s="19">
        <f t="shared" si="1"/>
        <v>1148.252335</v>
      </c>
    </row>
    <row r="17" ht="13.5" customHeight="1">
      <c r="A17" s="20"/>
      <c r="B17" s="1" t="s">
        <v>71</v>
      </c>
      <c r="C17" s="1" t="s">
        <v>72</v>
      </c>
      <c r="D17" s="13" t="s">
        <v>25</v>
      </c>
      <c r="E17" s="13" t="s">
        <v>73</v>
      </c>
      <c r="F17" s="13" t="s">
        <v>74</v>
      </c>
      <c r="G17" s="15">
        <v>0.0</v>
      </c>
      <c r="H17" s="15">
        <v>935.988</v>
      </c>
      <c r="I17" s="15">
        <v>665.139</v>
      </c>
      <c r="J17" s="15">
        <v>0.0</v>
      </c>
      <c r="K17" s="15">
        <v>0.0</v>
      </c>
      <c r="L17" s="15">
        <v>0.0</v>
      </c>
      <c r="M17" s="19">
        <f t="shared" si="1"/>
        <v>1148.252335</v>
      </c>
    </row>
    <row r="18" ht="14.25" customHeight="1">
      <c r="A18" s="20"/>
      <c r="B18" s="1" t="s">
        <v>76</v>
      </c>
      <c r="C18" s="1" t="s">
        <v>77</v>
      </c>
      <c r="D18" s="13" t="s">
        <v>25</v>
      </c>
      <c r="E18" s="13" t="s">
        <v>78</v>
      </c>
      <c r="F18" s="13" t="s">
        <v>79</v>
      </c>
      <c r="G18" s="15">
        <v>0.0</v>
      </c>
      <c r="H18" s="15">
        <v>1054.069</v>
      </c>
      <c r="I18" s="15">
        <v>3.099</v>
      </c>
      <c r="J18" s="15">
        <v>0.0</v>
      </c>
      <c r="K18" s="15">
        <v>0.0</v>
      </c>
      <c r="L18" s="15">
        <v>0.0</v>
      </c>
      <c r="M18" s="19">
        <f t="shared" si="1"/>
        <v>1054.073556</v>
      </c>
    </row>
    <row r="19" ht="14.25" customHeight="1">
      <c r="A19" s="20"/>
      <c r="B19" s="3" t="s">
        <v>80</v>
      </c>
      <c r="C19" s="3" t="s">
        <v>81</v>
      </c>
      <c r="D19" s="13" t="s">
        <v>25</v>
      </c>
      <c r="E19" s="13" t="s">
        <v>82</v>
      </c>
      <c r="F19" s="13" t="s">
        <v>28</v>
      </c>
      <c r="G19" s="15">
        <v>0.0</v>
      </c>
      <c r="H19" s="15">
        <v>1054.069</v>
      </c>
      <c r="I19" s="15">
        <v>3.099</v>
      </c>
      <c r="J19" s="15">
        <v>0.0</v>
      </c>
      <c r="K19" s="15">
        <v>0.0</v>
      </c>
      <c r="L19" s="15">
        <v>0.0</v>
      </c>
      <c r="M19" s="19">
        <f t="shared" si="1"/>
        <v>1054.073556</v>
      </c>
    </row>
    <row r="20" ht="14.25" customHeight="1">
      <c r="A20" s="20"/>
      <c r="B20" s="3" t="s">
        <v>83</v>
      </c>
      <c r="C20" s="1" t="s">
        <v>84</v>
      </c>
      <c r="D20" s="13" t="s">
        <v>85</v>
      </c>
      <c r="E20" s="13" t="s">
        <v>78</v>
      </c>
      <c r="F20" s="13" t="s">
        <v>28</v>
      </c>
      <c r="G20" s="15">
        <v>0.0</v>
      </c>
      <c r="H20" s="15">
        <v>-118.081</v>
      </c>
      <c r="I20" s="15">
        <v>662.04</v>
      </c>
      <c r="J20" s="15">
        <v>0.0</v>
      </c>
      <c r="K20" s="15">
        <v>0.0</v>
      </c>
      <c r="L20" s="15">
        <v>0.0</v>
      </c>
      <c r="M20" s="19">
        <f t="shared" si="1"/>
        <v>672.4879807</v>
      </c>
    </row>
    <row r="21" ht="14.25" customHeight="1">
      <c r="A21" s="20"/>
      <c r="B21" t="s">
        <v>86</v>
      </c>
      <c r="C21" t="s">
        <v>87</v>
      </c>
      <c r="D21" s="13" t="s">
        <v>88</v>
      </c>
      <c r="E21" s="13" t="s">
        <v>89</v>
      </c>
      <c r="F21" s="13" t="s">
        <v>90</v>
      </c>
      <c r="G21" s="15">
        <v>0.0</v>
      </c>
      <c r="H21" s="15">
        <v>0.0</v>
      </c>
      <c r="I21" s="15">
        <v>967.742</v>
      </c>
      <c r="J21" s="15">
        <v>0.0</v>
      </c>
      <c r="K21" s="15">
        <v>0.0</v>
      </c>
      <c r="L21" s="15">
        <v>0.0</v>
      </c>
      <c r="M21" s="19">
        <f t="shared" si="1"/>
        <v>967.742</v>
      </c>
    </row>
    <row r="22" ht="14.25" customHeight="1">
      <c r="A22" s="20"/>
      <c r="B22" s="4" t="s">
        <v>91</v>
      </c>
      <c r="C22" s="4" t="s">
        <v>92</v>
      </c>
      <c r="D22" s="13"/>
      <c r="E22" s="13"/>
      <c r="F22" s="13"/>
      <c r="G22" s="13"/>
      <c r="H22" s="13"/>
      <c r="I22" s="13"/>
      <c r="J22" s="13"/>
      <c r="K22" s="13"/>
      <c r="L22" s="13"/>
      <c r="M22" s="19">
        <f t="shared" si="1"/>
        <v>0</v>
      </c>
    </row>
    <row r="23" ht="14.25" customHeight="1">
      <c r="A23" s="20"/>
      <c r="B23" s="4" t="s">
        <v>95</v>
      </c>
      <c r="C23" s="4" t="s">
        <v>96</v>
      </c>
      <c r="D23" s="13" t="s">
        <v>97</v>
      </c>
      <c r="E23" s="13" t="s">
        <v>93</v>
      </c>
      <c r="F23" s="13" t="s">
        <v>94</v>
      </c>
      <c r="G23" s="15">
        <v>1550.043</v>
      </c>
      <c r="H23" s="15">
        <v>37.499</v>
      </c>
      <c r="I23" s="15">
        <v>1439.968</v>
      </c>
      <c r="J23" s="15">
        <v>0.0</v>
      </c>
      <c r="K23" s="15">
        <v>0.0</v>
      </c>
      <c r="L23" s="15">
        <v>0.0</v>
      </c>
      <c r="M23" s="19">
        <f t="shared" si="1"/>
        <v>2116.021578</v>
      </c>
    </row>
    <row r="24" ht="14.25" customHeight="1">
      <c r="A24" s="20"/>
      <c r="B24" s="4" t="s">
        <v>98</v>
      </c>
      <c r="C24" s="4" t="s">
        <v>99</v>
      </c>
      <c r="D24" s="13" t="s">
        <v>97</v>
      </c>
      <c r="E24" s="13" t="s">
        <v>93</v>
      </c>
      <c r="F24" s="13" t="s">
        <v>94</v>
      </c>
      <c r="G24" s="15">
        <v>-388.753</v>
      </c>
      <c r="H24" s="15">
        <v>-12.499</v>
      </c>
      <c r="I24" s="15">
        <v>-472.887</v>
      </c>
      <c r="J24" s="15">
        <v>0.0</v>
      </c>
      <c r="K24" s="15">
        <v>0.0</v>
      </c>
      <c r="L24" s="15">
        <v>0.0</v>
      </c>
      <c r="M24" s="19">
        <f t="shared" si="1"/>
        <v>612.2966885</v>
      </c>
    </row>
    <row r="25" ht="14.25" customHeight="1">
      <c r="A25" s="31"/>
      <c r="B25" s="4" t="s">
        <v>100</v>
      </c>
      <c r="C25" s="4" t="s">
        <v>101</v>
      </c>
      <c r="D25" s="13" t="s">
        <v>88</v>
      </c>
      <c r="E25" s="13" t="s">
        <v>93</v>
      </c>
      <c r="F25" s="13" t="s">
        <v>94</v>
      </c>
      <c r="G25" s="15">
        <v>0.0</v>
      </c>
      <c r="H25" s="15">
        <v>-25.0</v>
      </c>
      <c r="I25" s="15">
        <v>0.661</v>
      </c>
      <c r="J25" s="15">
        <v>0.0</v>
      </c>
      <c r="K25" s="15">
        <v>0.0</v>
      </c>
      <c r="L25" s="15">
        <v>0.0</v>
      </c>
      <c r="M25" s="19">
        <f t="shared" si="1"/>
        <v>25.00873689</v>
      </c>
    </row>
    <row r="26" ht="14.25" customHeight="1">
      <c r="A26" s="32" t="s">
        <v>102</v>
      </c>
      <c r="B26" s="3" t="s">
        <v>103</v>
      </c>
      <c r="C26" s="3" t="s">
        <v>24</v>
      </c>
      <c r="D26" s="13" t="s">
        <v>25</v>
      </c>
      <c r="E26" s="13" t="s">
        <v>104</v>
      </c>
      <c r="F26" s="13" t="s">
        <v>28</v>
      </c>
      <c r="G26" s="15">
        <v>239.549</v>
      </c>
      <c r="H26" s="15">
        <v>304.987</v>
      </c>
      <c r="I26" s="15">
        <v>-73.197</v>
      </c>
      <c r="J26" s="15">
        <v>0.0</v>
      </c>
      <c r="K26" s="15">
        <v>0.0</v>
      </c>
      <c r="L26" s="15">
        <v>0.0</v>
      </c>
      <c r="M26" s="19">
        <f t="shared" si="1"/>
        <v>394.6626336</v>
      </c>
    </row>
    <row r="27" ht="14.25" customHeight="1">
      <c r="A27" s="20"/>
      <c r="B27" s="3" t="s">
        <v>105</v>
      </c>
      <c r="C27" s="3" t="s">
        <v>34</v>
      </c>
      <c r="D27" s="13" t="s">
        <v>25</v>
      </c>
      <c r="E27" s="13" t="s">
        <v>106</v>
      </c>
      <c r="F27" s="13" t="s">
        <v>28</v>
      </c>
      <c r="G27" s="15">
        <v>-223.985</v>
      </c>
      <c r="H27" s="15">
        <v>580.678</v>
      </c>
      <c r="I27" s="15">
        <v>-139.363</v>
      </c>
      <c r="J27" s="15">
        <v>0.0</v>
      </c>
      <c r="K27" s="15">
        <v>0.0</v>
      </c>
      <c r="L27" s="15">
        <v>0.0</v>
      </c>
      <c r="M27" s="19">
        <f t="shared" si="1"/>
        <v>637.7917103</v>
      </c>
    </row>
    <row r="28" ht="14.25" customHeight="1">
      <c r="A28" s="20"/>
      <c r="B28" s="3" t="s">
        <v>107</v>
      </c>
      <c r="C28" s="3" t="s">
        <v>37</v>
      </c>
      <c r="D28" s="13" t="s">
        <v>25</v>
      </c>
      <c r="E28" s="13" t="s">
        <v>108</v>
      </c>
      <c r="F28" s="13" t="s">
        <v>28</v>
      </c>
      <c r="G28" s="15">
        <v>9.671</v>
      </c>
      <c r="H28" s="15">
        <v>-32.577</v>
      </c>
      <c r="I28" s="15">
        <v>1.779</v>
      </c>
      <c r="J28" s="15">
        <v>0.0</v>
      </c>
      <c r="K28" s="15">
        <v>0.0</v>
      </c>
      <c r="L28" s="15">
        <v>0.0</v>
      </c>
      <c r="M28" s="19">
        <f t="shared" si="1"/>
        <v>34.02872332</v>
      </c>
    </row>
    <row r="29" ht="14.25" customHeight="1">
      <c r="A29" s="20"/>
      <c r="B29" s="3" t="s">
        <v>109</v>
      </c>
      <c r="C29" s="3" t="s">
        <v>41</v>
      </c>
      <c r="D29" s="13" t="s">
        <v>25</v>
      </c>
      <c r="E29" s="13" t="s">
        <v>110</v>
      </c>
      <c r="F29" s="13" t="s">
        <v>28</v>
      </c>
      <c r="G29" s="15">
        <v>-25.655</v>
      </c>
      <c r="H29" s="15">
        <v>-46.439</v>
      </c>
      <c r="I29" s="15">
        <v>2.536</v>
      </c>
      <c r="J29" s="15">
        <v>0.0</v>
      </c>
      <c r="K29" s="15">
        <v>0.0</v>
      </c>
      <c r="L29" s="15">
        <v>0.0</v>
      </c>
      <c r="M29" s="19">
        <f t="shared" si="1"/>
        <v>53.11488531</v>
      </c>
    </row>
    <row r="30" ht="14.25" customHeight="1">
      <c r="A30" s="20"/>
      <c r="B30" t="s">
        <v>111</v>
      </c>
      <c r="C30" t="s">
        <v>46</v>
      </c>
      <c r="D30" s="13" t="s">
        <v>25</v>
      </c>
      <c r="E30" s="13" t="s">
        <v>112</v>
      </c>
      <c r="F30" s="13" t="s">
        <v>113</v>
      </c>
      <c r="G30" s="15">
        <v>-25.655</v>
      </c>
      <c r="H30" s="15">
        <v>-46.439</v>
      </c>
      <c r="I30" s="15">
        <v>2.536</v>
      </c>
      <c r="J30" s="15">
        <v>0.0</v>
      </c>
      <c r="K30" s="15">
        <v>0.0</v>
      </c>
      <c r="L30" s="15">
        <v>0.0</v>
      </c>
      <c r="M30" s="19">
        <f t="shared" si="1"/>
        <v>53.11488531</v>
      </c>
    </row>
    <row r="31" ht="14.25" customHeight="1">
      <c r="A31" s="20"/>
      <c r="B31" t="s">
        <v>114</v>
      </c>
      <c r="C31" t="s">
        <v>46</v>
      </c>
      <c r="D31" s="13" t="s">
        <v>25</v>
      </c>
      <c r="E31" s="13" t="s">
        <v>112</v>
      </c>
      <c r="F31" s="13" t="s">
        <v>115</v>
      </c>
      <c r="G31" s="15">
        <v>9.671</v>
      </c>
      <c r="H31" s="15">
        <v>-32.577</v>
      </c>
      <c r="I31" s="15">
        <v>1.779</v>
      </c>
      <c r="J31" s="15">
        <v>0.0</v>
      </c>
      <c r="K31" s="15">
        <v>0.0</v>
      </c>
      <c r="L31" s="15">
        <v>0.0</v>
      </c>
      <c r="M31" s="19">
        <f t="shared" si="1"/>
        <v>34.02872332</v>
      </c>
    </row>
    <row r="32" ht="14.25" customHeight="1">
      <c r="A32" s="20"/>
      <c r="B32" t="s">
        <v>116</v>
      </c>
      <c r="C32" t="s">
        <v>46</v>
      </c>
      <c r="D32" s="13" t="s">
        <v>25</v>
      </c>
      <c r="E32" s="13" t="s">
        <v>112</v>
      </c>
      <c r="F32" s="13" t="s">
        <v>117</v>
      </c>
      <c r="G32" s="15">
        <v>-223.985</v>
      </c>
      <c r="H32" s="15">
        <v>580.678</v>
      </c>
      <c r="I32" s="15">
        <v>-139.363</v>
      </c>
      <c r="J32" s="15">
        <v>0.0</v>
      </c>
      <c r="K32" s="15">
        <v>0.0</v>
      </c>
      <c r="L32" s="15">
        <v>0.0</v>
      </c>
      <c r="M32" s="19">
        <f t="shared" si="1"/>
        <v>637.7917103</v>
      </c>
    </row>
    <row r="33" ht="14.25" customHeight="1">
      <c r="A33" s="20"/>
      <c r="B33" t="s">
        <v>118</v>
      </c>
      <c r="C33" t="s">
        <v>46</v>
      </c>
      <c r="D33" s="13" t="s">
        <v>25</v>
      </c>
      <c r="E33" s="13" t="s">
        <v>112</v>
      </c>
      <c r="F33" s="13" t="s">
        <v>119</v>
      </c>
      <c r="G33" s="15">
        <v>239.549</v>
      </c>
      <c r="H33" s="15">
        <v>304.987</v>
      </c>
      <c r="I33" s="15">
        <v>-73.197</v>
      </c>
      <c r="J33" s="15">
        <v>0.0</v>
      </c>
      <c r="K33" s="15">
        <v>0.0</v>
      </c>
      <c r="L33" s="15">
        <v>0.0</v>
      </c>
      <c r="M33" s="19">
        <f t="shared" si="1"/>
        <v>394.6626336</v>
      </c>
    </row>
    <row r="34" ht="14.25" customHeight="1">
      <c r="A34" s="20"/>
      <c r="B34" s="4" t="s">
        <v>120</v>
      </c>
      <c r="C34" s="4" t="s">
        <v>121</v>
      </c>
      <c r="D34" s="13" t="s">
        <v>25</v>
      </c>
      <c r="E34" s="13" t="s">
        <v>112</v>
      </c>
      <c r="F34" s="13" t="s">
        <v>122</v>
      </c>
      <c r="G34" s="15">
        <v>-0.099</v>
      </c>
      <c r="H34" s="15">
        <v>-818.64</v>
      </c>
      <c r="I34" s="15">
        <v>741.543</v>
      </c>
      <c r="J34" s="15">
        <v>0.0</v>
      </c>
      <c r="K34" s="15">
        <v>0.0</v>
      </c>
      <c r="L34" s="15">
        <v>0.0</v>
      </c>
      <c r="M34" s="19">
        <f t="shared" si="1"/>
        <v>1104.562121</v>
      </c>
    </row>
    <row r="35" ht="14.25" customHeight="1">
      <c r="A35" s="20"/>
      <c r="B35" s="1" t="s">
        <v>123</v>
      </c>
      <c r="C35" s="1" t="s">
        <v>124</v>
      </c>
      <c r="D35" s="13" t="s">
        <v>25</v>
      </c>
      <c r="E35" s="13" t="s">
        <v>125</v>
      </c>
      <c r="F35" s="13" t="s">
        <v>126</v>
      </c>
      <c r="G35" s="15">
        <v>-0.099</v>
      </c>
      <c r="H35" s="15">
        <v>-818.64</v>
      </c>
      <c r="I35" s="15">
        <v>741.543</v>
      </c>
      <c r="J35" s="15">
        <v>0.0</v>
      </c>
      <c r="K35" s="15">
        <v>0.0</v>
      </c>
      <c r="L35" s="15">
        <v>0.0</v>
      </c>
      <c r="M35" s="19">
        <f t="shared" si="1"/>
        <v>1104.562121</v>
      </c>
    </row>
    <row r="36" ht="14.25" customHeight="1">
      <c r="A36" s="20"/>
      <c r="B36" s="1" t="s">
        <v>127</v>
      </c>
      <c r="C36" s="1" t="s">
        <v>77</v>
      </c>
      <c r="D36" s="13" t="s">
        <v>25</v>
      </c>
      <c r="E36" s="13" t="s">
        <v>128</v>
      </c>
      <c r="F36" s="13" t="s">
        <v>129</v>
      </c>
      <c r="G36" s="15">
        <v>0.0</v>
      </c>
      <c r="H36" s="15">
        <v>586.288</v>
      </c>
      <c r="I36" s="15">
        <v>-44.993</v>
      </c>
      <c r="J36" s="15">
        <v>0.0</v>
      </c>
      <c r="K36" s="15">
        <v>0.0</v>
      </c>
      <c r="L36" s="15">
        <v>0.0</v>
      </c>
      <c r="M36" s="19">
        <f t="shared" si="1"/>
        <v>588.0118953</v>
      </c>
    </row>
    <row r="37" ht="14.25" customHeight="1">
      <c r="A37" s="20"/>
      <c r="B37" s="3" t="s">
        <v>130</v>
      </c>
      <c r="C37" s="3" t="s">
        <v>81</v>
      </c>
      <c r="D37" s="13" t="s">
        <v>25</v>
      </c>
      <c r="E37" s="13" t="s">
        <v>131</v>
      </c>
      <c r="F37" s="13" t="s">
        <v>28</v>
      </c>
      <c r="G37" s="15">
        <v>0.0</v>
      </c>
      <c r="H37" s="15">
        <v>586.288</v>
      </c>
      <c r="I37" s="15">
        <v>-44.993</v>
      </c>
      <c r="J37" s="15">
        <v>0.0</v>
      </c>
      <c r="K37" s="15">
        <v>0.0</v>
      </c>
      <c r="L37" s="15">
        <v>0.0</v>
      </c>
      <c r="M37" s="19">
        <f t="shared" si="1"/>
        <v>588.0118953</v>
      </c>
    </row>
    <row r="38" ht="14.25" customHeight="1">
      <c r="A38" s="20"/>
      <c r="B38" s="4" t="s">
        <v>132</v>
      </c>
      <c r="C38" s="4" t="s">
        <v>64</v>
      </c>
      <c r="D38" s="13" t="s">
        <v>25</v>
      </c>
      <c r="E38" s="13" t="s">
        <v>112</v>
      </c>
      <c r="F38" s="13" t="s">
        <v>133</v>
      </c>
      <c r="G38" s="15">
        <v>0.519</v>
      </c>
      <c r="H38" s="15">
        <v>11.991</v>
      </c>
      <c r="I38" s="15">
        <v>-1.041</v>
      </c>
      <c r="J38" s="15">
        <v>0.0</v>
      </c>
      <c r="K38" s="15">
        <v>0.0</v>
      </c>
      <c r="L38" s="15">
        <v>0.0</v>
      </c>
      <c r="M38" s="19">
        <f t="shared" si="1"/>
        <v>12.04728696</v>
      </c>
    </row>
    <row r="39" ht="14.25" customHeight="1">
      <c r="A39" s="20"/>
      <c r="B39" s="3" t="s">
        <v>134</v>
      </c>
      <c r="C39" s="3" t="s">
        <v>135</v>
      </c>
      <c r="D39" s="13" t="s">
        <v>25</v>
      </c>
      <c r="E39" s="13" t="s">
        <v>136</v>
      </c>
      <c r="F39" s="13" t="s">
        <v>28</v>
      </c>
      <c r="G39" s="15">
        <v>0.519</v>
      </c>
      <c r="H39" s="15">
        <v>11.991</v>
      </c>
      <c r="I39" s="15">
        <v>-1.041</v>
      </c>
      <c r="J39" s="15">
        <v>0.0</v>
      </c>
      <c r="K39" s="15">
        <v>0.0</v>
      </c>
      <c r="L39" s="15">
        <v>0.0</v>
      </c>
      <c r="M39" s="19">
        <f t="shared" si="1"/>
        <v>12.04728696</v>
      </c>
    </row>
    <row r="40" ht="14.25" customHeight="1">
      <c r="A40" s="20"/>
      <c r="B40" t="s">
        <v>137</v>
      </c>
      <c r="C40" t="s">
        <v>138</v>
      </c>
      <c r="D40" s="13" t="s">
        <v>88</v>
      </c>
      <c r="E40" s="13" t="s">
        <v>89</v>
      </c>
      <c r="F40" s="13" t="s">
        <v>28</v>
      </c>
      <c r="G40" s="15">
        <v>0.0</v>
      </c>
      <c r="H40" s="15">
        <v>0.0</v>
      </c>
      <c r="I40" s="15">
        <v>967.742</v>
      </c>
      <c r="J40" s="15">
        <v>0.0</v>
      </c>
      <c r="K40" s="15">
        <v>0.0</v>
      </c>
      <c r="L40" s="15">
        <v>0.0</v>
      </c>
      <c r="M40" s="19">
        <f t="shared" si="1"/>
        <v>967.742</v>
      </c>
    </row>
    <row r="41" ht="14.25" customHeight="1">
      <c r="A41" s="20"/>
      <c r="B41" t="s">
        <v>139</v>
      </c>
      <c r="C41" t="s">
        <v>140</v>
      </c>
      <c r="D41" s="13" t="s">
        <v>88</v>
      </c>
      <c r="E41" s="13" t="s">
        <v>89</v>
      </c>
      <c r="F41" s="13" t="s">
        <v>141</v>
      </c>
      <c r="G41" s="15">
        <v>0.0</v>
      </c>
      <c r="H41" s="15">
        <v>0.0</v>
      </c>
      <c r="I41" s="15">
        <v>532.258</v>
      </c>
      <c r="J41" s="15">
        <v>0.0</v>
      </c>
      <c r="K41" s="15">
        <v>0.0</v>
      </c>
      <c r="L41" s="15">
        <v>0.0</v>
      </c>
      <c r="M41" s="19">
        <f t="shared" si="1"/>
        <v>532.258</v>
      </c>
    </row>
    <row r="42" ht="14.25" customHeight="1">
      <c r="A42" s="20"/>
      <c r="B42" t="s">
        <v>142</v>
      </c>
      <c r="C42" t="s">
        <v>143</v>
      </c>
      <c r="D42" s="13" t="s">
        <v>88</v>
      </c>
      <c r="E42" s="13" t="s">
        <v>89</v>
      </c>
      <c r="F42" s="13" t="s">
        <v>28</v>
      </c>
      <c r="G42" s="15">
        <v>0.0</v>
      </c>
      <c r="H42" s="15">
        <v>0.0</v>
      </c>
      <c r="I42" s="15">
        <v>532.258</v>
      </c>
      <c r="J42" s="15">
        <v>0.0</v>
      </c>
      <c r="K42" s="15">
        <v>0.0</v>
      </c>
      <c r="L42" s="15">
        <v>0.0</v>
      </c>
      <c r="M42" s="19">
        <f t="shared" si="1"/>
        <v>532.258</v>
      </c>
    </row>
    <row r="43" ht="14.25" customHeight="1">
      <c r="A43" s="20"/>
      <c r="B43" s="4" t="s">
        <v>144</v>
      </c>
      <c r="C43" s="4" t="s">
        <v>99</v>
      </c>
      <c r="D43" s="13" t="s">
        <v>97</v>
      </c>
      <c r="E43" s="13" t="s">
        <v>145</v>
      </c>
      <c r="F43" s="13" t="s">
        <v>146</v>
      </c>
      <c r="G43" s="15">
        <v>0.0</v>
      </c>
      <c r="H43" s="15">
        <v>7.47</v>
      </c>
      <c r="I43" s="15">
        <v>209.72</v>
      </c>
      <c r="J43" s="15">
        <v>0.0</v>
      </c>
      <c r="K43" s="15">
        <v>0.0</v>
      </c>
      <c r="L43" s="15">
        <v>0.0</v>
      </c>
      <c r="M43" s="19">
        <f t="shared" si="1"/>
        <v>209.8529945</v>
      </c>
    </row>
    <row r="44" ht="14.25" customHeight="1">
      <c r="A44" s="20"/>
      <c r="B44" s="4" t="s">
        <v>147</v>
      </c>
      <c r="C44" s="4" t="s">
        <v>96</v>
      </c>
      <c r="D44" s="13" t="s">
        <v>97</v>
      </c>
      <c r="E44" s="13" t="s">
        <v>145</v>
      </c>
      <c r="F44" s="13" t="s">
        <v>146</v>
      </c>
      <c r="G44" s="15">
        <v>0.0</v>
      </c>
      <c r="H44" s="15">
        <v>11.464</v>
      </c>
      <c r="I44" s="15">
        <v>321.863</v>
      </c>
      <c r="J44" s="15">
        <v>0.0</v>
      </c>
      <c r="K44" s="15">
        <v>0.0</v>
      </c>
      <c r="L44" s="15">
        <v>0.0</v>
      </c>
      <c r="M44" s="19">
        <f t="shared" si="1"/>
        <v>322.0670956</v>
      </c>
    </row>
    <row r="45" ht="14.25" customHeight="1">
      <c r="A45" s="20"/>
      <c r="B45" s="4" t="s">
        <v>148</v>
      </c>
      <c r="C45" s="4" t="s">
        <v>149</v>
      </c>
      <c r="D45" s="13" t="s">
        <v>88</v>
      </c>
      <c r="E45" s="13" t="s">
        <v>145</v>
      </c>
      <c r="F45" s="13" t="s">
        <v>146</v>
      </c>
      <c r="G45" s="15">
        <v>0.0</v>
      </c>
      <c r="H45" s="15">
        <v>-18.933</v>
      </c>
      <c r="I45" s="15">
        <v>0.674</v>
      </c>
      <c r="J45" s="15">
        <v>0.0</v>
      </c>
      <c r="K45" s="15">
        <v>0.0</v>
      </c>
      <c r="L45" s="15">
        <v>0.0</v>
      </c>
      <c r="M45" s="19">
        <f t="shared" si="1"/>
        <v>18.94499314</v>
      </c>
    </row>
    <row r="46" ht="14.25" customHeight="1">
      <c r="A46" s="20"/>
      <c r="B46" s="4" t="s">
        <v>150</v>
      </c>
      <c r="C46" s="4" t="s">
        <v>151</v>
      </c>
      <c r="D46" s="13" t="s">
        <v>88</v>
      </c>
      <c r="E46" s="13" t="s">
        <v>145</v>
      </c>
      <c r="F46" s="13" t="s">
        <v>146</v>
      </c>
      <c r="G46" s="15">
        <v>0.0</v>
      </c>
      <c r="H46" s="15">
        <v>0.0</v>
      </c>
      <c r="I46" s="15">
        <v>0.0</v>
      </c>
      <c r="J46" s="15">
        <v>0.0</v>
      </c>
      <c r="K46" s="15">
        <v>0.0</v>
      </c>
      <c r="L46" s="15">
        <v>0.0</v>
      </c>
      <c r="M46" s="19">
        <f t="shared" si="1"/>
        <v>0</v>
      </c>
    </row>
    <row r="47" ht="14.25" customHeight="1">
      <c r="A47" s="31"/>
      <c r="B47" s="3" t="s">
        <v>152</v>
      </c>
      <c r="C47" s="1" t="s">
        <v>84</v>
      </c>
      <c r="D47" s="13" t="s">
        <v>85</v>
      </c>
      <c r="E47" s="13" t="s">
        <v>128</v>
      </c>
      <c r="F47" s="13" t="s">
        <v>28</v>
      </c>
      <c r="G47" s="15">
        <v>-0.099</v>
      </c>
      <c r="H47" s="15">
        <v>-1404.928</v>
      </c>
      <c r="I47" s="15">
        <v>786.536</v>
      </c>
      <c r="J47" s="15">
        <v>0.0</v>
      </c>
      <c r="K47" s="15">
        <v>0.214</v>
      </c>
      <c r="L47" s="15">
        <v>-0.414</v>
      </c>
      <c r="M47" s="19">
        <f t="shared" si="1"/>
        <v>1610.112286</v>
      </c>
    </row>
    <row r="48" ht="14.25" customHeight="1">
      <c r="B48" t="s">
        <v>153</v>
      </c>
      <c r="C48" s="6" t="s">
        <v>154</v>
      </c>
      <c r="D48" s="13" t="s">
        <v>88</v>
      </c>
      <c r="E48" s="13" t="s">
        <v>155</v>
      </c>
      <c r="F48" s="13" t="s">
        <v>156</v>
      </c>
      <c r="G48" s="15">
        <v>0.0</v>
      </c>
      <c r="H48" s="15">
        <v>0.0</v>
      </c>
      <c r="I48" s="15">
        <v>0.0</v>
      </c>
      <c r="J48" s="15">
        <v>0.0</v>
      </c>
      <c r="K48" s="15">
        <v>0.0</v>
      </c>
      <c r="L48" s="15">
        <v>0.0</v>
      </c>
      <c r="M48" s="19">
        <f t="shared" si="1"/>
        <v>0</v>
      </c>
    </row>
    <row r="49" ht="14.25" customHeight="1">
      <c r="B49" t="s">
        <v>157</v>
      </c>
      <c r="C49" s="6" t="s">
        <v>158</v>
      </c>
      <c r="D49" s="13" t="s">
        <v>88</v>
      </c>
      <c r="E49" s="13" t="s">
        <v>155</v>
      </c>
      <c r="F49" s="13" t="s">
        <v>156</v>
      </c>
      <c r="G49" s="15">
        <v>2322.58</v>
      </c>
      <c r="H49" s="15">
        <v>0.0</v>
      </c>
      <c r="I49" s="15">
        <v>0.0</v>
      </c>
      <c r="J49" s="15">
        <v>0.0</v>
      </c>
      <c r="K49" s="15">
        <v>0.0</v>
      </c>
      <c r="L49" s="15">
        <v>0.0</v>
      </c>
      <c r="M49" s="19">
        <f t="shared" si="1"/>
        <v>2322.58</v>
      </c>
    </row>
    <row r="50" ht="14.25" customHeight="1">
      <c r="B50" s="35" t="s">
        <v>173</v>
      </c>
      <c r="D50" s="13" t="s">
        <v>174</v>
      </c>
      <c r="E50" s="13" t="s">
        <v>93</v>
      </c>
      <c r="F50" s="13" t="s">
        <v>28</v>
      </c>
      <c r="G50" s="15">
        <v>0.0</v>
      </c>
      <c r="H50" s="15">
        <v>0.0</v>
      </c>
      <c r="I50" s="15">
        <v>0.0</v>
      </c>
      <c r="J50" s="15">
        <v>0.0</v>
      </c>
      <c r="K50" s="15">
        <v>-30762.75</v>
      </c>
      <c r="L50" s="15">
        <v>813.128</v>
      </c>
      <c r="M50" s="19">
        <f t="shared" si="1"/>
        <v>0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6:A25"/>
    <mergeCell ref="A26:A47"/>
    <mergeCell ref="B50:C50"/>
  </mergeCell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21.0"/>
    <col customWidth="1" min="6" max="26" width="10.71"/>
  </cols>
  <sheetData>
    <row r="1" ht="14.25" customHeight="1">
      <c r="A1" s="36">
        <v>0.0</v>
      </c>
      <c r="B1" s="36">
        <v>7.47</v>
      </c>
      <c r="C1" s="36">
        <v>209.72</v>
      </c>
      <c r="E1" s="37" t="s">
        <v>104</v>
      </c>
      <c r="F1" s="37" t="s">
        <v>28</v>
      </c>
      <c r="G1" s="38">
        <v>239.549</v>
      </c>
      <c r="H1" s="38">
        <v>304.987</v>
      </c>
      <c r="I1" s="38">
        <v>-73.197</v>
      </c>
    </row>
    <row r="2" ht="14.25" customHeight="1">
      <c r="A2" s="38">
        <v>0.0</v>
      </c>
      <c r="B2" s="38">
        <v>11.464</v>
      </c>
      <c r="C2" s="38">
        <v>321.863</v>
      </c>
      <c r="E2" s="39" t="s">
        <v>106</v>
      </c>
      <c r="F2" s="39" t="s">
        <v>28</v>
      </c>
      <c r="G2" s="36">
        <v>-223.985</v>
      </c>
      <c r="H2" s="36">
        <v>580.678</v>
      </c>
      <c r="I2" s="36">
        <v>-139.363</v>
      </c>
    </row>
    <row r="3" ht="14.25" customHeight="1">
      <c r="A3" s="36">
        <v>0.0</v>
      </c>
      <c r="B3" s="36">
        <v>-18.933</v>
      </c>
      <c r="C3" s="36">
        <v>0.674</v>
      </c>
      <c r="E3" s="37" t="s">
        <v>108</v>
      </c>
      <c r="F3" s="37" t="s">
        <v>28</v>
      </c>
      <c r="G3" s="38">
        <v>9.671</v>
      </c>
      <c r="H3" s="38">
        <v>-32.577</v>
      </c>
      <c r="I3" s="38">
        <v>1.779</v>
      </c>
    </row>
    <row r="4" ht="14.25" customHeight="1">
      <c r="E4" s="39" t="s">
        <v>110</v>
      </c>
      <c r="F4" s="39" t="s">
        <v>28</v>
      </c>
      <c r="G4" s="36">
        <v>-25.655</v>
      </c>
      <c r="H4" s="36">
        <v>-46.439</v>
      </c>
      <c r="I4" s="36">
        <v>2.536</v>
      </c>
    </row>
    <row r="5" ht="14.25" customHeight="1">
      <c r="A5" s="36">
        <v>0.0</v>
      </c>
      <c r="B5" s="36">
        <v>7.47</v>
      </c>
      <c r="C5" s="36">
        <v>209.72</v>
      </c>
      <c r="F5" s="37" t="s">
        <v>28</v>
      </c>
      <c r="G5" s="38">
        <v>239.549</v>
      </c>
      <c r="H5" s="38">
        <v>304.987</v>
      </c>
      <c r="I5" s="38">
        <v>-73.197</v>
      </c>
    </row>
    <row r="6" ht="14.25" customHeight="1">
      <c r="A6" s="38">
        <v>0.0</v>
      </c>
      <c r="B6" s="38">
        <v>11.464</v>
      </c>
      <c r="C6" s="38">
        <v>321.863</v>
      </c>
      <c r="F6" s="39" t="s">
        <v>28</v>
      </c>
      <c r="G6" s="36">
        <v>-223.985</v>
      </c>
      <c r="H6" s="36">
        <v>580.678</v>
      </c>
      <c r="I6" s="36">
        <v>-139.363</v>
      </c>
    </row>
    <row r="7" ht="14.25" customHeight="1">
      <c r="A7" s="36">
        <v>0.0</v>
      </c>
      <c r="B7" s="36">
        <v>-18.933</v>
      </c>
      <c r="C7" s="36">
        <v>0.674</v>
      </c>
      <c r="F7" s="37" t="s">
        <v>28</v>
      </c>
      <c r="G7" s="38">
        <v>9.671</v>
      </c>
      <c r="H7" s="38">
        <v>-32.577</v>
      </c>
      <c r="I7" s="38">
        <v>1.779</v>
      </c>
    </row>
    <row r="8" ht="14.25" customHeight="1">
      <c r="F8" s="39" t="s">
        <v>28</v>
      </c>
      <c r="G8" s="36">
        <v>-25.655</v>
      </c>
      <c r="H8" s="36">
        <v>-46.439</v>
      </c>
      <c r="I8" s="36">
        <v>2.536</v>
      </c>
    </row>
    <row r="9" ht="14.25" customHeight="1"/>
    <row r="10" ht="14.25" customHeight="1"/>
    <row r="11" ht="14.25" customHeight="1"/>
    <row r="12" ht="14.25" customHeight="1">
      <c r="E12" s="37" t="s">
        <v>27</v>
      </c>
      <c r="F12" s="37" t="s">
        <v>28</v>
      </c>
      <c r="G12" s="38">
        <v>-777.999</v>
      </c>
      <c r="H12" s="38">
        <v>-368.851</v>
      </c>
      <c r="I12" s="38">
        <v>186.132</v>
      </c>
    </row>
    <row r="13" ht="14.25" customHeight="1">
      <c r="E13" s="39" t="s">
        <v>35</v>
      </c>
      <c r="F13" s="39" t="s">
        <v>28</v>
      </c>
      <c r="G13" s="36">
        <v>-34.623</v>
      </c>
      <c r="H13" s="36">
        <v>-92.292</v>
      </c>
      <c r="I13" s="36">
        <v>46.573</v>
      </c>
    </row>
    <row r="14" ht="14.25" customHeight="1">
      <c r="E14" s="37" t="s">
        <v>38</v>
      </c>
      <c r="F14" s="37" t="s">
        <v>28</v>
      </c>
      <c r="G14" s="38">
        <v>-927.739</v>
      </c>
      <c r="H14" s="38">
        <v>-2668.618</v>
      </c>
      <c r="I14" s="38">
        <v>392.826</v>
      </c>
    </row>
    <row r="15" ht="14.25" customHeight="1">
      <c r="E15" s="39" t="s">
        <v>42</v>
      </c>
      <c r="F15" s="39" t="s">
        <v>28</v>
      </c>
      <c r="G15" s="36">
        <v>3037.71</v>
      </c>
      <c r="H15" s="36">
        <v>2494.76</v>
      </c>
      <c r="I15" s="36">
        <v>-367.234</v>
      </c>
    </row>
    <row r="16" ht="14.25" customHeight="1">
      <c r="E16" s="37" t="s">
        <v>27</v>
      </c>
      <c r="F16" s="37" t="s">
        <v>28</v>
      </c>
      <c r="G16" s="38">
        <v>945.075</v>
      </c>
      <c r="H16" s="38">
        <v>448.063</v>
      </c>
      <c r="I16" s="38">
        <v>-226.103</v>
      </c>
    </row>
    <row r="17" ht="14.25" customHeight="1">
      <c r="E17" s="39" t="s">
        <v>35</v>
      </c>
      <c r="F17" s="39" t="s">
        <v>28</v>
      </c>
      <c r="G17" s="36">
        <v>-341.083</v>
      </c>
      <c r="H17" s="36">
        <v>-909.206</v>
      </c>
      <c r="I17" s="36">
        <v>458.807</v>
      </c>
    </row>
    <row r="18" ht="14.25" customHeight="1">
      <c r="E18" s="37" t="s">
        <v>38</v>
      </c>
      <c r="F18" s="37" t="s">
        <v>28</v>
      </c>
      <c r="G18" s="38">
        <v>-98.27</v>
      </c>
      <c r="H18" s="38">
        <v>-282.672</v>
      </c>
      <c r="I18" s="38">
        <v>41.61</v>
      </c>
    </row>
    <row r="19" ht="14.25" customHeight="1">
      <c r="E19" s="39" t="s">
        <v>42</v>
      </c>
      <c r="F19" s="39" t="s">
        <v>28</v>
      </c>
      <c r="G19" s="36">
        <v>1180.816</v>
      </c>
      <c r="H19" s="36">
        <v>969.761</v>
      </c>
      <c r="I19" s="36">
        <v>-142.751</v>
      </c>
    </row>
    <row r="20" ht="14.25" customHeight="1"/>
    <row r="21" ht="14.25" customHeight="1"/>
    <row r="22" ht="14.25" customHeight="1"/>
    <row r="23" ht="14.25" customHeight="1">
      <c r="E23">
        <f>'ACCEL 0.77G V2'!G6-'ACCEL 0.77G'!G6</f>
        <v>1723.074</v>
      </c>
      <c r="F23">
        <f>'ACCEL 0.77G V2'!H6-'ACCEL 0.77G'!H6</f>
        <v>816.914</v>
      </c>
      <c r="G23">
        <f>'ACCEL 0.77G V2'!I6-'ACCEL 0.77G'!I6</f>
        <v>-412.235</v>
      </c>
      <c r="H23">
        <f>'ACCEL 0.77G V2'!J6-'ACCEL 0.77G'!J6</f>
        <v>0</v>
      </c>
      <c r="I23">
        <f>'ACCEL 0.77G V2'!K6-'ACCEL 0.77G'!K6</f>
        <v>0</v>
      </c>
      <c r="J23">
        <f>'ACCEL 0.77G V2'!L6-'ACCEL 0.77G'!L6</f>
        <v>0</v>
      </c>
      <c r="K23" s="40">
        <f>'ACCEL 0.77G V2'!M6-'ACCEL 0.77G'!M6</f>
        <v>189.1734959</v>
      </c>
    </row>
    <row r="24" ht="14.25" customHeight="1">
      <c r="E24">
        <f>'ACCEL 0.77G V2'!G7-'ACCEL 0.77G'!G7</f>
        <v>-306.46</v>
      </c>
      <c r="F24">
        <f>'ACCEL 0.77G V2'!H7-'ACCEL 0.77G'!H7</f>
        <v>-816.914</v>
      </c>
      <c r="G24">
        <f>'ACCEL 0.77G V2'!I7-'ACCEL 0.77G'!I7</f>
        <v>412.234</v>
      </c>
      <c r="H24">
        <f>'ACCEL 0.77G V2'!J7-'ACCEL 0.77G'!J7</f>
        <v>0</v>
      </c>
      <c r="I24">
        <f>'ACCEL 0.77G V2'!K7-'ACCEL 0.77G'!K7</f>
        <v>0</v>
      </c>
      <c r="J24">
        <f>'ACCEL 0.77G V2'!L7-'ACCEL 0.77G'!L7</f>
        <v>0</v>
      </c>
      <c r="K24" s="40">
        <f>'ACCEL 0.77G V2'!M7-'ACCEL 0.77G'!M7</f>
        <v>964.9886454</v>
      </c>
    </row>
    <row r="25" ht="14.25" customHeight="1">
      <c r="E25">
        <f>'ACCEL 0.77G V2'!G8-'ACCEL 0.77G'!G8</f>
        <v>829.469</v>
      </c>
      <c r="F25">
        <f>'ACCEL 0.77G V2'!H8-'ACCEL 0.77G'!H8</f>
        <v>2385.946</v>
      </c>
      <c r="G25">
        <f>'ACCEL 0.77G V2'!I8-'ACCEL 0.77G'!I8</f>
        <v>-351.216</v>
      </c>
      <c r="H25">
        <f>'ACCEL 0.77G V2'!J8-'ACCEL 0.77G'!J8</f>
        <v>0</v>
      </c>
      <c r="I25">
        <f>'ACCEL 0.77G V2'!K8-'ACCEL 0.77G'!K8</f>
        <v>0</v>
      </c>
      <c r="J25">
        <f>'ACCEL 0.77G V2'!L8-'ACCEL 0.77G'!L8</f>
        <v>0</v>
      </c>
      <c r="K25" s="40">
        <f>'ACCEL 0.77G V2'!M8-'ACCEL 0.77G'!M8</f>
        <v>-2550.315631</v>
      </c>
    </row>
    <row r="26" ht="14.25" customHeight="1">
      <c r="E26">
        <f>'ACCEL 0.77G V2'!G9-'ACCEL 0.77G'!G9</f>
        <v>-1856.894</v>
      </c>
      <c r="F26">
        <f>'ACCEL 0.77G V2'!H9-'ACCEL 0.77G'!H9</f>
        <v>-1524.999</v>
      </c>
      <c r="G26">
        <f>'ACCEL 0.77G V2'!I9-'ACCEL 0.77G'!I9</f>
        <v>224.483</v>
      </c>
      <c r="H26">
        <f>'ACCEL 0.77G V2'!J9-'ACCEL 0.77G'!J9</f>
        <v>0</v>
      </c>
      <c r="I26">
        <f>'ACCEL 0.77G V2'!K9-'ACCEL 0.77G'!K9</f>
        <v>0</v>
      </c>
      <c r="J26">
        <f>'ACCEL 0.77G V2'!L9-'ACCEL 0.77G'!L9</f>
        <v>0</v>
      </c>
      <c r="K26" s="40">
        <f>'ACCEL 0.77G V2'!M9-'ACCEL 0.77G'!M9</f>
        <v>-2413.310982</v>
      </c>
    </row>
    <row r="27" ht="14.25" customHeight="1">
      <c r="E27">
        <f>'ACCEL 0.77G V2'!G10-'ACCEL 0.77G'!G10</f>
        <v>1723.074</v>
      </c>
      <c r="F27">
        <f>'ACCEL 0.77G V2'!H10-'ACCEL 0.77G'!H10</f>
        <v>816.914</v>
      </c>
      <c r="G27">
        <f>'ACCEL 0.77G V2'!I10-'ACCEL 0.77G'!I10</f>
        <v>-412.234</v>
      </c>
      <c r="H27">
        <f>'ACCEL 0.77G V2'!J10-'ACCEL 0.77G'!J10</f>
        <v>0</v>
      </c>
      <c r="I27">
        <f>'ACCEL 0.77G V2'!K10-'ACCEL 0.77G'!K10</f>
        <v>0</v>
      </c>
      <c r="J27">
        <f>'ACCEL 0.77G V2'!L10-'ACCEL 0.77G'!L10</f>
        <v>0</v>
      </c>
      <c r="K27" s="40">
        <f>'ACCEL 0.77G V2'!M10-'ACCEL 0.77G'!M10</f>
        <v>189.1737072</v>
      </c>
    </row>
    <row r="28" ht="14.25" customHeight="1">
      <c r="E28">
        <f>'ACCEL 0.77G V2'!G11-'ACCEL 0.77G'!G11</f>
        <v>-306.46</v>
      </c>
      <c r="F28">
        <f>'ACCEL 0.77G V2'!H11-'ACCEL 0.77G'!H11</f>
        <v>-816.914</v>
      </c>
      <c r="G28">
        <f>'ACCEL 0.77G V2'!I11-'ACCEL 0.77G'!I11</f>
        <v>412.234</v>
      </c>
      <c r="H28">
        <f>'ACCEL 0.77G V2'!J11-'ACCEL 0.77G'!J11</f>
        <v>0</v>
      </c>
      <c r="I28">
        <f>'ACCEL 0.77G V2'!K11-'ACCEL 0.77G'!K11</f>
        <v>0</v>
      </c>
      <c r="J28">
        <f>'ACCEL 0.77G V2'!L11-'ACCEL 0.77G'!L11</f>
        <v>0</v>
      </c>
      <c r="K28" s="40">
        <f>'ACCEL 0.77G V2'!M11-'ACCEL 0.77G'!M11</f>
        <v>964.9886454</v>
      </c>
    </row>
    <row r="29" ht="14.25" customHeight="1">
      <c r="E29">
        <f>'ACCEL 0.77G V2'!G12-'ACCEL 0.77G'!G12</f>
        <v>829.469</v>
      </c>
      <c r="F29">
        <f>'ACCEL 0.77G V2'!H12-'ACCEL 0.77G'!H12</f>
        <v>2385.946</v>
      </c>
      <c r="G29">
        <f>'ACCEL 0.77G V2'!I12-'ACCEL 0.77G'!I12</f>
        <v>-351.216</v>
      </c>
      <c r="H29">
        <f>'ACCEL 0.77G V2'!J12-'ACCEL 0.77G'!J12</f>
        <v>0</v>
      </c>
      <c r="I29">
        <f>'ACCEL 0.77G V2'!K12-'ACCEL 0.77G'!K12</f>
        <v>0</v>
      </c>
      <c r="J29">
        <f>'ACCEL 0.77G V2'!L12-'ACCEL 0.77G'!L12</f>
        <v>0</v>
      </c>
      <c r="K29" s="40">
        <f>'ACCEL 0.77G V2'!M12-'ACCEL 0.77G'!M12</f>
        <v>-2550.315631</v>
      </c>
    </row>
    <row r="30" ht="14.25" customHeight="1">
      <c r="E30">
        <f>'ACCEL 0.77G V2'!G13-'ACCEL 0.77G'!G13</f>
        <v>-1856.894</v>
      </c>
      <c r="F30">
        <f>'ACCEL 0.77G V2'!H13-'ACCEL 0.77G'!H13</f>
        <v>-1524.999</v>
      </c>
      <c r="G30">
        <f>'ACCEL 0.77G V2'!I13-'ACCEL 0.77G'!I13</f>
        <v>224.483</v>
      </c>
      <c r="H30">
        <f>'ACCEL 0.77G V2'!J13-'ACCEL 0.77G'!J13</f>
        <v>0</v>
      </c>
      <c r="I30">
        <f>'ACCEL 0.77G V2'!K13-'ACCEL 0.77G'!K13</f>
        <v>0</v>
      </c>
      <c r="J30">
        <f>'ACCEL 0.77G V2'!L13-'ACCEL 0.77G'!L13</f>
        <v>0</v>
      </c>
      <c r="K30" s="40">
        <f>'ACCEL 0.77G V2'!M13-'ACCEL 0.77G'!M13</f>
        <v>-2413.310982</v>
      </c>
    </row>
    <row r="31" ht="14.25" customHeight="1">
      <c r="E31">
        <f>'ACCEL 0.77G V2'!G14-'ACCEL 0.77G'!G14</f>
        <v>-389.188</v>
      </c>
      <c r="F31">
        <f>'ACCEL 0.77G V2'!H14-'ACCEL 0.77G'!H14</f>
        <v>-860.946</v>
      </c>
      <c r="G31">
        <f>'ACCEL 0.77G V2'!I14-'ACCEL 0.77G'!I14</f>
        <v>126.733</v>
      </c>
      <c r="H31">
        <f>'ACCEL 0.77G V2'!J14-'ACCEL 0.77G'!J14</f>
        <v>0</v>
      </c>
      <c r="I31">
        <f>'ACCEL 0.77G V2'!K14-'ACCEL 0.77G'!K14</f>
        <v>0</v>
      </c>
      <c r="J31">
        <f>'ACCEL 0.77G V2'!L14-'ACCEL 0.77G'!L14</f>
        <v>0</v>
      </c>
      <c r="K31" s="40">
        <f>'ACCEL 0.77G V2'!M14-'ACCEL 0.77G'!M14</f>
        <v>953.2872429</v>
      </c>
    </row>
    <row r="32" ht="14.25" customHeight="1">
      <c r="E32">
        <f>'ACCEL 0.77G V2'!G15-'ACCEL 0.77G'!G15</f>
        <v>-389.188</v>
      </c>
      <c r="F32">
        <f>'ACCEL 0.77G V2'!H15-'ACCEL 0.77G'!H15</f>
        <v>-860.946</v>
      </c>
      <c r="G32">
        <f>'ACCEL 0.77G V2'!I15-'ACCEL 0.77G'!I15</f>
        <v>126.733</v>
      </c>
      <c r="H32">
        <f>'ACCEL 0.77G V2'!J15-'ACCEL 0.77G'!J15</f>
        <v>0</v>
      </c>
      <c r="I32">
        <f>'ACCEL 0.77G V2'!K15-'ACCEL 0.77G'!K15</f>
        <v>0</v>
      </c>
      <c r="J32">
        <f>'ACCEL 0.77G V2'!L15-'ACCEL 0.77G'!L15</f>
        <v>0</v>
      </c>
      <c r="K32" s="40">
        <f>'ACCEL 0.77G V2'!M15-'ACCEL 0.77G'!M15</f>
        <v>953.2872429</v>
      </c>
    </row>
    <row r="33" ht="14.25" customHeight="1">
      <c r="E33">
        <f>'ACCEL 0.77G V2'!G16-'ACCEL 0.77G'!G16</f>
        <v>0</v>
      </c>
      <c r="F33">
        <f>'ACCEL 0.77G V2'!H16-'ACCEL 0.77G'!H16</f>
        <v>0</v>
      </c>
      <c r="G33">
        <f>'ACCEL 0.77G V2'!I16-'ACCEL 0.77G'!I16</f>
        <v>0</v>
      </c>
      <c r="H33">
        <f>'ACCEL 0.77G V2'!J16-'ACCEL 0.77G'!J16</f>
        <v>0</v>
      </c>
      <c r="I33">
        <f>'ACCEL 0.77G V2'!K16-'ACCEL 0.77G'!K16</f>
        <v>0</v>
      </c>
      <c r="J33">
        <f>'ACCEL 0.77G V2'!L16-'ACCEL 0.77G'!L16</f>
        <v>0</v>
      </c>
      <c r="K33" s="40">
        <f>'ACCEL 0.77G V2'!M16-'ACCEL 0.77G'!M16</f>
        <v>0</v>
      </c>
    </row>
    <row r="34" ht="14.25" customHeight="1">
      <c r="E34">
        <f>'ACCEL 0.77G V2'!G17-'ACCEL 0.77G'!G17</f>
        <v>0</v>
      </c>
      <c r="F34">
        <f>'ACCEL 0.77G V2'!H17-'ACCEL 0.77G'!H17</f>
        <v>0</v>
      </c>
      <c r="G34">
        <f>'ACCEL 0.77G V2'!I17-'ACCEL 0.77G'!I17</f>
        <v>0</v>
      </c>
      <c r="H34">
        <f>'ACCEL 0.77G V2'!J17-'ACCEL 0.77G'!J17</f>
        <v>0</v>
      </c>
      <c r="I34">
        <f>'ACCEL 0.77G V2'!K17-'ACCEL 0.77G'!K17</f>
        <v>0</v>
      </c>
      <c r="J34">
        <f>'ACCEL 0.77G V2'!L17-'ACCEL 0.77G'!L17</f>
        <v>0</v>
      </c>
      <c r="K34" s="40">
        <f>'ACCEL 0.77G V2'!M17-'ACCEL 0.77G'!M17</f>
        <v>0</v>
      </c>
    </row>
    <row r="35" ht="14.25" customHeight="1">
      <c r="E35">
        <f>'ACCEL 0.77G V2'!G18-'ACCEL 0.77G'!G18</f>
        <v>0</v>
      </c>
      <c r="F35">
        <f>'ACCEL 0.77G V2'!H18-'ACCEL 0.77G'!H18</f>
        <v>0</v>
      </c>
      <c r="G35">
        <f>'ACCEL 0.77G V2'!I18-'ACCEL 0.77G'!I18</f>
        <v>0</v>
      </c>
      <c r="H35">
        <f>'ACCEL 0.77G V2'!J18-'ACCEL 0.77G'!J18</f>
        <v>0</v>
      </c>
      <c r="I35">
        <f>'ACCEL 0.77G V2'!K18-'ACCEL 0.77G'!K18</f>
        <v>0</v>
      </c>
      <c r="J35">
        <f>'ACCEL 0.77G V2'!L18-'ACCEL 0.77G'!L18</f>
        <v>0</v>
      </c>
      <c r="K35" s="40">
        <f>'ACCEL 0.77G V2'!M18-'ACCEL 0.77G'!M18</f>
        <v>0</v>
      </c>
    </row>
    <row r="36" ht="14.25" customHeight="1">
      <c r="E36">
        <f>'ACCEL 0.77G V2'!G19-'ACCEL 0.77G'!G19</f>
        <v>0</v>
      </c>
      <c r="F36">
        <f>'ACCEL 0.77G V2'!H19-'ACCEL 0.77G'!H19</f>
        <v>0</v>
      </c>
      <c r="G36">
        <f>'ACCEL 0.77G V2'!I19-'ACCEL 0.77G'!I19</f>
        <v>0</v>
      </c>
      <c r="H36">
        <f>'ACCEL 0.77G V2'!J19-'ACCEL 0.77G'!J19</f>
        <v>0</v>
      </c>
      <c r="I36">
        <f>'ACCEL 0.77G V2'!K19-'ACCEL 0.77G'!K19</f>
        <v>0</v>
      </c>
      <c r="J36">
        <f>'ACCEL 0.77G V2'!L19-'ACCEL 0.77G'!L19</f>
        <v>0</v>
      </c>
      <c r="K36" s="40">
        <f>'ACCEL 0.77G V2'!M19-'ACCEL 0.77G'!M19</f>
        <v>0</v>
      </c>
    </row>
    <row r="37" ht="14.25" customHeight="1">
      <c r="E37">
        <f>'ACCEL 0.77G V2'!G20-'ACCEL 0.77G'!G20</f>
        <v>0</v>
      </c>
      <c r="F37">
        <f>'ACCEL 0.77G V2'!H20-'ACCEL 0.77G'!H20</f>
        <v>0</v>
      </c>
      <c r="G37">
        <f>'ACCEL 0.77G V2'!I20-'ACCEL 0.77G'!I20</f>
        <v>0</v>
      </c>
      <c r="H37">
        <f>'ACCEL 0.77G V2'!J20-'ACCEL 0.77G'!J20</f>
        <v>0</v>
      </c>
      <c r="I37">
        <f>'ACCEL 0.77G V2'!K20-'ACCEL 0.77G'!K20</f>
        <v>0</v>
      </c>
      <c r="J37">
        <f>'ACCEL 0.77G V2'!L20-'ACCEL 0.77G'!L20</f>
        <v>0</v>
      </c>
      <c r="K37" s="40">
        <f>'ACCEL 0.77G V2'!M20-'ACCEL 0.77G'!M20</f>
        <v>0</v>
      </c>
    </row>
    <row r="38" ht="14.25" customHeight="1">
      <c r="E38">
        <f>'ACCEL 0.77G V2'!G21-'ACCEL 0.77G'!G21</f>
        <v>0</v>
      </c>
      <c r="F38">
        <f>'ACCEL 0.77G V2'!H21-'ACCEL 0.77G'!H21</f>
        <v>0</v>
      </c>
      <c r="G38">
        <f>'ACCEL 0.77G V2'!I21-'ACCEL 0.77G'!I21</f>
        <v>0</v>
      </c>
      <c r="H38">
        <f>'ACCEL 0.77G V2'!J21-'ACCEL 0.77G'!J21</f>
        <v>0</v>
      </c>
      <c r="I38">
        <f>'ACCEL 0.77G V2'!K21-'ACCEL 0.77G'!K21</f>
        <v>0</v>
      </c>
      <c r="J38">
        <f>'ACCEL 0.77G V2'!L21-'ACCEL 0.77G'!L21</f>
        <v>0</v>
      </c>
      <c r="K38" s="40">
        <f>'ACCEL 0.77G V2'!M21-'ACCEL 0.77G'!M21</f>
        <v>0</v>
      </c>
    </row>
    <row r="39" ht="14.25" customHeight="1">
      <c r="E39">
        <f>'ACCEL 0.77G V2'!G22-'ACCEL 0.77G'!G22</f>
        <v>0</v>
      </c>
      <c r="F39">
        <f>'ACCEL 0.77G V2'!H22-'ACCEL 0.77G'!H22</f>
        <v>0</v>
      </c>
      <c r="G39">
        <f>'ACCEL 0.77G V2'!I22-'ACCEL 0.77G'!I22</f>
        <v>0</v>
      </c>
      <c r="H39">
        <f>'ACCEL 0.77G V2'!J22-'ACCEL 0.77G'!J22</f>
        <v>0</v>
      </c>
      <c r="I39">
        <f>'ACCEL 0.77G V2'!K22-'ACCEL 0.77G'!K22</f>
        <v>0</v>
      </c>
      <c r="J39">
        <f>'ACCEL 0.77G V2'!L22-'ACCEL 0.77G'!L22</f>
        <v>0</v>
      </c>
      <c r="K39" s="40">
        <f>'ACCEL 0.77G V2'!M22-'ACCEL 0.77G'!M22</f>
        <v>0</v>
      </c>
    </row>
    <row r="40" ht="14.25" customHeight="1">
      <c r="E40">
        <f>'ACCEL 0.77G V2'!G23-'ACCEL 0.77G'!G23</f>
        <v>0</v>
      </c>
      <c r="F40">
        <f>'ACCEL 0.77G V2'!H23-'ACCEL 0.77G'!H23</f>
        <v>0</v>
      </c>
      <c r="G40">
        <f>'ACCEL 0.77G V2'!I23-'ACCEL 0.77G'!I23</f>
        <v>0</v>
      </c>
      <c r="H40">
        <f>'ACCEL 0.77G V2'!J23-'ACCEL 0.77G'!J23</f>
        <v>0</v>
      </c>
      <c r="I40">
        <f>'ACCEL 0.77G V2'!K23-'ACCEL 0.77G'!K23</f>
        <v>0</v>
      </c>
      <c r="J40">
        <f>'ACCEL 0.77G V2'!L23-'ACCEL 0.77G'!L23</f>
        <v>0</v>
      </c>
      <c r="K40" s="40">
        <f>'ACCEL 0.77G V2'!M23-'ACCEL 0.77G'!M23</f>
        <v>0</v>
      </c>
    </row>
    <row r="41" ht="14.25" customHeight="1">
      <c r="E41">
        <f>'ACCEL 0.77G V2'!G24-'ACCEL 0.77G'!G24</f>
        <v>0</v>
      </c>
      <c r="F41">
        <f>'ACCEL 0.77G V2'!H24-'ACCEL 0.77G'!H24</f>
        <v>0</v>
      </c>
      <c r="G41">
        <f>'ACCEL 0.77G V2'!I24-'ACCEL 0.77G'!I24</f>
        <v>0</v>
      </c>
      <c r="H41">
        <f>'ACCEL 0.77G V2'!J24-'ACCEL 0.77G'!J24</f>
        <v>0</v>
      </c>
      <c r="I41">
        <f>'ACCEL 0.77G V2'!K24-'ACCEL 0.77G'!K24</f>
        <v>0</v>
      </c>
      <c r="J41">
        <f>'ACCEL 0.77G V2'!L24-'ACCEL 0.77G'!L24</f>
        <v>0</v>
      </c>
      <c r="K41" s="40">
        <f>'ACCEL 0.77G V2'!M24-'ACCEL 0.77G'!M24</f>
        <v>0</v>
      </c>
    </row>
    <row r="42" ht="14.25" customHeight="1">
      <c r="E42">
        <f>'ACCEL 0.77G V2'!G25-'ACCEL 0.77G'!G25</f>
        <v>0</v>
      </c>
      <c r="F42">
        <f>'ACCEL 0.77G V2'!H25-'ACCEL 0.77G'!H25</f>
        <v>0</v>
      </c>
      <c r="G42">
        <f>'ACCEL 0.77G V2'!I25-'ACCEL 0.77G'!I25</f>
        <v>0</v>
      </c>
      <c r="H42">
        <f>'ACCEL 0.77G V2'!J25-'ACCEL 0.77G'!J25</f>
        <v>0</v>
      </c>
      <c r="I42">
        <f>'ACCEL 0.77G V2'!K25-'ACCEL 0.77G'!K25</f>
        <v>0</v>
      </c>
      <c r="J42">
        <f>'ACCEL 0.77G V2'!L25-'ACCEL 0.77G'!L25</f>
        <v>0</v>
      </c>
      <c r="K42" s="40">
        <f>'ACCEL 0.77G V2'!M25-'ACCEL 0.77G'!M25</f>
        <v>0</v>
      </c>
    </row>
    <row r="43" ht="14.25" customHeight="1">
      <c r="E43">
        <f>'ACCEL 0.77G V2'!G26-'ACCEL 0.77G'!G26</f>
        <v>0</v>
      </c>
      <c r="F43">
        <f>'ACCEL 0.77G V2'!H26-'ACCEL 0.77G'!H26</f>
        <v>0</v>
      </c>
      <c r="G43">
        <f>'ACCEL 0.77G V2'!I26-'ACCEL 0.77G'!I26</f>
        <v>0</v>
      </c>
      <c r="H43">
        <f>'ACCEL 0.77G V2'!J26-'ACCEL 0.77G'!J26</f>
        <v>0</v>
      </c>
      <c r="I43">
        <f>'ACCEL 0.77G V2'!K26-'ACCEL 0.77G'!K26</f>
        <v>0</v>
      </c>
      <c r="J43">
        <f>'ACCEL 0.77G V2'!L26-'ACCEL 0.77G'!L26</f>
        <v>0</v>
      </c>
      <c r="K43" s="40">
        <f>'ACCEL 0.77G V2'!M26-'ACCEL 0.77G'!M26</f>
        <v>0</v>
      </c>
    </row>
    <row r="44" ht="14.25" customHeight="1">
      <c r="E44">
        <f>'ACCEL 0.77G V2'!G27-'ACCEL 0.77G'!G27</f>
        <v>0</v>
      </c>
      <c r="F44">
        <f>'ACCEL 0.77G V2'!H27-'ACCEL 0.77G'!H27</f>
        <v>0</v>
      </c>
      <c r="G44">
        <f>'ACCEL 0.77G V2'!I27-'ACCEL 0.77G'!I27</f>
        <v>0</v>
      </c>
      <c r="H44">
        <f>'ACCEL 0.77G V2'!J27-'ACCEL 0.77G'!J27</f>
        <v>0</v>
      </c>
      <c r="I44">
        <f>'ACCEL 0.77G V2'!K27-'ACCEL 0.77G'!K27</f>
        <v>0</v>
      </c>
      <c r="J44">
        <f>'ACCEL 0.77G V2'!L27-'ACCEL 0.77G'!L27</f>
        <v>0</v>
      </c>
      <c r="K44" s="40">
        <f>'ACCEL 0.77G V2'!M27-'ACCEL 0.77G'!M27</f>
        <v>0</v>
      </c>
    </row>
    <row r="45" ht="14.25" customHeight="1">
      <c r="E45">
        <f>'ACCEL 0.77G V2'!G28-'ACCEL 0.77G'!G28</f>
        <v>0</v>
      </c>
      <c r="F45">
        <f>'ACCEL 0.77G V2'!H28-'ACCEL 0.77G'!H28</f>
        <v>0</v>
      </c>
      <c r="G45">
        <f>'ACCEL 0.77G V2'!I28-'ACCEL 0.77G'!I28</f>
        <v>0</v>
      </c>
      <c r="H45">
        <f>'ACCEL 0.77G V2'!J28-'ACCEL 0.77G'!J28</f>
        <v>0</v>
      </c>
      <c r="I45">
        <f>'ACCEL 0.77G V2'!K28-'ACCEL 0.77G'!K28</f>
        <v>0</v>
      </c>
      <c r="J45">
        <f>'ACCEL 0.77G V2'!L28-'ACCEL 0.77G'!L28</f>
        <v>0</v>
      </c>
      <c r="K45" s="40">
        <f>'ACCEL 0.77G V2'!M28-'ACCEL 0.77G'!M28</f>
        <v>0</v>
      </c>
    </row>
    <row r="46" ht="14.25" customHeight="1">
      <c r="E46">
        <f>'ACCEL 0.77G V2'!G29-'ACCEL 0.77G'!G29</f>
        <v>0</v>
      </c>
      <c r="F46">
        <f>'ACCEL 0.77G V2'!H29-'ACCEL 0.77G'!H29</f>
        <v>0</v>
      </c>
      <c r="G46">
        <f>'ACCEL 0.77G V2'!I29-'ACCEL 0.77G'!I29</f>
        <v>0</v>
      </c>
      <c r="H46">
        <f>'ACCEL 0.77G V2'!J29-'ACCEL 0.77G'!J29</f>
        <v>0</v>
      </c>
      <c r="I46">
        <f>'ACCEL 0.77G V2'!K29-'ACCEL 0.77G'!K29</f>
        <v>0</v>
      </c>
      <c r="J46">
        <f>'ACCEL 0.77G V2'!L29-'ACCEL 0.77G'!L29</f>
        <v>0</v>
      </c>
      <c r="K46" s="40">
        <f>'ACCEL 0.77G V2'!M29-'ACCEL 0.77G'!M29</f>
        <v>0</v>
      </c>
    </row>
    <row r="47" ht="14.25" customHeight="1">
      <c r="E47">
        <f>'ACCEL 0.77G V2'!G30-'ACCEL 0.77G'!G30</f>
        <v>0</v>
      </c>
      <c r="F47">
        <f>'ACCEL 0.77G V2'!H30-'ACCEL 0.77G'!H30</f>
        <v>0</v>
      </c>
      <c r="G47">
        <f>'ACCEL 0.77G V2'!I30-'ACCEL 0.77G'!I30</f>
        <v>0</v>
      </c>
      <c r="H47">
        <f>'ACCEL 0.77G V2'!J30-'ACCEL 0.77G'!J30</f>
        <v>0</v>
      </c>
      <c r="I47">
        <f>'ACCEL 0.77G V2'!K30-'ACCEL 0.77G'!K30</f>
        <v>0</v>
      </c>
      <c r="J47">
        <f>'ACCEL 0.77G V2'!L30-'ACCEL 0.77G'!L30</f>
        <v>0</v>
      </c>
      <c r="K47" s="40">
        <f>'ACCEL 0.77G V2'!M30-'ACCEL 0.77G'!M30</f>
        <v>0</v>
      </c>
    </row>
    <row r="48" ht="14.25" customHeight="1">
      <c r="E48">
        <f>'ACCEL 0.77G V2'!G31-'ACCEL 0.77G'!G31</f>
        <v>0</v>
      </c>
      <c r="F48">
        <f>'ACCEL 0.77G V2'!H31-'ACCEL 0.77G'!H31</f>
        <v>0</v>
      </c>
      <c r="G48">
        <f>'ACCEL 0.77G V2'!I31-'ACCEL 0.77G'!I31</f>
        <v>0</v>
      </c>
      <c r="H48">
        <f>'ACCEL 0.77G V2'!J31-'ACCEL 0.77G'!J31</f>
        <v>0</v>
      </c>
      <c r="I48">
        <f>'ACCEL 0.77G V2'!K31-'ACCEL 0.77G'!K31</f>
        <v>0</v>
      </c>
      <c r="J48">
        <f>'ACCEL 0.77G V2'!L31-'ACCEL 0.77G'!L31</f>
        <v>0</v>
      </c>
      <c r="K48" s="40">
        <f>'ACCEL 0.77G V2'!M31-'ACCEL 0.77G'!M31</f>
        <v>0</v>
      </c>
    </row>
    <row r="49" ht="14.25" customHeight="1">
      <c r="E49">
        <f>'ACCEL 0.77G V2'!G32-'ACCEL 0.77G'!G32</f>
        <v>0</v>
      </c>
      <c r="F49">
        <f>'ACCEL 0.77G V2'!H32-'ACCEL 0.77G'!H32</f>
        <v>0</v>
      </c>
      <c r="G49">
        <f>'ACCEL 0.77G V2'!I32-'ACCEL 0.77G'!I32</f>
        <v>0</v>
      </c>
      <c r="H49">
        <f>'ACCEL 0.77G V2'!J32-'ACCEL 0.77G'!J32</f>
        <v>0</v>
      </c>
      <c r="I49">
        <f>'ACCEL 0.77G V2'!K32-'ACCEL 0.77G'!K32</f>
        <v>0</v>
      </c>
      <c r="J49">
        <f>'ACCEL 0.77G V2'!L32-'ACCEL 0.77G'!L32</f>
        <v>0</v>
      </c>
      <c r="K49" s="40">
        <f>'ACCEL 0.77G V2'!M32-'ACCEL 0.77G'!M32</f>
        <v>0</v>
      </c>
    </row>
    <row r="50" ht="14.25" customHeight="1">
      <c r="E50">
        <f>'ACCEL 0.77G V2'!G33-'ACCEL 0.77G'!G33</f>
        <v>0</v>
      </c>
      <c r="F50">
        <f>'ACCEL 0.77G V2'!H33-'ACCEL 0.77G'!H33</f>
        <v>0</v>
      </c>
      <c r="G50">
        <f>'ACCEL 0.77G V2'!I33-'ACCEL 0.77G'!I33</f>
        <v>0</v>
      </c>
      <c r="H50">
        <f>'ACCEL 0.77G V2'!J33-'ACCEL 0.77G'!J33</f>
        <v>0</v>
      </c>
      <c r="I50">
        <f>'ACCEL 0.77G V2'!K33-'ACCEL 0.77G'!K33</f>
        <v>0</v>
      </c>
      <c r="J50">
        <f>'ACCEL 0.77G V2'!L33-'ACCEL 0.77G'!L33</f>
        <v>0</v>
      </c>
      <c r="K50" s="40">
        <f>'ACCEL 0.77G V2'!M33-'ACCEL 0.77G'!M33</f>
        <v>0</v>
      </c>
    </row>
    <row r="51" ht="14.25" customHeight="1">
      <c r="E51">
        <f>'ACCEL 0.77G V2'!G34-'ACCEL 0.77G'!G34</f>
        <v>0</v>
      </c>
      <c r="F51">
        <f>'ACCEL 0.77G V2'!H34-'ACCEL 0.77G'!H34</f>
        <v>0</v>
      </c>
      <c r="G51">
        <f>'ACCEL 0.77G V2'!I34-'ACCEL 0.77G'!I34</f>
        <v>0</v>
      </c>
      <c r="H51">
        <f>'ACCEL 0.77G V2'!J34-'ACCEL 0.77G'!J34</f>
        <v>0</v>
      </c>
      <c r="I51">
        <f>'ACCEL 0.77G V2'!K34-'ACCEL 0.77G'!K34</f>
        <v>0</v>
      </c>
      <c r="J51">
        <f>'ACCEL 0.77G V2'!L34-'ACCEL 0.77G'!L34</f>
        <v>0</v>
      </c>
      <c r="K51" s="40">
        <f>'ACCEL 0.77G V2'!M34-'ACCEL 0.77G'!M34</f>
        <v>0</v>
      </c>
    </row>
    <row r="52" ht="14.25" customHeight="1">
      <c r="E52">
        <f>'ACCEL 0.77G V2'!G35-'ACCEL 0.77G'!G35</f>
        <v>0</v>
      </c>
      <c r="F52">
        <f>'ACCEL 0.77G V2'!H35-'ACCEL 0.77G'!H35</f>
        <v>0</v>
      </c>
      <c r="G52">
        <f>'ACCEL 0.77G V2'!I35-'ACCEL 0.77G'!I35</f>
        <v>0</v>
      </c>
      <c r="H52">
        <f>'ACCEL 0.77G V2'!J35-'ACCEL 0.77G'!J35</f>
        <v>0</v>
      </c>
      <c r="I52">
        <f>'ACCEL 0.77G V2'!K35-'ACCEL 0.77G'!K35</f>
        <v>0</v>
      </c>
      <c r="J52">
        <f>'ACCEL 0.77G V2'!L35-'ACCEL 0.77G'!L35</f>
        <v>0</v>
      </c>
      <c r="K52" s="40">
        <f>'ACCEL 0.77G V2'!M35-'ACCEL 0.77G'!M35</f>
        <v>0</v>
      </c>
    </row>
    <row r="53" ht="14.25" customHeight="1">
      <c r="E53">
        <f>'ACCEL 0.77G V2'!G36-'ACCEL 0.77G'!G36</f>
        <v>0</v>
      </c>
      <c r="F53">
        <f>'ACCEL 0.77G V2'!H36-'ACCEL 0.77G'!H36</f>
        <v>0</v>
      </c>
      <c r="G53">
        <f>'ACCEL 0.77G V2'!I36-'ACCEL 0.77G'!I36</f>
        <v>0</v>
      </c>
      <c r="H53">
        <f>'ACCEL 0.77G V2'!J36-'ACCEL 0.77G'!J36</f>
        <v>0</v>
      </c>
      <c r="I53">
        <f>'ACCEL 0.77G V2'!K36-'ACCEL 0.77G'!K36</f>
        <v>0</v>
      </c>
      <c r="J53">
        <f>'ACCEL 0.77G V2'!L36-'ACCEL 0.77G'!L36</f>
        <v>0</v>
      </c>
      <c r="K53" s="40">
        <f>'ACCEL 0.77G V2'!M36-'ACCEL 0.77G'!M36</f>
        <v>0</v>
      </c>
    </row>
    <row r="54" ht="14.25" customHeight="1">
      <c r="E54">
        <f>'ACCEL 0.77G V2'!G37-'ACCEL 0.77G'!G37</f>
        <v>0</v>
      </c>
      <c r="F54">
        <f>'ACCEL 0.77G V2'!H37-'ACCEL 0.77G'!H37</f>
        <v>0</v>
      </c>
      <c r="G54">
        <f>'ACCEL 0.77G V2'!I37-'ACCEL 0.77G'!I37</f>
        <v>0</v>
      </c>
      <c r="H54">
        <f>'ACCEL 0.77G V2'!J37-'ACCEL 0.77G'!J37</f>
        <v>0</v>
      </c>
      <c r="I54">
        <f>'ACCEL 0.77G V2'!K37-'ACCEL 0.77G'!K37</f>
        <v>0</v>
      </c>
      <c r="J54">
        <f>'ACCEL 0.77G V2'!L37-'ACCEL 0.77G'!L37</f>
        <v>0</v>
      </c>
      <c r="K54" s="40">
        <f>'ACCEL 0.77G V2'!M37-'ACCEL 0.77G'!M37</f>
        <v>0</v>
      </c>
    </row>
    <row r="55" ht="14.25" customHeight="1">
      <c r="E55">
        <f>'ACCEL 0.77G V2'!G38-'ACCEL 0.77G'!G38</f>
        <v>0</v>
      </c>
      <c r="F55">
        <f>'ACCEL 0.77G V2'!H38-'ACCEL 0.77G'!H38</f>
        <v>0</v>
      </c>
      <c r="G55">
        <f>'ACCEL 0.77G V2'!I38-'ACCEL 0.77G'!I38</f>
        <v>0</v>
      </c>
      <c r="H55">
        <f>'ACCEL 0.77G V2'!J38-'ACCEL 0.77G'!J38</f>
        <v>0</v>
      </c>
      <c r="I55">
        <f>'ACCEL 0.77G V2'!K38-'ACCEL 0.77G'!K38</f>
        <v>0</v>
      </c>
      <c r="J55">
        <f>'ACCEL 0.77G V2'!L38-'ACCEL 0.77G'!L38</f>
        <v>0</v>
      </c>
      <c r="K55" s="40">
        <f>'ACCEL 0.77G V2'!M38-'ACCEL 0.77G'!M38</f>
        <v>0</v>
      </c>
    </row>
    <row r="56" ht="14.25" customHeight="1">
      <c r="E56">
        <f>'ACCEL 0.77G V2'!G39-'ACCEL 0.77G'!G39</f>
        <v>0</v>
      </c>
      <c r="F56">
        <f>'ACCEL 0.77G V2'!H39-'ACCEL 0.77G'!H39</f>
        <v>0</v>
      </c>
      <c r="G56">
        <f>'ACCEL 0.77G V2'!I39-'ACCEL 0.77G'!I39</f>
        <v>0</v>
      </c>
      <c r="H56">
        <f>'ACCEL 0.77G V2'!J39-'ACCEL 0.77G'!J39</f>
        <v>0</v>
      </c>
      <c r="I56">
        <f>'ACCEL 0.77G V2'!K39-'ACCEL 0.77G'!K39</f>
        <v>0</v>
      </c>
      <c r="J56">
        <f>'ACCEL 0.77G V2'!L39-'ACCEL 0.77G'!L39</f>
        <v>0</v>
      </c>
      <c r="K56" s="40">
        <f>'ACCEL 0.77G V2'!M39-'ACCEL 0.77G'!M39</f>
        <v>0</v>
      </c>
    </row>
    <row r="57" ht="14.25" customHeight="1">
      <c r="E57">
        <f>'ACCEL 0.77G V2'!G40-'ACCEL 0.77G'!G40</f>
        <v>0</v>
      </c>
      <c r="F57">
        <f>'ACCEL 0.77G V2'!H40-'ACCEL 0.77G'!H40</f>
        <v>0</v>
      </c>
      <c r="G57">
        <f>'ACCEL 0.77G V2'!I40-'ACCEL 0.77G'!I40</f>
        <v>0</v>
      </c>
      <c r="H57">
        <f>'ACCEL 0.77G V2'!J40-'ACCEL 0.77G'!J40</f>
        <v>0</v>
      </c>
      <c r="I57">
        <f>'ACCEL 0.77G V2'!K40-'ACCEL 0.77G'!K40</f>
        <v>0</v>
      </c>
      <c r="J57">
        <f>'ACCEL 0.77G V2'!L40-'ACCEL 0.77G'!L40</f>
        <v>0</v>
      </c>
      <c r="K57" s="40">
        <f>'ACCEL 0.77G V2'!M40-'ACCEL 0.77G'!M40</f>
        <v>0</v>
      </c>
    </row>
    <row r="58" ht="14.25" customHeight="1">
      <c r="E58">
        <f>'ACCEL 0.77G V2'!G41-'ACCEL 0.77G'!G41</f>
        <v>0</v>
      </c>
      <c r="F58">
        <f>'ACCEL 0.77G V2'!H41-'ACCEL 0.77G'!H41</f>
        <v>0</v>
      </c>
      <c r="G58">
        <f>'ACCEL 0.77G V2'!I41-'ACCEL 0.77G'!I41</f>
        <v>0</v>
      </c>
      <c r="H58">
        <f>'ACCEL 0.77G V2'!J41-'ACCEL 0.77G'!J41</f>
        <v>0</v>
      </c>
      <c r="I58">
        <f>'ACCEL 0.77G V2'!K41-'ACCEL 0.77G'!K41</f>
        <v>0</v>
      </c>
      <c r="J58">
        <f>'ACCEL 0.77G V2'!L41-'ACCEL 0.77G'!L41</f>
        <v>0</v>
      </c>
      <c r="K58" s="40">
        <f>'ACCEL 0.77G V2'!M41-'ACCEL 0.77G'!M41</f>
        <v>0</v>
      </c>
    </row>
    <row r="59" ht="14.25" customHeight="1">
      <c r="E59">
        <f>'ACCEL 0.77G V2'!G42-'ACCEL 0.77G'!G42</f>
        <v>0</v>
      </c>
      <c r="F59">
        <f>'ACCEL 0.77G V2'!H42-'ACCEL 0.77G'!H42</f>
        <v>0</v>
      </c>
      <c r="G59">
        <f>'ACCEL 0.77G V2'!I42-'ACCEL 0.77G'!I42</f>
        <v>0</v>
      </c>
      <c r="H59">
        <f>'ACCEL 0.77G V2'!J42-'ACCEL 0.77G'!J42</f>
        <v>0</v>
      </c>
      <c r="I59">
        <f>'ACCEL 0.77G V2'!K42-'ACCEL 0.77G'!K42</f>
        <v>0</v>
      </c>
      <c r="J59">
        <f>'ACCEL 0.77G V2'!L42-'ACCEL 0.77G'!L42</f>
        <v>0</v>
      </c>
      <c r="K59" s="40">
        <f>'ACCEL 0.77G V2'!M42-'ACCEL 0.77G'!M42</f>
        <v>0</v>
      </c>
    </row>
    <row r="60" ht="14.25" customHeight="1">
      <c r="E60">
        <f>'ACCEL 0.77G V2'!G43-'ACCEL 0.77G'!G43</f>
        <v>0</v>
      </c>
      <c r="F60">
        <f>'ACCEL 0.77G V2'!H43-'ACCEL 0.77G'!H43</f>
        <v>0</v>
      </c>
      <c r="G60">
        <f>'ACCEL 0.77G V2'!I43-'ACCEL 0.77G'!I43</f>
        <v>0</v>
      </c>
      <c r="H60">
        <f>'ACCEL 0.77G V2'!J43-'ACCEL 0.77G'!J43</f>
        <v>0</v>
      </c>
      <c r="I60">
        <f>'ACCEL 0.77G V2'!K43-'ACCEL 0.77G'!K43</f>
        <v>0</v>
      </c>
      <c r="J60">
        <f>'ACCEL 0.77G V2'!L43-'ACCEL 0.77G'!L43</f>
        <v>0</v>
      </c>
      <c r="K60" s="40">
        <f>'ACCEL 0.77G V2'!M43-'ACCEL 0.77G'!M43</f>
        <v>0</v>
      </c>
    </row>
    <row r="61" ht="14.25" customHeight="1">
      <c r="E61">
        <f>'ACCEL 0.77G V2'!G44-'ACCEL 0.77G'!G44</f>
        <v>0</v>
      </c>
      <c r="F61">
        <f>'ACCEL 0.77G V2'!H44-'ACCEL 0.77G'!H44</f>
        <v>0</v>
      </c>
      <c r="G61">
        <f>'ACCEL 0.77G V2'!I44-'ACCEL 0.77G'!I44</f>
        <v>0</v>
      </c>
      <c r="H61">
        <f>'ACCEL 0.77G V2'!J44-'ACCEL 0.77G'!J44</f>
        <v>0</v>
      </c>
      <c r="I61">
        <f>'ACCEL 0.77G V2'!K44-'ACCEL 0.77G'!K44</f>
        <v>0</v>
      </c>
      <c r="J61">
        <f>'ACCEL 0.77G V2'!L44-'ACCEL 0.77G'!L44</f>
        <v>0</v>
      </c>
      <c r="K61" s="40">
        <f>'ACCEL 0.77G V2'!M44-'ACCEL 0.77G'!M44</f>
        <v>0</v>
      </c>
    </row>
    <row r="62" ht="14.25" customHeight="1">
      <c r="E62">
        <f>'ACCEL 0.77G V2'!G45-'ACCEL 0.77G'!G45</f>
        <v>0</v>
      </c>
      <c r="F62">
        <f>'ACCEL 0.77G V2'!H45-'ACCEL 0.77G'!H45</f>
        <v>0</v>
      </c>
      <c r="G62">
        <f>'ACCEL 0.77G V2'!I45-'ACCEL 0.77G'!I45</f>
        <v>0</v>
      </c>
      <c r="H62">
        <f>'ACCEL 0.77G V2'!J45-'ACCEL 0.77G'!J45</f>
        <v>0</v>
      </c>
      <c r="I62">
        <f>'ACCEL 0.77G V2'!K45-'ACCEL 0.77G'!K45</f>
        <v>0</v>
      </c>
      <c r="J62">
        <f>'ACCEL 0.77G V2'!L45-'ACCEL 0.77G'!L45</f>
        <v>0</v>
      </c>
      <c r="K62" s="40">
        <f>'ACCEL 0.77G V2'!M45-'ACCEL 0.77G'!M45</f>
        <v>0</v>
      </c>
    </row>
    <row r="63" ht="14.25" customHeight="1">
      <c r="E63">
        <f>'ACCEL 0.77G V2'!G46-'ACCEL 0.77G'!G46</f>
        <v>0</v>
      </c>
      <c r="F63">
        <f>'ACCEL 0.77G V2'!H46-'ACCEL 0.77G'!H46</f>
        <v>0</v>
      </c>
      <c r="G63">
        <f>'ACCEL 0.77G V2'!I46-'ACCEL 0.77G'!I46</f>
        <v>0</v>
      </c>
      <c r="H63">
        <f>'ACCEL 0.77G V2'!J46-'ACCEL 0.77G'!J46</f>
        <v>0</v>
      </c>
      <c r="I63">
        <f>'ACCEL 0.77G V2'!K46-'ACCEL 0.77G'!K46</f>
        <v>0</v>
      </c>
      <c r="J63">
        <f>'ACCEL 0.77G V2'!L46-'ACCEL 0.77G'!L46</f>
        <v>0</v>
      </c>
      <c r="K63" s="40">
        <f>'ACCEL 0.77G V2'!M46-'ACCEL 0.77G'!M46</f>
        <v>0</v>
      </c>
    </row>
    <row r="64" ht="14.25" customHeight="1">
      <c r="E64">
        <f>'ACCEL 0.77G V2'!G47-'ACCEL 0.77G'!G47</f>
        <v>0</v>
      </c>
      <c r="F64">
        <f>'ACCEL 0.77G V2'!H47-'ACCEL 0.77G'!H47</f>
        <v>0</v>
      </c>
      <c r="G64">
        <f>'ACCEL 0.77G V2'!I47-'ACCEL 0.77G'!I47</f>
        <v>0</v>
      </c>
      <c r="H64">
        <f>'ACCEL 0.77G V2'!J47-'ACCEL 0.77G'!J47</f>
        <v>0</v>
      </c>
      <c r="I64">
        <f>'ACCEL 0.77G V2'!K47-'ACCEL 0.77G'!K47</f>
        <v>0</v>
      </c>
      <c r="J64">
        <f>'ACCEL 0.77G V2'!L47-'ACCEL 0.77G'!L47</f>
        <v>0</v>
      </c>
      <c r="K64" s="40">
        <f>'ACCEL 0.77G V2'!M47-'ACCEL 0.77G'!M47</f>
        <v>0</v>
      </c>
    </row>
    <row r="65" ht="14.25" customHeight="1">
      <c r="E65">
        <f>'ACCEL 0.77G V2'!G48-'ACCEL 0.77G'!G48</f>
        <v>0</v>
      </c>
      <c r="F65">
        <f>'ACCEL 0.77G V2'!H48-'ACCEL 0.77G'!H48</f>
        <v>0</v>
      </c>
      <c r="G65">
        <f>'ACCEL 0.77G V2'!I48-'ACCEL 0.77G'!I48</f>
        <v>0</v>
      </c>
      <c r="H65">
        <f>'ACCEL 0.77G V2'!J48-'ACCEL 0.77G'!J48</f>
        <v>0</v>
      </c>
      <c r="I65">
        <f>'ACCEL 0.77G V2'!K48-'ACCEL 0.77G'!K48</f>
        <v>0</v>
      </c>
      <c r="J65">
        <f>'ACCEL 0.77G V2'!L48-'ACCEL 0.77G'!L48</f>
        <v>0</v>
      </c>
      <c r="K65" s="40">
        <f>'ACCEL 0.77G V2'!M48-'ACCEL 0.77G'!M48</f>
        <v>0</v>
      </c>
    </row>
    <row r="66" ht="14.25" customHeight="1">
      <c r="E66">
        <f>'ACCEL 0.77G V2'!G49-'ACCEL 0.77G'!G49</f>
        <v>0</v>
      </c>
      <c r="F66">
        <f>'ACCEL 0.77G V2'!H49-'ACCEL 0.77G'!H49</f>
        <v>0</v>
      </c>
      <c r="G66">
        <f>'ACCEL 0.77G V2'!I49-'ACCEL 0.77G'!I49</f>
        <v>0</v>
      </c>
      <c r="H66">
        <f>'ACCEL 0.77G V2'!J49-'ACCEL 0.77G'!J49</f>
        <v>0</v>
      </c>
      <c r="I66">
        <f>'ACCEL 0.77G V2'!K49-'ACCEL 0.77G'!K49</f>
        <v>0</v>
      </c>
      <c r="J66">
        <f>'ACCEL 0.77G V2'!L49-'ACCEL 0.77G'!L49</f>
        <v>0</v>
      </c>
      <c r="K66" s="40">
        <f>'ACCEL 0.77G V2'!M49-'ACCEL 0.77G'!M49</f>
        <v>0</v>
      </c>
    </row>
    <row r="67" ht="14.25" customHeight="1">
      <c r="E67">
        <f>'ACCEL 0.77G V2'!G50-'ACCEL 0.77G'!G50</f>
        <v>0</v>
      </c>
      <c r="F67">
        <f>'ACCEL 0.77G V2'!H50-'ACCEL 0.77G'!H50</f>
        <v>0</v>
      </c>
      <c r="G67">
        <f>'ACCEL 0.77G V2'!I50-'ACCEL 0.77G'!I50</f>
        <v>0</v>
      </c>
      <c r="H67">
        <f>'ACCEL 0.77G V2'!J50-'ACCEL 0.77G'!J50</f>
        <v>0</v>
      </c>
      <c r="I67">
        <f>'ACCEL 0.77G V2'!K50-'ACCEL 0.77G'!K50</f>
        <v>0</v>
      </c>
      <c r="J67">
        <f>'ACCEL 0.77G V2'!L50-'ACCEL 0.77G'!L50</f>
        <v>0</v>
      </c>
      <c r="K67" s="40">
        <f>'ACCEL 0.77G V2'!M50-'ACCEL 0.77G'!M50</f>
        <v>0</v>
      </c>
    </row>
    <row r="68" ht="14.25" customHeight="1">
      <c r="E68">
        <f>'ACCEL 0.77G V2'!G51-'ACCEL 0.77G'!G51</f>
        <v>0</v>
      </c>
      <c r="F68">
        <f>'ACCEL 0.77G V2'!H51-'ACCEL 0.77G'!H51</f>
        <v>0</v>
      </c>
      <c r="G68">
        <f>'ACCEL 0.77G V2'!I51-'ACCEL 0.77G'!I51</f>
        <v>0</v>
      </c>
      <c r="H68">
        <f>'ACCEL 0.77G V2'!J51-'ACCEL 0.77G'!J51</f>
        <v>0</v>
      </c>
      <c r="I68">
        <f>'ACCEL 0.77G V2'!K51-'ACCEL 0.77G'!K51</f>
        <v>0</v>
      </c>
      <c r="J68">
        <f>'ACCEL 0.77G V2'!L51-'ACCEL 0.77G'!L51</f>
        <v>0</v>
      </c>
      <c r="K68">
        <f>'ACCEL 0.77G V2'!M51-'ACCEL 0.77G'!M51</f>
        <v>0</v>
      </c>
    </row>
    <row r="69" ht="14.25" customHeight="1">
      <c r="E69">
        <f>'ACCEL 0.77G V2'!G52-'ACCEL 0.77G'!G52</f>
        <v>0</v>
      </c>
      <c r="F69">
        <f>'ACCEL 0.77G V2'!H52-'ACCEL 0.77G'!H52</f>
        <v>0</v>
      </c>
      <c r="G69">
        <f>'ACCEL 0.77G V2'!I52-'ACCEL 0.77G'!I52</f>
        <v>0</v>
      </c>
      <c r="H69">
        <f>'ACCEL 0.77G V2'!J52-'ACCEL 0.77G'!J52</f>
        <v>0</v>
      </c>
      <c r="I69">
        <f>'ACCEL 0.77G V2'!K52-'ACCEL 0.77G'!K52</f>
        <v>0</v>
      </c>
      <c r="J69">
        <f>'ACCEL 0.77G V2'!L52-'ACCEL 0.77G'!L52</f>
        <v>0</v>
      </c>
      <c r="K69">
        <f>'ACCEL 0.77G V2'!M52-'ACCEL 0.77G'!M52</f>
        <v>0</v>
      </c>
    </row>
    <row r="70" ht="14.25" customHeight="1">
      <c r="E70">
        <f>'ACCEL 0.77G V2'!G53-'ACCEL 0.77G'!G53</f>
        <v>0</v>
      </c>
      <c r="F70">
        <f>'ACCEL 0.77G V2'!H53-'ACCEL 0.77G'!H53</f>
        <v>0</v>
      </c>
      <c r="G70">
        <f>'ACCEL 0.77G V2'!I53-'ACCEL 0.77G'!I53</f>
        <v>0</v>
      </c>
      <c r="H70">
        <f>'ACCEL 0.77G V2'!J53-'ACCEL 0.77G'!J53</f>
        <v>0</v>
      </c>
      <c r="I70">
        <f>'ACCEL 0.77G V2'!K53-'ACCEL 0.77G'!K53</f>
        <v>0</v>
      </c>
      <c r="J70">
        <f>'ACCEL 0.77G V2'!L53-'ACCEL 0.77G'!L53</f>
        <v>0</v>
      </c>
      <c r="K70">
        <f>'ACCEL 0.77G V2'!M53-'ACCEL 0.77G'!M53</f>
        <v>0</v>
      </c>
    </row>
    <row r="71" ht="14.25" customHeight="1">
      <c r="E71">
        <f>'ACCEL 0.77G V2'!G54-'ACCEL 0.77G'!G54</f>
        <v>0</v>
      </c>
      <c r="F71">
        <f>'ACCEL 0.77G V2'!H54-'ACCEL 0.77G'!H54</f>
        <v>0</v>
      </c>
      <c r="G71">
        <f>'ACCEL 0.77G V2'!I54-'ACCEL 0.77G'!I54</f>
        <v>0</v>
      </c>
      <c r="H71">
        <f>'ACCEL 0.77G V2'!J54-'ACCEL 0.77G'!J54</f>
        <v>0</v>
      </c>
      <c r="I71">
        <f>'ACCEL 0.77G V2'!K54-'ACCEL 0.77G'!K54</f>
        <v>0</v>
      </c>
      <c r="J71">
        <f>'ACCEL 0.77G V2'!L54-'ACCEL 0.77G'!L54</f>
        <v>0</v>
      </c>
      <c r="K71">
        <f>'ACCEL 0.77G V2'!M54-'ACCEL 0.77G'!M54</f>
        <v>0</v>
      </c>
    </row>
    <row r="72" ht="14.25" customHeight="1">
      <c r="E72">
        <f>'ACCEL 0.77G V2'!G55-'ACCEL 0.77G'!G55</f>
        <v>0</v>
      </c>
      <c r="F72">
        <f>'ACCEL 0.77G V2'!H55-'ACCEL 0.77G'!H55</f>
        <v>0</v>
      </c>
      <c r="G72">
        <f>'ACCEL 0.77G V2'!I55-'ACCEL 0.77G'!I55</f>
        <v>0</v>
      </c>
      <c r="H72">
        <f>'ACCEL 0.77G V2'!J55-'ACCEL 0.77G'!J55</f>
        <v>0</v>
      </c>
      <c r="I72">
        <f>'ACCEL 0.77G V2'!K55-'ACCEL 0.77G'!K55</f>
        <v>0</v>
      </c>
      <c r="J72">
        <f>'ACCEL 0.77G V2'!L55-'ACCEL 0.77G'!L55</f>
        <v>0</v>
      </c>
      <c r="K72">
        <f>'ACCEL 0.77G V2'!M55-'ACCEL 0.77G'!M55</f>
        <v>0</v>
      </c>
    </row>
    <row r="73" ht="14.25" customHeight="1">
      <c r="E73">
        <f>'ACCEL 0.77G V2'!G56-'ACCEL 0.77G'!G56</f>
        <v>0</v>
      </c>
      <c r="F73">
        <f>'ACCEL 0.77G V2'!H56-'ACCEL 0.77G'!H56</f>
        <v>0</v>
      </c>
      <c r="G73">
        <f>'ACCEL 0.77G V2'!I56-'ACCEL 0.77G'!I56</f>
        <v>0</v>
      </c>
      <c r="H73">
        <f>'ACCEL 0.77G V2'!J56-'ACCEL 0.77G'!J56</f>
        <v>0</v>
      </c>
      <c r="I73">
        <f>'ACCEL 0.77G V2'!K56-'ACCEL 0.77G'!K56</f>
        <v>0</v>
      </c>
      <c r="J73">
        <f>'ACCEL 0.77G V2'!L56-'ACCEL 0.77G'!L56</f>
        <v>0</v>
      </c>
      <c r="K73">
        <f>'ACCEL 0.77G V2'!M56-'ACCEL 0.77G'!M56</f>
        <v>0</v>
      </c>
    </row>
    <row r="74" ht="14.25" customHeight="1">
      <c r="E74">
        <f>'ACCEL 0.77G V2'!G57-'ACCEL 0.77G'!G57</f>
        <v>0</v>
      </c>
      <c r="F74">
        <f>'ACCEL 0.77G V2'!H57-'ACCEL 0.77G'!H57</f>
        <v>0</v>
      </c>
      <c r="G74">
        <f>'ACCEL 0.77G V2'!I57-'ACCEL 0.77G'!I57</f>
        <v>0</v>
      </c>
      <c r="H74">
        <f>'ACCEL 0.77G V2'!J57-'ACCEL 0.77G'!J57</f>
        <v>0</v>
      </c>
      <c r="I74">
        <f>'ACCEL 0.77G V2'!K57-'ACCEL 0.77G'!K57</f>
        <v>0</v>
      </c>
      <c r="J74">
        <f>'ACCEL 0.77G V2'!L57-'ACCEL 0.77G'!L57</f>
        <v>0</v>
      </c>
      <c r="K74">
        <f>'ACCEL 0.77G V2'!M57-'ACCEL 0.77G'!M57</f>
        <v>0</v>
      </c>
    </row>
    <row r="75" ht="14.25" customHeight="1">
      <c r="E75">
        <f>'ACCEL 0.77G V2'!G58-'ACCEL 0.77G'!G58</f>
        <v>0</v>
      </c>
      <c r="F75">
        <f>'ACCEL 0.77G V2'!H58-'ACCEL 0.77G'!H58</f>
        <v>0</v>
      </c>
      <c r="G75">
        <f>'ACCEL 0.77G V2'!I58-'ACCEL 0.77G'!I58</f>
        <v>0</v>
      </c>
      <c r="H75">
        <f>'ACCEL 0.77G V2'!J58-'ACCEL 0.77G'!J58</f>
        <v>0</v>
      </c>
      <c r="I75">
        <f>'ACCEL 0.77G V2'!K58-'ACCEL 0.77G'!K58</f>
        <v>0</v>
      </c>
      <c r="J75">
        <f>'ACCEL 0.77G V2'!L58-'ACCEL 0.77G'!L58</f>
        <v>0</v>
      </c>
      <c r="K75">
        <f>'ACCEL 0.77G V2'!M58-'ACCEL 0.77G'!M58</f>
        <v>0</v>
      </c>
    </row>
    <row r="76" ht="14.25" customHeight="1">
      <c r="E76">
        <f>'ACCEL 0.77G V2'!G59-'ACCEL 0.77G'!G59</f>
        <v>0</v>
      </c>
      <c r="F76">
        <f>'ACCEL 0.77G V2'!H59-'ACCEL 0.77G'!H59</f>
        <v>0</v>
      </c>
      <c r="G76">
        <f>'ACCEL 0.77G V2'!I59-'ACCEL 0.77G'!I59</f>
        <v>0</v>
      </c>
      <c r="H76">
        <f>'ACCEL 0.77G V2'!J59-'ACCEL 0.77G'!J59</f>
        <v>0</v>
      </c>
      <c r="I76">
        <f>'ACCEL 0.77G V2'!K59-'ACCEL 0.77G'!K59</f>
        <v>0</v>
      </c>
      <c r="J76">
        <f>'ACCEL 0.77G V2'!L59-'ACCEL 0.77G'!L59</f>
        <v>0</v>
      </c>
      <c r="K76">
        <f>'ACCEL 0.77G V2'!M59-'ACCEL 0.77G'!M59</f>
        <v>0</v>
      </c>
    </row>
    <row r="77" ht="14.25" customHeight="1">
      <c r="E77">
        <f>'ACCEL 0.77G V2'!G60-'ACCEL 0.77G'!G60</f>
        <v>0</v>
      </c>
      <c r="F77">
        <f>'ACCEL 0.77G V2'!H60-'ACCEL 0.77G'!H60</f>
        <v>0</v>
      </c>
      <c r="G77">
        <f>'ACCEL 0.77G V2'!I60-'ACCEL 0.77G'!I60</f>
        <v>0</v>
      </c>
      <c r="H77">
        <f>'ACCEL 0.77G V2'!J60-'ACCEL 0.77G'!J60</f>
        <v>0</v>
      </c>
      <c r="I77">
        <f>'ACCEL 0.77G V2'!K60-'ACCEL 0.77G'!K60</f>
        <v>0</v>
      </c>
      <c r="J77">
        <f>'ACCEL 0.77G V2'!L60-'ACCEL 0.77G'!L60</f>
        <v>0</v>
      </c>
      <c r="K77">
        <f>'ACCEL 0.77G V2'!M60-'ACCEL 0.77G'!M60</f>
        <v>0</v>
      </c>
    </row>
    <row r="78" ht="14.25" customHeight="1">
      <c r="E78">
        <f>'ACCEL 0.77G V2'!G61-'ACCEL 0.77G'!G61</f>
        <v>0</v>
      </c>
      <c r="F78">
        <f>'ACCEL 0.77G V2'!H61-'ACCEL 0.77G'!H61</f>
        <v>0</v>
      </c>
      <c r="G78">
        <f>'ACCEL 0.77G V2'!I61-'ACCEL 0.77G'!I61</f>
        <v>0</v>
      </c>
      <c r="H78">
        <f>'ACCEL 0.77G V2'!J61-'ACCEL 0.77G'!J61</f>
        <v>0</v>
      </c>
      <c r="I78">
        <f>'ACCEL 0.77G V2'!K61-'ACCEL 0.77G'!K61</f>
        <v>0</v>
      </c>
      <c r="J78">
        <f>'ACCEL 0.77G V2'!L61-'ACCEL 0.77G'!L61</f>
        <v>0</v>
      </c>
      <c r="K78">
        <f>'ACCEL 0.77G V2'!M61-'ACCEL 0.77G'!M61</f>
        <v>0</v>
      </c>
    </row>
    <row r="79" ht="14.25" customHeight="1">
      <c r="E79">
        <f>'ACCEL 0.77G V2'!G62-'ACCEL 0.77G'!G62</f>
        <v>0</v>
      </c>
      <c r="F79">
        <f>'ACCEL 0.77G V2'!H62-'ACCEL 0.77G'!H62</f>
        <v>0</v>
      </c>
      <c r="G79">
        <f>'ACCEL 0.77G V2'!I62-'ACCEL 0.77G'!I62</f>
        <v>0</v>
      </c>
      <c r="H79">
        <f>'ACCEL 0.77G V2'!J62-'ACCEL 0.77G'!J62</f>
        <v>0</v>
      </c>
      <c r="I79">
        <f>'ACCEL 0.77G V2'!K62-'ACCEL 0.77G'!K62</f>
        <v>0</v>
      </c>
      <c r="J79">
        <f>'ACCEL 0.77G V2'!L62-'ACCEL 0.77G'!L62</f>
        <v>0</v>
      </c>
      <c r="K79">
        <f>'ACCEL 0.77G V2'!M62-'ACCEL 0.77G'!M62</f>
        <v>0</v>
      </c>
    </row>
    <row r="80" ht="14.25" customHeight="1">
      <c r="E80">
        <f>'ACCEL 0.77G V2'!G63-'ACCEL 0.77G'!G63</f>
        <v>0</v>
      </c>
      <c r="F80">
        <f>'ACCEL 0.77G V2'!H63-'ACCEL 0.77G'!H63</f>
        <v>0</v>
      </c>
      <c r="G80">
        <f>'ACCEL 0.77G V2'!I63-'ACCEL 0.77G'!I63</f>
        <v>0</v>
      </c>
      <c r="H80">
        <f>'ACCEL 0.77G V2'!J63-'ACCEL 0.77G'!J63</f>
        <v>0</v>
      </c>
      <c r="I80">
        <f>'ACCEL 0.77G V2'!K63-'ACCEL 0.77G'!K63</f>
        <v>0</v>
      </c>
      <c r="J80">
        <f>'ACCEL 0.77G V2'!L63-'ACCEL 0.77G'!L63</f>
        <v>0</v>
      </c>
      <c r="K80">
        <f>'ACCEL 0.77G V2'!M63-'ACCEL 0.77G'!M63</f>
        <v>0</v>
      </c>
    </row>
    <row r="81" ht="14.25" customHeight="1">
      <c r="E81">
        <f>'ACCEL 0.77G V2'!G64-'ACCEL 0.77G'!G64</f>
        <v>0</v>
      </c>
      <c r="F81">
        <f>'ACCEL 0.77G V2'!H64-'ACCEL 0.77G'!H64</f>
        <v>0</v>
      </c>
      <c r="G81">
        <f>'ACCEL 0.77G V2'!I64-'ACCEL 0.77G'!I64</f>
        <v>0</v>
      </c>
      <c r="H81">
        <f>'ACCEL 0.77G V2'!J64-'ACCEL 0.77G'!J64</f>
        <v>0</v>
      </c>
      <c r="I81">
        <f>'ACCEL 0.77G V2'!K64-'ACCEL 0.77G'!K64</f>
        <v>0</v>
      </c>
      <c r="J81">
        <f>'ACCEL 0.77G V2'!L64-'ACCEL 0.77G'!L64</f>
        <v>0</v>
      </c>
      <c r="K81">
        <f>'ACCEL 0.77G V2'!M64-'ACCEL 0.77G'!M64</f>
        <v>0</v>
      </c>
    </row>
    <row r="82" ht="14.25" customHeight="1">
      <c r="E82">
        <f>'ACCEL 0.77G V2'!G65-'ACCEL 0.77G'!G65</f>
        <v>0</v>
      </c>
      <c r="F82">
        <f>'ACCEL 0.77G V2'!H65-'ACCEL 0.77G'!H65</f>
        <v>0</v>
      </c>
      <c r="G82">
        <f>'ACCEL 0.77G V2'!I65-'ACCEL 0.77G'!I65</f>
        <v>0</v>
      </c>
      <c r="H82">
        <f>'ACCEL 0.77G V2'!J65-'ACCEL 0.77G'!J65</f>
        <v>0</v>
      </c>
      <c r="I82">
        <f>'ACCEL 0.77G V2'!K65-'ACCEL 0.77G'!K65</f>
        <v>0</v>
      </c>
      <c r="J82">
        <f>'ACCEL 0.77G V2'!L65-'ACCEL 0.77G'!L65</f>
        <v>0</v>
      </c>
      <c r="K82">
        <f>'ACCEL 0.77G V2'!M65-'ACCEL 0.77G'!M65</f>
        <v>0</v>
      </c>
    </row>
    <row r="83" ht="14.25" customHeight="1">
      <c r="E83">
        <f>'ACCEL 0.77G V2'!G66-'ACCEL 0.77G'!G66</f>
        <v>0</v>
      </c>
      <c r="F83">
        <f>'ACCEL 0.77G V2'!H66-'ACCEL 0.77G'!H66</f>
        <v>0</v>
      </c>
      <c r="G83">
        <f>'ACCEL 0.77G V2'!I66-'ACCEL 0.77G'!I66</f>
        <v>0</v>
      </c>
      <c r="H83">
        <f>'ACCEL 0.77G V2'!J66-'ACCEL 0.77G'!J66</f>
        <v>0</v>
      </c>
      <c r="I83">
        <f>'ACCEL 0.77G V2'!K66-'ACCEL 0.77G'!K66</f>
        <v>0</v>
      </c>
      <c r="J83">
        <f>'ACCEL 0.77G V2'!L66-'ACCEL 0.77G'!L66</f>
        <v>0</v>
      </c>
      <c r="K83">
        <f>'ACCEL 0.77G V2'!M66-'ACCEL 0.77G'!M66</f>
        <v>0</v>
      </c>
    </row>
    <row r="84" ht="14.25" customHeight="1">
      <c r="E84">
        <f>'ACCEL 0.77G V2'!G67-'ACCEL 0.77G'!G67</f>
        <v>0</v>
      </c>
      <c r="F84">
        <f>'ACCEL 0.77G V2'!H67-'ACCEL 0.77G'!H67</f>
        <v>0</v>
      </c>
      <c r="G84">
        <f>'ACCEL 0.77G V2'!I67-'ACCEL 0.77G'!I67</f>
        <v>0</v>
      </c>
      <c r="H84">
        <f>'ACCEL 0.77G V2'!J67-'ACCEL 0.77G'!J67</f>
        <v>0</v>
      </c>
      <c r="I84">
        <f>'ACCEL 0.77G V2'!K67-'ACCEL 0.77G'!K67</f>
        <v>0</v>
      </c>
      <c r="J84">
        <f>'ACCEL 0.77G V2'!L67-'ACCEL 0.77G'!L67</f>
        <v>0</v>
      </c>
      <c r="K84">
        <f>'ACCEL 0.77G V2'!M67-'ACCEL 0.77G'!M67</f>
        <v>0</v>
      </c>
    </row>
    <row r="85" ht="14.25" customHeight="1">
      <c r="E85">
        <f>'ACCEL 0.77G V2'!G68-'ACCEL 0.77G'!G68</f>
        <v>0</v>
      </c>
      <c r="F85">
        <f>'ACCEL 0.77G V2'!H68-'ACCEL 0.77G'!H68</f>
        <v>0</v>
      </c>
      <c r="G85">
        <f>'ACCEL 0.77G V2'!I68-'ACCEL 0.77G'!I68</f>
        <v>0</v>
      </c>
      <c r="H85">
        <f>'ACCEL 0.77G V2'!J68-'ACCEL 0.77G'!J68</f>
        <v>0</v>
      </c>
      <c r="I85">
        <f>'ACCEL 0.77G V2'!K68-'ACCEL 0.77G'!K68</f>
        <v>0</v>
      </c>
      <c r="J85">
        <f>'ACCEL 0.77G V2'!L68-'ACCEL 0.77G'!L68</f>
        <v>0</v>
      </c>
      <c r="K85">
        <f>'ACCEL 0.77G V2'!M68-'ACCEL 0.77G'!M68</f>
        <v>0</v>
      </c>
    </row>
    <row r="86" ht="14.25" customHeight="1">
      <c r="E86">
        <f>'ACCEL 0.77G V2'!G69-'ACCEL 0.77G'!G69</f>
        <v>0</v>
      </c>
      <c r="F86">
        <f>'ACCEL 0.77G V2'!H69-'ACCEL 0.77G'!H69</f>
        <v>0</v>
      </c>
      <c r="G86">
        <f>'ACCEL 0.77G V2'!I69-'ACCEL 0.77G'!I69</f>
        <v>0</v>
      </c>
      <c r="H86">
        <f>'ACCEL 0.77G V2'!J69-'ACCEL 0.77G'!J69</f>
        <v>0</v>
      </c>
      <c r="I86">
        <f>'ACCEL 0.77G V2'!K69-'ACCEL 0.77G'!K69</f>
        <v>0</v>
      </c>
      <c r="J86">
        <f>'ACCEL 0.77G V2'!L69-'ACCEL 0.77G'!L69</f>
        <v>0</v>
      </c>
      <c r="K86">
        <f>'ACCEL 0.77G V2'!M69-'ACCEL 0.77G'!M69</f>
        <v>0</v>
      </c>
    </row>
    <row r="87" ht="14.25" customHeight="1">
      <c r="E87">
        <f>'ACCEL 0.77G V2'!G70-'ACCEL 0.77G'!G70</f>
        <v>0</v>
      </c>
      <c r="F87">
        <f>'ACCEL 0.77G V2'!H70-'ACCEL 0.77G'!H70</f>
        <v>0</v>
      </c>
      <c r="G87">
        <f>'ACCEL 0.77G V2'!I70-'ACCEL 0.77G'!I70</f>
        <v>0</v>
      </c>
      <c r="H87">
        <f>'ACCEL 0.77G V2'!J70-'ACCEL 0.77G'!J70</f>
        <v>0</v>
      </c>
      <c r="I87">
        <f>'ACCEL 0.77G V2'!K70-'ACCEL 0.77G'!K70</f>
        <v>0</v>
      </c>
      <c r="J87">
        <f>'ACCEL 0.77G V2'!L70-'ACCEL 0.77G'!L70</f>
        <v>0</v>
      </c>
      <c r="K87">
        <f>'ACCEL 0.77G V2'!M70-'ACCEL 0.77G'!M70</f>
        <v>0</v>
      </c>
    </row>
    <row r="88" ht="14.25" customHeight="1">
      <c r="E88">
        <f>'ACCEL 0.77G V2'!G71-'ACCEL 0.77G'!G71</f>
        <v>0</v>
      </c>
      <c r="F88">
        <f>'ACCEL 0.77G V2'!H71-'ACCEL 0.77G'!H71</f>
        <v>0</v>
      </c>
      <c r="G88">
        <f>'ACCEL 0.77G V2'!I71-'ACCEL 0.77G'!I71</f>
        <v>0</v>
      </c>
      <c r="H88">
        <f>'ACCEL 0.77G V2'!J71-'ACCEL 0.77G'!J71</f>
        <v>0</v>
      </c>
      <c r="I88">
        <f>'ACCEL 0.77G V2'!K71-'ACCEL 0.77G'!K71</f>
        <v>0</v>
      </c>
      <c r="J88">
        <f>'ACCEL 0.77G V2'!L71-'ACCEL 0.77G'!L71</f>
        <v>0</v>
      </c>
      <c r="K88">
        <f>'ACCEL 0.77G V2'!M71-'ACCEL 0.77G'!M71</f>
        <v>0</v>
      </c>
    </row>
    <row r="89" ht="14.25" customHeight="1">
      <c r="E89">
        <f>'ACCEL 0.77G V2'!G72-'ACCEL 0.77G'!G72</f>
        <v>0</v>
      </c>
      <c r="F89">
        <f>'ACCEL 0.77G V2'!H72-'ACCEL 0.77G'!H72</f>
        <v>0</v>
      </c>
      <c r="G89">
        <f>'ACCEL 0.77G V2'!I72-'ACCEL 0.77G'!I72</f>
        <v>0</v>
      </c>
      <c r="H89">
        <f>'ACCEL 0.77G V2'!J72-'ACCEL 0.77G'!J72</f>
        <v>0</v>
      </c>
      <c r="I89">
        <f>'ACCEL 0.77G V2'!K72-'ACCEL 0.77G'!K72</f>
        <v>0</v>
      </c>
      <c r="J89">
        <f>'ACCEL 0.77G V2'!L72-'ACCEL 0.77G'!L72</f>
        <v>0</v>
      </c>
      <c r="K89">
        <f>'ACCEL 0.77G V2'!M72-'ACCEL 0.77G'!M72</f>
        <v>0</v>
      </c>
    </row>
    <row r="90" ht="14.25" customHeight="1">
      <c r="E90">
        <f>'ACCEL 0.77G V2'!G73-'ACCEL 0.77G'!G73</f>
        <v>0</v>
      </c>
      <c r="F90">
        <f>'ACCEL 0.77G V2'!H73-'ACCEL 0.77G'!H73</f>
        <v>0</v>
      </c>
      <c r="G90">
        <f>'ACCEL 0.77G V2'!I73-'ACCEL 0.77G'!I73</f>
        <v>0</v>
      </c>
      <c r="H90">
        <f>'ACCEL 0.77G V2'!J73-'ACCEL 0.77G'!J73</f>
        <v>0</v>
      </c>
      <c r="I90">
        <f>'ACCEL 0.77G V2'!K73-'ACCEL 0.77G'!K73</f>
        <v>0</v>
      </c>
      <c r="J90">
        <f>'ACCEL 0.77G V2'!L73-'ACCEL 0.77G'!L73</f>
        <v>0</v>
      </c>
      <c r="K90">
        <f>'ACCEL 0.77G V2'!M73-'ACCEL 0.77G'!M73</f>
        <v>0</v>
      </c>
    </row>
    <row r="91" ht="14.25" customHeight="1">
      <c r="E91">
        <f>'ACCEL 0.77G V2'!G74-'ACCEL 0.77G'!G74</f>
        <v>0</v>
      </c>
      <c r="F91">
        <f>'ACCEL 0.77G V2'!H74-'ACCEL 0.77G'!H74</f>
        <v>0</v>
      </c>
      <c r="G91">
        <f>'ACCEL 0.77G V2'!I74-'ACCEL 0.77G'!I74</f>
        <v>0</v>
      </c>
      <c r="H91">
        <f>'ACCEL 0.77G V2'!J74-'ACCEL 0.77G'!J74</f>
        <v>0</v>
      </c>
      <c r="I91">
        <f>'ACCEL 0.77G V2'!K74-'ACCEL 0.77G'!K74</f>
        <v>0</v>
      </c>
      <c r="J91">
        <f>'ACCEL 0.77G V2'!L74-'ACCEL 0.77G'!L74</f>
        <v>0</v>
      </c>
      <c r="K91">
        <f>'ACCEL 0.77G V2'!M74-'ACCEL 0.77G'!M74</f>
        <v>0</v>
      </c>
    </row>
    <row r="92" ht="14.25" customHeight="1">
      <c r="E92">
        <f>'ACCEL 0.77G V2'!G75-'ACCEL 0.77G'!G75</f>
        <v>0</v>
      </c>
      <c r="F92">
        <f>'ACCEL 0.77G V2'!H75-'ACCEL 0.77G'!H75</f>
        <v>0</v>
      </c>
      <c r="G92">
        <f>'ACCEL 0.77G V2'!I75-'ACCEL 0.77G'!I75</f>
        <v>0</v>
      </c>
      <c r="H92">
        <f>'ACCEL 0.77G V2'!J75-'ACCEL 0.77G'!J75</f>
        <v>0</v>
      </c>
      <c r="I92">
        <f>'ACCEL 0.77G V2'!K75-'ACCEL 0.77G'!K75</f>
        <v>0</v>
      </c>
      <c r="J92">
        <f>'ACCEL 0.77G V2'!L75-'ACCEL 0.77G'!L75</f>
        <v>0</v>
      </c>
      <c r="K92">
        <f>'ACCEL 0.77G V2'!M75-'ACCEL 0.77G'!M75</f>
        <v>0</v>
      </c>
    </row>
    <row r="93" ht="14.25" customHeight="1">
      <c r="E93">
        <f>'ACCEL 0.77G V2'!G76-'ACCEL 0.77G'!G76</f>
        <v>0</v>
      </c>
      <c r="F93">
        <f>'ACCEL 0.77G V2'!H76-'ACCEL 0.77G'!H76</f>
        <v>0</v>
      </c>
      <c r="G93">
        <f>'ACCEL 0.77G V2'!I76-'ACCEL 0.77G'!I76</f>
        <v>0</v>
      </c>
      <c r="H93">
        <f>'ACCEL 0.77G V2'!J76-'ACCEL 0.77G'!J76</f>
        <v>0</v>
      </c>
      <c r="I93">
        <f>'ACCEL 0.77G V2'!K76-'ACCEL 0.77G'!K76</f>
        <v>0</v>
      </c>
      <c r="J93">
        <f>'ACCEL 0.77G V2'!L76-'ACCEL 0.77G'!L76</f>
        <v>0</v>
      </c>
      <c r="K93">
        <f>'ACCEL 0.77G V2'!M76-'ACCEL 0.77G'!M76</f>
        <v>0</v>
      </c>
    </row>
    <row r="94" ht="14.25" customHeight="1">
      <c r="E94">
        <f>'ACCEL 0.77G V2'!G77-'ACCEL 0.77G'!G77</f>
        <v>0</v>
      </c>
      <c r="F94">
        <f>'ACCEL 0.77G V2'!H77-'ACCEL 0.77G'!H77</f>
        <v>0</v>
      </c>
      <c r="G94">
        <f>'ACCEL 0.77G V2'!I77-'ACCEL 0.77G'!I77</f>
        <v>0</v>
      </c>
      <c r="H94">
        <f>'ACCEL 0.77G V2'!J77-'ACCEL 0.77G'!J77</f>
        <v>0</v>
      </c>
      <c r="I94">
        <f>'ACCEL 0.77G V2'!K77-'ACCEL 0.77G'!K77</f>
        <v>0</v>
      </c>
      <c r="J94">
        <f>'ACCEL 0.77G V2'!L77-'ACCEL 0.77G'!L77</f>
        <v>0</v>
      </c>
      <c r="K94">
        <f>'ACCEL 0.77G V2'!M77-'ACCEL 0.77G'!M77</f>
        <v>0</v>
      </c>
    </row>
    <row r="95" ht="14.25" customHeight="1">
      <c r="E95">
        <f>'ACCEL 0.77G V2'!G78-'ACCEL 0.77G'!G78</f>
        <v>0</v>
      </c>
      <c r="F95">
        <f>'ACCEL 0.77G V2'!H78-'ACCEL 0.77G'!H78</f>
        <v>0</v>
      </c>
      <c r="G95">
        <f>'ACCEL 0.77G V2'!I78-'ACCEL 0.77G'!I78</f>
        <v>0</v>
      </c>
      <c r="H95">
        <f>'ACCEL 0.77G V2'!J78-'ACCEL 0.77G'!J78</f>
        <v>0</v>
      </c>
      <c r="I95">
        <f>'ACCEL 0.77G V2'!K78-'ACCEL 0.77G'!K78</f>
        <v>0</v>
      </c>
      <c r="J95">
        <f>'ACCEL 0.77G V2'!L78-'ACCEL 0.77G'!L78</f>
        <v>0</v>
      </c>
      <c r="K95">
        <f>'ACCEL 0.77G V2'!M78-'ACCEL 0.77G'!M78</f>
        <v>0</v>
      </c>
    </row>
    <row r="96" ht="14.25" customHeight="1">
      <c r="E96">
        <f>'ACCEL 0.77G V2'!G79-'ACCEL 0.77G'!G79</f>
        <v>0</v>
      </c>
      <c r="F96">
        <f>'ACCEL 0.77G V2'!H79-'ACCEL 0.77G'!H79</f>
        <v>0</v>
      </c>
      <c r="G96">
        <f>'ACCEL 0.77G V2'!I79-'ACCEL 0.77G'!I79</f>
        <v>0</v>
      </c>
      <c r="H96">
        <f>'ACCEL 0.77G V2'!J79-'ACCEL 0.77G'!J79</f>
        <v>0</v>
      </c>
      <c r="I96">
        <f>'ACCEL 0.77G V2'!K79-'ACCEL 0.77G'!K79</f>
        <v>0</v>
      </c>
      <c r="J96">
        <f>'ACCEL 0.77G V2'!L79-'ACCEL 0.77G'!L79</f>
        <v>0</v>
      </c>
      <c r="K96">
        <f>'ACCEL 0.77G V2'!M79-'ACCEL 0.77G'!M79</f>
        <v>0</v>
      </c>
    </row>
    <row r="97" ht="14.25" customHeight="1">
      <c r="E97">
        <f>'ACCEL 0.77G V2'!G80-'ACCEL 0.77G'!G80</f>
        <v>0</v>
      </c>
      <c r="F97">
        <f>'ACCEL 0.77G V2'!H80-'ACCEL 0.77G'!H80</f>
        <v>0</v>
      </c>
      <c r="G97">
        <f>'ACCEL 0.77G V2'!I80-'ACCEL 0.77G'!I80</f>
        <v>0</v>
      </c>
      <c r="H97">
        <f>'ACCEL 0.77G V2'!J80-'ACCEL 0.77G'!J80</f>
        <v>0</v>
      </c>
      <c r="I97">
        <f>'ACCEL 0.77G V2'!K80-'ACCEL 0.77G'!K80</f>
        <v>0</v>
      </c>
      <c r="J97">
        <f>'ACCEL 0.77G V2'!L80-'ACCEL 0.77G'!L80</f>
        <v>0</v>
      </c>
      <c r="K97">
        <f>'ACCEL 0.77G V2'!M80-'ACCEL 0.77G'!M80</f>
        <v>0</v>
      </c>
    </row>
    <row r="98" ht="14.25" customHeight="1">
      <c r="E98">
        <f>'ACCEL 0.77G V2'!G81-'ACCEL 0.77G'!G81</f>
        <v>0</v>
      </c>
      <c r="F98">
        <f>'ACCEL 0.77G V2'!H81-'ACCEL 0.77G'!H81</f>
        <v>0</v>
      </c>
      <c r="G98">
        <f>'ACCEL 0.77G V2'!I81-'ACCEL 0.77G'!I81</f>
        <v>0</v>
      </c>
      <c r="H98">
        <f>'ACCEL 0.77G V2'!J81-'ACCEL 0.77G'!J81</f>
        <v>0</v>
      </c>
      <c r="I98">
        <f>'ACCEL 0.77G V2'!K81-'ACCEL 0.77G'!K81</f>
        <v>0</v>
      </c>
      <c r="J98">
        <f>'ACCEL 0.77G V2'!L81-'ACCEL 0.77G'!L81</f>
        <v>0</v>
      </c>
      <c r="K98">
        <f>'ACCEL 0.77G V2'!M81-'ACCEL 0.77G'!M81</f>
        <v>0</v>
      </c>
    </row>
    <row r="99" ht="14.25" customHeight="1">
      <c r="E99">
        <f>'ACCEL 0.77G V2'!G82-'ACCEL 0.77G'!G82</f>
        <v>0</v>
      </c>
      <c r="F99">
        <f>'ACCEL 0.77G V2'!H82-'ACCEL 0.77G'!H82</f>
        <v>0</v>
      </c>
      <c r="G99">
        <f>'ACCEL 0.77G V2'!I82-'ACCEL 0.77G'!I82</f>
        <v>0</v>
      </c>
      <c r="H99">
        <f>'ACCEL 0.77G V2'!J82-'ACCEL 0.77G'!J82</f>
        <v>0</v>
      </c>
      <c r="I99">
        <f>'ACCEL 0.77G V2'!K82-'ACCEL 0.77G'!K82</f>
        <v>0</v>
      </c>
      <c r="J99">
        <f>'ACCEL 0.77G V2'!L82-'ACCEL 0.77G'!L82</f>
        <v>0</v>
      </c>
      <c r="K99">
        <f>'ACCEL 0.77G V2'!M82-'ACCEL 0.77G'!M82</f>
        <v>0</v>
      </c>
    </row>
    <row r="100" ht="14.25" customHeight="1">
      <c r="E100">
        <f>'ACCEL 0.77G V2'!G83-'ACCEL 0.77G'!G83</f>
        <v>0</v>
      </c>
      <c r="F100">
        <f>'ACCEL 0.77G V2'!H83-'ACCEL 0.77G'!H83</f>
        <v>0</v>
      </c>
      <c r="G100">
        <f>'ACCEL 0.77G V2'!I83-'ACCEL 0.77G'!I83</f>
        <v>0</v>
      </c>
      <c r="H100">
        <f>'ACCEL 0.77G V2'!J83-'ACCEL 0.77G'!J83</f>
        <v>0</v>
      </c>
      <c r="I100">
        <f>'ACCEL 0.77G V2'!K83-'ACCEL 0.77G'!K83</f>
        <v>0</v>
      </c>
      <c r="J100">
        <f>'ACCEL 0.77G V2'!L83-'ACCEL 0.77G'!L83</f>
        <v>0</v>
      </c>
      <c r="K100">
        <f>'ACCEL 0.77G V2'!M83-'ACCEL 0.77G'!M83</f>
        <v>0</v>
      </c>
    </row>
    <row r="101" ht="14.25" customHeight="1">
      <c r="E101">
        <f>'ACCEL 0.77G V2'!G84-'ACCEL 0.77G'!G84</f>
        <v>0</v>
      </c>
      <c r="F101">
        <f>'ACCEL 0.77G V2'!H84-'ACCEL 0.77G'!H84</f>
        <v>0</v>
      </c>
      <c r="G101">
        <f>'ACCEL 0.77G V2'!I84-'ACCEL 0.77G'!I84</f>
        <v>0</v>
      </c>
      <c r="H101">
        <f>'ACCEL 0.77G V2'!J84-'ACCEL 0.77G'!J84</f>
        <v>0</v>
      </c>
      <c r="I101">
        <f>'ACCEL 0.77G V2'!K84-'ACCEL 0.77G'!K84</f>
        <v>0</v>
      </c>
      <c r="J101">
        <f>'ACCEL 0.77G V2'!L84-'ACCEL 0.77G'!L84</f>
        <v>0</v>
      </c>
      <c r="K101">
        <f>'ACCEL 0.77G V2'!M84-'ACCEL 0.77G'!M84</f>
        <v>0</v>
      </c>
    </row>
    <row r="102" ht="14.25" customHeight="1">
      <c r="E102">
        <f>'ACCEL 0.77G V2'!G85-'ACCEL 0.77G'!G85</f>
        <v>0</v>
      </c>
      <c r="F102">
        <f>'ACCEL 0.77G V2'!H85-'ACCEL 0.77G'!H85</f>
        <v>0</v>
      </c>
      <c r="G102">
        <f>'ACCEL 0.77G V2'!I85-'ACCEL 0.77G'!I85</f>
        <v>0</v>
      </c>
      <c r="H102">
        <f>'ACCEL 0.77G V2'!J85-'ACCEL 0.77G'!J85</f>
        <v>0</v>
      </c>
      <c r="I102">
        <f>'ACCEL 0.77G V2'!K85-'ACCEL 0.77G'!K85</f>
        <v>0</v>
      </c>
      <c r="J102">
        <f>'ACCEL 0.77G V2'!L85-'ACCEL 0.77G'!L85</f>
        <v>0</v>
      </c>
      <c r="K102">
        <f>'ACCEL 0.77G V2'!M85-'ACCEL 0.77G'!M85</f>
        <v>0</v>
      </c>
    </row>
    <row r="103" ht="14.25" customHeight="1">
      <c r="E103">
        <f>'ACCEL 0.77G V2'!G86-'ACCEL 0.77G'!G86</f>
        <v>0</v>
      </c>
      <c r="F103">
        <f>'ACCEL 0.77G V2'!H86-'ACCEL 0.77G'!H86</f>
        <v>0</v>
      </c>
      <c r="G103">
        <f>'ACCEL 0.77G V2'!I86-'ACCEL 0.77G'!I86</f>
        <v>0</v>
      </c>
      <c r="H103">
        <f>'ACCEL 0.77G V2'!J86-'ACCEL 0.77G'!J86</f>
        <v>0</v>
      </c>
      <c r="I103">
        <f>'ACCEL 0.77G V2'!K86-'ACCEL 0.77G'!K86</f>
        <v>0</v>
      </c>
      <c r="J103">
        <f>'ACCEL 0.77G V2'!L86-'ACCEL 0.77G'!L86</f>
        <v>0</v>
      </c>
      <c r="K103">
        <f>'ACCEL 0.77G V2'!M86-'ACCEL 0.77G'!M86</f>
        <v>0</v>
      </c>
    </row>
    <row r="104" ht="14.25" customHeight="1">
      <c r="E104">
        <f>'ACCEL 0.77G V2'!G87-'ACCEL 0.77G'!G87</f>
        <v>0</v>
      </c>
      <c r="F104">
        <f>'ACCEL 0.77G V2'!H87-'ACCEL 0.77G'!H87</f>
        <v>0</v>
      </c>
      <c r="G104">
        <f>'ACCEL 0.77G V2'!I87-'ACCEL 0.77G'!I87</f>
        <v>0</v>
      </c>
      <c r="H104">
        <f>'ACCEL 0.77G V2'!J87-'ACCEL 0.77G'!J87</f>
        <v>0</v>
      </c>
      <c r="I104">
        <f>'ACCEL 0.77G V2'!K87-'ACCEL 0.77G'!K87</f>
        <v>0</v>
      </c>
      <c r="J104">
        <f>'ACCEL 0.77G V2'!L87-'ACCEL 0.77G'!L87</f>
        <v>0</v>
      </c>
      <c r="K104">
        <f>'ACCEL 0.77G V2'!M87-'ACCEL 0.77G'!M87</f>
        <v>0</v>
      </c>
    </row>
    <row r="105" ht="14.25" customHeight="1">
      <c r="E105">
        <f>'ACCEL 0.77G V2'!G88-'ACCEL 0.77G'!G88</f>
        <v>0</v>
      </c>
      <c r="F105">
        <f>'ACCEL 0.77G V2'!H88-'ACCEL 0.77G'!H88</f>
        <v>0</v>
      </c>
      <c r="G105">
        <f>'ACCEL 0.77G V2'!I88-'ACCEL 0.77G'!I88</f>
        <v>0</v>
      </c>
      <c r="H105">
        <f>'ACCEL 0.77G V2'!J88-'ACCEL 0.77G'!J88</f>
        <v>0</v>
      </c>
      <c r="I105">
        <f>'ACCEL 0.77G V2'!K88-'ACCEL 0.77G'!K88</f>
        <v>0</v>
      </c>
      <c r="J105">
        <f>'ACCEL 0.77G V2'!L88-'ACCEL 0.77G'!L88</f>
        <v>0</v>
      </c>
      <c r="K105">
        <f>'ACCEL 0.77G V2'!M88-'ACCEL 0.77G'!M88</f>
        <v>0</v>
      </c>
    </row>
    <row r="106" ht="14.25" customHeight="1">
      <c r="E106">
        <f>'ACCEL 0.77G V2'!G89-'ACCEL 0.77G'!G89</f>
        <v>0</v>
      </c>
      <c r="F106">
        <f>'ACCEL 0.77G V2'!H89-'ACCEL 0.77G'!H89</f>
        <v>0</v>
      </c>
      <c r="G106">
        <f>'ACCEL 0.77G V2'!I89-'ACCEL 0.77G'!I89</f>
        <v>0</v>
      </c>
      <c r="H106">
        <f>'ACCEL 0.77G V2'!J89-'ACCEL 0.77G'!J89</f>
        <v>0</v>
      </c>
      <c r="I106">
        <f>'ACCEL 0.77G V2'!K89-'ACCEL 0.77G'!K89</f>
        <v>0</v>
      </c>
      <c r="J106">
        <f>'ACCEL 0.77G V2'!L89-'ACCEL 0.77G'!L89</f>
        <v>0</v>
      </c>
      <c r="K106">
        <f>'ACCEL 0.77G V2'!M89-'ACCEL 0.77G'!M89</f>
        <v>0</v>
      </c>
    </row>
    <row r="107" ht="14.25" customHeight="1">
      <c r="E107">
        <f>'ACCEL 0.77G V2'!G90-'ACCEL 0.77G'!G90</f>
        <v>0</v>
      </c>
      <c r="F107">
        <f>'ACCEL 0.77G V2'!H90-'ACCEL 0.77G'!H90</f>
        <v>0</v>
      </c>
      <c r="G107">
        <f>'ACCEL 0.77G V2'!I90-'ACCEL 0.77G'!I90</f>
        <v>0</v>
      </c>
      <c r="H107">
        <f>'ACCEL 0.77G V2'!J90-'ACCEL 0.77G'!J90</f>
        <v>0</v>
      </c>
      <c r="I107">
        <f>'ACCEL 0.77G V2'!K90-'ACCEL 0.77G'!K90</f>
        <v>0</v>
      </c>
      <c r="J107">
        <f>'ACCEL 0.77G V2'!L90-'ACCEL 0.77G'!L90</f>
        <v>0</v>
      </c>
      <c r="K107">
        <f>'ACCEL 0.77G V2'!M90-'ACCEL 0.77G'!M90</f>
        <v>0</v>
      </c>
    </row>
    <row r="108" ht="14.25" customHeight="1">
      <c r="E108">
        <f>'ACCEL 0.77G V2'!G91-'ACCEL 0.77G'!G91</f>
        <v>0</v>
      </c>
      <c r="F108">
        <f>'ACCEL 0.77G V2'!H91-'ACCEL 0.77G'!H91</f>
        <v>0</v>
      </c>
      <c r="G108">
        <f>'ACCEL 0.77G V2'!I91-'ACCEL 0.77G'!I91</f>
        <v>0</v>
      </c>
      <c r="H108">
        <f>'ACCEL 0.77G V2'!J91-'ACCEL 0.77G'!J91</f>
        <v>0</v>
      </c>
      <c r="I108">
        <f>'ACCEL 0.77G V2'!K91-'ACCEL 0.77G'!K91</f>
        <v>0</v>
      </c>
      <c r="J108">
        <f>'ACCEL 0.77G V2'!L91-'ACCEL 0.77G'!L91</f>
        <v>0</v>
      </c>
      <c r="K108">
        <f>'ACCEL 0.77G V2'!M91-'ACCEL 0.77G'!M91</f>
        <v>0</v>
      </c>
    </row>
    <row r="109" ht="14.25" customHeight="1">
      <c r="E109">
        <f>'ACCEL 0.77G V2'!G92-'ACCEL 0.77G'!G92</f>
        <v>0</v>
      </c>
      <c r="F109">
        <f>'ACCEL 0.77G V2'!H92-'ACCEL 0.77G'!H92</f>
        <v>0</v>
      </c>
      <c r="G109">
        <f>'ACCEL 0.77G V2'!I92-'ACCEL 0.77G'!I92</f>
        <v>0</v>
      </c>
      <c r="H109">
        <f>'ACCEL 0.77G V2'!J92-'ACCEL 0.77G'!J92</f>
        <v>0</v>
      </c>
      <c r="I109">
        <f>'ACCEL 0.77G V2'!K92-'ACCEL 0.77G'!K92</f>
        <v>0</v>
      </c>
      <c r="J109">
        <f>'ACCEL 0.77G V2'!L92-'ACCEL 0.77G'!L92</f>
        <v>0</v>
      </c>
      <c r="K109">
        <f>'ACCEL 0.77G V2'!M92-'ACCEL 0.77G'!M92</f>
        <v>0</v>
      </c>
    </row>
    <row r="110" ht="14.25" customHeight="1">
      <c r="E110">
        <f>'ACCEL 0.77G V2'!G93-'ACCEL 0.77G'!G93</f>
        <v>0</v>
      </c>
      <c r="F110">
        <f>'ACCEL 0.77G V2'!H93-'ACCEL 0.77G'!H93</f>
        <v>0</v>
      </c>
      <c r="G110">
        <f>'ACCEL 0.77G V2'!I93-'ACCEL 0.77G'!I93</f>
        <v>0</v>
      </c>
      <c r="H110">
        <f>'ACCEL 0.77G V2'!J93-'ACCEL 0.77G'!J93</f>
        <v>0</v>
      </c>
      <c r="I110">
        <f>'ACCEL 0.77G V2'!K93-'ACCEL 0.77G'!K93</f>
        <v>0</v>
      </c>
      <c r="J110">
        <f>'ACCEL 0.77G V2'!L93-'ACCEL 0.77G'!L93</f>
        <v>0</v>
      </c>
      <c r="K110">
        <f>'ACCEL 0.77G V2'!M93-'ACCEL 0.77G'!M93</f>
        <v>0</v>
      </c>
    </row>
    <row r="111" ht="14.25" customHeight="1">
      <c r="E111">
        <f>'ACCEL 0.77G V2'!G94-'ACCEL 0.77G'!G94</f>
        <v>0</v>
      </c>
      <c r="F111">
        <f>'ACCEL 0.77G V2'!H94-'ACCEL 0.77G'!H94</f>
        <v>0</v>
      </c>
      <c r="G111">
        <f>'ACCEL 0.77G V2'!I94-'ACCEL 0.77G'!I94</f>
        <v>0</v>
      </c>
      <c r="H111">
        <f>'ACCEL 0.77G V2'!J94-'ACCEL 0.77G'!J94</f>
        <v>0</v>
      </c>
      <c r="I111">
        <f>'ACCEL 0.77G V2'!K94-'ACCEL 0.77G'!K94</f>
        <v>0</v>
      </c>
      <c r="J111">
        <f>'ACCEL 0.77G V2'!L94-'ACCEL 0.77G'!L94</f>
        <v>0</v>
      </c>
      <c r="K111">
        <f>'ACCEL 0.77G V2'!M94-'ACCEL 0.77G'!M94</f>
        <v>0</v>
      </c>
    </row>
    <row r="112" ht="14.25" customHeight="1">
      <c r="E112">
        <f>'ACCEL 0.77G V2'!G95-'ACCEL 0.77G'!G95</f>
        <v>0</v>
      </c>
      <c r="F112">
        <f>'ACCEL 0.77G V2'!H95-'ACCEL 0.77G'!H95</f>
        <v>0</v>
      </c>
      <c r="G112">
        <f>'ACCEL 0.77G V2'!I95-'ACCEL 0.77G'!I95</f>
        <v>0</v>
      </c>
      <c r="H112">
        <f>'ACCEL 0.77G V2'!J95-'ACCEL 0.77G'!J95</f>
        <v>0</v>
      </c>
      <c r="I112">
        <f>'ACCEL 0.77G V2'!K95-'ACCEL 0.77G'!K95</f>
        <v>0</v>
      </c>
      <c r="J112">
        <f>'ACCEL 0.77G V2'!L95-'ACCEL 0.77G'!L95</f>
        <v>0</v>
      </c>
      <c r="K112">
        <f>'ACCEL 0.77G V2'!M95-'ACCEL 0.77G'!M95</f>
        <v>0</v>
      </c>
    </row>
    <row r="113" ht="14.25" customHeight="1">
      <c r="E113">
        <f>'ACCEL 0.77G V2'!G96-'ACCEL 0.77G'!G96</f>
        <v>0</v>
      </c>
      <c r="F113">
        <f>'ACCEL 0.77G V2'!H96-'ACCEL 0.77G'!H96</f>
        <v>0</v>
      </c>
      <c r="G113">
        <f>'ACCEL 0.77G V2'!I96-'ACCEL 0.77G'!I96</f>
        <v>0</v>
      </c>
      <c r="H113">
        <f>'ACCEL 0.77G V2'!J96-'ACCEL 0.77G'!J96</f>
        <v>0</v>
      </c>
      <c r="I113">
        <f>'ACCEL 0.77G V2'!K96-'ACCEL 0.77G'!K96</f>
        <v>0</v>
      </c>
      <c r="J113">
        <f>'ACCEL 0.77G V2'!L96-'ACCEL 0.77G'!L96</f>
        <v>0</v>
      </c>
      <c r="K113">
        <f>'ACCEL 0.77G V2'!M96-'ACCEL 0.77G'!M96</f>
        <v>0</v>
      </c>
    </row>
    <row r="114" ht="14.25" customHeight="1">
      <c r="E114">
        <f>'ACCEL 0.77G V2'!G97-'ACCEL 0.77G'!G97</f>
        <v>0</v>
      </c>
      <c r="F114">
        <f>'ACCEL 0.77G V2'!H97-'ACCEL 0.77G'!H97</f>
        <v>0</v>
      </c>
      <c r="G114">
        <f>'ACCEL 0.77G V2'!I97-'ACCEL 0.77G'!I97</f>
        <v>0</v>
      </c>
      <c r="H114">
        <f>'ACCEL 0.77G V2'!J97-'ACCEL 0.77G'!J97</f>
        <v>0</v>
      </c>
      <c r="I114">
        <f>'ACCEL 0.77G V2'!K97-'ACCEL 0.77G'!K97</f>
        <v>0</v>
      </c>
      <c r="J114">
        <f>'ACCEL 0.77G V2'!L97-'ACCEL 0.77G'!L97</f>
        <v>0</v>
      </c>
      <c r="K114">
        <f>'ACCEL 0.77G V2'!M97-'ACCEL 0.77G'!M97</f>
        <v>0</v>
      </c>
    </row>
    <row r="115" ht="14.25" customHeight="1">
      <c r="E115">
        <f>'ACCEL 0.77G V2'!G98-'ACCEL 0.77G'!G98</f>
        <v>0</v>
      </c>
      <c r="F115">
        <f>'ACCEL 0.77G V2'!H98-'ACCEL 0.77G'!H98</f>
        <v>0</v>
      </c>
      <c r="G115">
        <f>'ACCEL 0.77G V2'!I98-'ACCEL 0.77G'!I98</f>
        <v>0</v>
      </c>
      <c r="H115">
        <f>'ACCEL 0.77G V2'!J98-'ACCEL 0.77G'!J98</f>
        <v>0</v>
      </c>
      <c r="I115">
        <f>'ACCEL 0.77G V2'!K98-'ACCEL 0.77G'!K98</f>
        <v>0</v>
      </c>
      <c r="J115">
        <f>'ACCEL 0.77G V2'!L98-'ACCEL 0.77G'!L98</f>
        <v>0</v>
      </c>
      <c r="K115">
        <f>'ACCEL 0.77G V2'!M98-'ACCEL 0.77G'!M98</f>
        <v>0</v>
      </c>
    </row>
    <row r="116" ht="14.25" customHeight="1">
      <c r="E116">
        <f>'ACCEL 0.77G V2'!G99-'ACCEL 0.77G'!G99</f>
        <v>0</v>
      </c>
      <c r="F116">
        <f>'ACCEL 0.77G V2'!H99-'ACCEL 0.77G'!H99</f>
        <v>0</v>
      </c>
      <c r="G116">
        <f>'ACCEL 0.77G V2'!I99-'ACCEL 0.77G'!I99</f>
        <v>0</v>
      </c>
      <c r="H116">
        <f>'ACCEL 0.77G V2'!J99-'ACCEL 0.77G'!J99</f>
        <v>0</v>
      </c>
      <c r="I116">
        <f>'ACCEL 0.77G V2'!K99-'ACCEL 0.77G'!K99</f>
        <v>0</v>
      </c>
      <c r="J116">
        <f>'ACCEL 0.77G V2'!L99-'ACCEL 0.77G'!L99</f>
        <v>0</v>
      </c>
      <c r="K116">
        <f>'ACCEL 0.77G V2'!M99-'ACCEL 0.77G'!M99</f>
        <v>0</v>
      </c>
    </row>
    <row r="117" ht="14.25" customHeight="1">
      <c r="E117">
        <f>'ACCEL 0.77G V2'!G100-'ACCEL 0.77G'!G100</f>
        <v>0</v>
      </c>
      <c r="F117">
        <f>'ACCEL 0.77G V2'!H100-'ACCEL 0.77G'!H100</f>
        <v>0</v>
      </c>
      <c r="G117">
        <f>'ACCEL 0.77G V2'!I100-'ACCEL 0.77G'!I100</f>
        <v>0</v>
      </c>
      <c r="H117">
        <f>'ACCEL 0.77G V2'!J100-'ACCEL 0.77G'!J100</f>
        <v>0</v>
      </c>
      <c r="I117">
        <f>'ACCEL 0.77G V2'!K100-'ACCEL 0.77G'!K100</f>
        <v>0</v>
      </c>
      <c r="J117">
        <f>'ACCEL 0.77G V2'!L100-'ACCEL 0.77G'!L100</f>
        <v>0</v>
      </c>
      <c r="K117">
        <f>'ACCEL 0.77G V2'!M100-'ACCEL 0.77G'!M100</f>
        <v>0</v>
      </c>
    </row>
    <row r="118" ht="14.25" customHeight="1">
      <c r="E118">
        <f>'ACCEL 0.77G V2'!G101-'ACCEL 0.77G'!G101</f>
        <v>0</v>
      </c>
      <c r="F118">
        <f>'ACCEL 0.77G V2'!H101-'ACCEL 0.77G'!H101</f>
        <v>0</v>
      </c>
      <c r="G118">
        <f>'ACCEL 0.77G V2'!I101-'ACCEL 0.77G'!I101</f>
        <v>0</v>
      </c>
      <c r="H118">
        <f>'ACCEL 0.77G V2'!J101-'ACCEL 0.77G'!J101</f>
        <v>0</v>
      </c>
      <c r="I118">
        <f>'ACCEL 0.77G V2'!K101-'ACCEL 0.77G'!K101</f>
        <v>0</v>
      </c>
      <c r="J118">
        <f>'ACCEL 0.77G V2'!L101-'ACCEL 0.77G'!L101</f>
        <v>0</v>
      </c>
      <c r="K118">
        <f>'ACCEL 0.77G V2'!M101-'ACCEL 0.77G'!M101</f>
        <v>0</v>
      </c>
    </row>
    <row r="119" ht="14.25" customHeight="1">
      <c r="E119">
        <f>'ACCEL 0.77G V2'!G102-'ACCEL 0.77G'!G102</f>
        <v>0</v>
      </c>
      <c r="F119">
        <f>'ACCEL 0.77G V2'!H102-'ACCEL 0.77G'!H102</f>
        <v>0</v>
      </c>
      <c r="G119">
        <f>'ACCEL 0.77G V2'!I102-'ACCEL 0.77G'!I102</f>
        <v>0</v>
      </c>
      <c r="H119">
        <f>'ACCEL 0.77G V2'!J102-'ACCEL 0.77G'!J102</f>
        <v>0</v>
      </c>
      <c r="I119">
        <f>'ACCEL 0.77G V2'!K102-'ACCEL 0.77G'!K102</f>
        <v>0</v>
      </c>
      <c r="J119">
        <f>'ACCEL 0.77G V2'!L102-'ACCEL 0.77G'!L102</f>
        <v>0</v>
      </c>
      <c r="K119">
        <f>'ACCEL 0.77G V2'!M102-'ACCEL 0.77G'!M102</f>
        <v>0</v>
      </c>
    </row>
    <row r="120" ht="14.25" customHeight="1">
      <c r="E120">
        <f>'ACCEL 0.77G V2'!G103-'ACCEL 0.77G'!G103</f>
        <v>0</v>
      </c>
      <c r="F120">
        <f>'ACCEL 0.77G V2'!H103-'ACCEL 0.77G'!H103</f>
        <v>0</v>
      </c>
      <c r="G120">
        <f>'ACCEL 0.77G V2'!I103-'ACCEL 0.77G'!I103</f>
        <v>0</v>
      </c>
      <c r="H120">
        <f>'ACCEL 0.77G V2'!J103-'ACCEL 0.77G'!J103</f>
        <v>0</v>
      </c>
      <c r="I120">
        <f>'ACCEL 0.77G V2'!K103-'ACCEL 0.77G'!K103</f>
        <v>0</v>
      </c>
      <c r="J120">
        <f>'ACCEL 0.77G V2'!L103-'ACCEL 0.77G'!L103</f>
        <v>0</v>
      </c>
      <c r="K120">
        <f>'ACCEL 0.77G V2'!M103-'ACCEL 0.77G'!M103</f>
        <v>0</v>
      </c>
    </row>
    <row r="121" ht="14.25" customHeight="1">
      <c r="E121">
        <f>'ACCEL 0.77G V2'!G104-'ACCEL 0.77G'!G104</f>
        <v>0</v>
      </c>
      <c r="F121">
        <f>'ACCEL 0.77G V2'!H104-'ACCEL 0.77G'!H104</f>
        <v>0</v>
      </c>
      <c r="G121">
        <f>'ACCEL 0.77G V2'!I104-'ACCEL 0.77G'!I104</f>
        <v>0</v>
      </c>
      <c r="H121">
        <f>'ACCEL 0.77G V2'!J104-'ACCEL 0.77G'!J104</f>
        <v>0</v>
      </c>
      <c r="I121">
        <f>'ACCEL 0.77G V2'!K104-'ACCEL 0.77G'!K104</f>
        <v>0</v>
      </c>
      <c r="J121">
        <f>'ACCEL 0.77G V2'!L104-'ACCEL 0.77G'!L104</f>
        <v>0</v>
      </c>
      <c r="K121">
        <f>'ACCEL 0.77G V2'!M104-'ACCEL 0.77G'!M104</f>
        <v>0</v>
      </c>
    </row>
    <row r="122" ht="14.25" customHeight="1">
      <c r="E122">
        <f>'ACCEL 0.77G V2'!G105-'ACCEL 0.77G'!G105</f>
        <v>0</v>
      </c>
      <c r="F122">
        <f>'ACCEL 0.77G V2'!H105-'ACCEL 0.77G'!H105</f>
        <v>0</v>
      </c>
      <c r="G122">
        <f>'ACCEL 0.77G V2'!I105-'ACCEL 0.77G'!I105</f>
        <v>0</v>
      </c>
      <c r="H122">
        <f>'ACCEL 0.77G V2'!J105-'ACCEL 0.77G'!J105</f>
        <v>0</v>
      </c>
      <c r="I122">
        <f>'ACCEL 0.77G V2'!K105-'ACCEL 0.77G'!K105</f>
        <v>0</v>
      </c>
      <c r="J122">
        <f>'ACCEL 0.77G V2'!L105-'ACCEL 0.77G'!L105</f>
        <v>0</v>
      </c>
      <c r="K122">
        <f>'ACCEL 0.77G V2'!M105-'ACCEL 0.77G'!M105</f>
        <v>0</v>
      </c>
    </row>
    <row r="123" ht="14.25" customHeight="1">
      <c r="E123">
        <f>'ACCEL 0.77G V2'!G106-'ACCEL 0.77G'!G106</f>
        <v>0</v>
      </c>
      <c r="F123">
        <f>'ACCEL 0.77G V2'!H106-'ACCEL 0.77G'!H106</f>
        <v>0</v>
      </c>
      <c r="G123">
        <f>'ACCEL 0.77G V2'!I106-'ACCEL 0.77G'!I106</f>
        <v>0</v>
      </c>
      <c r="H123">
        <f>'ACCEL 0.77G V2'!J106-'ACCEL 0.77G'!J106</f>
        <v>0</v>
      </c>
      <c r="I123">
        <f>'ACCEL 0.77G V2'!K106-'ACCEL 0.77G'!K106</f>
        <v>0</v>
      </c>
      <c r="J123">
        <f>'ACCEL 0.77G V2'!L106-'ACCEL 0.77G'!L106</f>
        <v>0</v>
      </c>
      <c r="K123">
        <f>'ACCEL 0.77G V2'!M106-'ACCEL 0.77G'!M106</f>
        <v>0</v>
      </c>
    </row>
    <row r="124" ht="14.25" customHeight="1">
      <c r="E124">
        <f>'ACCEL 0.77G V2'!G107-'ACCEL 0.77G'!G107</f>
        <v>0</v>
      </c>
      <c r="F124">
        <f>'ACCEL 0.77G V2'!H107-'ACCEL 0.77G'!H107</f>
        <v>0</v>
      </c>
      <c r="G124">
        <f>'ACCEL 0.77G V2'!I107-'ACCEL 0.77G'!I107</f>
        <v>0</v>
      </c>
      <c r="H124">
        <f>'ACCEL 0.77G V2'!J107-'ACCEL 0.77G'!J107</f>
        <v>0</v>
      </c>
      <c r="I124">
        <f>'ACCEL 0.77G V2'!K107-'ACCEL 0.77G'!K107</f>
        <v>0</v>
      </c>
      <c r="J124">
        <f>'ACCEL 0.77G V2'!L107-'ACCEL 0.77G'!L107</f>
        <v>0</v>
      </c>
      <c r="K124">
        <f>'ACCEL 0.77G V2'!M107-'ACCEL 0.77G'!M107</f>
        <v>0</v>
      </c>
    </row>
    <row r="125" ht="14.25" customHeight="1">
      <c r="E125">
        <f>'ACCEL 0.77G V2'!G108-'ACCEL 0.77G'!G108</f>
        <v>0</v>
      </c>
      <c r="F125">
        <f>'ACCEL 0.77G V2'!H108-'ACCEL 0.77G'!H108</f>
        <v>0</v>
      </c>
      <c r="G125">
        <f>'ACCEL 0.77G V2'!I108-'ACCEL 0.77G'!I108</f>
        <v>0</v>
      </c>
      <c r="H125">
        <f>'ACCEL 0.77G V2'!J108-'ACCEL 0.77G'!J108</f>
        <v>0</v>
      </c>
      <c r="I125">
        <f>'ACCEL 0.77G V2'!K108-'ACCEL 0.77G'!K108</f>
        <v>0</v>
      </c>
      <c r="J125">
        <f>'ACCEL 0.77G V2'!L108-'ACCEL 0.77G'!L108</f>
        <v>0</v>
      </c>
      <c r="K125">
        <f>'ACCEL 0.77G V2'!M108-'ACCEL 0.77G'!M108</f>
        <v>0</v>
      </c>
    </row>
    <row r="126" ht="14.25" customHeight="1">
      <c r="E126">
        <f>'ACCEL 0.77G V2'!G109-'ACCEL 0.77G'!G109</f>
        <v>0</v>
      </c>
      <c r="F126">
        <f>'ACCEL 0.77G V2'!H109-'ACCEL 0.77G'!H109</f>
        <v>0</v>
      </c>
      <c r="G126">
        <f>'ACCEL 0.77G V2'!I109-'ACCEL 0.77G'!I109</f>
        <v>0</v>
      </c>
      <c r="H126">
        <f>'ACCEL 0.77G V2'!J109-'ACCEL 0.77G'!J109</f>
        <v>0</v>
      </c>
      <c r="I126">
        <f>'ACCEL 0.77G V2'!K109-'ACCEL 0.77G'!K109</f>
        <v>0</v>
      </c>
      <c r="J126">
        <f>'ACCEL 0.77G V2'!L109-'ACCEL 0.77G'!L109</f>
        <v>0</v>
      </c>
      <c r="K126">
        <f>'ACCEL 0.77G V2'!M109-'ACCEL 0.77G'!M109</f>
        <v>0</v>
      </c>
    </row>
    <row r="127" ht="14.25" customHeight="1">
      <c r="E127">
        <f>'ACCEL 0.77G V2'!G110-'ACCEL 0.77G'!G110</f>
        <v>0</v>
      </c>
      <c r="F127">
        <f>'ACCEL 0.77G V2'!H110-'ACCEL 0.77G'!H110</f>
        <v>0</v>
      </c>
      <c r="G127">
        <f>'ACCEL 0.77G V2'!I110-'ACCEL 0.77G'!I110</f>
        <v>0</v>
      </c>
      <c r="H127">
        <f>'ACCEL 0.77G V2'!J110-'ACCEL 0.77G'!J110</f>
        <v>0</v>
      </c>
      <c r="I127">
        <f>'ACCEL 0.77G V2'!K110-'ACCEL 0.77G'!K110</f>
        <v>0</v>
      </c>
      <c r="J127">
        <f>'ACCEL 0.77G V2'!L110-'ACCEL 0.77G'!L110</f>
        <v>0</v>
      </c>
      <c r="K127">
        <f>'ACCEL 0.77G V2'!M110-'ACCEL 0.77G'!M110</f>
        <v>0</v>
      </c>
    </row>
    <row r="128" ht="14.25" customHeight="1">
      <c r="E128">
        <f>'ACCEL 0.77G V2'!G111-'ACCEL 0.77G'!G111</f>
        <v>0</v>
      </c>
      <c r="F128">
        <f>'ACCEL 0.77G V2'!H111-'ACCEL 0.77G'!H111</f>
        <v>0</v>
      </c>
      <c r="G128">
        <f>'ACCEL 0.77G V2'!I111-'ACCEL 0.77G'!I111</f>
        <v>0</v>
      </c>
      <c r="H128">
        <f>'ACCEL 0.77G V2'!J111-'ACCEL 0.77G'!J111</f>
        <v>0</v>
      </c>
      <c r="I128">
        <f>'ACCEL 0.77G V2'!K111-'ACCEL 0.77G'!K111</f>
        <v>0</v>
      </c>
      <c r="J128">
        <f>'ACCEL 0.77G V2'!L111-'ACCEL 0.77G'!L111</f>
        <v>0</v>
      </c>
      <c r="K128">
        <f>'ACCEL 0.77G V2'!M111-'ACCEL 0.77G'!M111</f>
        <v>0</v>
      </c>
    </row>
    <row r="129" ht="14.25" customHeight="1">
      <c r="E129">
        <f>'ACCEL 0.77G V2'!G112-'ACCEL 0.77G'!G112</f>
        <v>0</v>
      </c>
      <c r="F129">
        <f>'ACCEL 0.77G V2'!H112-'ACCEL 0.77G'!H112</f>
        <v>0</v>
      </c>
      <c r="G129">
        <f>'ACCEL 0.77G V2'!I112-'ACCEL 0.77G'!I112</f>
        <v>0</v>
      </c>
      <c r="H129">
        <f>'ACCEL 0.77G V2'!J112-'ACCEL 0.77G'!J112</f>
        <v>0</v>
      </c>
      <c r="I129">
        <f>'ACCEL 0.77G V2'!K112-'ACCEL 0.77G'!K112</f>
        <v>0</v>
      </c>
      <c r="J129">
        <f>'ACCEL 0.77G V2'!L112-'ACCEL 0.77G'!L112</f>
        <v>0</v>
      </c>
      <c r="K129">
        <f>'ACCEL 0.77G V2'!M112-'ACCEL 0.77G'!M112</f>
        <v>0</v>
      </c>
    </row>
    <row r="130" ht="14.25" customHeight="1">
      <c r="E130">
        <f>'ACCEL 0.77G V2'!G113-'ACCEL 0.77G'!G113</f>
        <v>0</v>
      </c>
      <c r="F130">
        <f>'ACCEL 0.77G V2'!H113-'ACCEL 0.77G'!H113</f>
        <v>0</v>
      </c>
      <c r="G130">
        <f>'ACCEL 0.77G V2'!I113-'ACCEL 0.77G'!I113</f>
        <v>0</v>
      </c>
      <c r="H130">
        <f>'ACCEL 0.77G V2'!J113-'ACCEL 0.77G'!J113</f>
        <v>0</v>
      </c>
      <c r="I130">
        <f>'ACCEL 0.77G V2'!K113-'ACCEL 0.77G'!K113</f>
        <v>0</v>
      </c>
      <c r="J130">
        <f>'ACCEL 0.77G V2'!L113-'ACCEL 0.77G'!L113</f>
        <v>0</v>
      </c>
      <c r="K130">
        <f>'ACCEL 0.77G V2'!M113-'ACCEL 0.77G'!M113</f>
        <v>0</v>
      </c>
    </row>
    <row r="131" ht="14.25" customHeight="1">
      <c r="E131">
        <f>'ACCEL 0.77G V2'!G114-'ACCEL 0.77G'!G114</f>
        <v>0</v>
      </c>
      <c r="F131">
        <f>'ACCEL 0.77G V2'!H114-'ACCEL 0.77G'!H114</f>
        <v>0</v>
      </c>
      <c r="G131">
        <f>'ACCEL 0.77G V2'!I114-'ACCEL 0.77G'!I114</f>
        <v>0</v>
      </c>
      <c r="H131">
        <f>'ACCEL 0.77G V2'!J114-'ACCEL 0.77G'!J114</f>
        <v>0</v>
      </c>
      <c r="I131">
        <f>'ACCEL 0.77G V2'!K114-'ACCEL 0.77G'!K114</f>
        <v>0</v>
      </c>
      <c r="J131">
        <f>'ACCEL 0.77G V2'!L114-'ACCEL 0.77G'!L114</f>
        <v>0</v>
      </c>
      <c r="K131">
        <f>'ACCEL 0.77G V2'!M114-'ACCEL 0.77G'!M114</f>
        <v>0</v>
      </c>
    </row>
    <row r="132" ht="14.25" customHeight="1">
      <c r="E132">
        <f>'ACCEL 0.77G V2'!G115-'ACCEL 0.77G'!G115</f>
        <v>0</v>
      </c>
      <c r="F132">
        <f>'ACCEL 0.77G V2'!H115-'ACCEL 0.77G'!H115</f>
        <v>0</v>
      </c>
      <c r="G132">
        <f>'ACCEL 0.77G V2'!I115-'ACCEL 0.77G'!I115</f>
        <v>0</v>
      </c>
      <c r="H132">
        <f>'ACCEL 0.77G V2'!J115-'ACCEL 0.77G'!J115</f>
        <v>0</v>
      </c>
      <c r="I132">
        <f>'ACCEL 0.77G V2'!K115-'ACCEL 0.77G'!K115</f>
        <v>0</v>
      </c>
      <c r="J132">
        <f>'ACCEL 0.77G V2'!L115-'ACCEL 0.77G'!L115</f>
        <v>0</v>
      </c>
      <c r="K132">
        <f>'ACCEL 0.77G V2'!M115-'ACCEL 0.77G'!M115</f>
        <v>0</v>
      </c>
    </row>
    <row r="133" ht="14.25" customHeight="1">
      <c r="E133">
        <f>'ACCEL 0.77G V2'!G116-'ACCEL 0.77G'!G116</f>
        <v>0</v>
      </c>
      <c r="F133">
        <f>'ACCEL 0.77G V2'!H116-'ACCEL 0.77G'!H116</f>
        <v>0</v>
      </c>
      <c r="G133">
        <f>'ACCEL 0.77G V2'!I116-'ACCEL 0.77G'!I116</f>
        <v>0</v>
      </c>
      <c r="H133">
        <f>'ACCEL 0.77G V2'!J116-'ACCEL 0.77G'!J116</f>
        <v>0</v>
      </c>
      <c r="I133">
        <f>'ACCEL 0.77G V2'!K116-'ACCEL 0.77G'!K116</f>
        <v>0</v>
      </c>
      <c r="J133">
        <f>'ACCEL 0.77G V2'!L116-'ACCEL 0.77G'!L116</f>
        <v>0</v>
      </c>
      <c r="K133">
        <f>'ACCEL 0.77G V2'!M116-'ACCEL 0.77G'!M116</f>
        <v>0</v>
      </c>
    </row>
    <row r="134" ht="14.25" customHeight="1">
      <c r="E134">
        <f>'ACCEL 0.77G V2'!G117-'ACCEL 0.77G'!G117</f>
        <v>0</v>
      </c>
      <c r="F134">
        <f>'ACCEL 0.77G V2'!H117-'ACCEL 0.77G'!H117</f>
        <v>0</v>
      </c>
      <c r="G134">
        <f>'ACCEL 0.77G V2'!I117-'ACCEL 0.77G'!I117</f>
        <v>0</v>
      </c>
      <c r="H134">
        <f>'ACCEL 0.77G V2'!J117-'ACCEL 0.77G'!J117</f>
        <v>0</v>
      </c>
      <c r="I134">
        <f>'ACCEL 0.77G V2'!K117-'ACCEL 0.77G'!K117</f>
        <v>0</v>
      </c>
      <c r="J134">
        <f>'ACCEL 0.77G V2'!L117-'ACCEL 0.77G'!L117</f>
        <v>0</v>
      </c>
      <c r="K134">
        <f>'ACCEL 0.77G V2'!M117-'ACCEL 0.77G'!M117</f>
        <v>0</v>
      </c>
    </row>
    <row r="135" ht="14.25" customHeight="1">
      <c r="E135">
        <f>'ACCEL 0.77G V2'!G118-'ACCEL 0.77G'!G118</f>
        <v>0</v>
      </c>
      <c r="F135">
        <f>'ACCEL 0.77G V2'!H118-'ACCEL 0.77G'!H118</f>
        <v>0</v>
      </c>
      <c r="G135">
        <f>'ACCEL 0.77G V2'!I118-'ACCEL 0.77G'!I118</f>
        <v>0</v>
      </c>
      <c r="H135">
        <f>'ACCEL 0.77G V2'!J118-'ACCEL 0.77G'!J118</f>
        <v>0</v>
      </c>
      <c r="I135">
        <f>'ACCEL 0.77G V2'!K118-'ACCEL 0.77G'!K118</f>
        <v>0</v>
      </c>
      <c r="J135">
        <f>'ACCEL 0.77G V2'!L118-'ACCEL 0.77G'!L118</f>
        <v>0</v>
      </c>
      <c r="K135">
        <f>'ACCEL 0.77G V2'!M118-'ACCEL 0.77G'!M118</f>
        <v>0</v>
      </c>
    </row>
    <row r="136" ht="14.25" customHeight="1">
      <c r="E136">
        <f>'ACCEL 0.77G V2'!G119-'ACCEL 0.77G'!G119</f>
        <v>0</v>
      </c>
      <c r="F136">
        <f>'ACCEL 0.77G V2'!H119-'ACCEL 0.77G'!H119</f>
        <v>0</v>
      </c>
      <c r="G136">
        <f>'ACCEL 0.77G V2'!I119-'ACCEL 0.77G'!I119</f>
        <v>0</v>
      </c>
      <c r="H136">
        <f>'ACCEL 0.77G V2'!J119-'ACCEL 0.77G'!J119</f>
        <v>0</v>
      </c>
      <c r="I136">
        <f>'ACCEL 0.77G V2'!K119-'ACCEL 0.77G'!K119</f>
        <v>0</v>
      </c>
      <c r="J136">
        <f>'ACCEL 0.77G V2'!L119-'ACCEL 0.77G'!L119</f>
        <v>0</v>
      </c>
      <c r="K136">
        <f>'ACCEL 0.77G V2'!M119-'ACCEL 0.77G'!M119</f>
        <v>0</v>
      </c>
    </row>
    <row r="137" ht="14.25" customHeight="1">
      <c r="E137">
        <f>'ACCEL 0.77G V2'!G120-'ACCEL 0.77G'!G120</f>
        <v>0</v>
      </c>
      <c r="F137">
        <f>'ACCEL 0.77G V2'!H120-'ACCEL 0.77G'!H120</f>
        <v>0</v>
      </c>
      <c r="G137">
        <f>'ACCEL 0.77G V2'!I120-'ACCEL 0.77G'!I120</f>
        <v>0</v>
      </c>
      <c r="H137">
        <f>'ACCEL 0.77G V2'!J120-'ACCEL 0.77G'!J120</f>
        <v>0</v>
      </c>
      <c r="I137">
        <f>'ACCEL 0.77G V2'!K120-'ACCEL 0.77G'!K120</f>
        <v>0</v>
      </c>
      <c r="J137">
        <f>'ACCEL 0.77G V2'!L120-'ACCEL 0.77G'!L120</f>
        <v>0</v>
      </c>
      <c r="K137">
        <f>'ACCEL 0.77G V2'!M120-'ACCEL 0.77G'!M120</f>
        <v>0</v>
      </c>
    </row>
    <row r="138" ht="14.25" customHeight="1">
      <c r="E138">
        <f>'ACCEL 0.77G V2'!G121-'ACCEL 0.77G'!G121</f>
        <v>0</v>
      </c>
      <c r="F138">
        <f>'ACCEL 0.77G V2'!H121-'ACCEL 0.77G'!H121</f>
        <v>0</v>
      </c>
      <c r="G138">
        <f>'ACCEL 0.77G V2'!I121-'ACCEL 0.77G'!I121</f>
        <v>0</v>
      </c>
      <c r="H138">
        <f>'ACCEL 0.77G V2'!J121-'ACCEL 0.77G'!J121</f>
        <v>0</v>
      </c>
      <c r="I138">
        <f>'ACCEL 0.77G V2'!K121-'ACCEL 0.77G'!K121</f>
        <v>0</v>
      </c>
      <c r="J138">
        <f>'ACCEL 0.77G V2'!L121-'ACCEL 0.77G'!L121</f>
        <v>0</v>
      </c>
      <c r="K138">
        <f>'ACCEL 0.77G V2'!M121-'ACCEL 0.77G'!M121</f>
        <v>0</v>
      </c>
    </row>
    <row r="139" ht="14.25" customHeight="1">
      <c r="E139">
        <f>'ACCEL 0.77G V2'!G122-'ACCEL 0.77G'!G122</f>
        <v>0</v>
      </c>
      <c r="F139">
        <f>'ACCEL 0.77G V2'!H122-'ACCEL 0.77G'!H122</f>
        <v>0</v>
      </c>
      <c r="G139">
        <f>'ACCEL 0.77G V2'!I122-'ACCEL 0.77G'!I122</f>
        <v>0</v>
      </c>
      <c r="H139">
        <f>'ACCEL 0.77G V2'!J122-'ACCEL 0.77G'!J122</f>
        <v>0</v>
      </c>
      <c r="I139">
        <f>'ACCEL 0.77G V2'!K122-'ACCEL 0.77G'!K122</f>
        <v>0</v>
      </c>
      <c r="J139">
        <f>'ACCEL 0.77G V2'!L122-'ACCEL 0.77G'!L122</f>
        <v>0</v>
      </c>
      <c r="K139">
        <f>'ACCEL 0.77G V2'!M122-'ACCEL 0.77G'!M122</f>
        <v>0</v>
      </c>
    </row>
    <row r="140" ht="14.25" customHeight="1">
      <c r="E140">
        <f>'ACCEL 0.77G V2'!G123-'ACCEL 0.77G'!G123</f>
        <v>0</v>
      </c>
      <c r="F140">
        <f>'ACCEL 0.77G V2'!H123-'ACCEL 0.77G'!H123</f>
        <v>0</v>
      </c>
      <c r="G140">
        <f>'ACCEL 0.77G V2'!I123-'ACCEL 0.77G'!I123</f>
        <v>0</v>
      </c>
      <c r="H140">
        <f>'ACCEL 0.77G V2'!J123-'ACCEL 0.77G'!J123</f>
        <v>0</v>
      </c>
      <c r="I140">
        <f>'ACCEL 0.77G V2'!K123-'ACCEL 0.77G'!K123</f>
        <v>0</v>
      </c>
      <c r="J140">
        <f>'ACCEL 0.77G V2'!L123-'ACCEL 0.77G'!L123</f>
        <v>0</v>
      </c>
      <c r="K140">
        <f>'ACCEL 0.77G V2'!M123-'ACCEL 0.77G'!M123</f>
        <v>0</v>
      </c>
    </row>
    <row r="141" ht="14.25" customHeight="1">
      <c r="E141">
        <f>'ACCEL 0.77G V2'!G124-'ACCEL 0.77G'!G124</f>
        <v>0</v>
      </c>
      <c r="F141">
        <f>'ACCEL 0.77G V2'!H124-'ACCEL 0.77G'!H124</f>
        <v>0</v>
      </c>
      <c r="G141">
        <f>'ACCEL 0.77G V2'!I124-'ACCEL 0.77G'!I124</f>
        <v>0</v>
      </c>
      <c r="H141">
        <f>'ACCEL 0.77G V2'!J124-'ACCEL 0.77G'!J124</f>
        <v>0</v>
      </c>
      <c r="I141">
        <f>'ACCEL 0.77G V2'!K124-'ACCEL 0.77G'!K124</f>
        <v>0</v>
      </c>
      <c r="J141">
        <f>'ACCEL 0.77G V2'!L124-'ACCEL 0.77G'!L124</f>
        <v>0</v>
      </c>
      <c r="K141">
        <f>'ACCEL 0.77G V2'!M124-'ACCEL 0.77G'!M124</f>
        <v>0</v>
      </c>
    </row>
    <row r="142" ht="14.25" customHeight="1">
      <c r="E142">
        <f>'ACCEL 0.77G V2'!G125-'ACCEL 0.77G'!G125</f>
        <v>0</v>
      </c>
      <c r="F142">
        <f>'ACCEL 0.77G V2'!H125-'ACCEL 0.77G'!H125</f>
        <v>0</v>
      </c>
      <c r="G142">
        <f>'ACCEL 0.77G V2'!I125-'ACCEL 0.77G'!I125</f>
        <v>0</v>
      </c>
      <c r="H142">
        <f>'ACCEL 0.77G V2'!J125-'ACCEL 0.77G'!J125</f>
        <v>0</v>
      </c>
      <c r="I142">
        <f>'ACCEL 0.77G V2'!K125-'ACCEL 0.77G'!K125</f>
        <v>0</v>
      </c>
      <c r="J142">
        <f>'ACCEL 0.77G V2'!L125-'ACCEL 0.77G'!L125</f>
        <v>0</v>
      </c>
      <c r="K142">
        <f>'ACCEL 0.77G V2'!M125-'ACCEL 0.77G'!M125</f>
        <v>0</v>
      </c>
    </row>
    <row r="143" ht="14.25" customHeight="1">
      <c r="E143">
        <f>'ACCEL 0.77G V2'!G126-'ACCEL 0.77G'!G126</f>
        <v>0</v>
      </c>
      <c r="F143">
        <f>'ACCEL 0.77G V2'!H126-'ACCEL 0.77G'!H126</f>
        <v>0</v>
      </c>
      <c r="G143">
        <f>'ACCEL 0.77G V2'!I126-'ACCEL 0.77G'!I126</f>
        <v>0</v>
      </c>
      <c r="H143">
        <f>'ACCEL 0.77G V2'!J126-'ACCEL 0.77G'!J126</f>
        <v>0</v>
      </c>
      <c r="I143">
        <f>'ACCEL 0.77G V2'!K126-'ACCEL 0.77G'!K126</f>
        <v>0</v>
      </c>
      <c r="J143">
        <f>'ACCEL 0.77G V2'!L126-'ACCEL 0.77G'!L126</f>
        <v>0</v>
      </c>
      <c r="K143">
        <f>'ACCEL 0.77G V2'!M126-'ACCEL 0.77G'!M126</f>
        <v>0</v>
      </c>
    </row>
    <row r="144" ht="14.25" customHeight="1">
      <c r="E144">
        <f>'ACCEL 0.77G V2'!G127-'ACCEL 0.77G'!G127</f>
        <v>0</v>
      </c>
      <c r="F144">
        <f>'ACCEL 0.77G V2'!H127-'ACCEL 0.77G'!H127</f>
        <v>0</v>
      </c>
      <c r="G144">
        <f>'ACCEL 0.77G V2'!I127-'ACCEL 0.77G'!I127</f>
        <v>0</v>
      </c>
      <c r="H144">
        <f>'ACCEL 0.77G V2'!J127-'ACCEL 0.77G'!J127</f>
        <v>0</v>
      </c>
      <c r="I144">
        <f>'ACCEL 0.77G V2'!K127-'ACCEL 0.77G'!K127</f>
        <v>0</v>
      </c>
      <c r="J144">
        <f>'ACCEL 0.77G V2'!L127-'ACCEL 0.77G'!L127</f>
        <v>0</v>
      </c>
      <c r="K144">
        <f>'ACCEL 0.77G V2'!M127-'ACCEL 0.77G'!M127</f>
        <v>0</v>
      </c>
    </row>
    <row r="145" ht="14.25" customHeight="1">
      <c r="E145">
        <f>'ACCEL 0.77G V2'!G128-'ACCEL 0.77G'!G128</f>
        <v>0</v>
      </c>
      <c r="F145">
        <f>'ACCEL 0.77G V2'!H128-'ACCEL 0.77G'!H128</f>
        <v>0</v>
      </c>
      <c r="G145">
        <f>'ACCEL 0.77G V2'!I128-'ACCEL 0.77G'!I128</f>
        <v>0</v>
      </c>
      <c r="H145">
        <f>'ACCEL 0.77G V2'!J128-'ACCEL 0.77G'!J128</f>
        <v>0</v>
      </c>
      <c r="I145">
        <f>'ACCEL 0.77G V2'!K128-'ACCEL 0.77G'!K128</f>
        <v>0</v>
      </c>
      <c r="J145">
        <f>'ACCEL 0.77G V2'!L128-'ACCEL 0.77G'!L128</f>
        <v>0</v>
      </c>
      <c r="K145">
        <f>'ACCEL 0.77G V2'!M128-'ACCEL 0.77G'!M128</f>
        <v>0</v>
      </c>
    </row>
    <row r="146" ht="14.25" customHeight="1">
      <c r="E146">
        <f>'ACCEL 0.77G V2'!G129-'ACCEL 0.77G'!G129</f>
        <v>0</v>
      </c>
      <c r="F146">
        <f>'ACCEL 0.77G V2'!H129-'ACCEL 0.77G'!H129</f>
        <v>0</v>
      </c>
      <c r="G146">
        <f>'ACCEL 0.77G V2'!I129-'ACCEL 0.77G'!I129</f>
        <v>0</v>
      </c>
      <c r="H146">
        <f>'ACCEL 0.77G V2'!J129-'ACCEL 0.77G'!J129</f>
        <v>0</v>
      </c>
      <c r="I146">
        <f>'ACCEL 0.77G V2'!K129-'ACCEL 0.77G'!K129</f>
        <v>0</v>
      </c>
      <c r="J146">
        <f>'ACCEL 0.77G V2'!L129-'ACCEL 0.77G'!L129</f>
        <v>0</v>
      </c>
      <c r="K146">
        <f>'ACCEL 0.77G V2'!M129-'ACCEL 0.77G'!M129</f>
        <v>0</v>
      </c>
    </row>
    <row r="147" ht="14.25" customHeight="1">
      <c r="E147">
        <f>'ACCEL 0.77G V2'!G130-'ACCEL 0.77G'!G130</f>
        <v>0</v>
      </c>
      <c r="F147">
        <f>'ACCEL 0.77G V2'!H130-'ACCEL 0.77G'!H130</f>
        <v>0</v>
      </c>
      <c r="G147">
        <f>'ACCEL 0.77G V2'!I130-'ACCEL 0.77G'!I130</f>
        <v>0</v>
      </c>
      <c r="H147">
        <f>'ACCEL 0.77G V2'!J130-'ACCEL 0.77G'!J130</f>
        <v>0</v>
      </c>
      <c r="I147">
        <f>'ACCEL 0.77G V2'!K130-'ACCEL 0.77G'!K130</f>
        <v>0</v>
      </c>
      <c r="J147">
        <f>'ACCEL 0.77G V2'!L130-'ACCEL 0.77G'!L130</f>
        <v>0</v>
      </c>
      <c r="K147">
        <f>'ACCEL 0.77G V2'!M130-'ACCEL 0.77G'!M130</f>
        <v>0</v>
      </c>
    </row>
    <row r="148" ht="14.25" customHeight="1">
      <c r="E148">
        <f>'ACCEL 0.77G V2'!G131-'ACCEL 0.77G'!G131</f>
        <v>0</v>
      </c>
      <c r="F148">
        <f>'ACCEL 0.77G V2'!H131-'ACCEL 0.77G'!H131</f>
        <v>0</v>
      </c>
      <c r="G148">
        <f>'ACCEL 0.77G V2'!I131-'ACCEL 0.77G'!I131</f>
        <v>0</v>
      </c>
      <c r="H148">
        <f>'ACCEL 0.77G V2'!J131-'ACCEL 0.77G'!J131</f>
        <v>0</v>
      </c>
      <c r="I148">
        <f>'ACCEL 0.77G V2'!K131-'ACCEL 0.77G'!K131</f>
        <v>0</v>
      </c>
      <c r="J148">
        <f>'ACCEL 0.77G V2'!L131-'ACCEL 0.77G'!L131</f>
        <v>0</v>
      </c>
      <c r="K148">
        <f>'ACCEL 0.77G V2'!M131-'ACCEL 0.77G'!M131</f>
        <v>0</v>
      </c>
    </row>
    <row r="149" ht="14.25" customHeight="1">
      <c r="E149">
        <f>'ACCEL 0.77G V2'!G132-'ACCEL 0.77G'!G132</f>
        <v>0</v>
      </c>
      <c r="F149">
        <f>'ACCEL 0.77G V2'!H132-'ACCEL 0.77G'!H132</f>
        <v>0</v>
      </c>
      <c r="G149">
        <f>'ACCEL 0.77G V2'!I132-'ACCEL 0.77G'!I132</f>
        <v>0</v>
      </c>
      <c r="H149">
        <f>'ACCEL 0.77G V2'!J132-'ACCEL 0.77G'!J132</f>
        <v>0</v>
      </c>
      <c r="I149">
        <f>'ACCEL 0.77G V2'!K132-'ACCEL 0.77G'!K132</f>
        <v>0</v>
      </c>
      <c r="J149">
        <f>'ACCEL 0.77G V2'!L132-'ACCEL 0.77G'!L132</f>
        <v>0</v>
      </c>
      <c r="K149">
        <f>'ACCEL 0.77G V2'!M132-'ACCEL 0.77G'!M132</f>
        <v>0</v>
      </c>
    </row>
    <row r="150" ht="14.25" customHeight="1">
      <c r="E150">
        <f>'ACCEL 0.77G V2'!G133-'ACCEL 0.77G'!G133</f>
        <v>0</v>
      </c>
      <c r="F150">
        <f>'ACCEL 0.77G V2'!H133-'ACCEL 0.77G'!H133</f>
        <v>0</v>
      </c>
      <c r="G150">
        <f>'ACCEL 0.77G V2'!I133-'ACCEL 0.77G'!I133</f>
        <v>0</v>
      </c>
      <c r="H150">
        <f>'ACCEL 0.77G V2'!J133-'ACCEL 0.77G'!J133</f>
        <v>0</v>
      </c>
      <c r="I150">
        <f>'ACCEL 0.77G V2'!K133-'ACCEL 0.77G'!K133</f>
        <v>0</v>
      </c>
      <c r="J150">
        <f>'ACCEL 0.77G V2'!L133-'ACCEL 0.77G'!L133</f>
        <v>0</v>
      </c>
      <c r="K150">
        <f>'ACCEL 0.77G V2'!M133-'ACCEL 0.77G'!M133</f>
        <v>0</v>
      </c>
    </row>
    <row r="151" ht="14.25" customHeight="1">
      <c r="E151">
        <f>'ACCEL 0.77G V2'!G134-'ACCEL 0.77G'!G134</f>
        <v>0</v>
      </c>
      <c r="F151">
        <f>'ACCEL 0.77G V2'!H134-'ACCEL 0.77G'!H134</f>
        <v>0</v>
      </c>
      <c r="G151">
        <f>'ACCEL 0.77G V2'!I134-'ACCEL 0.77G'!I134</f>
        <v>0</v>
      </c>
      <c r="H151">
        <f>'ACCEL 0.77G V2'!J134-'ACCEL 0.77G'!J134</f>
        <v>0</v>
      </c>
      <c r="I151">
        <f>'ACCEL 0.77G V2'!K134-'ACCEL 0.77G'!K134</f>
        <v>0</v>
      </c>
      <c r="J151">
        <f>'ACCEL 0.77G V2'!L134-'ACCEL 0.77G'!L134</f>
        <v>0</v>
      </c>
      <c r="K151">
        <f>'ACCEL 0.77G V2'!M134-'ACCEL 0.77G'!M134</f>
        <v>0</v>
      </c>
    </row>
    <row r="152" ht="14.25" customHeight="1">
      <c r="E152">
        <f>'ACCEL 0.77G V2'!G135-'ACCEL 0.77G'!G135</f>
        <v>0</v>
      </c>
      <c r="F152">
        <f>'ACCEL 0.77G V2'!H135-'ACCEL 0.77G'!H135</f>
        <v>0</v>
      </c>
      <c r="G152">
        <f>'ACCEL 0.77G V2'!I135-'ACCEL 0.77G'!I135</f>
        <v>0</v>
      </c>
      <c r="H152">
        <f>'ACCEL 0.77G V2'!J135-'ACCEL 0.77G'!J135</f>
        <v>0</v>
      </c>
      <c r="I152">
        <f>'ACCEL 0.77G V2'!K135-'ACCEL 0.77G'!K135</f>
        <v>0</v>
      </c>
      <c r="J152">
        <f>'ACCEL 0.77G V2'!L135-'ACCEL 0.77G'!L135</f>
        <v>0</v>
      </c>
      <c r="K152">
        <f>'ACCEL 0.77G V2'!M135-'ACCEL 0.77G'!M135</f>
        <v>0</v>
      </c>
    </row>
    <row r="153" ht="14.25" customHeight="1">
      <c r="E153">
        <f>'ACCEL 0.77G V2'!G136-'ACCEL 0.77G'!G136</f>
        <v>0</v>
      </c>
      <c r="F153">
        <f>'ACCEL 0.77G V2'!H136-'ACCEL 0.77G'!H136</f>
        <v>0</v>
      </c>
      <c r="G153">
        <f>'ACCEL 0.77G V2'!I136-'ACCEL 0.77G'!I136</f>
        <v>0</v>
      </c>
      <c r="H153">
        <f>'ACCEL 0.77G V2'!J136-'ACCEL 0.77G'!J136</f>
        <v>0</v>
      </c>
      <c r="I153">
        <f>'ACCEL 0.77G V2'!K136-'ACCEL 0.77G'!K136</f>
        <v>0</v>
      </c>
      <c r="J153">
        <f>'ACCEL 0.77G V2'!L136-'ACCEL 0.77G'!L136</f>
        <v>0</v>
      </c>
      <c r="K153">
        <f>'ACCEL 0.77G V2'!M136-'ACCEL 0.77G'!M136</f>
        <v>0</v>
      </c>
    </row>
    <row r="154" ht="14.25" customHeight="1">
      <c r="E154">
        <f>'ACCEL 0.77G V2'!G137-'ACCEL 0.77G'!G137</f>
        <v>0</v>
      </c>
      <c r="F154">
        <f>'ACCEL 0.77G V2'!H137-'ACCEL 0.77G'!H137</f>
        <v>0</v>
      </c>
      <c r="G154">
        <f>'ACCEL 0.77G V2'!I137-'ACCEL 0.77G'!I137</f>
        <v>0</v>
      </c>
      <c r="H154">
        <f>'ACCEL 0.77G V2'!J137-'ACCEL 0.77G'!J137</f>
        <v>0</v>
      </c>
      <c r="I154">
        <f>'ACCEL 0.77G V2'!K137-'ACCEL 0.77G'!K137</f>
        <v>0</v>
      </c>
      <c r="J154">
        <f>'ACCEL 0.77G V2'!L137-'ACCEL 0.77G'!L137</f>
        <v>0</v>
      </c>
      <c r="K154">
        <f>'ACCEL 0.77G V2'!M137-'ACCEL 0.77G'!M137</f>
        <v>0</v>
      </c>
    </row>
    <row r="155" ht="14.25" customHeight="1">
      <c r="E155">
        <f>'ACCEL 0.77G V2'!G138-'ACCEL 0.77G'!G138</f>
        <v>0</v>
      </c>
      <c r="F155">
        <f>'ACCEL 0.77G V2'!H138-'ACCEL 0.77G'!H138</f>
        <v>0</v>
      </c>
      <c r="G155">
        <f>'ACCEL 0.77G V2'!I138-'ACCEL 0.77G'!I138</f>
        <v>0</v>
      </c>
      <c r="H155">
        <f>'ACCEL 0.77G V2'!J138-'ACCEL 0.77G'!J138</f>
        <v>0</v>
      </c>
      <c r="I155">
        <f>'ACCEL 0.77G V2'!K138-'ACCEL 0.77G'!K138</f>
        <v>0</v>
      </c>
      <c r="J155">
        <f>'ACCEL 0.77G V2'!L138-'ACCEL 0.77G'!L138</f>
        <v>0</v>
      </c>
      <c r="K155">
        <f>'ACCEL 0.77G V2'!M138-'ACCEL 0.77G'!M138</f>
        <v>0</v>
      </c>
    </row>
    <row r="156" ht="14.25" customHeight="1">
      <c r="E156">
        <f>'ACCEL 0.77G V2'!G139-'ACCEL 0.77G'!G139</f>
        <v>0</v>
      </c>
      <c r="F156">
        <f>'ACCEL 0.77G V2'!H139-'ACCEL 0.77G'!H139</f>
        <v>0</v>
      </c>
      <c r="G156">
        <f>'ACCEL 0.77G V2'!I139-'ACCEL 0.77G'!I139</f>
        <v>0</v>
      </c>
      <c r="H156">
        <f>'ACCEL 0.77G V2'!J139-'ACCEL 0.77G'!J139</f>
        <v>0</v>
      </c>
      <c r="I156">
        <f>'ACCEL 0.77G V2'!K139-'ACCEL 0.77G'!K139</f>
        <v>0</v>
      </c>
      <c r="J156">
        <f>'ACCEL 0.77G V2'!L139-'ACCEL 0.77G'!L139</f>
        <v>0</v>
      </c>
      <c r="K156">
        <f>'ACCEL 0.77G V2'!M139-'ACCEL 0.77G'!M139</f>
        <v>0</v>
      </c>
    </row>
    <row r="157" ht="14.25" customHeight="1">
      <c r="E157">
        <f>'ACCEL 0.77G V2'!G140-'ACCEL 0.77G'!G140</f>
        <v>0</v>
      </c>
      <c r="F157">
        <f>'ACCEL 0.77G V2'!H140-'ACCEL 0.77G'!H140</f>
        <v>0</v>
      </c>
      <c r="G157">
        <f>'ACCEL 0.77G V2'!I140-'ACCEL 0.77G'!I140</f>
        <v>0</v>
      </c>
      <c r="H157">
        <f>'ACCEL 0.77G V2'!J140-'ACCEL 0.77G'!J140</f>
        <v>0</v>
      </c>
      <c r="I157">
        <f>'ACCEL 0.77G V2'!K140-'ACCEL 0.77G'!K140</f>
        <v>0</v>
      </c>
      <c r="J157">
        <f>'ACCEL 0.77G V2'!L140-'ACCEL 0.77G'!L140</f>
        <v>0</v>
      </c>
      <c r="K157">
        <f>'ACCEL 0.77G V2'!M140-'ACCEL 0.77G'!M140</f>
        <v>0</v>
      </c>
    </row>
    <row r="158" ht="14.25" customHeight="1">
      <c r="E158">
        <f>'ACCEL 0.77G V2'!G141-'ACCEL 0.77G'!G141</f>
        <v>0</v>
      </c>
      <c r="F158">
        <f>'ACCEL 0.77G V2'!H141-'ACCEL 0.77G'!H141</f>
        <v>0</v>
      </c>
      <c r="G158">
        <f>'ACCEL 0.77G V2'!I141-'ACCEL 0.77G'!I141</f>
        <v>0</v>
      </c>
      <c r="H158">
        <f>'ACCEL 0.77G V2'!J141-'ACCEL 0.77G'!J141</f>
        <v>0</v>
      </c>
      <c r="I158">
        <f>'ACCEL 0.77G V2'!K141-'ACCEL 0.77G'!K141</f>
        <v>0</v>
      </c>
      <c r="J158">
        <f>'ACCEL 0.77G V2'!L141-'ACCEL 0.77G'!L141</f>
        <v>0</v>
      </c>
      <c r="K158">
        <f>'ACCEL 0.77G V2'!M141-'ACCEL 0.77G'!M141</f>
        <v>0</v>
      </c>
    </row>
    <row r="159" ht="14.25" customHeight="1">
      <c r="E159">
        <f>'ACCEL 0.77G V2'!G142-'ACCEL 0.77G'!G142</f>
        <v>0</v>
      </c>
      <c r="F159">
        <f>'ACCEL 0.77G V2'!H142-'ACCEL 0.77G'!H142</f>
        <v>0</v>
      </c>
      <c r="G159">
        <f>'ACCEL 0.77G V2'!I142-'ACCEL 0.77G'!I142</f>
        <v>0</v>
      </c>
      <c r="H159">
        <f>'ACCEL 0.77G V2'!J142-'ACCEL 0.77G'!J142</f>
        <v>0</v>
      </c>
      <c r="I159">
        <f>'ACCEL 0.77G V2'!K142-'ACCEL 0.77G'!K142</f>
        <v>0</v>
      </c>
      <c r="J159">
        <f>'ACCEL 0.77G V2'!L142-'ACCEL 0.77G'!L142</f>
        <v>0</v>
      </c>
      <c r="K159">
        <f>'ACCEL 0.77G V2'!M142-'ACCEL 0.77G'!M142</f>
        <v>0</v>
      </c>
    </row>
    <row r="160" ht="14.25" customHeight="1">
      <c r="E160">
        <f>'ACCEL 0.77G V2'!G143-'ACCEL 0.77G'!G143</f>
        <v>0</v>
      </c>
      <c r="F160">
        <f>'ACCEL 0.77G V2'!H143-'ACCEL 0.77G'!H143</f>
        <v>0</v>
      </c>
      <c r="G160">
        <f>'ACCEL 0.77G V2'!I143-'ACCEL 0.77G'!I143</f>
        <v>0</v>
      </c>
      <c r="H160">
        <f>'ACCEL 0.77G V2'!J143-'ACCEL 0.77G'!J143</f>
        <v>0</v>
      </c>
      <c r="I160">
        <f>'ACCEL 0.77G V2'!K143-'ACCEL 0.77G'!K143</f>
        <v>0</v>
      </c>
      <c r="J160">
        <f>'ACCEL 0.77G V2'!L143-'ACCEL 0.77G'!L143</f>
        <v>0</v>
      </c>
      <c r="K160">
        <f>'ACCEL 0.77G V2'!M143-'ACCEL 0.77G'!M143</f>
        <v>0</v>
      </c>
    </row>
    <row r="161" ht="14.25" customHeight="1">
      <c r="E161">
        <f>'ACCEL 0.77G V2'!G144-'ACCEL 0.77G'!G144</f>
        <v>0</v>
      </c>
      <c r="F161">
        <f>'ACCEL 0.77G V2'!H144-'ACCEL 0.77G'!H144</f>
        <v>0</v>
      </c>
      <c r="G161">
        <f>'ACCEL 0.77G V2'!I144-'ACCEL 0.77G'!I144</f>
        <v>0</v>
      </c>
      <c r="H161">
        <f>'ACCEL 0.77G V2'!J144-'ACCEL 0.77G'!J144</f>
        <v>0</v>
      </c>
      <c r="I161">
        <f>'ACCEL 0.77G V2'!K144-'ACCEL 0.77G'!K144</f>
        <v>0</v>
      </c>
      <c r="J161">
        <f>'ACCEL 0.77G V2'!L144-'ACCEL 0.77G'!L144</f>
        <v>0</v>
      </c>
      <c r="K161">
        <f>'ACCEL 0.77G V2'!M144-'ACCEL 0.77G'!M144</f>
        <v>0</v>
      </c>
    </row>
    <row r="162" ht="14.25" customHeight="1">
      <c r="E162">
        <f>'ACCEL 0.77G V2'!G145-'ACCEL 0.77G'!G145</f>
        <v>0</v>
      </c>
      <c r="F162">
        <f>'ACCEL 0.77G V2'!H145-'ACCEL 0.77G'!H145</f>
        <v>0</v>
      </c>
      <c r="G162">
        <f>'ACCEL 0.77G V2'!I145-'ACCEL 0.77G'!I145</f>
        <v>0</v>
      </c>
      <c r="H162">
        <f>'ACCEL 0.77G V2'!J145-'ACCEL 0.77G'!J145</f>
        <v>0</v>
      </c>
      <c r="I162">
        <f>'ACCEL 0.77G V2'!K145-'ACCEL 0.77G'!K145</f>
        <v>0</v>
      </c>
      <c r="J162">
        <f>'ACCEL 0.77G V2'!L145-'ACCEL 0.77G'!L145</f>
        <v>0</v>
      </c>
      <c r="K162">
        <f>'ACCEL 0.77G V2'!M145-'ACCEL 0.77G'!M145</f>
        <v>0</v>
      </c>
    </row>
    <row r="163" ht="14.25" customHeight="1">
      <c r="E163">
        <f>'ACCEL 0.77G V2'!G146-'ACCEL 0.77G'!G146</f>
        <v>0</v>
      </c>
      <c r="F163">
        <f>'ACCEL 0.77G V2'!H146-'ACCEL 0.77G'!H146</f>
        <v>0</v>
      </c>
      <c r="G163">
        <f>'ACCEL 0.77G V2'!I146-'ACCEL 0.77G'!I146</f>
        <v>0</v>
      </c>
      <c r="H163">
        <f>'ACCEL 0.77G V2'!J146-'ACCEL 0.77G'!J146</f>
        <v>0</v>
      </c>
      <c r="I163">
        <f>'ACCEL 0.77G V2'!K146-'ACCEL 0.77G'!K146</f>
        <v>0</v>
      </c>
      <c r="J163">
        <f>'ACCEL 0.77G V2'!L146-'ACCEL 0.77G'!L146</f>
        <v>0</v>
      </c>
      <c r="K163">
        <f>'ACCEL 0.77G V2'!M146-'ACCEL 0.77G'!M146</f>
        <v>0</v>
      </c>
    </row>
    <row r="164" ht="14.25" customHeight="1">
      <c r="E164">
        <f>'ACCEL 0.77G V2'!G147-'ACCEL 0.77G'!G147</f>
        <v>0</v>
      </c>
      <c r="F164">
        <f>'ACCEL 0.77G V2'!H147-'ACCEL 0.77G'!H147</f>
        <v>0</v>
      </c>
      <c r="G164">
        <f>'ACCEL 0.77G V2'!I147-'ACCEL 0.77G'!I147</f>
        <v>0</v>
      </c>
      <c r="H164">
        <f>'ACCEL 0.77G V2'!J147-'ACCEL 0.77G'!J147</f>
        <v>0</v>
      </c>
      <c r="I164">
        <f>'ACCEL 0.77G V2'!K147-'ACCEL 0.77G'!K147</f>
        <v>0</v>
      </c>
      <c r="J164">
        <f>'ACCEL 0.77G V2'!L147-'ACCEL 0.77G'!L147</f>
        <v>0</v>
      </c>
      <c r="K164">
        <f>'ACCEL 0.77G V2'!M147-'ACCEL 0.77G'!M147</f>
        <v>0</v>
      </c>
    </row>
    <row r="165" ht="14.25" customHeight="1">
      <c r="E165">
        <f>'ACCEL 0.77G V2'!G148-'ACCEL 0.77G'!G148</f>
        <v>0</v>
      </c>
      <c r="F165">
        <f>'ACCEL 0.77G V2'!H148-'ACCEL 0.77G'!H148</f>
        <v>0</v>
      </c>
      <c r="G165">
        <f>'ACCEL 0.77G V2'!I148-'ACCEL 0.77G'!I148</f>
        <v>0</v>
      </c>
      <c r="H165">
        <f>'ACCEL 0.77G V2'!J148-'ACCEL 0.77G'!J148</f>
        <v>0</v>
      </c>
      <c r="I165">
        <f>'ACCEL 0.77G V2'!K148-'ACCEL 0.77G'!K148</f>
        <v>0</v>
      </c>
      <c r="J165">
        <f>'ACCEL 0.77G V2'!L148-'ACCEL 0.77G'!L148</f>
        <v>0</v>
      </c>
      <c r="K165">
        <f>'ACCEL 0.77G V2'!M148-'ACCEL 0.77G'!M148</f>
        <v>0</v>
      </c>
    </row>
    <row r="166" ht="14.25" customHeight="1">
      <c r="E166">
        <f>'ACCEL 0.77G V2'!G149-'ACCEL 0.77G'!G149</f>
        <v>0</v>
      </c>
      <c r="F166">
        <f>'ACCEL 0.77G V2'!H149-'ACCEL 0.77G'!H149</f>
        <v>0</v>
      </c>
      <c r="G166">
        <f>'ACCEL 0.77G V2'!I149-'ACCEL 0.77G'!I149</f>
        <v>0</v>
      </c>
      <c r="H166">
        <f>'ACCEL 0.77G V2'!J149-'ACCEL 0.77G'!J149</f>
        <v>0</v>
      </c>
      <c r="I166">
        <f>'ACCEL 0.77G V2'!K149-'ACCEL 0.77G'!K149</f>
        <v>0</v>
      </c>
      <c r="J166">
        <f>'ACCEL 0.77G V2'!L149-'ACCEL 0.77G'!L149</f>
        <v>0</v>
      </c>
      <c r="K166">
        <f>'ACCEL 0.77G V2'!M149-'ACCEL 0.77G'!M149</f>
        <v>0</v>
      </c>
    </row>
    <row r="167" ht="14.25" customHeight="1">
      <c r="E167">
        <f>'ACCEL 0.77G V2'!G150-'ACCEL 0.77G'!G150</f>
        <v>0</v>
      </c>
      <c r="F167">
        <f>'ACCEL 0.77G V2'!H150-'ACCEL 0.77G'!H150</f>
        <v>0</v>
      </c>
      <c r="G167">
        <f>'ACCEL 0.77G V2'!I150-'ACCEL 0.77G'!I150</f>
        <v>0</v>
      </c>
      <c r="H167">
        <f>'ACCEL 0.77G V2'!J150-'ACCEL 0.77G'!J150</f>
        <v>0</v>
      </c>
      <c r="I167">
        <f>'ACCEL 0.77G V2'!K150-'ACCEL 0.77G'!K150</f>
        <v>0</v>
      </c>
      <c r="J167">
        <f>'ACCEL 0.77G V2'!L150-'ACCEL 0.77G'!L150</f>
        <v>0</v>
      </c>
      <c r="K167">
        <f>'ACCEL 0.77G V2'!M150-'ACCEL 0.77G'!M150</f>
        <v>0</v>
      </c>
    </row>
    <row r="168" ht="14.25" customHeight="1">
      <c r="E168">
        <f>'ACCEL 0.77G V2'!G151-'ACCEL 0.77G'!G151</f>
        <v>0</v>
      </c>
      <c r="F168">
        <f>'ACCEL 0.77G V2'!H151-'ACCEL 0.77G'!H151</f>
        <v>0</v>
      </c>
      <c r="G168">
        <f>'ACCEL 0.77G V2'!I151-'ACCEL 0.77G'!I151</f>
        <v>0</v>
      </c>
      <c r="H168">
        <f>'ACCEL 0.77G V2'!J151-'ACCEL 0.77G'!J151</f>
        <v>0</v>
      </c>
      <c r="I168">
        <f>'ACCEL 0.77G V2'!K151-'ACCEL 0.77G'!K151</f>
        <v>0</v>
      </c>
      <c r="J168">
        <f>'ACCEL 0.77G V2'!L151-'ACCEL 0.77G'!L151</f>
        <v>0</v>
      </c>
      <c r="K168">
        <f>'ACCEL 0.77G V2'!M151-'ACCEL 0.77G'!M151</f>
        <v>0</v>
      </c>
    </row>
    <row r="169" ht="14.25" customHeight="1">
      <c r="E169">
        <f>'ACCEL 0.77G V2'!G152-'ACCEL 0.77G'!G152</f>
        <v>0</v>
      </c>
      <c r="F169">
        <f>'ACCEL 0.77G V2'!H152-'ACCEL 0.77G'!H152</f>
        <v>0</v>
      </c>
      <c r="G169">
        <f>'ACCEL 0.77G V2'!I152-'ACCEL 0.77G'!I152</f>
        <v>0</v>
      </c>
      <c r="H169">
        <f>'ACCEL 0.77G V2'!J152-'ACCEL 0.77G'!J152</f>
        <v>0</v>
      </c>
      <c r="I169">
        <f>'ACCEL 0.77G V2'!K152-'ACCEL 0.77G'!K152</f>
        <v>0</v>
      </c>
      <c r="J169">
        <f>'ACCEL 0.77G V2'!L152-'ACCEL 0.77G'!L152</f>
        <v>0</v>
      </c>
      <c r="K169">
        <f>'ACCEL 0.77G V2'!M152-'ACCEL 0.77G'!M152</f>
        <v>0</v>
      </c>
    </row>
    <row r="170" ht="14.25" customHeight="1">
      <c r="E170">
        <f>'ACCEL 0.77G V2'!G153-'ACCEL 0.77G'!G153</f>
        <v>0</v>
      </c>
      <c r="F170">
        <f>'ACCEL 0.77G V2'!H153-'ACCEL 0.77G'!H153</f>
        <v>0</v>
      </c>
      <c r="G170">
        <f>'ACCEL 0.77G V2'!I153-'ACCEL 0.77G'!I153</f>
        <v>0</v>
      </c>
      <c r="H170">
        <f>'ACCEL 0.77G V2'!J153-'ACCEL 0.77G'!J153</f>
        <v>0</v>
      </c>
      <c r="I170">
        <f>'ACCEL 0.77G V2'!K153-'ACCEL 0.77G'!K153</f>
        <v>0</v>
      </c>
      <c r="J170">
        <f>'ACCEL 0.77G V2'!L153-'ACCEL 0.77G'!L153</f>
        <v>0</v>
      </c>
      <c r="K170">
        <f>'ACCEL 0.77G V2'!M153-'ACCEL 0.77G'!M153</f>
        <v>0</v>
      </c>
    </row>
    <row r="171" ht="14.25" customHeight="1">
      <c r="E171">
        <f>'ACCEL 0.77G V2'!G154-'ACCEL 0.77G'!G154</f>
        <v>0</v>
      </c>
      <c r="F171">
        <f>'ACCEL 0.77G V2'!H154-'ACCEL 0.77G'!H154</f>
        <v>0</v>
      </c>
      <c r="G171">
        <f>'ACCEL 0.77G V2'!I154-'ACCEL 0.77G'!I154</f>
        <v>0</v>
      </c>
      <c r="H171">
        <f>'ACCEL 0.77G V2'!J154-'ACCEL 0.77G'!J154</f>
        <v>0</v>
      </c>
      <c r="I171">
        <f>'ACCEL 0.77G V2'!K154-'ACCEL 0.77G'!K154</f>
        <v>0</v>
      </c>
      <c r="J171">
        <f>'ACCEL 0.77G V2'!L154-'ACCEL 0.77G'!L154</f>
        <v>0</v>
      </c>
      <c r="K171">
        <f>'ACCEL 0.77G V2'!M154-'ACCEL 0.77G'!M154</f>
        <v>0</v>
      </c>
    </row>
    <row r="172" ht="14.25" customHeight="1">
      <c r="E172">
        <f>'ACCEL 0.77G V2'!G155-'ACCEL 0.77G'!G155</f>
        <v>0</v>
      </c>
      <c r="F172">
        <f>'ACCEL 0.77G V2'!H155-'ACCEL 0.77G'!H155</f>
        <v>0</v>
      </c>
      <c r="G172">
        <f>'ACCEL 0.77G V2'!I155-'ACCEL 0.77G'!I155</f>
        <v>0</v>
      </c>
      <c r="H172">
        <f>'ACCEL 0.77G V2'!J155-'ACCEL 0.77G'!J155</f>
        <v>0</v>
      </c>
      <c r="I172">
        <f>'ACCEL 0.77G V2'!K155-'ACCEL 0.77G'!K155</f>
        <v>0</v>
      </c>
      <c r="J172">
        <f>'ACCEL 0.77G V2'!L155-'ACCEL 0.77G'!L155</f>
        <v>0</v>
      </c>
      <c r="K172">
        <f>'ACCEL 0.77G V2'!M155-'ACCEL 0.77G'!M155</f>
        <v>0</v>
      </c>
    </row>
    <row r="173" ht="14.25" customHeight="1">
      <c r="E173">
        <f>'ACCEL 0.77G V2'!G156-'ACCEL 0.77G'!G156</f>
        <v>0</v>
      </c>
      <c r="F173">
        <f>'ACCEL 0.77G V2'!H156-'ACCEL 0.77G'!H156</f>
        <v>0</v>
      </c>
      <c r="G173">
        <f>'ACCEL 0.77G V2'!I156-'ACCEL 0.77G'!I156</f>
        <v>0</v>
      </c>
      <c r="H173">
        <f>'ACCEL 0.77G V2'!J156-'ACCEL 0.77G'!J156</f>
        <v>0</v>
      </c>
      <c r="I173">
        <f>'ACCEL 0.77G V2'!K156-'ACCEL 0.77G'!K156</f>
        <v>0</v>
      </c>
      <c r="J173">
        <f>'ACCEL 0.77G V2'!L156-'ACCEL 0.77G'!L156</f>
        <v>0</v>
      </c>
      <c r="K173">
        <f>'ACCEL 0.77G V2'!M156-'ACCEL 0.77G'!M156</f>
        <v>0</v>
      </c>
    </row>
    <row r="174" ht="14.25" customHeight="1">
      <c r="E174">
        <f>'ACCEL 0.77G V2'!G157-'ACCEL 0.77G'!G157</f>
        <v>0</v>
      </c>
      <c r="F174">
        <f>'ACCEL 0.77G V2'!H157-'ACCEL 0.77G'!H157</f>
        <v>0</v>
      </c>
      <c r="G174">
        <f>'ACCEL 0.77G V2'!I157-'ACCEL 0.77G'!I157</f>
        <v>0</v>
      </c>
      <c r="H174">
        <f>'ACCEL 0.77G V2'!J157-'ACCEL 0.77G'!J157</f>
        <v>0</v>
      </c>
      <c r="I174">
        <f>'ACCEL 0.77G V2'!K157-'ACCEL 0.77G'!K157</f>
        <v>0</v>
      </c>
      <c r="J174">
        <f>'ACCEL 0.77G V2'!L157-'ACCEL 0.77G'!L157</f>
        <v>0</v>
      </c>
      <c r="K174">
        <f>'ACCEL 0.77G V2'!M157-'ACCEL 0.77G'!M157</f>
        <v>0</v>
      </c>
    </row>
    <row r="175" ht="14.25" customHeight="1">
      <c r="E175">
        <f>'ACCEL 0.77G V2'!G158-'ACCEL 0.77G'!G158</f>
        <v>0</v>
      </c>
      <c r="F175">
        <f>'ACCEL 0.77G V2'!H158-'ACCEL 0.77G'!H158</f>
        <v>0</v>
      </c>
      <c r="G175">
        <f>'ACCEL 0.77G V2'!I158-'ACCEL 0.77G'!I158</f>
        <v>0</v>
      </c>
      <c r="H175">
        <f>'ACCEL 0.77G V2'!J158-'ACCEL 0.77G'!J158</f>
        <v>0</v>
      </c>
      <c r="I175">
        <f>'ACCEL 0.77G V2'!K158-'ACCEL 0.77G'!K158</f>
        <v>0</v>
      </c>
      <c r="J175">
        <f>'ACCEL 0.77G V2'!L158-'ACCEL 0.77G'!L158</f>
        <v>0</v>
      </c>
      <c r="K175">
        <f>'ACCEL 0.77G V2'!M158-'ACCEL 0.77G'!M158</f>
        <v>0</v>
      </c>
    </row>
    <row r="176" ht="14.25" customHeight="1">
      <c r="E176">
        <f>'ACCEL 0.77G V2'!G159-'ACCEL 0.77G'!G159</f>
        <v>0</v>
      </c>
      <c r="F176">
        <f>'ACCEL 0.77G V2'!H159-'ACCEL 0.77G'!H159</f>
        <v>0</v>
      </c>
      <c r="G176">
        <f>'ACCEL 0.77G V2'!I159-'ACCEL 0.77G'!I159</f>
        <v>0</v>
      </c>
      <c r="H176">
        <f>'ACCEL 0.77G V2'!J159-'ACCEL 0.77G'!J159</f>
        <v>0</v>
      </c>
      <c r="I176">
        <f>'ACCEL 0.77G V2'!K159-'ACCEL 0.77G'!K159</f>
        <v>0</v>
      </c>
      <c r="J176">
        <f>'ACCEL 0.77G V2'!L159-'ACCEL 0.77G'!L159</f>
        <v>0</v>
      </c>
      <c r="K176">
        <f>'ACCEL 0.77G V2'!M159-'ACCEL 0.77G'!M159</f>
        <v>0</v>
      </c>
    </row>
    <row r="177" ht="14.25" customHeight="1">
      <c r="E177">
        <f>'ACCEL 0.77G V2'!G160-'ACCEL 0.77G'!G160</f>
        <v>0</v>
      </c>
      <c r="F177">
        <f>'ACCEL 0.77G V2'!H160-'ACCEL 0.77G'!H160</f>
        <v>0</v>
      </c>
      <c r="G177">
        <f>'ACCEL 0.77G V2'!I160-'ACCEL 0.77G'!I160</f>
        <v>0</v>
      </c>
      <c r="H177">
        <f>'ACCEL 0.77G V2'!J160-'ACCEL 0.77G'!J160</f>
        <v>0</v>
      </c>
      <c r="I177">
        <f>'ACCEL 0.77G V2'!K160-'ACCEL 0.77G'!K160</f>
        <v>0</v>
      </c>
      <c r="J177">
        <f>'ACCEL 0.77G V2'!L160-'ACCEL 0.77G'!L160</f>
        <v>0</v>
      </c>
      <c r="K177">
        <f>'ACCEL 0.77G V2'!M160-'ACCEL 0.77G'!M160</f>
        <v>0</v>
      </c>
    </row>
    <row r="178" ht="14.25" customHeight="1">
      <c r="E178">
        <f>'ACCEL 0.77G V2'!G161-'ACCEL 0.77G'!G161</f>
        <v>0</v>
      </c>
      <c r="F178">
        <f>'ACCEL 0.77G V2'!H161-'ACCEL 0.77G'!H161</f>
        <v>0</v>
      </c>
      <c r="G178">
        <f>'ACCEL 0.77G V2'!I161-'ACCEL 0.77G'!I161</f>
        <v>0</v>
      </c>
      <c r="H178">
        <f>'ACCEL 0.77G V2'!J161-'ACCEL 0.77G'!J161</f>
        <v>0</v>
      </c>
      <c r="I178">
        <f>'ACCEL 0.77G V2'!K161-'ACCEL 0.77G'!K161</f>
        <v>0</v>
      </c>
      <c r="J178">
        <f>'ACCEL 0.77G V2'!L161-'ACCEL 0.77G'!L161</f>
        <v>0</v>
      </c>
      <c r="K178">
        <f>'ACCEL 0.77G V2'!M161-'ACCEL 0.77G'!M161</f>
        <v>0</v>
      </c>
    </row>
    <row r="179" ht="14.25" customHeight="1">
      <c r="E179">
        <f>'ACCEL 0.77G V2'!G162-'ACCEL 0.77G'!G162</f>
        <v>0</v>
      </c>
      <c r="F179">
        <f>'ACCEL 0.77G V2'!H162-'ACCEL 0.77G'!H162</f>
        <v>0</v>
      </c>
      <c r="G179">
        <f>'ACCEL 0.77G V2'!I162-'ACCEL 0.77G'!I162</f>
        <v>0</v>
      </c>
      <c r="H179">
        <f>'ACCEL 0.77G V2'!J162-'ACCEL 0.77G'!J162</f>
        <v>0</v>
      </c>
      <c r="I179">
        <f>'ACCEL 0.77G V2'!K162-'ACCEL 0.77G'!K162</f>
        <v>0</v>
      </c>
      <c r="J179">
        <f>'ACCEL 0.77G V2'!L162-'ACCEL 0.77G'!L162</f>
        <v>0</v>
      </c>
      <c r="K179">
        <f>'ACCEL 0.77G V2'!M162-'ACCEL 0.77G'!M162</f>
        <v>0</v>
      </c>
    </row>
    <row r="180" ht="14.25" customHeight="1">
      <c r="E180">
        <f>'ACCEL 0.77G V2'!G163-'ACCEL 0.77G'!G163</f>
        <v>0</v>
      </c>
      <c r="F180">
        <f>'ACCEL 0.77G V2'!H163-'ACCEL 0.77G'!H163</f>
        <v>0</v>
      </c>
      <c r="G180">
        <f>'ACCEL 0.77G V2'!I163-'ACCEL 0.77G'!I163</f>
        <v>0</v>
      </c>
      <c r="H180">
        <f>'ACCEL 0.77G V2'!J163-'ACCEL 0.77G'!J163</f>
        <v>0</v>
      </c>
      <c r="I180">
        <f>'ACCEL 0.77G V2'!K163-'ACCEL 0.77G'!K163</f>
        <v>0</v>
      </c>
      <c r="J180">
        <f>'ACCEL 0.77G V2'!L163-'ACCEL 0.77G'!L163</f>
        <v>0</v>
      </c>
      <c r="K180">
        <f>'ACCEL 0.77G V2'!M163-'ACCEL 0.77G'!M163</f>
        <v>0</v>
      </c>
    </row>
    <row r="181" ht="14.25" customHeight="1">
      <c r="E181">
        <f>'ACCEL 0.77G V2'!G164-'ACCEL 0.77G'!G164</f>
        <v>0</v>
      </c>
      <c r="F181">
        <f>'ACCEL 0.77G V2'!H164-'ACCEL 0.77G'!H164</f>
        <v>0</v>
      </c>
      <c r="G181">
        <f>'ACCEL 0.77G V2'!I164-'ACCEL 0.77G'!I164</f>
        <v>0</v>
      </c>
      <c r="H181">
        <f>'ACCEL 0.77G V2'!J164-'ACCEL 0.77G'!J164</f>
        <v>0</v>
      </c>
      <c r="I181">
        <f>'ACCEL 0.77G V2'!K164-'ACCEL 0.77G'!K164</f>
        <v>0</v>
      </c>
      <c r="J181">
        <f>'ACCEL 0.77G V2'!L164-'ACCEL 0.77G'!L164</f>
        <v>0</v>
      </c>
      <c r="K181">
        <f>'ACCEL 0.77G V2'!M164-'ACCEL 0.77G'!M164</f>
        <v>0</v>
      </c>
    </row>
    <row r="182" ht="14.25" customHeight="1">
      <c r="E182">
        <f>'ACCEL 0.77G V2'!G165-'ACCEL 0.77G'!G165</f>
        <v>0</v>
      </c>
      <c r="F182">
        <f>'ACCEL 0.77G V2'!H165-'ACCEL 0.77G'!H165</f>
        <v>0</v>
      </c>
      <c r="G182">
        <f>'ACCEL 0.77G V2'!I165-'ACCEL 0.77G'!I165</f>
        <v>0</v>
      </c>
      <c r="H182">
        <f>'ACCEL 0.77G V2'!J165-'ACCEL 0.77G'!J165</f>
        <v>0</v>
      </c>
      <c r="I182">
        <f>'ACCEL 0.77G V2'!K165-'ACCEL 0.77G'!K165</f>
        <v>0</v>
      </c>
      <c r="J182">
        <f>'ACCEL 0.77G V2'!L165-'ACCEL 0.77G'!L165</f>
        <v>0</v>
      </c>
      <c r="K182">
        <f>'ACCEL 0.77G V2'!M165-'ACCEL 0.77G'!M165</f>
        <v>0</v>
      </c>
    </row>
    <row r="183" ht="14.25" customHeight="1">
      <c r="E183">
        <f>'ACCEL 0.77G V2'!G166-'ACCEL 0.77G'!G166</f>
        <v>0</v>
      </c>
      <c r="F183">
        <f>'ACCEL 0.77G V2'!H166-'ACCEL 0.77G'!H166</f>
        <v>0</v>
      </c>
      <c r="G183">
        <f>'ACCEL 0.77G V2'!I166-'ACCEL 0.77G'!I166</f>
        <v>0</v>
      </c>
      <c r="H183">
        <f>'ACCEL 0.77G V2'!J166-'ACCEL 0.77G'!J166</f>
        <v>0</v>
      </c>
      <c r="I183">
        <f>'ACCEL 0.77G V2'!K166-'ACCEL 0.77G'!K166</f>
        <v>0</v>
      </c>
      <c r="J183">
        <f>'ACCEL 0.77G V2'!L166-'ACCEL 0.77G'!L166</f>
        <v>0</v>
      </c>
      <c r="K183">
        <f>'ACCEL 0.77G V2'!M166-'ACCEL 0.77G'!M166</f>
        <v>0</v>
      </c>
    </row>
    <row r="184" ht="14.25" customHeight="1">
      <c r="E184">
        <f>'ACCEL 0.77G V2'!G167-'ACCEL 0.77G'!G167</f>
        <v>0</v>
      </c>
      <c r="F184">
        <f>'ACCEL 0.77G V2'!H167-'ACCEL 0.77G'!H167</f>
        <v>0</v>
      </c>
      <c r="G184">
        <f>'ACCEL 0.77G V2'!I167-'ACCEL 0.77G'!I167</f>
        <v>0</v>
      </c>
      <c r="H184">
        <f>'ACCEL 0.77G V2'!J167-'ACCEL 0.77G'!J167</f>
        <v>0</v>
      </c>
      <c r="I184">
        <f>'ACCEL 0.77G V2'!K167-'ACCEL 0.77G'!K167</f>
        <v>0</v>
      </c>
      <c r="J184">
        <f>'ACCEL 0.77G V2'!L167-'ACCEL 0.77G'!L167</f>
        <v>0</v>
      </c>
      <c r="K184">
        <f>'ACCEL 0.77G V2'!M167-'ACCEL 0.77G'!M167</f>
        <v>0</v>
      </c>
    </row>
    <row r="185" ht="14.25" customHeight="1">
      <c r="E185">
        <f>'ACCEL 0.77G V2'!G168-'ACCEL 0.77G'!G168</f>
        <v>0</v>
      </c>
      <c r="F185">
        <f>'ACCEL 0.77G V2'!H168-'ACCEL 0.77G'!H168</f>
        <v>0</v>
      </c>
      <c r="G185">
        <f>'ACCEL 0.77G V2'!I168-'ACCEL 0.77G'!I168</f>
        <v>0</v>
      </c>
      <c r="H185">
        <f>'ACCEL 0.77G V2'!J168-'ACCEL 0.77G'!J168</f>
        <v>0</v>
      </c>
      <c r="I185">
        <f>'ACCEL 0.77G V2'!K168-'ACCEL 0.77G'!K168</f>
        <v>0</v>
      </c>
      <c r="J185">
        <f>'ACCEL 0.77G V2'!L168-'ACCEL 0.77G'!L168</f>
        <v>0</v>
      </c>
      <c r="K185">
        <f>'ACCEL 0.77G V2'!M168-'ACCEL 0.77G'!M168</f>
        <v>0</v>
      </c>
    </row>
    <row r="186" ht="14.25" customHeight="1">
      <c r="E186">
        <f>'ACCEL 0.77G V2'!G169-'ACCEL 0.77G'!G169</f>
        <v>0</v>
      </c>
      <c r="F186">
        <f>'ACCEL 0.77G V2'!H169-'ACCEL 0.77G'!H169</f>
        <v>0</v>
      </c>
      <c r="G186">
        <f>'ACCEL 0.77G V2'!I169-'ACCEL 0.77G'!I169</f>
        <v>0</v>
      </c>
      <c r="H186">
        <f>'ACCEL 0.77G V2'!J169-'ACCEL 0.77G'!J169</f>
        <v>0</v>
      </c>
      <c r="I186">
        <f>'ACCEL 0.77G V2'!K169-'ACCEL 0.77G'!K169</f>
        <v>0</v>
      </c>
      <c r="J186">
        <f>'ACCEL 0.77G V2'!L169-'ACCEL 0.77G'!L169</f>
        <v>0</v>
      </c>
      <c r="K186">
        <f>'ACCEL 0.77G V2'!M169-'ACCEL 0.77G'!M169</f>
        <v>0</v>
      </c>
    </row>
    <row r="187" ht="14.25" customHeight="1">
      <c r="E187">
        <f>'ACCEL 0.77G V2'!G170-'ACCEL 0.77G'!G170</f>
        <v>0</v>
      </c>
      <c r="F187">
        <f>'ACCEL 0.77G V2'!H170-'ACCEL 0.77G'!H170</f>
        <v>0</v>
      </c>
      <c r="G187">
        <f>'ACCEL 0.77G V2'!I170-'ACCEL 0.77G'!I170</f>
        <v>0</v>
      </c>
      <c r="H187">
        <f>'ACCEL 0.77G V2'!J170-'ACCEL 0.77G'!J170</f>
        <v>0</v>
      </c>
      <c r="I187">
        <f>'ACCEL 0.77G V2'!K170-'ACCEL 0.77G'!K170</f>
        <v>0</v>
      </c>
      <c r="J187">
        <f>'ACCEL 0.77G V2'!L170-'ACCEL 0.77G'!L170</f>
        <v>0</v>
      </c>
      <c r="K187">
        <f>'ACCEL 0.77G V2'!M170-'ACCEL 0.77G'!M170</f>
        <v>0</v>
      </c>
    </row>
    <row r="188" ht="14.25" customHeight="1">
      <c r="E188">
        <f>'ACCEL 0.77G V2'!G171-'ACCEL 0.77G'!G171</f>
        <v>0</v>
      </c>
      <c r="F188">
        <f>'ACCEL 0.77G V2'!H171-'ACCEL 0.77G'!H171</f>
        <v>0</v>
      </c>
      <c r="G188">
        <f>'ACCEL 0.77G V2'!I171-'ACCEL 0.77G'!I171</f>
        <v>0</v>
      </c>
      <c r="H188">
        <f>'ACCEL 0.77G V2'!J171-'ACCEL 0.77G'!J171</f>
        <v>0</v>
      </c>
      <c r="I188">
        <f>'ACCEL 0.77G V2'!K171-'ACCEL 0.77G'!K171</f>
        <v>0</v>
      </c>
      <c r="J188">
        <f>'ACCEL 0.77G V2'!L171-'ACCEL 0.77G'!L171</f>
        <v>0</v>
      </c>
      <c r="K188">
        <f>'ACCEL 0.77G V2'!M171-'ACCEL 0.77G'!M171</f>
        <v>0</v>
      </c>
    </row>
    <row r="189" ht="14.25" customHeight="1">
      <c r="E189">
        <f>'ACCEL 0.77G V2'!G172-'ACCEL 0.77G'!G172</f>
        <v>0</v>
      </c>
      <c r="F189">
        <f>'ACCEL 0.77G V2'!H172-'ACCEL 0.77G'!H172</f>
        <v>0</v>
      </c>
      <c r="G189">
        <f>'ACCEL 0.77G V2'!I172-'ACCEL 0.77G'!I172</f>
        <v>0</v>
      </c>
      <c r="H189">
        <f>'ACCEL 0.77G V2'!J172-'ACCEL 0.77G'!J172</f>
        <v>0</v>
      </c>
      <c r="I189">
        <f>'ACCEL 0.77G V2'!K172-'ACCEL 0.77G'!K172</f>
        <v>0</v>
      </c>
      <c r="J189">
        <f>'ACCEL 0.77G V2'!L172-'ACCEL 0.77G'!L172</f>
        <v>0</v>
      </c>
      <c r="K189">
        <f>'ACCEL 0.77G V2'!M172-'ACCEL 0.77G'!M172</f>
        <v>0</v>
      </c>
    </row>
    <row r="190" ht="14.25" customHeight="1">
      <c r="E190">
        <f>'ACCEL 0.77G V2'!G173-'ACCEL 0.77G'!G173</f>
        <v>0</v>
      </c>
      <c r="F190">
        <f>'ACCEL 0.77G V2'!H173-'ACCEL 0.77G'!H173</f>
        <v>0</v>
      </c>
      <c r="G190">
        <f>'ACCEL 0.77G V2'!I173-'ACCEL 0.77G'!I173</f>
        <v>0</v>
      </c>
      <c r="H190">
        <f>'ACCEL 0.77G V2'!J173-'ACCEL 0.77G'!J173</f>
        <v>0</v>
      </c>
      <c r="I190">
        <f>'ACCEL 0.77G V2'!K173-'ACCEL 0.77G'!K173</f>
        <v>0</v>
      </c>
      <c r="J190">
        <f>'ACCEL 0.77G V2'!L173-'ACCEL 0.77G'!L173</f>
        <v>0</v>
      </c>
      <c r="K190">
        <f>'ACCEL 0.77G V2'!M173-'ACCEL 0.77G'!M173</f>
        <v>0</v>
      </c>
    </row>
    <row r="191" ht="14.25" customHeight="1">
      <c r="E191">
        <f>'ACCEL 0.77G V2'!G174-'ACCEL 0.77G'!G174</f>
        <v>0</v>
      </c>
      <c r="F191">
        <f>'ACCEL 0.77G V2'!H174-'ACCEL 0.77G'!H174</f>
        <v>0</v>
      </c>
      <c r="G191">
        <f>'ACCEL 0.77G V2'!I174-'ACCEL 0.77G'!I174</f>
        <v>0</v>
      </c>
      <c r="H191">
        <f>'ACCEL 0.77G V2'!J174-'ACCEL 0.77G'!J174</f>
        <v>0</v>
      </c>
      <c r="I191">
        <f>'ACCEL 0.77G V2'!K174-'ACCEL 0.77G'!K174</f>
        <v>0</v>
      </c>
      <c r="J191">
        <f>'ACCEL 0.77G V2'!L174-'ACCEL 0.77G'!L174</f>
        <v>0</v>
      </c>
      <c r="K191">
        <f>'ACCEL 0.77G V2'!M174-'ACCEL 0.77G'!M174</f>
        <v>0</v>
      </c>
    </row>
    <row r="192" ht="14.25" customHeight="1">
      <c r="E192">
        <f>'ACCEL 0.77G V2'!G175-'ACCEL 0.77G'!G175</f>
        <v>0</v>
      </c>
      <c r="F192">
        <f>'ACCEL 0.77G V2'!H175-'ACCEL 0.77G'!H175</f>
        <v>0</v>
      </c>
      <c r="G192">
        <f>'ACCEL 0.77G V2'!I175-'ACCEL 0.77G'!I175</f>
        <v>0</v>
      </c>
      <c r="H192">
        <f>'ACCEL 0.77G V2'!J175-'ACCEL 0.77G'!J175</f>
        <v>0</v>
      </c>
      <c r="I192">
        <f>'ACCEL 0.77G V2'!K175-'ACCEL 0.77G'!K175</f>
        <v>0</v>
      </c>
      <c r="J192">
        <f>'ACCEL 0.77G V2'!L175-'ACCEL 0.77G'!L175</f>
        <v>0</v>
      </c>
      <c r="K192">
        <f>'ACCEL 0.77G V2'!M175-'ACCEL 0.77G'!M175</f>
        <v>0</v>
      </c>
    </row>
    <row r="193" ht="14.25" customHeight="1">
      <c r="E193">
        <f>'ACCEL 0.77G V2'!G176-'ACCEL 0.77G'!G176</f>
        <v>0</v>
      </c>
      <c r="F193">
        <f>'ACCEL 0.77G V2'!H176-'ACCEL 0.77G'!H176</f>
        <v>0</v>
      </c>
      <c r="G193">
        <f>'ACCEL 0.77G V2'!I176-'ACCEL 0.77G'!I176</f>
        <v>0</v>
      </c>
      <c r="H193">
        <f>'ACCEL 0.77G V2'!J176-'ACCEL 0.77G'!J176</f>
        <v>0</v>
      </c>
      <c r="I193">
        <f>'ACCEL 0.77G V2'!K176-'ACCEL 0.77G'!K176</f>
        <v>0</v>
      </c>
      <c r="J193">
        <f>'ACCEL 0.77G V2'!L176-'ACCEL 0.77G'!L176</f>
        <v>0</v>
      </c>
      <c r="K193">
        <f>'ACCEL 0.77G V2'!M176-'ACCEL 0.77G'!M176</f>
        <v>0</v>
      </c>
    </row>
    <row r="194" ht="14.25" customHeight="1">
      <c r="E194">
        <f>'ACCEL 0.77G V2'!G177-'ACCEL 0.77G'!G177</f>
        <v>0</v>
      </c>
      <c r="F194">
        <f>'ACCEL 0.77G V2'!H177-'ACCEL 0.77G'!H177</f>
        <v>0</v>
      </c>
      <c r="G194">
        <f>'ACCEL 0.77G V2'!I177-'ACCEL 0.77G'!I177</f>
        <v>0</v>
      </c>
      <c r="H194">
        <f>'ACCEL 0.77G V2'!J177-'ACCEL 0.77G'!J177</f>
        <v>0</v>
      </c>
      <c r="I194">
        <f>'ACCEL 0.77G V2'!K177-'ACCEL 0.77G'!K177</f>
        <v>0</v>
      </c>
      <c r="J194">
        <f>'ACCEL 0.77G V2'!L177-'ACCEL 0.77G'!L177</f>
        <v>0</v>
      </c>
      <c r="K194">
        <f>'ACCEL 0.77G V2'!M177-'ACCEL 0.77G'!M177</f>
        <v>0</v>
      </c>
    </row>
    <row r="195" ht="14.25" customHeight="1">
      <c r="E195">
        <f>'ACCEL 0.77G V2'!G178-'ACCEL 0.77G'!G178</f>
        <v>0</v>
      </c>
      <c r="F195">
        <f>'ACCEL 0.77G V2'!H178-'ACCEL 0.77G'!H178</f>
        <v>0</v>
      </c>
      <c r="G195">
        <f>'ACCEL 0.77G V2'!I178-'ACCEL 0.77G'!I178</f>
        <v>0</v>
      </c>
      <c r="H195">
        <f>'ACCEL 0.77G V2'!J178-'ACCEL 0.77G'!J178</f>
        <v>0</v>
      </c>
      <c r="I195">
        <f>'ACCEL 0.77G V2'!K178-'ACCEL 0.77G'!K178</f>
        <v>0</v>
      </c>
      <c r="J195">
        <f>'ACCEL 0.77G V2'!L178-'ACCEL 0.77G'!L178</f>
        <v>0</v>
      </c>
      <c r="K195">
        <f>'ACCEL 0.77G V2'!M178-'ACCEL 0.77G'!M178</f>
        <v>0</v>
      </c>
    </row>
    <row r="196" ht="14.25" customHeight="1">
      <c r="E196">
        <f>'ACCEL 0.77G V2'!G179-'ACCEL 0.77G'!G179</f>
        <v>0</v>
      </c>
      <c r="F196">
        <f>'ACCEL 0.77G V2'!H179-'ACCEL 0.77G'!H179</f>
        <v>0</v>
      </c>
      <c r="G196">
        <f>'ACCEL 0.77G V2'!I179-'ACCEL 0.77G'!I179</f>
        <v>0</v>
      </c>
      <c r="H196">
        <f>'ACCEL 0.77G V2'!J179-'ACCEL 0.77G'!J179</f>
        <v>0</v>
      </c>
      <c r="I196">
        <f>'ACCEL 0.77G V2'!K179-'ACCEL 0.77G'!K179</f>
        <v>0</v>
      </c>
      <c r="J196">
        <f>'ACCEL 0.77G V2'!L179-'ACCEL 0.77G'!L179</f>
        <v>0</v>
      </c>
      <c r="K196">
        <f>'ACCEL 0.77G V2'!M179-'ACCEL 0.77G'!M179</f>
        <v>0</v>
      </c>
    </row>
    <row r="197" ht="14.25" customHeight="1">
      <c r="E197">
        <f>'ACCEL 0.77G V2'!G180-'ACCEL 0.77G'!G180</f>
        <v>0</v>
      </c>
      <c r="F197">
        <f>'ACCEL 0.77G V2'!H180-'ACCEL 0.77G'!H180</f>
        <v>0</v>
      </c>
      <c r="G197">
        <f>'ACCEL 0.77G V2'!I180-'ACCEL 0.77G'!I180</f>
        <v>0</v>
      </c>
      <c r="H197">
        <f>'ACCEL 0.77G V2'!J180-'ACCEL 0.77G'!J180</f>
        <v>0</v>
      </c>
      <c r="I197">
        <f>'ACCEL 0.77G V2'!K180-'ACCEL 0.77G'!K180</f>
        <v>0</v>
      </c>
      <c r="J197">
        <f>'ACCEL 0.77G V2'!L180-'ACCEL 0.77G'!L180</f>
        <v>0</v>
      </c>
      <c r="K197">
        <f>'ACCEL 0.77G V2'!M180-'ACCEL 0.77G'!M180</f>
        <v>0</v>
      </c>
    </row>
    <row r="198" ht="14.25" customHeight="1">
      <c r="E198">
        <f>'ACCEL 0.77G V2'!G181-'ACCEL 0.77G'!G181</f>
        <v>0</v>
      </c>
      <c r="F198">
        <f>'ACCEL 0.77G V2'!H181-'ACCEL 0.77G'!H181</f>
        <v>0</v>
      </c>
      <c r="G198">
        <f>'ACCEL 0.77G V2'!I181-'ACCEL 0.77G'!I181</f>
        <v>0</v>
      </c>
      <c r="H198">
        <f>'ACCEL 0.77G V2'!J181-'ACCEL 0.77G'!J181</f>
        <v>0</v>
      </c>
      <c r="I198">
        <f>'ACCEL 0.77G V2'!K181-'ACCEL 0.77G'!K181</f>
        <v>0</v>
      </c>
      <c r="J198">
        <f>'ACCEL 0.77G V2'!L181-'ACCEL 0.77G'!L181</f>
        <v>0</v>
      </c>
      <c r="K198">
        <f>'ACCEL 0.77G V2'!M181-'ACCEL 0.77G'!M181</f>
        <v>0</v>
      </c>
    </row>
    <row r="199" ht="14.25" customHeight="1">
      <c r="E199">
        <f>'ACCEL 0.77G V2'!G182-'ACCEL 0.77G'!G182</f>
        <v>0</v>
      </c>
      <c r="F199">
        <f>'ACCEL 0.77G V2'!H182-'ACCEL 0.77G'!H182</f>
        <v>0</v>
      </c>
      <c r="G199">
        <f>'ACCEL 0.77G V2'!I182-'ACCEL 0.77G'!I182</f>
        <v>0</v>
      </c>
      <c r="H199">
        <f>'ACCEL 0.77G V2'!J182-'ACCEL 0.77G'!J182</f>
        <v>0</v>
      </c>
      <c r="I199">
        <f>'ACCEL 0.77G V2'!K182-'ACCEL 0.77G'!K182</f>
        <v>0</v>
      </c>
      <c r="J199">
        <f>'ACCEL 0.77G V2'!L182-'ACCEL 0.77G'!L182</f>
        <v>0</v>
      </c>
      <c r="K199">
        <f>'ACCEL 0.77G V2'!M182-'ACCEL 0.77G'!M182</f>
        <v>0</v>
      </c>
    </row>
    <row r="200" ht="14.25" customHeight="1">
      <c r="E200">
        <f>'ACCEL 0.77G V2'!G183-'ACCEL 0.77G'!G183</f>
        <v>0</v>
      </c>
      <c r="F200">
        <f>'ACCEL 0.77G V2'!H183-'ACCEL 0.77G'!H183</f>
        <v>0</v>
      </c>
      <c r="G200">
        <f>'ACCEL 0.77G V2'!I183-'ACCEL 0.77G'!I183</f>
        <v>0</v>
      </c>
      <c r="H200">
        <f>'ACCEL 0.77G V2'!J183-'ACCEL 0.77G'!J183</f>
        <v>0</v>
      </c>
      <c r="I200">
        <f>'ACCEL 0.77G V2'!K183-'ACCEL 0.77G'!K183</f>
        <v>0</v>
      </c>
      <c r="J200">
        <f>'ACCEL 0.77G V2'!L183-'ACCEL 0.77G'!L183</f>
        <v>0</v>
      </c>
      <c r="K200">
        <f>'ACCEL 0.77G V2'!M183-'ACCEL 0.77G'!M183</f>
        <v>0</v>
      </c>
    </row>
    <row r="201" ht="14.25" customHeight="1">
      <c r="E201">
        <f>'ACCEL 0.77G V2'!G184-'ACCEL 0.77G'!G184</f>
        <v>0</v>
      </c>
      <c r="F201">
        <f>'ACCEL 0.77G V2'!H184-'ACCEL 0.77G'!H184</f>
        <v>0</v>
      </c>
      <c r="G201">
        <f>'ACCEL 0.77G V2'!I184-'ACCEL 0.77G'!I184</f>
        <v>0</v>
      </c>
      <c r="H201">
        <f>'ACCEL 0.77G V2'!J184-'ACCEL 0.77G'!J184</f>
        <v>0</v>
      </c>
      <c r="I201">
        <f>'ACCEL 0.77G V2'!K184-'ACCEL 0.77G'!K184</f>
        <v>0</v>
      </c>
      <c r="J201">
        <f>'ACCEL 0.77G V2'!L184-'ACCEL 0.77G'!L184</f>
        <v>0</v>
      </c>
      <c r="K201">
        <f>'ACCEL 0.77G V2'!M184-'ACCEL 0.77G'!M184</f>
        <v>0</v>
      </c>
    </row>
    <row r="202" ht="14.25" customHeight="1">
      <c r="E202">
        <f>'ACCEL 0.77G V2'!G185-'ACCEL 0.77G'!G185</f>
        <v>0</v>
      </c>
      <c r="F202">
        <f>'ACCEL 0.77G V2'!H185-'ACCEL 0.77G'!H185</f>
        <v>0</v>
      </c>
      <c r="G202">
        <f>'ACCEL 0.77G V2'!I185-'ACCEL 0.77G'!I185</f>
        <v>0</v>
      </c>
      <c r="H202">
        <f>'ACCEL 0.77G V2'!J185-'ACCEL 0.77G'!J185</f>
        <v>0</v>
      </c>
      <c r="I202">
        <f>'ACCEL 0.77G V2'!K185-'ACCEL 0.77G'!K185</f>
        <v>0</v>
      </c>
      <c r="J202">
        <f>'ACCEL 0.77G V2'!L185-'ACCEL 0.77G'!L185</f>
        <v>0</v>
      </c>
      <c r="K202">
        <f>'ACCEL 0.77G V2'!M185-'ACCEL 0.77G'!M185</f>
        <v>0</v>
      </c>
    </row>
    <row r="203" ht="14.25" customHeight="1">
      <c r="E203">
        <f>'ACCEL 0.77G V2'!G186-'ACCEL 0.77G'!G186</f>
        <v>0</v>
      </c>
      <c r="F203">
        <f>'ACCEL 0.77G V2'!H186-'ACCEL 0.77G'!H186</f>
        <v>0</v>
      </c>
      <c r="G203">
        <f>'ACCEL 0.77G V2'!I186-'ACCEL 0.77G'!I186</f>
        <v>0</v>
      </c>
      <c r="H203">
        <f>'ACCEL 0.77G V2'!J186-'ACCEL 0.77G'!J186</f>
        <v>0</v>
      </c>
      <c r="I203">
        <f>'ACCEL 0.77G V2'!K186-'ACCEL 0.77G'!K186</f>
        <v>0</v>
      </c>
      <c r="J203">
        <f>'ACCEL 0.77G V2'!L186-'ACCEL 0.77G'!L186</f>
        <v>0</v>
      </c>
      <c r="K203">
        <f>'ACCEL 0.77G V2'!M186-'ACCEL 0.77G'!M186</f>
        <v>0</v>
      </c>
    </row>
    <row r="204" ht="14.25" customHeight="1">
      <c r="E204">
        <f>'ACCEL 0.77G V2'!G187-'ACCEL 0.77G'!G187</f>
        <v>0</v>
      </c>
      <c r="F204">
        <f>'ACCEL 0.77G V2'!H187-'ACCEL 0.77G'!H187</f>
        <v>0</v>
      </c>
      <c r="G204">
        <f>'ACCEL 0.77G V2'!I187-'ACCEL 0.77G'!I187</f>
        <v>0</v>
      </c>
      <c r="H204">
        <f>'ACCEL 0.77G V2'!J187-'ACCEL 0.77G'!J187</f>
        <v>0</v>
      </c>
      <c r="I204">
        <f>'ACCEL 0.77G V2'!K187-'ACCEL 0.77G'!K187</f>
        <v>0</v>
      </c>
      <c r="J204">
        <f>'ACCEL 0.77G V2'!L187-'ACCEL 0.77G'!L187</f>
        <v>0</v>
      </c>
      <c r="K204">
        <f>'ACCEL 0.77G V2'!M187-'ACCEL 0.77G'!M187</f>
        <v>0</v>
      </c>
    </row>
    <row r="205" ht="14.25" customHeight="1">
      <c r="E205">
        <f>'ACCEL 0.77G V2'!G188-'ACCEL 0.77G'!G188</f>
        <v>0</v>
      </c>
      <c r="F205">
        <f>'ACCEL 0.77G V2'!H188-'ACCEL 0.77G'!H188</f>
        <v>0</v>
      </c>
      <c r="G205">
        <f>'ACCEL 0.77G V2'!I188-'ACCEL 0.77G'!I188</f>
        <v>0</v>
      </c>
      <c r="H205">
        <f>'ACCEL 0.77G V2'!J188-'ACCEL 0.77G'!J188</f>
        <v>0</v>
      </c>
      <c r="I205">
        <f>'ACCEL 0.77G V2'!K188-'ACCEL 0.77G'!K188</f>
        <v>0</v>
      </c>
      <c r="J205">
        <f>'ACCEL 0.77G V2'!L188-'ACCEL 0.77G'!L188</f>
        <v>0</v>
      </c>
      <c r="K205">
        <f>'ACCEL 0.77G V2'!M188-'ACCEL 0.77G'!M188</f>
        <v>0</v>
      </c>
    </row>
    <row r="206" ht="14.25" customHeight="1">
      <c r="E206">
        <f>'ACCEL 0.77G V2'!G189-'ACCEL 0.77G'!G189</f>
        <v>0</v>
      </c>
      <c r="F206">
        <f>'ACCEL 0.77G V2'!H189-'ACCEL 0.77G'!H189</f>
        <v>0</v>
      </c>
      <c r="G206">
        <f>'ACCEL 0.77G V2'!I189-'ACCEL 0.77G'!I189</f>
        <v>0</v>
      </c>
      <c r="H206">
        <f>'ACCEL 0.77G V2'!J189-'ACCEL 0.77G'!J189</f>
        <v>0</v>
      </c>
      <c r="I206">
        <f>'ACCEL 0.77G V2'!K189-'ACCEL 0.77G'!K189</f>
        <v>0</v>
      </c>
      <c r="J206">
        <f>'ACCEL 0.77G V2'!L189-'ACCEL 0.77G'!L189</f>
        <v>0</v>
      </c>
      <c r="K206">
        <f>'ACCEL 0.77G V2'!M189-'ACCEL 0.77G'!M189</f>
        <v>0</v>
      </c>
    </row>
    <row r="207" ht="14.25" customHeight="1">
      <c r="E207">
        <f>'ACCEL 0.77G V2'!G190-'ACCEL 0.77G'!G190</f>
        <v>0</v>
      </c>
      <c r="F207">
        <f>'ACCEL 0.77G V2'!H190-'ACCEL 0.77G'!H190</f>
        <v>0</v>
      </c>
      <c r="G207">
        <f>'ACCEL 0.77G V2'!I190-'ACCEL 0.77G'!I190</f>
        <v>0</v>
      </c>
      <c r="H207">
        <f>'ACCEL 0.77G V2'!J190-'ACCEL 0.77G'!J190</f>
        <v>0</v>
      </c>
      <c r="I207">
        <f>'ACCEL 0.77G V2'!K190-'ACCEL 0.77G'!K190</f>
        <v>0</v>
      </c>
      <c r="J207">
        <f>'ACCEL 0.77G V2'!L190-'ACCEL 0.77G'!L190</f>
        <v>0</v>
      </c>
      <c r="K207">
        <f>'ACCEL 0.77G V2'!M190-'ACCEL 0.77G'!M190</f>
        <v>0</v>
      </c>
    </row>
    <row r="208" ht="14.25" customHeight="1">
      <c r="E208">
        <f>'ACCEL 0.77G V2'!G191-'ACCEL 0.77G'!G191</f>
        <v>0</v>
      </c>
      <c r="F208">
        <f>'ACCEL 0.77G V2'!H191-'ACCEL 0.77G'!H191</f>
        <v>0</v>
      </c>
      <c r="G208">
        <f>'ACCEL 0.77G V2'!I191-'ACCEL 0.77G'!I191</f>
        <v>0</v>
      </c>
      <c r="H208">
        <f>'ACCEL 0.77G V2'!J191-'ACCEL 0.77G'!J191</f>
        <v>0</v>
      </c>
      <c r="I208">
        <f>'ACCEL 0.77G V2'!K191-'ACCEL 0.77G'!K191</f>
        <v>0</v>
      </c>
      <c r="J208">
        <f>'ACCEL 0.77G V2'!L191-'ACCEL 0.77G'!L191</f>
        <v>0</v>
      </c>
      <c r="K208">
        <f>'ACCEL 0.77G V2'!M191-'ACCEL 0.77G'!M191</f>
        <v>0</v>
      </c>
    </row>
    <row r="209" ht="14.25" customHeight="1">
      <c r="E209">
        <f>'ACCEL 0.77G V2'!G192-'ACCEL 0.77G'!G192</f>
        <v>0</v>
      </c>
      <c r="F209">
        <f>'ACCEL 0.77G V2'!H192-'ACCEL 0.77G'!H192</f>
        <v>0</v>
      </c>
      <c r="G209">
        <f>'ACCEL 0.77G V2'!I192-'ACCEL 0.77G'!I192</f>
        <v>0</v>
      </c>
      <c r="H209">
        <f>'ACCEL 0.77G V2'!J192-'ACCEL 0.77G'!J192</f>
        <v>0</v>
      </c>
      <c r="I209">
        <f>'ACCEL 0.77G V2'!K192-'ACCEL 0.77G'!K192</f>
        <v>0</v>
      </c>
      <c r="J209">
        <f>'ACCEL 0.77G V2'!L192-'ACCEL 0.77G'!L192</f>
        <v>0</v>
      </c>
      <c r="K209">
        <f>'ACCEL 0.77G V2'!M192-'ACCEL 0.77G'!M192</f>
        <v>0</v>
      </c>
    </row>
    <row r="210" ht="14.25" customHeight="1">
      <c r="E210">
        <f>'ACCEL 0.77G V2'!G193-'ACCEL 0.77G'!G193</f>
        <v>0</v>
      </c>
      <c r="F210">
        <f>'ACCEL 0.77G V2'!H193-'ACCEL 0.77G'!H193</f>
        <v>0</v>
      </c>
      <c r="G210">
        <f>'ACCEL 0.77G V2'!I193-'ACCEL 0.77G'!I193</f>
        <v>0</v>
      </c>
      <c r="H210">
        <f>'ACCEL 0.77G V2'!J193-'ACCEL 0.77G'!J193</f>
        <v>0</v>
      </c>
      <c r="I210">
        <f>'ACCEL 0.77G V2'!K193-'ACCEL 0.77G'!K193</f>
        <v>0</v>
      </c>
      <c r="J210">
        <f>'ACCEL 0.77G V2'!L193-'ACCEL 0.77G'!L193</f>
        <v>0</v>
      </c>
      <c r="K210">
        <f>'ACCEL 0.77G V2'!M193-'ACCEL 0.77G'!M193</f>
        <v>0</v>
      </c>
    </row>
    <row r="211" ht="14.25" customHeight="1">
      <c r="E211">
        <f>'ACCEL 0.77G V2'!G194-'ACCEL 0.77G'!G194</f>
        <v>0</v>
      </c>
      <c r="F211">
        <f>'ACCEL 0.77G V2'!H194-'ACCEL 0.77G'!H194</f>
        <v>0</v>
      </c>
      <c r="G211">
        <f>'ACCEL 0.77G V2'!I194-'ACCEL 0.77G'!I194</f>
        <v>0</v>
      </c>
      <c r="H211">
        <f>'ACCEL 0.77G V2'!J194-'ACCEL 0.77G'!J194</f>
        <v>0</v>
      </c>
      <c r="I211">
        <f>'ACCEL 0.77G V2'!K194-'ACCEL 0.77G'!K194</f>
        <v>0</v>
      </c>
      <c r="J211">
        <f>'ACCEL 0.77G V2'!L194-'ACCEL 0.77G'!L194</f>
        <v>0</v>
      </c>
      <c r="K211">
        <f>'ACCEL 0.77G V2'!M194-'ACCEL 0.77G'!M194</f>
        <v>0</v>
      </c>
    </row>
    <row r="212" ht="14.25" customHeight="1">
      <c r="E212">
        <f>'ACCEL 0.77G V2'!G195-'ACCEL 0.77G'!G195</f>
        <v>0</v>
      </c>
      <c r="F212">
        <f>'ACCEL 0.77G V2'!H195-'ACCEL 0.77G'!H195</f>
        <v>0</v>
      </c>
      <c r="G212">
        <f>'ACCEL 0.77G V2'!I195-'ACCEL 0.77G'!I195</f>
        <v>0</v>
      </c>
      <c r="H212">
        <f>'ACCEL 0.77G V2'!J195-'ACCEL 0.77G'!J195</f>
        <v>0</v>
      </c>
      <c r="I212">
        <f>'ACCEL 0.77G V2'!K195-'ACCEL 0.77G'!K195</f>
        <v>0</v>
      </c>
      <c r="J212">
        <f>'ACCEL 0.77G V2'!L195-'ACCEL 0.77G'!L195</f>
        <v>0</v>
      </c>
      <c r="K212">
        <f>'ACCEL 0.77G V2'!M195-'ACCEL 0.77G'!M195</f>
        <v>0</v>
      </c>
    </row>
    <row r="213" ht="14.25" customHeight="1">
      <c r="E213">
        <f>'ACCEL 0.77G V2'!G196-'ACCEL 0.77G'!G196</f>
        <v>0</v>
      </c>
      <c r="F213">
        <f>'ACCEL 0.77G V2'!H196-'ACCEL 0.77G'!H196</f>
        <v>0</v>
      </c>
      <c r="G213">
        <f>'ACCEL 0.77G V2'!I196-'ACCEL 0.77G'!I196</f>
        <v>0</v>
      </c>
      <c r="H213">
        <f>'ACCEL 0.77G V2'!J196-'ACCEL 0.77G'!J196</f>
        <v>0</v>
      </c>
      <c r="I213">
        <f>'ACCEL 0.77G V2'!K196-'ACCEL 0.77G'!K196</f>
        <v>0</v>
      </c>
      <c r="J213">
        <f>'ACCEL 0.77G V2'!L196-'ACCEL 0.77G'!L196</f>
        <v>0</v>
      </c>
      <c r="K213">
        <f>'ACCEL 0.77G V2'!M196-'ACCEL 0.77G'!M196</f>
        <v>0</v>
      </c>
    </row>
    <row r="214" ht="14.25" customHeight="1">
      <c r="E214">
        <f>'ACCEL 0.77G V2'!G197-'ACCEL 0.77G'!G197</f>
        <v>0</v>
      </c>
      <c r="F214">
        <f>'ACCEL 0.77G V2'!H197-'ACCEL 0.77G'!H197</f>
        <v>0</v>
      </c>
      <c r="G214">
        <f>'ACCEL 0.77G V2'!I197-'ACCEL 0.77G'!I197</f>
        <v>0</v>
      </c>
      <c r="H214">
        <f>'ACCEL 0.77G V2'!J197-'ACCEL 0.77G'!J197</f>
        <v>0</v>
      </c>
      <c r="I214">
        <f>'ACCEL 0.77G V2'!K197-'ACCEL 0.77G'!K197</f>
        <v>0</v>
      </c>
      <c r="J214">
        <f>'ACCEL 0.77G V2'!L197-'ACCEL 0.77G'!L197</f>
        <v>0</v>
      </c>
      <c r="K214">
        <f>'ACCEL 0.77G V2'!M197-'ACCEL 0.77G'!M197</f>
        <v>0</v>
      </c>
    </row>
    <row r="215" ht="14.25" customHeight="1">
      <c r="E215">
        <f>'ACCEL 0.77G V2'!G198-'ACCEL 0.77G'!G198</f>
        <v>0</v>
      </c>
      <c r="F215">
        <f>'ACCEL 0.77G V2'!H198-'ACCEL 0.77G'!H198</f>
        <v>0</v>
      </c>
      <c r="G215">
        <f>'ACCEL 0.77G V2'!I198-'ACCEL 0.77G'!I198</f>
        <v>0</v>
      </c>
      <c r="H215">
        <f>'ACCEL 0.77G V2'!J198-'ACCEL 0.77G'!J198</f>
        <v>0</v>
      </c>
      <c r="I215">
        <f>'ACCEL 0.77G V2'!K198-'ACCEL 0.77G'!K198</f>
        <v>0</v>
      </c>
      <c r="J215">
        <f>'ACCEL 0.77G V2'!L198-'ACCEL 0.77G'!L198</f>
        <v>0</v>
      </c>
      <c r="K215">
        <f>'ACCEL 0.77G V2'!M198-'ACCEL 0.77G'!M198</f>
        <v>0</v>
      </c>
    </row>
    <row r="216" ht="14.25" customHeight="1">
      <c r="E216">
        <f>'ACCEL 0.77G V2'!G199-'ACCEL 0.77G'!G199</f>
        <v>0</v>
      </c>
      <c r="F216">
        <f>'ACCEL 0.77G V2'!H199-'ACCEL 0.77G'!H199</f>
        <v>0</v>
      </c>
      <c r="G216">
        <f>'ACCEL 0.77G V2'!I199-'ACCEL 0.77G'!I199</f>
        <v>0</v>
      </c>
      <c r="H216">
        <f>'ACCEL 0.77G V2'!J199-'ACCEL 0.77G'!J199</f>
        <v>0</v>
      </c>
      <c r="I216">
        <f>'ACCEL 0.77G V2'!K199-'ACCEL 0.77G'!K199</f>
        <v>0</v>
      </c>
      <c r="J216">
        <f>'ACCEL 0.77G V2'!L199-'ACCEL 0.77G'!L199</f>
        <v>0</v>
      </c>
      <c r="K216">
        <f>'ACCEL 0.77G V2'!M199-'ACCEL 0.77G'!M199</f>
        <v>0</v>
      </c>
    </row>
    <row r="217" ht="14.25" customHeight="1">
      <c r="E217">
        <f>'ACCEL 0.77G V2'!G200-'ACCEL 0.77G'!G200</f>
        <v>0</v>
      </c>
      <c r="F217">
        <f>'ACCEL 0.77G V2'!H200-'ACCEL 0.77G'!H200</f>
        <v>0</v>
      </c>
      <c r="G217">
        <f>'ACCEL 0.77G V2'!I200-'ACCEL 0.77G'!I200</f>
        <v>0</v>
      </c>
      <c r="H217">
        <f>'ACCEL 0.77G V2'!J200-'ACCEL 0.77G'!J200</f>
        <v>0</v>
      </c>
      <c r="I217">
        <f>'ACCEL 0.77G V2'!K200-'ACCEL 0.77G'!K200</f>
        <v>0</v>
      </c>
      <c r="J217">
        <f>'ACCEL 0.77G V2'!L200-'ACCEL 0.77G'!L200</f>
        <v>0</v>
      </c>
      <c r="K217">
        <f>'ACCEL 0.77G V2'!M200-'ACCEL 0.77G'!M200</f>
        <v>0</v>
      </c>
    </row>
    <row r="218" ht="14.25" customHeight="1">
      <c r="E218">
        <f>'ACCEL 0.77G V2'!G201-'ACCEL 0.77G'!G201</f>
        <v>0</v>
      </c>
      <c r="F218">
        <f>'ACCEL 0.77G V2'!H201-'ACCEL 0.77G'!H201</f>
        <v>0</v>
      </c>
      <c r="G218">
        <f>'ACCEL 0.77G V2'!I201-'ACCEL 0.77G'!I201</f>
        <v>0</v>
      </c>
      <c r="H218">
        <f>'ACCEL 0.77G V2'!J201-'ACCEL 0.77G'!J201</f>
        <v>0</v>
      </c>
      <c r="I218">
        <f>'ACCEL 0.77G V2'!K201-'ACCEL 0.77G'!K201</f>
        <v>0</v>
      </c>
      <c r="J218">
        <f>'ACCEL 0.77G V2'!L201-'ACCEL 0.77G'!L201</f>
        <v>0</v>
      </c>
      <c r="K218">
        <f>'ACCEL 0.77G V2'!M201-'ACCEL 0.77G'!M201</f>
        <v>0</v>
      </c>
    </row>
    <row r="219" ht="14.25" customHeight="1">
      <c r="E219">
        <f>'ACCEL 0.77G V2'!G202-'ACCEL 0.77G'!G202</f>
        <v>0</v>
      </c>
      <c r="F219">
        <f>'ACCEL 0.77G V2'!H202-'ACCEL 0.77G'!H202</f>
        <v>0</v>
      </c>
      <c r="G219">
        <f>'ACCEL 0.77G V2'!I202-'ACCEL 0.77G'!I202</f>
        <v>0</v>
      </c>
      <c r="H219">
        <f>'ACCEL 0.77G V2'!J202-'ACCEL 0.77G'!J202</f>
        <v>0</v>
      </c>
      <c r="I219">
        <f>'ACCEL 0.77G V2'!K202-'ACCEL 0.77G'!K202</f>
        <v>0</v>
      </c>
      <c r="J219">
        <f>'ACCEL 0.77G V2'!L202-'ACCEL 0.77G'!L202</f>
        <v>0</v>
      </c>
      <c r="K219">
        <f>'ACCEL 0.77G V2'!M202-'ACCEL 0.77G'!M202</f>
        <v>0</v>
      </c>
    </row>
    <row r="220" ht="14.25" customHeight="1">
      <c r="E220">
        <f>'ACCEL 0.77G V2'!G203-'ACCEL 0.77G'!G203</f>
        <v>0</v>
      </c>
      <c r="F220">
        <f>'ACCEL 0.77G V2'!H203-'ACCEL 0.77G'!H203</f>
        <v>0</v>
      </c>
      <c r="G220">
        <f>'ACCEL 0.77G V2'!I203-'ACCEL 0.77G'!I203</f>
        <v>0</v>
      </c>
      <c r="H220">
        <f>'ACCEL 0.77G V2'!J203-'ACCEL 0.77G'!J203</f>
        <v>0</v>
      </c>
      <c r="I220">
        <f>'ACCEL 0.77G V2'!K203-'ACCEL 0.77G'!K203</f>
        <v>0</v>
      </c>
      <c r="J220">
        <f>'ACCEL 0.77G V2'!L203-'ACCEL 0.77G'!L203</f>
        <v>0</v>
      </c>
      <c r="K220">
        <f>'ACCEL 0.77G V2'!M203-'ACCEL 0.77G'!M203</f>
        <v>0</v>
      </c>
    </row>
    <row r="221" ht="14.25" customHeight="1">
      <c r="E221">
        <f>'ACCEL 0.77G V2'!G204-'ACCEL 0.77G'!G204</f>
        <v>0</v>
      </c>
      <c r="F221">
        <f>'ACCEL 0.77G V2'!H204-'ACCEL 0.77G'!H204</f>
        <v>0</v>
      </c>
      <c r="G221">
        <f>'ACCEL 0.77G V2'!I204-'ACCEL 0.77G'!I204</f>
        <v>0</v>
      </c>
      <c r="H221">
        <f>'ACCEL 0.77G V2'!J204-'ACCEL 0.77G'!J204</f>
        <v>0</v>
      </c>
      <c r="I221">
        <f>'ACCEL 0.77G V2'!K204-'ACCEL 0.77G'!K204</f>
        <v>0</v>
      </c>
      <c r="J221">
        <f>'ACCEL 0.77G V2'!L204-'ACCEL 0.77G'!L204</f>
        <v>0</v>
      </c>
      <c r="K221">
        <f>'ACCEL 0.77G V2'!M204-'ACCEL 0.77G'!M204</f>
        <v>0</v>
      </c>
    </row>
    <row r="222" ht="14.25" customHeight="1">
      <c r="E222">
        <f>'ACCEL 0.77G V2'!G205-'ACCEL 0.77G'!G205</f>
        <v>0</v>
      </c>
      <c r="F222">
        <f>'ACCEL 0.77G V2'!H205-'ACCEL 0.77G'!H205</f>
        <v>0</v>
      </c>
      <c r="G222">
        <f>'ACCEL 0.77G V2'!I205-'ACCEL 0.77G'!I205</f>
        <v>0</v>
      </c>
      <c r="H222">
        <f>'ACCEL 0.77G V2'!J205-'ACCEL 0.77G'!J205</f>
        <v>0</v>
      </c>
      <c r="I222">
        <f>'ACCEL 0.77G V2'!K205-'ACCEL 0.77G'!K205</f>
        <v>0</v>
      </c>
      <c r="J222">
        <f>'ACCEL 0.77G V2'!L205-'ACCEL 0.77G'!L205</f>
        <v>0</v>
      </c>
      <c r="K222">
        <f>'ACCEL 0.77G V2'!M205-'ACCEL 0.77G'!M205</f>
        <v>0</v>
      </c>
    </row>
    <row r="223" ht="14.25" customHeight="1">
      <c r="E223">
        <f>'ACCEL 0.77G V2'!G206-'ACCEL 0.77G'!G206</f>
        <v>0</v>
      </c>
      <c r="F223">
        <f>'ACCEL 0.77G V2'!H206-'ACCEL 0.77G'!H206</f>
        <v>0</v>
      </c>
      <c r="G223">
        <f>'ACCEL 0.77G V2'!I206-'ACCEL 0.77G'!I206</f>
        <v>0</v>
      </c>
      <c r="H223">
        <f>'ACCEL 0.77G V2'!J206-'ACCEL 0.77G'!J206</f>
        <v>0</v>
      </c>
      <c r="I223">
        <f>'ACCEL 0.77G V2'!K206-'ACCEL 0.77G'!K206</f>
        <v>0</v>
      </c>
      <c r="J223">
        <f>'ACCEL 0.77G V2'!L206-'ACCEL 0.77G'!L206</f>
        <v>0</v>
      </c>
      <c r="K223">
        <f>'ACCEL 0.77G V2'!M206-'ACCEL 0.77G'!M206</f>
        <v>0</v>
      </c>
    </row>
    <row r="224" ht="14.25" customHeight="1">
      <c r="E224">
        <f>'ACCEL 0.77G V2'!G207-'ACCEL 0.77G'!G207</f>
        <v>0</v>
      </c>
      <c r="F224">
        <f>'ACCEL 0.77G V2'!H207-'ACCEL 0.77G'!H207</f>
        <v>0</v>
      </c>
      <c r="G224">
        <f>'ACCEL 0.77G V2'!I207-'ACCEL 0.77G'!I207</f>
        <v>0</v>
      </c>
      <c r="H224">
        <f>'ACCEL 0.77G V2'!J207-'ACCEL 0.77G'!J207</f>
        <v>0</v>
      </c>
      <c r="I224">
        <f>'ACCEL 0.77G V2'!K207-'ACCEL 0.77G'!K207</f>
        <v>0</v>
      </c>
      <c r="J224">
        <f>'ACCEL 0.77G V2'!L207-'ACCEL 0.77G'!L207</f>
        <v>0</v>
      </c>
      <c r="K224">
        <f>'ACCEL 0.77G V2'!M207-'ACCEL 0.77G'!M207</f>
        <v>0</v>
      </c>
    </row>
    <row r="225" ht="14.25" customHeight="1">
      <c r="E225">
        <f>'ACCEL 0.77G V2'!G208-'ACCEL 0.77G'!G208</f>
        <v>0</v>
      </c>
      <c r="F225">
        <f>'ACCEL 0.77G V2'!H208-'ACCEL 0.77G'!H208</f>
        <v>0</v>
      </c>
      <c r="G225">
        <f>'ACCEL 0.77G V2'!I208-'ACCEL 0.77G'!I208</f>
        <v>0</v>
      </c>
      <c r="H225">
        <f>'ACCEL 0.77G V2'!J208-'ACCEL 0.77G'!J208</f>
        <v>0</v>
      </c>
      <c r="I225">
        <f>'ACCEL 0.77G V2'!K208-'ACCEL 0.77G'!K208</f>
        <v>0</v>
      </c>
      <c r="J225">
        <f>'ACCEL 0.77G V2'!L208-'ACCEL 0.77G'!L208</f>
        <v>0</v>
      </c>
      <c r="K225">
        <f>'ACCEL 0.77G V2'!M208-'ACCEL 0.77G'!M208</f>
        <v>0</v>
      </c>
    </row>
    <row r="226" ht="14.25" customHeight="1">
      <c r="E226">
        <f>'ACCEL 0.77G V2'!G209-'ACCEL 0.77G'!G209</f>
        <v>0</v>
      </c>
      <c r="F226">
        <f>'ACCEL 0.77G V2'!H209-'ACCEL 0.77G'!H209</f>
        <v>0</v>
      </c>
      <c r="G226">
        <f>'ACCEL 0.77G V2'!I209-'ACCEL 0.77G'!I209</f>
        <v>0</v>
      </c>
      <c r="H226">
        <f>'ACCEL 0.77G V2'!J209-'ACCEL 0.77G'!J209</f>
        <v>0</v>
      </c>
      <c r="I226">
        <f>'ACCEL 0.77G V2'!K209-'ACCEL 0.77G'!K209</f>
        <v>0</v>
      </c>
      <c r="J226">
        <f>'ACCEL 0.77G V2'!L209-'ACCEL 0.77G'!L209</f>
        <v>0</v>
      </c>
      <c r="K226">
        <f>'ACCEL 0.77G V2'!M209-'ACCEL 0.77G'!M209</f>
        <v>0</v>
      </c>
    </row>
    <row r="227" ht="14.25" customHeight="1">
      <c r="E227">
        <f>'ACCEL 0.77G V2'!G210-'ACCEL 0.77G'!G210</f>
        <v>0</v>
      </c>
      <c r="F227">
        <f>'ACCEL 0.77G V2'!H210-'ACCEL 0.77G'!H210</f>
        <v>0</v>
      </c>
      <c r="G227">
        <f>'ACCEL 0.77G V2'!I210-'ACCEL 0.77G'!I210</f>
        <v>0</v>
      </c>
      <c r="H227">
        <f>'ACCEL 0.77G V2'!J210-'ACCEL 0.77G'!J210</f>
        <v>0</v>
      </c>
      <c r="I227">
        <f>'ACCEL 0.77G V2'!K210-'ACCEL 0.77G'!K210</f>
        <v>0</v>
      </c>
      <c r="J227">
        <f>'ACCEL 0.77G V2'!L210-'ACCEL 0.77G'!L210</f>
        <v>0</v>
      </c>
      <c r="K227">
        <f>'ACCEL 0.77G V2'!M210-'ACCEL 0.77G'!M210</f>
        <v>0</v>
      </c>
    </row>
    <row r="228" ht="14.25" customHeight="1">
      <c r="E228">
        <f>'ACCEL 0.77G V2'!G211-'ACCEL 0.77G'!G211</f>
        <v>0</v>
      </c>
      <c r="F228">
        <f>'ACCEL 0.77G V2'!H211-'ACCEL 0.77G'!H211</f>
        <v>0</v>
      </c>
      <c r="G228">
        <f>'ACCEL 0.77G V2'!I211-'ACCEL 0.77G'!I211</f>
        <v>0</v>
      </c>
      <c r="H228">
        <f>'ACCEL 0.77G V2'!J211-'ACCEL 0.77G'!J211</f>
        <v>0</v>
      </c>
      <c r="I228">
        <f>'ACCEL 0.77G V2'!K211-'ACCEL 0.77G'!K211</f>
        <v>0</v>
      </c>
      <c r="J228">
        <f>'ACCEL 0.77G V2'!L211-'ACCEL 0.77G'!L211</f>
        <v>0</v>
      </c>
      <c r="K228">
        <f>'ACCEL 0.77G V2'!M211-'ACCEL 0.77G'!M211</f>
        <v>0</v>
      </c>
    </row>
    <row r="229" ht="14.25" customHeight="1">
      <c r="E229">
        <f>'ACCEL 0.77G V2'!G212-'ACCEL 0.77G'!G212</f>
        <v>0</v>
      </c>
      <c r="F229">
        <f>'ACCEL 0.77G V2'!H212-'ACCEL 0.77G'!H212</f>
        <v>0</v>
      </c>
      <c r="G229">
        <f>'ACCEL 0.77G V2'!I212-'ACCEL 0.77G'!I212</f>
        <v>0</v>
      </c>
      <c r="H229">
        <f>'ACCEL 0.77G V2'!J212-'ACCEL 0.77G'!J212</f>
        <v>0</v>
      </c>
      <c r="I229">
        <f>'ACCEL 0.77G V2'!K212-'ACCEL 0.77G'!K212</f>
        <v>0</v>
      </c>
      <c r="J229">
        <f>'ACCEL 0.77G V2'!L212-'ACCEL 0.77G'!L212</f>
        <v>0</v>
      </c>
      <c r="K229">
        <f>'ACCEL 0.77G V2'!M212-'ACCEL 0.77G'!M212</f>
        <v>0</v>
      </c>
    </row>
    <row r="230" ht="14.25" customHeight="1">
      <c r="E230">
        <f>'ACCEL 0.77G V2'!G213-'ACCEL 0.77G'!G213</f>
        <v>0</v>
      </c>
      <c r="F230">
        <f>'ACCEL 0.77G V2'!H213-'ACCEL 0.77G'!H213</f>
        <v>0</v>
      </c>
      <c r="G230">
        <f>'ACCEL 0.77G V2'!I213-'ACCEL 0.77G'!I213</f>
        <v>0</v>
      </c>
      <c r="H230">
        <f>'ACCEL 0.77G V2'!J213-'ACCEL 0.77G'!J213</f>
        <v>0</v>
      </c>
      <c r="I230">
        <f>'ACCEL 0.77G V2'!K213-'ACCEL 0.77G'!K213</f>
        <v>0</v>
      </c>
      <c r="J230">
        <f>'ACCEL 0.77G V2'!L213-'ACCEL 0.77G'!L213</f>
        <v>0</v>
      </c>
      <c r="K230">
        <f>'ACCEL 0.77G V2'!M213-'ACCEL 0.77G'!M213</f>
        <v>0</v>
      </c>
    </row>
    <row r="231" ht="14.25" customHeight="1">
      <c r="E231">
        <f>'ACCEL 0.77G V2'!G214-'ACCEL 0.77G'!G214</f>
        <v>0</v>
      </c>
      <c r="F231">
        <f>'ACCEL 0.77G V2'!H214-'ACCEL 0.77G'!H214</f>
        <v>0</v>
      </c>
      <c r="G231">
        <f>'ACCEL 0.77G V2'!I214-'ACCEL 0.77G'!I214</f>
        <v>0</v>
      </c>
      <c r="H231">
        <f>'ACCEL 0.77G V2'!J214-'ACCEL 0.77G'!J214</f>
        <v>0</v>
      </c>
      <c r="I231">
        <f>'ACCEL 0.77G V2'!K214-'ACCEL 0.77G'!K214</f>
        <v>0</v>
      </c>
      <c r="J231">
        <f>'ACCEL 0.77G V2'!L214-'ACCEL 0.77G'!L214</f>
        <v>0</v>
      </c>
      <c r="K231">
        <f>'ACCEL 0.77G V2'!M214-'ACCEL 0.77G'!M214</f>
        <v>0</v>
      </c>
    </row>
    <row r="232" ht="14.25" customHeight="1">
      <c r="E232">
        <f>'ACCEL 0.77G V2'!G215-'ACCEL 0.77G'!G215</f>
        <v>0</v>
      </c>
      <c r="F232">
        <f>'ACCEL 0.77G V2'!H215-'ACCEL 0.77G'!H215</f>
        <v>0</v>
      </c>
      <c r="G232">
        <f>'ACCEL 0.77G V2'!I215-'ACCEL 0.77G'!I215</f>
        <v>0</v>
      </c>
      <c r="H232">
        <f>'ACCEL 0.77G V2'!J215-'ACCEL 0.77G'!J215</f>
        <v>0</v>
      </c>
      <c r="I232">
        <f>'ACCEL 0.77G V2'!K215-'ACCEL 0.77G'!K215</f>
        <v>0</v>
      </c>
      <c r="J232">
        <f>'ACCEL 0.77G V2'!L215-'ACCEL 0.77G'!L215</f>
        <v>0</v>
      </c>
      <c r="K232">
        <f>'ACCEL 0.77G V2'!M215-'ACCEL 0.77G'!M215</f>
        <v>0</v>
      </c>
    </row>
    <row r="233" ht="14.25" customHeight="1">
      <c r="E233">
        <f>'ACCEL 0.77G V2'!G216-'ACCEL 0.77G'!G216</f>
        <v>0</v>
      </c>
      <c r="F233">
        <f>'ACCEL 0.77G V2'!H216-'ACCEL 0.77G'!H216</f>
        <v>0</v>
      </c>
      <c r="G233">
        <f>'ACCEL 0.77G V2'!I216-'ACCEL 0.77G'!I216</f>
        <v>0</v>
      </c>
      <c r="H233">
        <f>'ACCEL 0.77G V2'!J216-'ACCEL 0.77G'!J216</f>
        <v>0</v>
      </c>
      <c r="I233">
        <f>'ACCEL 0.77G V2'!K216-'ACCEL 0.77G'!K216</f>
        <v>0</v>
      </c>
      <c r="J233">
        <f>'ACCEL 0.77G V2'!L216-'ACCEL 0.77G'!L216</f>
        <v>0</v>
      </c>
      <c r="K233">
        <f>'ACCEL 0.77G V2'!M216-'ACCEL 0.77G'!M216</f>
        <v>0</v>
      </c>
    </row>
    <row r="234" ht="14.25" customHeight="1">
      <c r="E234">
        <f>'ACCEL 0.77G V2'!G217-'ACCEL 0.77G'!G217</f>
        <v>0</v>
      </c>
      <c r="F234">
        <f>'ACCEL 0.77G V2'!H217-'ACCEL 0.77G'!H217</f>
        <v>0</v>
      </c>
      <c r="G234">
        <f>'ACCEL 0.77G V2'!I217-'ACCEL 0.77G'!I217</f>
        <v>0</v>
      </c>
      <c r="H234">
        <f>'ACCEL 0.77G V2'!J217-'ACCEL 0.77G'!J217</f>
        <v>0</v>
      </c>
      <c r="I234">
        <f>'ACCEL 0.77G V2'!K217-'ACCEL 0.77G'!K217</f>
        <v>0</v>
      </c>
      <c r="J234">
        <f>'ACCEL 0.77G V2'!L217-'ACCEL 0.77G'!L217</f>
        <v>0</v>
      </c>
      <c r="K234">
        <f>'ACCEL 0.77G V2'!M217-'ACCEL 0.77G'!M217</f>
        <v>0</v>
      </c>
    </row>
    <row r="235" ht="14.25" customHeight="1">
      <c r="E235">
        <f>'ACCEL 0.77G V2'!G218-'ACCEL 0.77G'!G218</f>
        <v>0</v>
      </c>
      <c r="F235">
        <f>'ACCEL 0.77G V2'!H218-'ACCEL 0.77G'!H218</f>
        <v>0</v>
      </c>
      <c r="G235">
        <f>'ACCEL 0.77G V2'!I218-'ACCEL 0.77G'!I218</f>
        <v>0</v>
      </c>
      <c r="H235">
        <f>'ACCEL 0.77G V2'!J218-'ACCEL 0.77G'!J218</f>
        <v>0</v>
      </c>
      <c r="I235">
        <f>'ACCEL 0.77G V2'!K218-'ACCEL 0.77G'!K218</f>
        <v>0</v>
      </c>
      <c r="J235">
        <f>'ACCEL 0.77G V2'!L218-'ACCEL 0.77G'!L218</f>
        <v>0</v>
      </c>
      <c r="K235">
        <f>'ACCEL 0.77G V2'!M218-'ACCEL 0.77G'!M218</f>
        <v>0</v>
      </c>
    </row>
    <row r="236" ht="14.25" customHeight="1">
      <c r="E236">
        <f>'ACCEL 0.77G V2'!G219-'ACCEL 0.77G'!G219</f>
        <v>0</v>
      </c>
      <c r="F236">
        <f>'ACCEL 0.77G V2'!H219-'ACCEL 0.77G'!H219</f>
        <v>0</v>
      </c>
      <c r="G236">
        <f>'ACCEL 0.77G V2'!I219-'ACCEL 0.77G'!I219</f>
        <v>0</v>
      </c>
      <c r="H236">
        <f>'ACCEL 0.77G V2'!J219-'ACCEL 0.77G'!J219</f>
        <v>0</v>
      </c>
      <c r="I236">
        <f>'ACCEL 0.77G V2'!K219-'ACCEL 0.77G'!K219</f>
        <v>0</v>
      </c>
      <c r="J236">
        <f>'ACCEL 0.77G V2'!L219-'ACCEL 0.77G'!L219</f>
        <v>0</v>
      </c>
      <c r="K236">
        <f>'ACCEL 0.77G V2'!M219-'ACCEL 0.77G'!M219</f>
        <v>0</v>
      </c>
    </row>
    <row r="237" ht="14.25" customHeight="1">
      <c r="E237">
        <f>'ACCEL 0.77G V2'!G220-'ACCEL 0.77G'!G220</f>
        <v>0</v>
      </c>
      <c r="F237">
        <f>'ACCEL 0.77G V2'!H220-'ACCEL 0.77G'!H220</f>
        <v>0</v>
      </c>
      <c r="G237">
        <f>'ACCEL 0.77G V2'!I220-'ACCEL 0.77G'!I220</f>
        <v>0</v>
      </c>
      <c r="H237">
        <f>'ACCEL 0.77G V2'!J220-'ACCEL 0.77G'!J220</f>
        <v>0</v>
      </c>
      <c r="I237">
        <f>'ACCEL 0.77G V2'!K220-'ACCEL 0.77G'!K220</f>
        <v>0</v>
      </c>
      <c r="J237">
        <f>'ACCEL 0.77G V2'!L220-'ACCEL 0.77G'!L220</f>
        <v>0</v>
      </c>
      <c r="K237">
        <f>'ACCEL 0.77G V2'!M220-'ACCEL 0.77G'!M220</f>
        <v>0</v>
      </c>
    </row>
    <row r="238" ht="14.25" customHeight="1">
      <c r="E238">
        <f>'ACCEL 0.77G V2'!G221-'ACCEL 0.77G'!G221</f>
        <v>0</v>
      </c>
      <c r="F238">
        <f>'ACCEL 0.77G V2'!H221-'ACCEL 0.77G'!H221</f>
        <v>0</v>
      </c>
      <c r="G238">
        <f>'ACCEL 0.77G V2'!I221-'ACCEL 0.77G'!I221</f>
        <v>0</v>
      </c>
      <c r="H238">
        <f>'ACCEL 0.77G V2'!J221-'ACCEL 0.77G'!J221</f>
        <v>0</v>
      </c>
      <c r="I238">
        <f>'ACCEL 0.77G V2'!K221-'ACCEL 0.77G'!K221</f>
        <v>0</v>
      </c>
      <c r="J238">
        <f>'ACCEL 0.77G V2'!L221-'ACCEL 0.77G'!L221</f>
        <v>0</v>
      </c>
      <c r="K238">
        <f>'ACCEL 0.77G V2'!M221-'ACCEL 0.77G'!M221</f>
        <v>0</v>
      </c>
    </row>
    <row r="239" ht="14.25" customHeight="1">
      <c r="E239">
        <f>'ACCEL 0.77G V2'!G222-'ACCEL 0.77G'!G222</f>
        <v>0</v>
      </c>
      <c r="F239">
        <f>'ACCEL 0.77G V2'!H222-'ACCEL 0.77G'!H222</f>
        <v>0</v>
      </c>
      <c r="G239">
        <f>'ACCEL 0.77G V2'!I222-'ACCEL 0.77G'!I222</f>
        <v>0</v>
      </c>
      <c r="H239">
        <f>'ACCEL 0.77G V2'!J222-'ACCEL 0.77G'!J222</f>
        <v>0</v>
      </c>
      <c r="I239">
        <f>'ACCEL 0.77G V2'!K222-'ACCEL 0.77G'!K222</f>
        <v>0</v>
      </c>
      <c r="J239">
        <f>'ACCEL 0.77G V2'!L222-'ACCEL 0.77G'!L222</f>
        <v>0</v>
      </c>
      <c r="K239">
        <f>'ACCEL 0.77G V2'!M222-'ACCEL 0.77G'!M222</f>
        <v>0</v>
      </c>
    </row>
    <row r="240" ht="14.25" customHeight="1">
      <c r="E240">
        <f>'ACCEL 0.77G V2'!G223-'ACCEL 0.77G'!G223</f>
        <v>0</v>
      </c>
      <c r="F240">
        <f>'ACCEL 0.77G V2'!H223-'ACCEL 0.77G'!H223</f>
        <v>0</v>
      </c>
      <c r="G240">
        <f>'ACCEL 0.77G V2'!I223-'ACCEL 0.77G'!I223</f>
        <v>0</v>
      </c>
      <c r="H240">
        <f>'ACCEL 0.77G V2'!J223-'ACCEL 0.77G'!J223</f>
        <v>0</v>
      </c>
      <c r="I240">
        <f>'ACCEL 0.77G V2'!K223-'ACCEL 0.77G'!K223</f>
        <v>0</v>
      </c>
      <c r="J240">
        <f>'ACCEL 0.77G V2'!L223-'ACCEL 0.77G'!L223</f>
        <v>0</v>
      </c>
      <c r="K240">
        <f>'ACCEL 0.77G V2'!M223-'ACCEL 0.77G'!M223</f>
        <v>0</v>
      </c>
    </row>
    <row r="241" ht="14.25" customHeight="1">
      <c r="E241">
        <f>'ACCEL 0.77G V2'!G224-'ACCEL 0.77G'!G224</f>
        <v>0</v>
      </c>
      <c r="F241">
        <f>'ACCEL 0.77G V2'!H224-'ACCEL 0.77G'!H224</f>
        <v>0</v>
      </c>
      <c r="G241">
        <f>'ACCEL 0.77G V2'!I224-'ACCEL 0.77G'!I224</f>
        <v>0</v>
      </c>
      <c r="H241">
        <f>'ACCEL 0.77G V2'!J224-'ACCEL 0.77G'!J224</f>
        <v>0</v>
      </c>
      <c r="I241">
        <f>'ACCEL 0.77G V2'!K224-'ACCEL 0.77G'!K224</f>
        <v>0</v>
      </c>
      <c r="J241">
        <f>'ACCEL 0.77G V2'!L224-'ACCEL 0.77G'!L224</f>
        <v>0</v>
      </c>
      <c r="K241">
        <f>'ACCEL 0.77G V2'!M224-'ACCEL 0.77G'!M224</f>
        <v>0</v>
      </c>
    </row>
    <row r="242" ht="14.25" customHeight="1">
      <c r="E242">
        <f>'ACCEL 0.77G V2'!G225-'ACCEL 0.77G'!G225</f>
        <v>0</v>
      </c>
      <c r="F242">
        <f>'ACCEL 0.77G V2'!H225-'ACCEL 0.77G'!H225</f>
        <v>0</v>
      </c>
      <c r="G242">
        <f>'ACCEL 0.77G V2'!I225-'ACCEL 0.77G'!I225</f>
        <v>0</v>
      </c>
      <c r="H242">
        <f>'ACCEL 0.77G V2'!J225-'ACCEL 0.77G'!J225</f>
        <v>0</v>
      </c>
      <c r="I242">
        <f>'ACCEL 0.77G V2'!K225-'ACCEL 0.77G'!K225</f>
        <v>0</v>
      </c>
      <c r="J242">
        <f>'ACCEL 0.77G V2'!L225-'ACCEL 0.77G'!L225</f>
        <v>0</v>
      </c>
      <c r="K242">
        <f>'ACCEL 0.77G V2'!M225-'ACCEL 0.77G'!M225</f>
        <v>0</v>
      </c>
    </row>
    <row r="243" ht="14.25" customHeight="1">
      <c r="E243">
        <f>'ACCEL 0.77G V2'!G226-'ACCEL 0.77G'!G226</f>
        <v>0</v>
      </c>
      <c r="F243">
        <f>'ACCEL 0.77G V2'!H226-'ACCEL 0.77G'!H226</f>
        <v>0</v>
      </c>
      <c r="G243">
        <f>'ACCEL 0.77G V2'!I226-'ACCEL 0.77G'!I226</f>
        <v>0</v>
      </c>
      <c r="H243">
        <f>'ACCEL 0.77G V2'!J226-'ACCEL 0.77G'!J226</f>
        <v>0</v>
      </c>
      <c r="I243">
        <f>'ACCEL 0.77G V2'!K226-'ACCEL 0.77G'!K226</f>
        <v>0</v>
      </c>
      <c r="J243">
        <f>'ACCEL 0.77G V2'!L226-'ACCEL 0.77G'!L226</f>
        <v>0</v>
      </c>
      <c r="K243">
        <f>'ACCEL 0.77G V2'!M226-'ACCEL 0.77G'!M226</f>
        <v>0</v>
      </c>
    </row>
    <row r="244" ht="14.25" customHeight="1">
      <c r="E244">
        <f>'ACCEL 0.77G V2'!G227-'ACCEL 0.77G'!G227</f>
        <v>0</v>
      </c>
      <c r="F244">
        <f>'ACCEL 0.77G V2'!H227-'ACCEL 0.77G'!H227</f>
        <v>0</v>
      </c>
      <c r="G244">
        <f>'ACCEL 0.77G V2'!I227-'ACCEL 0.77G'!I227</f>
        <v>0</v>
      </c>
      <c r="H244">
        <f>'ACCEL 0.77G V2'!J227-'ACCEL 0.77G'!J227</f>
        <v>0</v>
      </c>
      <c r="I244">
        <f>'ACCEL 0.77G V2'!K227-'ACCEL 0.77G'!K227</f>
        <v>0</v>
      </c>
      <c r="J244">
        <f>'ACCEL 0.77G V2'!L227-'ACCEL 0.77G'!L227</f>
        <v>0</v>
      </c>
      <c r="K244">
        <f>'ACCEL 0.77G V2'!M227-'ACCEL 0.77G'!M227</f>
        <v>0</v>
      </c>
    </row>
    <row r="245" ht="14.25" customHeight="1">
      <c r="E245">
        <f>'ACCEL 0.77G V2'!G228-'ACCEL 0.77G'!G228</f>
        <v>0</v>
      </c>
      <c r="F245">
        <f>'ACCEL 0.77G V2'!H228-'ACCEL 0.77G'!H228</f>
        <v>0</v>
      </c>
      <c r="G245">
        <f>'ACCEL 0.77G V2'!I228-'ACCEL 0.77G'!I228</f>
        <v>0</v>
      </c>
      <c r="H245">
        <f>'ACCEL 0.77G V2'!J228-'ACCEL 0.77G'!J228</f>
        <v>0</v>
      </c>
      <c r="I245">
        <f>'ACCEL 0.77G V2'!K228-'ACCEL 0.77G'!K228</f>
        <v>0</v>
      </c>
      <c r="J245">
        <f>'ACCEL 0.77G V2'!L228-'ACCEL 0.77G'!L228</f>
        <v>0</v>
      </c>
      <c r="K245">
        <f>'ACCEL 0.77G V2'!M228-'ACCEL 0.77G'!M228</f>
        <v>0</v>
      </c>
    </row>
    <row r="246" ht="14.25" customHeight="1">
      <c r="E246">
        <f>'ACCEL 0.77G V2'!G229-'ACCEL 0.77G'!G229</f>
        <v>0</v>
      </c>
      <c r="F246">
        <f>'ACCEL 0.77G V2'!H229-'ACCEL 0.77G'!H229</f>
        <v>0</v>
      </c>
      <c r="G246">
        <f>'ACCEL 0.77G V2'!I229-'ACCEL 0.77G'!I229</f>
        <v>0</v>
      </c>
      <c r="H246">
        <f>'ACCEL 0.77G V2'!J229-'ACCEL 0.77G'!J229</f>
        <v>0</v>
      </c>
      <c r="I246">
        <f>'ACCEL 0.77G V2'!K229-'ACCEL 0.77G'!K229</f>
        <v>0</v>
      </c>
      <c r="J246">
        <f>'ACCEL 0.77G V2'!L229-'ACCEL 0.77G'!L229</f>
        <v>0</v>
      </c>
      <c r="K246">
        <f>'ACCEL 0.77G V2'!M229-'ACCEL 0.77G'!M229</f>
        <v>0</v>
      </c>
    </row>
    <row r="247" ht="14.25" customHeight="1">
      <c r="E247">
        <f>'ACCEL 0.77G V2'!G230-'ACCEL 0.77G'!G230</f>
        <v>0</v>
      </c>
      <c r="F247">
        <f>'ACCEL 0.77G V2'!H230-'ACCEL 0.77G'!H230</f>
        <v>0</v>
      </c>
      <c r="G247">
        <f>'ACCEL 0.77G V2'!I230-'ACCEL 0.77G'!I230</f>
        <v>0</v>
      </c>
      <c r="H247">
        <f>'ACCEL 0.77G V2'!J230-'ACCEL 0.77G'!J230</f>
        <v>0</v>
      </c>
      <c r="I247">
        <f>'ACCEL 0.77G V2'!K230-'ACCEL 0.77G'!K230</f>
        <v>0</v>
      </c>
      <c r="J247">
        <f>'ACCEL 0.77G V2'!L230-'ACCEL 0.77G'!L230</f>
        <v>0</v>
      </c>
      <c r="K247">
        <f>'ACCEL 0.77G V2'!M230-'ACCEL 0.77G'!M230</f>
        <v>0</v>
      </c>
    </row>
    <row r="248" ht="14.25" customHeight="1">
      <c r="E248">
        <f>'ACCEL 0.77G V2'!G231-'ACCEL 0.77G'!G231</f>
        <v>0</v>
      </c>
      <c r="F248">
        <f>'ACCEL 0.77G V2'!H231-'ACCEL 0.77G'!H231</f>
        <v>0</v>
      </c>
      <c r="G248">
        <f>'ACCEL 0.77G V2'!I231-'ACCEL 0.77G'!I231</f>
        <v>0</v>
      </c>
      <c r="H248">
        <f>'ACCEL 0.77G V2'!J231-'ACCEL 0.77G'!J231</f>
        <v>0</v>
      </c>
      <c r="I248">
        <f>'ACCEL 0.77G V2'!K231-'ACCEL 0.77G'!K231</f>
        <v>0</v>
      </c>
      <c r="J248">
        <f>'ACCEL 0.77G V2'!L231-'ACCEL 0.77G'!L231</f>
        <v>0</v>
      </c>
      <c r="K248">
        <f>'ACCEL 0.77G V2'!M231-'ACCEL 0.77G'!M231</f>
        <v>0</v>
      </c>
    </row>
    <row r="249" ht="14.25" customHeight="1">
      <c r="E249">
        <f>'ACCEL 0.77G V2'!G232-'ACCEL 0.77G'!G232</f>
        <v>0</v>
      </c>
      <c r="F249">
        <f>'ACCEL 0.77G V2'!H232-'ACCEL 0.77G'!H232</f>
        <v>0</v>
      </c>
      <c r="G249">
        <f>'ACCEL 0.77G V2'!I232-'ACCEL 0.77G'!I232</f>
        <v>0</v>
      </c>
      <c r="H249">
        <f>'ACCEL 0.77G V2'!J232-'ACCEL 0.77G'!J232</f>
        <v>0</v>
      </c>
      <c r="I249">
        <f>'ACCEL 0.77G V2'!K232-'ACCEL 0.77G'!K232</f>
        <v>0</v>
      </c>
      <c r="J249">
        <f>'ACCEL 0.77G V2'!L232-'ACCEL 0.77G'!L232</f>
        <v>0</v>
      </c>
      <c r="K249">
        <f>'ACCEL 0.77G V2'!M232-'ACCEL 0.77G'!M232</f>
        <v>0</v>
      </c>
    </row>
    <row r="250" ht="14.25" customHeight="1">
      <c r="E250">
        <f>'ACCEL 0.77G V2'!G233-'ACCEL 0.77G'!G233</f>
        <v>0</v>
      </c>
      <c r="F250">
        <f>'ACCEL 0.77G V2'!H233-'ACCEL 0.77G'!H233</f>
        <v>0</v>
      </c>
      <c r="G250">
        <f>'ACCEL 0.77G V2'!I233-'ACCEL 0.77G'!I233</f>
        <v>0</v>
      </c>
      <c r="H250">
        <f>'ACCEL 0.77G V2'!J233-'ACCEL 0.77G'!J233</f>
        <v>0</v>
      </c>
      <c r="I250">
        <f>'ACCEL 0.77G V2'!K233-'ACCEL 0.77G'!K233</f>
        <v>0</v>
      </c>
      <c r="J250">
        <f>'ACCEL 0.77G V2'!L233-'ACCEL 0.77G'!L233</f>
        <v>0</v>
      </c>
      <c r="K250">
        <f>'ACCEL 0.77G V2'!M233-'ACCEL 0.77G'!M233</f>
        <v>0</v>
      </c>
    </row>
    <row r="251" ht="14.25" customHeight="1">
      <c r="E251">
        <f>'ACCEL 0.77G V2'!G234-'ACCEL 0.77G'!G234</f>
        <v>0</v>
      </c>
      <c r="F251">
        <f>'ACCEL 0.77G V2'!H234-'ACCEL 0.77G'!H234</f>
        <v>0</v>
      </c>
      <c r="G251">
        <f>'ACCEL 0.77G V2'!I234-'ACCEL 0.77G'!I234</f>
        <v>0</v>
      </c>
      <c r="H251">
        <f>'ACCEL 0.77G V2'!J234-'ACCEL 0.77G'!J234</f>
        <v>0</v>
      </c>
      <c r="I251">
        <f>'ACCEL 0.77G V2'!K234-'ACCEL 0.77G'!K234</f>
        <v>0</v>
      </c>
      <c r="J251">
        <f>'ACCEL 0.77G V2'!L234-'ACCEL 0.77G'!L234</f>
        <v>0</v>
      </c>
      <c r="K251">
        <f>'ACCEL 0.77G V2'!M234-'ACCEL 0.77G'!M234</f>
        <v>0</v>
      </c>
    </row>
    <row r="252" ht="14.25" customHeight="1">
      <c r="E252">
        <f>'ACCEL 0.77G V2'!G235-'ACCEL 0.77G'!G235</f>
        <v>0</v>
      </c>
      <c r="F252">
        <f>'ACCEL 0.77G V2'!H235-'ACCEL 0.77G'!H235</f>
        <v>0</v>
      </c>
      <c r="G252">
        <f>'ACCEL 0.77G V2'!I235-'ACCEL 0.77G'!I235</f>
        <v>0</v>
      </c>
      <c r="H252">
        <f>'ACCEL 0.77G V2'!J235-'ACCEL 0.77G'!J235</f>
        <v>0</v>
      </c>
      <c r="I252">
        <f>'ACCEL 0.77G V2'!K235-'ACCEL 0.77G'!K235</f>
        <v>0</v>
      </c>
      <c r="J252">
        <f>'ACCEL 0.77G V2'!L235-'ACCEL 0.77G'!L235</f>
        <v>0</v>
      </c>
      <c r="K252">
        <f>'ACCEL 0.77G V2'!M235-'ACCEL 0.77G'!M235</f>
        <v>0</v>
      </c>
    </row>
    <row r="253" ht="14.25" customHeight="1">
      <c r="E253">
        <f>'ACCEL 0.77G V2'!G236-'ACCEL 0.77G'!G236</f>
        <v>0</v>
      </c>
      <c r="F253">
        <f>'ACCEL 0.77G V2'!H236-'ACCEL 0.77G'!H236</f>
        <v>0</v>
      </c>
      <c r="G253">
        <f>'ACCEL 0.77G V2'!I236-'ACCEL 0.77G'!I236</f>
        <v>0</v>
      </c>
      <c r="H253">
        <f>'ACCEL 0.77G V2'!J236-'ACCEL 0.77G'!J236</f>
        <v>0</v>
      </c>
      <c r="I253">
        <f>'ACCEL 0.77G V2'!K236-'ACCEL 0.77G'!K236</f>
        <v>0</v>
      </c>
      <c r="J253">
        <f>'ACCEL 0.77G V2'!L236-'ACCEL 0.77G'!L236</f>
        <v>0</v>
      </c>
      <c r="K253">
        <f>'ACCEL 0.77G V2'!M236-'ACCEL 0.77G'!M236</f>
        <v>0</v>
      </c>
    </row>
    <row r="254" ht="14.25" customHeight="1">
      <c r="E254">
        <f>'ACCEL 0.77G V2'!G237-'ACCEL 0.77G'!G237</f>
        <v>0</v>
      </c>
      <c r="F254">
        <f>'ACCEL 0.77G V2'!H237-'ACCEL 0.77G'!H237</f>
        <v>0</v>
      </c>
      <c r="G254">
        <f>'ACCEL 0.77G V2'!I237-'ACCEL 0.77G'!I237</f>
        <v>0</v>
      </c>
      <c r="H254">
        <f>'ACCEL 0.77G V2'!J237-'ACCEL 0.77G'!J237</f>
        <v>0</v>
      </c>
      <c r="I254">
        <f>'ACCEL 0.77G V2'!K237-'ACCEL 0.77G'!K237</f>
        <v>0</v>
      </c>
      <c r="J254">
        <f>'ACCEL 0.77G V2'!L237-'ACCEL 0.77G'!L237</f>
        <v>0</v>
      </c>
      <c r="K254">
        <f>'ACCEL 0.77G V2'!M237-'ACCEL 0.77G'!M237</f>
        <v>0</v>
      </c>
    </row>
    <row r="255" ht="14.25" customHeight="1">
      <c r="E255">
        <f>'ACCEL 0.77G V2'!G238-'ACCEL 0.77G'!G238</f>
        <v>0</v>
      </c>
      <c r="F255">
        <f>'ACCEL 0.77G V2'!H238-'ACCEL 0.77G'!H238</f>
        <v>0</v>
      </c>
      <c r="G255">
        <f>'ACCEL 0.77G V2'!I238-'ACCEL 0.77G'!I238</f>
        <v>0</v>
      </c>
      <c r="H255">
        <f>'ACCEL 0.77G V2'!J238-'ACCEL 0.77G'!J238</f>
        <v>0</v>
      </c>
      <c r="I255">
        <f>'ACCEL 0.77G V2'!K238-'ACCEL 0.77G'!K238</f>
        <v>0</v>
      </c>
      <c r="J255">
        <f>'ACCEL 0.77G V2'!L238-'ACCEL 0.77G'!L238</f>
        <v>0</v>
      </c>
      <c r="K255">
        <f>'ACCEL 0.77G V2'!M238-'ACCEL 0.77G'!M238</f>
        <v>0</v>
      </c>
    </row>
    <row r="256" ht="14.25" customHeight="1">
      <c r="E256">
        <f>'ACCEL 0.77G V2'!G239-'ACCEL 0.77G'!G239</f>
        <v>0</v>
      </c>
      <c r="F256">
        <f>'ACCEL 0.77G V2'!H239-'ACCEL 0.77G'!H239</f>
        <v>0</v>
      </c>
      <c r="G256">
        <f>'ACCEL 0.77G V2'!I239-'ACCEL 0.77G'!I239</f>
        <v>0</v>
      </c>
      <c r="H256">
        <f>'ACCEL 0.77G V2'!J239-'ACCEL 0.77G'!J239</f>
        <v>0</v>
      </c>
      <c r="I256">
        <f>'ACCEL 0.77G V2'!K239-'ACCEL 0.77G'!K239</f>
        <v>0</v>
      </c>
      <c r="J256">
        <f>'ACCEL 0.77G V2'!L239-'ACCEL 0.77G'!L239</f>
        <v>0</v>
      </c>
      <c r="K256">
        <f>'ACCEL 0.77G V2'!M239-'ACCEL 0.77G'!M239</f>
        <v>0</v>
      </c>
    </row>
    <row r="257" ht="14.25" customHeight="1">
      <c r="E257">
        <f>'ACCEL 0.77G V2'!G240-'ACCEL 0.77G'!G240</f>
        <v>0</v>
      </c>
      <c r="F257">
        <f>'ACCEL 0.77G V2'!H240-'ACCEL 0.77G'!H240</f>
        <v>0</v>
      </c>
      <c r="G257">
        <f>'ACCEL 0.77G V2'!I240-'ACCEL 0.77G'!I240</f>
        <v>0</v>
      </c>
      <c r="H257">
        <f>'ACCEL 0.77G V2'!J240-'ACCEL 0.77G'!J240</f>
        <v>0</v>
      </c>
      <c r="I257">
        <f>'ACCEL 0.77G V2'!K240-'ACCEL 0.77G'!K240</f>
        <v>0</v>
      </c>
      <c r="J257">
        <f>'ACCEL 0.77G V2'!L240-'ACCEL 0.77G'!L240</f>
        <v>0</v>
      </c>
      <c r="K257">
        <f>'ACCEL 0.77G V2'!M240-'ACCEL 0.77G'!M240</f>
        <v>0</v>
      </c>
    </row>
    <row r="258" ht="14.25" customHeight="1">
      <c r="E258">
        <f>'ACCEL 0.77G V2'!G241-'ACCEL 0.77G'!G241</f>
        <v>0</v>
      </c>
      <c r="F258">
        <f>'ACCEL 0.77G V2'!H241-'ACCEL 0.77G'!H241</f>
        <v>0</v>
      </c>
      <c r="G258">
        <f>'ACCEL 0.77G V2'!I241-'ACCEL 0.77G'!I241</f>
        <v>0</v>
      </c>
      <c r="H258">
        <f>'ACCEL 0.77G V2'!J241-'ACCEL 0.77G'!J241</f>
        <v>0</v>
      </c>
      <c r="I258">
        <f>'ACCEL 0.77G V2'!K241-'ACCEL 0.77G'!K241</f>
        <v>0</v>
      </c>
      <c r="J258">
        <f>'ACCEL 0.77G V2'!L241-'ACCEL 0.77G'!L241</f>
        <v>0</v>
      </c>
      <c r="K258">
        <f>'ACCEL 0.77G V2'!M241-'ACCEL 0.77G'!M241</f>
        <v>0</v>
      </c>
    </row>
    <row r="259" ht="14.25" customHeight="1">
      <c r="E259">
        <f>'ACCEL 0.77G V2'!G242-'ACCEL 0.77G'!G242</f>
        <v>0</v>
      </c>
      <c r="F259">
        <f>'ACCEL 0.77G V2'!H242-'ACCEL 0.77G'!H242</f>
        <v>0</v>
      </c>
      <c r="G259">
        <f>'ACCEL 0.77G V2'!I242-'ACCEL 0.77G'!I242</f>
        <v>0</v>
      </c>
      <c r="H259">
        <f>'ACCEL 0.77G V2'!J242-'ACCEL 0.77G'!J242</f>
        <v>0</v>
      </c>
      <c r="I259">
        <f>'ACCEL 0.77G V2'!K242-'ACCEL 0.77G'!K242</f>
        <v>0</v>
      </c>
      <c r="J259">
        <f>'ACCEL 0.77G V2'!L242-'ACCEL 0.77G'!L242</f>
        <v>0</v>
      </c>
      <c r="K259">
        <f>'ACCEL 0.77G V2'!M242-'ACCEL 0.77G'!M242</f>
        <v>0</v>
      </c>
    </row>
    <row r="260" ht="14.25" customHeight="1">
      <c r="E260">
        <f>'ACCEL 0.77G V2'!G243-'ACCEL 0.77G'!G243</f>
        <v>0</v>
      </c>
      <c r="F260">
        <f>'ACCEL 0.77G V2'!H243-'ACCEL 0.77G'!H243</f>
        <v>0</v>
      </c>
      <c r="G260">
        <f>'ACCEL 0.77G V2'!I243-'ACCEL 0.77G'!I243</f>
        <v>0</v>
      </c>
      <c r="H260">
        <f>'ACCEL 0.77G V2'!J243-'ACCEL 0.77G'!J243</f>
        <v>0</v>
      </c>
      <c r="I260">
        <f>'ACCEL 0.77G V2'!K243-'ACCEL 0.77G'!K243</f>
        <v>0</v>
      </c>
      <c r="J260">
        <f>'ACCEL 0.77G V2'!L243-'ACCEL 0.77G'!L243</f>
        <v>0</v>
      </c>
      <c r="K260">
        <f>'ACCEL 0.77G V2'!M243-'ACCEL 0.77G'!M243</f>
        <v>0</v>
      </c>
    </row>
    <row r="261" ht="14.25" customHeight="1">
      <c r="E261">
        <f>'ACCEL 0.77G V2'!G244-'ACCEL 0.77G'!G244</f>
        <v>0</v>
      </c>
      <c r="F261">
        <f>'ACCEL 0.77G V2'!H244-'ACCEL 0.77G'!H244</f>
        <v>0</v>
      </c>
      <c r="G261">
        <f>'ACCEL 0.77G V2'!I244-'ACCEL 0.77G'!I244</f>
        <v>0</v>
      </c>
      <c r="H261">
        <f>'ACCEL 0.77G V2'!J244-'ACCEL 0.77G'!J244</f>
        <v>0</v>
      </c>
      <c r="I261">
        <f>'ACCEL 0.77G V2'!K244-'ACCEL 0.77G'!K244</f>
        <v>0</v>
      </c>
      <c r="J261">
        <f>'ACCEL 0.77G V2'!L244-'ACCEL 0.77G'!L244</f>
        <v>0</v>
      </c>
      <c r="K261">
        <f>'ACCEL 0.77G V2'!M244-'ACCEL 0.77G'!M244</f>
        <v>0</v>
      </c>
    </row>
    <row r="262" ht="14.25" customHeight="1">
      <c r="E262">
        <f>'ACCEL 0.77G V2'!G245-'ACCEL 0.77G'!G245</f>
        <v>0</v>
      </c>
      <c r="F262">
        <f>'ACCEL 0.77G V2'!H245-'ACCEL 0.77G'!H245</f>
        <v>0</v>
      </c>
      <c r="G262">
        <f>'ACCEL 0.77G V2'!I245-'ACCEL 0.77G'!I245</f>
        <v>0</v>
      </c>
      <c r="H262">
        <f>'ACCEL 0.77G V2'!J245-'ACCEL 0.77G'!J245</f>
        <v>0</v>
      </c>
      <c r="I262">
        <f>'ACCEL 0.77G V2'!K245-'ACCEL 0.77G'!K245</f>
        <v>0</v>
      </c>
      <c r="J262">
        <f>'ACCEL 0.77G V2'!L245-'ACCEL 0.77G'!L245</f>
        <v>0</v>
      </c>
      <c r="K262">
        <f>'ACCEL 0.77G V2'!M245-'ACCEL 0.77G'!M245</f>
        <v>0</v>
      </c>
    </row>
    <row r="263" ht="14.25" customHeight="1">
      <c r="E263">
        <f>'ACCEL 0.77G V2'!G246-'ACCEL 0.77G'!G246</f>
        <v>0</v>
      </c>
      <c r="F263">
        <f>'ACCEL 0.77G V2'!H246-'ACCEL 0.77G'!H246</f>
        <v>0</v>
      </c>
      <c r="G263">
        <f>'ACCEL 0.77G V2'!I246-'ACCEL 0.77G'!I246</f>
        <v>0</v>
      </c>
      <c r="H263">
        <f>'ACCEL 0.77G V2'!J246-'ACCEL 0.77G'!J246</f>
        <v>0</v>
      </c>
      <c r="I263">
        <f>'ACCEL 0.77G V2'!K246-'ACCEL 0.77G'!K246</f>
        <v>0</v>
      </c>
      <c r="J263">
        <f>'ACCEL 0.77G V2'!L246-'ACCEL 0.77G'!L246</f>
        <v>0</v>
      </c>
      <c r="K263">
        <f>'ACCEL 0.77G V2'!M246-'ACCEL 0.77G'!M246</f>
        <v>0</v>
      </c>
    </row>
    <row r="264" ht="14.25" customHeight="1">
      <c r="E264">
        <f>'ACCEL 0.77G V2'!G247-'ACCEL 0.77G'!G247</f>
        <v>0</v>
      </c>
      <c r="F264">
        <f>'ACCEL 0.77G V2'!H247-'ACCEL 0.77G'!H247</f>
        <v>0</v>
      </c>
      <c r="G264">
        <f>'ACCEL 0.77G V2'!I247-'ACCEL 0.77G'!I247</f>
        <v>0</v>
      </c>
      <c r="H264">
        <f>'ACCEL 0.77G V2'!J247-'ACCEL 0.77G'!J247</f>
        <v>0</v>
      </c>
      <c r="I264">
        <f>'ACCEL 0.77G V2'!K247-'ACCEL 0.77G'!K247</f>
        <v>0</v>
      </c>
      <c r="J264">
        <f>'ACCEL 0.77G V2'!L247-'ACCEL 0.77G'!L247</f>
        <v>0</v>
      </c>
      <c r="K264">
        <f>'ACCEL 0.77G V2'!M247-'ACCEL 0.77G'!M247</f>
        <v>0</v>
      </c>
    </row>
    <row r="265" ht="14.25" customHeight="1">
      <c r="E265">
        <f>'ACCEL 0.77G V2'!G248-'ACCEL 0.77G'!G248</f>
        <v>0</v>
      </c>
      <c r="F265">
        <f>'ACCEL 0.77G V2'!H248-'ACCEL 0.77G'!H248</f>
        <v>0</v>
      </c>
      <c r="G265">
        <f>'ACCEL 0.77G V2'!I248-'ACCEL 0.77G'!I248</f>
        <v>0</v>
      </c>
      <c r="H265">
        <f>'ACCEL 0.77G V2'!J248-'ACCEL 0.77G'!J248</f>
        <v>0</v>
      </c>
      <c r="I265">
        <f>'ACCEL 0.77G V2'!K248-'ACCEL 0.77G'!K248</f>
        <v>0</v>
      </c>
      <c r="J265">
        <f>'ACCEL 0.77G V2'!L248-'ACCEL 0.77G'!L248</f>
        <v>0</v>
      </c>
      <c r="K265">
        <f>'ACCEL 0.77G V2'!M248-'ACCEL 0.77G'!M248</f>
        <v>0</v>
      </c>
    </row>
    <row r="266" ht="14.25" customHeight="1">
      <c r="E266">
        <f>'ACCEL 0.77G V2'!G249-'ACCEL 0.77G'!G249</f>
        <v>0</v>
      </c>
      <c r="F266">
        <f>'ACCEL 0.77G V2'!H249-'ACCEL 0.77G'!H249</f>
        <v>0</v>
      </c>
      <c r="G266">
        <f>'ACCEL 0.77G V2'!I249-'ACCEL 0.77G'!I249</f>
        <v>0</v>
      </c>
      <c r="H266">
        <f>'ACCEL 0.77G V2'!J249-'ACCEL 0.77G'!J249</f>
        <v>0</v>
      </c>
      <c r="I266">
        <f>'ACCEL 0.77G V2'!K249-'ACCEL 0.77G'!K249</f>
        <v>0</v>
      </c>
      <c r="J266">
        <f>'ACCEL 0.77G V2'!L249-'ACCEL 0.77G'!L249</f>
        <v>0</v>
      </c>
      <c r="K266">
        <f>'ACCEL 0.77G V2'!M249-'ACCEL 0.77G'!M249</f>
        <v>0</v>
      </c>
    </row>
    <row r="267" ht="14.25" customHeight="1">
      <c r="E267">
        <f>'ACCEL 0.77G V2'!G250-'ACCEL 0.77G'!G250</f>
        <v>0</v>
      </c>
      <c r="F267">
        <f>'ACCEL 0.77G V2'!H250-'ACCEL 0.77G'!H250</f>
        <v>0</v>
      </c>
      <c r="G267">
        <f>'ACCEL 0.77G V2'!I250-'ACCEL 0.77G'!I250</f>
        <v>0</v>
      </c>
      <c r="H267">
        <f>'ACCEL 0.77G V2'!J250-'ACCEL 0.77G'!J250</f>
        <v>0</v>
      </c>
      <c r="I267">
        <f>'ACCEL 0.77G V2'!K250-'ACCEL 0.77G'!K250</f>
        <v>0</v>
      </c>
      <c r="J267">
        <f>'ACCEL 0.77G V2'!L250-'ACCEL 0.77G'!L250</f>
        <v>0</v>
      </c>
      <c r="K267">
        <f>'ACCEL 0.77G V2'!M250-'ACCEL 0.77G'!M250</f>
        <v>0</v>
      </c>
    </row>
    <row r="268" ht="14.25" customHeight="1">
      <c r="E268">
        <f>'ACCEL 0.77G V2'!G251-'ACCEL 0.77G'!G251</f>
        <v>0</v>
      </c>
      <c r="F268">
        <f>'ACCEL 0.77G V2'!H251-'ACCEL 0.77G'!H251</f>
        <v>0</v>
      </c>
      <c r="G268">
        <f>'ACCEL 0.77G V2'!I251-'ACCEL 0.77G'!I251</f>
        <v>0</v>
      </c>
      <c r="H268">
        <f>'ACCEL 0.77G V2'!J251-'ACCEL 0.77G'!J251</f>
        <v>0</v>
      </c>
      <c r="I268">
        <f>'ACCEL 0.77G V2'!K251-'ACCEL 0.77G'!K251</f>
        <v>0</v>
      </c>
      <c r="J268">
        <f>'ACCEL 0.77G V2'!L251-'ACCEL 0.77G'!L251</f>
        <v>0</v>
      </c>
      <c r="K268">
        <f>'ACCEL 0.77G V2'!M251-'ACCEL 0.77G'!M251</f>
        <v>0</v>
      </c>
    </row>
    <row r="269" ht="14.25" customHeight="1">
      <c r="E269">
        <f>'ACCEL 0.77G V2'!G252-'ACCEL 0.77G'!G252</f>
        <v>0</v>
      </c>
      <c r="F269">
        <f>'ACCEL 0.77G V2'!H252-'ACCEL 0.77G'!H252</f>
        <v>0</v>
      </c>
      <c r="G269">
        <f>'ACCEL 0.77G V2'!I252-'ACCEL 0.77G'!I252</f>
        <v>0</v>
      </c>
      <c r="H269">
        <f>'ACCEL 0.77G V2'!J252-'ACCEL 0.77G'!J252</f>
        <v>0</v>
      </c>
      <c r="I269">
        <f>'ACCEL 0.77G V2'!K252-'ACCEL 0.77G'!K252</f>
        <v>0</v>
      </c>
      <c r="J269">
        <f>'ACCEL 0.77G V2'!L252-'ACCEL 0.77G'!L252</f>
        <v>0</v>
      </c>
      <c r="K269">
        <f>'ACCEL 0.77G V2'!M252-'ACCEL 0.77G'!M252</f>
        <v>0</v>
      </c>
    </row>
    <row r="270" ht="14.25" customHeight="1">
      <c r="E270">
        <f>'ACCEL 0.77G V2'!G253-'ACCEL 0.77G'!G253</f>
        <v>0</v>
      </c>
      <c r="F270">
        <f>'ACCEL 0.77G V2'!H253-'ACCEL 0.77G'!H253</f>
        <v>0</v>
      </c>
      <c r="G270">
        <f>'ACCEL 0.77G V2'!I253-'ACCEL 0.77G'!I253</f>
        <v>0</v>
      </c>
      <c r="H270">
        <f>'ACCEL 0.77G V2'!J253-'ACCEL 0.77G'!J253</f>
        <v>0</v>
      </c>
      <c r="I270">
        <f>'ACCEL 0.77G V2'!K253-'ACCEL 0.77G'!K253</f>
        <v>0</v>
      </c>
      <c r="J270">
        <f>'ACCEL 0.77G V2'!L253-'ACCEL 0.77G'!L253</f>
        <v>0</v>
      </c>
      <c r="K270">
        <f>'ACCEL 0.77G V2'!M253-'ACCEL 0.77G'!M253</f>
        <v>0</v>
      </c>
    </row>
    <row r="271" ht="14.25" customHeight="1">
      <c r="E271">
        <f>'ACCEL 0.77G V2'!G254-'ACCEL 0.77G'!G254</f>
        <v>0</v>
      </c>
      <c r="F271">
        <f>'ACCEL 0.77G V2'!H254-'ACCEL 0.77G'!H254</f>
        <v>0</v>
      </c>
      <c r="G271">
        <f>'ACCEL 0.77G V2'!I254-'ACCEL 0.77G'!I254</f>
        <v>0</v>
      </c>
      <c r="H271">
        <f>'ACCEL 0.77G V2'!J254-'ACCEL 0.77G'!J254</f>
        <v>0</v>
      </c>
      <c r="I271">
        <f>'ACCEL 0.77G V2'!K254-'ACCEL 0.77G'!K254</f>
        <v>0</v>
      </c>
      <c r="J271">
        <f>'ACCEL 0.77G V2'!L254-'ACCEL 0.77G'!L254</f>
        <v>0</v>
      </c>
      <c r="K271">
        <f>'ACCEL 0.77G V2'!M254-'ACCEL 0.77G'!M254</f>
        <v>0</v>
      </c>
    </row>
    <row r="272" ht="14.25" customHeight="1">
      <c r="E272">
        <f>'ACCEL 0.77G V2'!G255-'ACCEL 0.77G'!G255</f>
        <v>0</v>
      </c>
      <c r="F272">
        <f>'ACCEL 0.77G V2'!H255-'ACCEL 0.77G'!H255</f>
        <v>0</v>
      </c>
      <c r="G272">
        <f>'ACCEL 0.77G V2'!I255-'ACCEL 0.77G'!I255</f>
        <v>0</v>
      </c>
      <c r="H272">
        <f>'ACCEL 0.77G V2'!J255-'ACCEL 0.77G'!J255</f>
        <v>0</v>
      </c>
      <c r="I272">
        <f>'ACCEL 0.77G V2'!K255-'ACCEL 0.77G'!K255</f>
        <v>0</v>
      </c>
      <c r="J272">
        <f>'ACCEL 0.77G V2'!L255-'ACCEL 0.77G'!L255</f>
        <v>0</v>
      </c>
      <c r="K272">
        <f>'ACCEL 0.77G V2'!M255-'ACCEL 0.77G'!M255</f>
        <v>0</v>
      </c>
    </row>
    <row r="273" ht="14.25" customHeight="1">
      <c r="E273">
        <f>'ACCEL 0.77G V2'!G256-'ACCEL 0.77G'!G256</f>
        <v>0</v>
      </c>
      <c r="F273">
        <f>'ACCEL 0.77G V2'!H256-'ACCEL 0.77G'!H256</f>
        <v>0</v>
      </c>
      <c r="G273">
        <f>'ACCEL 0.77G V2'!I256-'ACCEL 0.77G'!I256</f>
        <v>0</v>
      </c>
      <c r="H273">
        <f>'ACCEL 0.77G V2'!J256-'ACCEL 0.77G'!J256</f>
        <v>0</v>
      </c>
      <c r="I273">
        <f>'ACCEL 0.77G V2'!K256-'ACCEL 0.77G'!K256</f>
        <v>0</v>
      </c>
      <c r="J273">
        <f>'ACCEL 0.77G V2'!L256-'ACCEL 0.77G'!L256</f>
        <v>0</v>
      </c>
      <c r="K273">
        <f>'ACCEL 0.77G V2'!M256-'ACCEL 0.77G'!M256</f>
        <v>0</v>
      </c>
    </row>
    <row r="274" ht="14.25" customHeight="1">
      <c r="E274">
        <f>'ACCEL 0.77G V2'!G257-'ACCEL 0.77G'!G257</f>
        <v>0</v>
      </c>
      <c r="F274">
        <f>'ACCEL 0.77G V2'!H257-'ACCEL 0.77G'!H257</f>
        <v>0</v>
      </c>
      <c r="G274">
        <f>'ACCEL 0.77G V2'!I257-'ACCEL 0.77G'!I257</f>
        <v>0</v>
      </c>
      <c r="H274">
        <f>'ACCEL 0.77G V2'!J257-'ACCEL 0.77G'!J257</f>
        <v>0</v>
      </c>
      <c r="I274">
        <f>'ACCEL 0.77G V2'!K257-'ACCEL 0.77G'!K257</f>
        <v>0</v>
      </c>
      <c r="J274">
        <f>'ACCEL 0.77G V2'!L257-'ACCEL 0.77G'!L257</f>
        <v>0</v>
      </c>
      <c r="K274">
        <f>'ACCEL 0.77G V2'!M257-'ACCEL 0.77G'!M257</f>
        <v>0</v>
      </c>
    </row>
    <row r="275" ht="14.25" customHeight="1">
      <c r="E275">
        <f>'ACCEL 0.77G V2'!G258-'ACCEL 0.77G'!G258</f>
        <v>0</v>
      </c>
      <c r="F275">
        <f>'ACCEL 0.77G V2'!H258-'ACCEL 0.77G'!H258</f>
        <v>0</v>
      </c>
      <c r="G275">
        <f>'ACCEL 0.77G V2'!I258-'ACCEL 0.77G'!I258</f>
        <v>0</v>
      </c>
      <c r="H275">
        <f>'ACCEL 0.77G V2'!J258-'ACCEL 0.77G'!J258</f>
        <v>0</v>
      </c>
      <c r="I275">
        <f>'ACCEL 0.77G V2'!K258-'ACCEL 0.77G'!K258</f>
        <v>0</v>
      </c>
      <c r="J275">
        <f>'ACCEL 0.77G V2'!L258-'ACCEL 0.77G'!L258</f>
        <v>0</v>
      </c>
      <c r="K275">
        <f>'ACCEL 0.77G V2'!M258-'ACCEL 0.77G'!M258</f>
        <v>0</v>
      </c>
    </row>
    <row r="276" ht="14.25" customHeight="1">
      <c r="E276">
        <f>'ACCEL 0.77G V2'!G259-'ACCEL 0.77G'!G259</f>
        <v>0</v>
      </c>
      <c r="F276">
        <f>'ACCEL 0.77G V2'!H259-'ACCEL 0.77G'!H259</f>
        <v>0</v>
      </c>
      <c r="G276">
        <f>'ACCEL 0.77G V2'!I259-'ACCEL 0.77G'!I259</f>
        <v>0</v>
      </c>
      <c r="H276">
        <f>'ACCEL 0.77G V2'!J259-'ACCEL 0.77G'!J259</f>
        <v>0</v>
      </c>
      <c r="I276">
        <f>'ACCEL 0.77G V2'!K259-'ACCEL 0.77G'!K259</f>
        <v>0</v>
      </c>
      <c r="J276">
        <f>'ACCEL 0.77G V2'!L259-'ACCEL 0.77G'!L259</f>
        <v>0</v>
      </c>
      <c r="K276">
        <f>'ACCEL 0.77G V2'!M259-'ACCEL 0.77G'!M259</f>
        <v>0</v>
      </c>
    </row>
    <row r="277" ht="14.25" customHeight="1">
      <c r="E277">
        <f>'ACCEL 0.77G V2'!G260-'ACCEL 0.77G'!G260</f>
        <v>0</v>
      </c>
      <c r="F277">
        <f>'ACCEL 0.77G V2'!H260-'ACCEL 0.77G'!H260</f>
        <v>0</v>
      </c>
      <c r="G277">
        <f>'ACCEL 0.77G V2'!I260-'ACCEL 0.77G'!I260</f>
        <v>0</v>
      </c>
      <c r="H277">
        <f>'ACCEL 0.77G V2'!J260-'ACCEL 0.77G'!J260</f>
        <v>0</v>
      </c>
      <c r="I277">
        <f>'ACCEL 0.77G V2'!K260-'ACCEL 0.77G'!K260</f>
        <v>0</v>
      </c>
      <c r="J277">
        <f>'ACCEL 0.77G V2'!L260-'ACCEL 0.77G'!L260</f>
        <v>0</v>
      </c>
      <c r="K277">
        <f>'ACCEL 0.77G V2'!M260-'ACCEL 0.77G'!M260</f>
        <v>0</v>
      </c>
    </row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29.0"/>
    <col customWidth="1" min="3" max="3" width="31.0"/>
    <col customWidth="1" min="4" max="4" width="10.71"/>
    <col customWidth="1" min="5" max="5" width="14.29"/>
    <col customWidth="1" min="6" max="9" width="13.86"/>
    <col customWidth="1" min="10" max="10" width="12.29"/>
    <col customWidth="1" min="11" max="12" width="13.86"/>
    <col customWidth="1" min="13" max="26" width="10.71"/>
  </cols>
  <sheetData>
    <row r="1" ht="14.25" customHeight="1">
      <c r="B1" s="1" t="s">
        <v>0</v>
      </c>
    </row>
    <row r="2" ht="14.25" customHeight="1">
      <c r="B2" s="3" t="s">
        <v>2</v>
      </c>
    </row>
    <row r="3" ht="14.25" customHeight="1">
      <c r="B3" s="4" t="s">
        <v>5</v>
      </c>
    </row>
    <row r="4" ht="14.25" customHeight="1">
      <c r="G4" t="s">
        <v>6</v>
      </c>
      <c r="H4" t="s">
        <v>6</v>
      </c>
      <c r="I4" t="s">
        <v>6</v>
      </c>
      <c r="J4" t="s">
        <v>159</v>
      </c>
      <c r="K4" t="s">
        <v>159</v>
      </c>
      <c r="L4" t="s">
        <v>159</v>
      </c>
      <c r="M4" s="6" t="s">
        <v>160</v>
      </c>
    </row>
    <row r="5" ht="14.25" customHeight="1">
      <c r="B5" t="s">
        <v>9</v>
      </c>
      <c r="C5" t="s">
        <v>10</v>
      </c>
      <c r="D5" s="8" t="s">
        <v>11</v>
      </c>
      <c r="E5" s="8" t="s">
        <v>171</v>
      </c>
      <c r="F5" s="8" t="s">
        <v>172</v>
      </c>
      <c r="G5" s="8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9" t="s">
        <v>8</v>
      </c>
    </row>
    <row r="6" ht="14.25" customHeight="1">
      <c r="A6" s="11" t="s">
        <v>22</v>
      </c>
      <c r="B6" s="3" t="s">
        <v>23</v>
      </c>
      <c r="C6" s="3" t="s">
        <v>24</v>
      </c>
      <c r="D6" s="13" t="s">
        <v>25</v>
      </c>
      <c r="E6" s="13" t="s">
        <v>27</v>
      </c>
      <c r="F6" s="13" t="s">
        <v>28</v>
      </c>
      <c r="G6" s="15">
        <v>1305.424</v>
      </c>
      <c r="H6" s="15">
        <v>618.906</v>
      </c>
      <c r="I6" s="15">
        <v>-312.314</v>
      </c>
      <c r="J6" s="15">
        <v>0.0</v>
      </c>
      <c r="K6" s="15">
        <v>0.0</v>
      </c>
      <c r="L6" s="15">
        <v>0.0</v>
      </c>
      <c r="M6" s="19">
        <f t="shared" ref="M6:M49" si="1">SQRT(G6*G6+H6*H6+I6*I6)</f>
        <v>1478.078649</v>
      </c>
    </row>
    <row r="7" ht="14.25" customHeight="1">
      <c r="A7" s="20"/>
      <c r="B7" s="3" t="s">
        <v>33</v>
      </c>
      <c r="C7" s="3" t="s">
        <v>34</v>
      </c>
      <c r="D7" s="13" t="s">
        <v>25</v>
      </c>
      <c r="E7" s="13" t="s">
        <v>35</v>
      </c>
      <c r="F7" s="13" t="s">
        <v>28</v>
      </c>
      <c r="G7" s="15">
        <v>-1172.924</v>
      </c>
      <c r="H7" s="15">
        <v>-3126.589</v>
      </c>
      <c r="I7" s="15">
        <v>1577.752</v>
      </c>
      <c r="J7" s="15">
        <v>0.0</v>
      </c>
      <c r="K7" s="15">
        <v>0.0</v>
      </c>
      <c r="L7" s="15">
        <v>0.0</v>
      </c>
      <c r="M7" s="19">
        <f t="shared" si="1"/>
        <v>3693.319761</v>
      </c>
    </row>
    <row r="8" ht="14.25" customHeight="1">
      <c r="A8" s="20"/>
      <c r="B8" s="3" t="s">
        <v>36</v>
      </c>
      <c r="C8" s="3" t="s">
        <v>37</v>
      </c>
      <c r="D8" s="13" t="s">
        <v>25</v>
      </c>
      <c r="E8" s="13" t="s">
        <v>38</v>
      </c>
      <c r="F8" s="13" t="s">
        <v>28</v>
      </c>
      <c r="G8" s="15">
        <v>1748.148</v>
      </c>
      <c r="H8" s="15">
        <v>5028.505</v>
      </c>
      <c r="I8" s="15">
        <v>-740.207</v>
      </c>
      <c r="J8" s="15">
        <v>0.0</v>
      </c>
      <c r="K8" s="15">
        <v>0.0</v>
      </c>
      <c r="L8" s="15">
        <v>0.0</v>
      </c>
      <c r="M8" s="19">
        <f t="shared" si="1"/>
        <v>5374.922359</v>
      </c>
    </row>
    <row r="9" ht="14.25" customHeight="1">
      <c r="A9" s="20"/>
      <c r="B9" s="3" t="s">
        <v>39</v>
      </c>
      <c r="C9" s="3" t="s">
        <v>41</v>
      </c>
      <c r="D9" s="13" t="s">
        <v>25</v>
      </c>
      <c r="E9" s="13" t="s">
        <v>42</v>
      </c>
      <c r="F9" s="13" t="s">
        <v>28</v>
      </c>
      <c r="G9" s="15">
        <v>-2455.169</v>
      </c>
      <c r="H9" s="15">
        <v>-2016.339</v>
      </c>
      <c r="I9" s="15">
        <v>296.809</v>
      </c>
      <c r="J9" s="15">
        <v>0.0</v>
      </c>
      <c r="K9" s="15">
        <v>0.0</v>
      </c>
      <c r="L9" s="15">
        <v>0.0</v>
      </c>
      <c r="M9" s="19">
        <f t="shared" si="1"/>
        <v>3190.857779</v>
      </c>
    </row>
    <row r="10" ht="14.25" customHeight="1">
      <c r="A10" s="20"/>
      <c r="B10" t="s">
        <v>44</v>
      </c>
      <c r="C10" t="s">
        <v>46</v>
      </c>
      <c r="D10" s="13" t="s">
        <v>25</v>
      </c>
      <c r="E10" s="13" t="s">
        <v>47</v>
      </c>
      <c r="F10" s="13" t="s">
        <v>48</v>
      </c>
      <c r="G10" s="15">
        <v>1305.424</v>
      </c>
      <c r="H10" s="15">
        <v>618.906</v>
      </c>
      <c r="I10" s="15">
        <v>-312.314</v>
      </c>
      <c r="J10" s="15">
        <v>0.0</v>
      </c>
      <c r="K10" s="15">
        <v>0.0</v>
      </c>
      <c r="L10" s="15">
        <v>0.0</v>
      </c>
      <c r="M10" s="19">
        <f t="shared" si="1"/>
        <v>1478.078649</v>
      </c>
    </row>
    <row r="11" ht="14.25" customHeight="1">
      <c r="A11" s="20"/>
      <c r="B11" t="s">
        <v>49</v>
      </c>
      <c r="C11" t="s">
        <v>46</v>
      </c>
      <c r="D11" s="13" t="s">
        <v>25</v>
      </c>
      <c r="E11" s="13" t="s">
        <v>47</v>
      </c>
      <c r="F11" s="13" t="s">
        <v>50</v>
      </c>
      <c r="G11" s="15">
        <v>-1172.924</v>
      </c>
      <c r="H11" s="15">
        <v>-3126.589</v>
      </c>
      <c r="I11" s="15">
        <v>1577.752</v>
      </c>
      <c r="J11" s="15">
        <v>0.0</v>
      </c>
      <c r="K11" s="15">
        <v>0.0</v>
      </c>
      <c r="L11" s="15">
        <v>0.0</v>
      </c>
      <c r="M11" s="19">
        <f t="shared" si="1"/>
        <v>3693.319761</v>
      </c>
    </row>
    <row r="12" ht="14.25" customHeight="1">
      <c r="A12" s="20"/>
      <c r="B12" t="s">
        <v>52</v>
      </c>
      <c r="C12" t="s">
        <v>46</v>
      </c>
      <c r="D12" s="13" t="s">
        <v>25</v>
      </c>
      <c r="E12" s="13" t="s">
        <v>47</v>
      </c>
      <c r="F12" s="13" t="s">
        <v>53</v>
      </c>
      <c r="G12" s="15">
        <v>1748.148</v>
      </c>
      <c r="H12" s="15">
        <v>5028.505</v>
      </c>
      <c r="I12" s="15">
        <v>-740.207</v>
      </c>
      <c r="J12" s="15">
        <v>0.0</v>
      </c>
      <c r="K12" s="15">
        <v>0.0</v>
      </c>
      <c r="L12" s="15">
        <v>0.0</v>
      </c>
      <c r="M12" s="19">
        <f t="shared" si="1"/>
        <v>5374.922359</v>
      </c>
    </row>
    <row r="13" ht="14.25" customHeight="1">
      <c r="A13" s="20"/>
      <c r="B13" t="s">
        <v>54</v>
      </c>
      <c r="C13" t="s">
        <v>46</v>
      </c>
      <c r="D13" s="13" t="s">
        <v>25</v>
      </c>
      <c r="E13" s="13" t="s">
        <v>47</v>
      </c>
      <c r="F13" s="13" t="s">
        <v>55</v>
      </c>
      <c r="G13" s="15">
        <v>-2455.169</v>
      </c>
      <c r="H13" s="15">
        <v>-2016.339</v>
      </c>
      <c r="I13" s="15">
        <v>296.809</v>
      </c>
      <c r="J13" s="15">
        <v>0.0</v>
      </c>
      <c r="K13" s="15">
        <v>0.0</v>
      </c>
      <c r="L13" s="15">
        <v>0.0</v>
      </c>
      <c r="M13" s="19">
        <f t="shared" si="1"/>
        <v>3190.857779</v>
      </c>
    </row>
    <row r="14" ht="14.25" customHeight="1">
      <c r="A14" s="20"/>
      <c r="B14" s="3" t="s">
        <v>57</v>
      </c>
      <c r="C14" s="3" t="s">
        <v>58</v>
      </c>
      <c r="D14" s="13" t="s">
        <v>25</v>
      </c>
      <c r="E14" s="13" t="s">
        <v>59</v>
      </c>
      <c r="F14" s="13" t="s">
        <v>28</v>
      </c>
      <c r="G14" s="15">
        <v>574.521</v>
      </c>
      <c r="H14" s="15">
        <v>1270.934</v>
      </c>
      <c r="I14" s="15">
        <v>-187.084</v>
      </c>
      <c r="J14" s="15">
        <v>0.0</v>
      </c>
      <c r="K14" s="15">
        <v>0.0</v>
      </c>
      <c r="L14" s="15">
        <v>0.0</v>
      </c>
      <c r="M14" s="19">
        <f t="shared" si="1"/>
        <v>1407.248391</v>
      </c>
    </row>
    <row r="15" ht="14.25" customHeight="1">
      <c r="A15" s="20"/>
      <c r="B15" s="4" t="s">
        <v>63</v>
      </c>
      <c r="C15" s="4" t="s">
        <v>64</v>
      </c>
      <c r="D15" s="13" t="s">
        <v>25</v>
      </c>
      <c r="E15" s="13" t="s">
        <v>47</v>
      </c>
      <c r="F15" s="13" t="s">
        <v>65</v>
      </c>
      <c r="G15" s="15">
        <v>574.521</v>
      </c>
      <c r="H15" s="15">
        <v>1270.934</v>
      </c>
      <c r="I15" s="15">
        <v>-187.084</v>
      </c>
      <c r="J15" s="15">
        <v>0.0</v>
      </c>
      <c r="K15" s="15">
        <v>0.0</v>
      </c>
      <c r="L15" s="15">
        <v>0.0</v>
      </c>
      <c r="M15" s="19">
        <f t="shared" si="1"/>
        <v>1407.248391</v>
      </c>
    </row>
    <row r="16" ht="14.25" customHeight="1">
      <c r="A16" s="20"/>
      <c r="B16" s="4" t="s">
        <v>67</v>
      </c>
      <c r="C16" s="4" t="s">
        <v>68</v>
      </c>
      <c r="D16" s="13" t="s">
        <v>25</v>
      </c>
      <c r="E16" s="13" t="s">
        <v>47</v>
      </c>
      <c r="F16" s="13" t="s">
        <v>69</v>
      </c>
      <c r="G16" s="15">
        <v>0.0</v>
      </c>
      <c r="H16" s="15">
        <v>1199.993</v>
      </c>
      <c r="I16" s="15">
        <v>852.748</v>
      </c>
      <c r="J16" s="15">
        <v>0.0</v>
      </c>
      <c r="K16" s="15">
        <v>0.0</v>
      </c>
      <c r="L16" s="15">
        <v>0.0</v>
      </c>
      <c r="M16" s="19">
        <f t="shared" si="1"/>
        <v>1472.128511</v>
      </c>
    </row>
    <row r="17" ht="14.25" customHeight="1">
      <c r="A17" s="20"/>
      <c r="B17" s="1" t="s">
        <v>71</v>
      </c>
      <c r="C17" s="1" t="s">
        <v>72</v>
      </c>
      <c r="D17" s="13" t="s">
        <v>25</v>
      </c>
      <c r="E17" s="13" t="s">
        <v>73</v>
      </c>
      <c r="F17" s="13" t="s">
        <v>74</v>
      </c>
      <c r="G17" s="15">
        <v>0.0</v>
      </c>
      <c r="H17" s="15">
        <v>1199.993</v>
      </c>
      <c r="I17" s="15">
        <v>852.748</v>
      </c>
      <c r="J17" s="15">
        <v>0.0</v>
      </c>
      <c r="K17" s="15">
        <v>0.0</v>
      </c>
      <c r="L17" s="15">
        <v>0.0</v>
      </c>
      <c r="M17" s="19">
        <f t="shared" si="1"/>
        <v>1472.128511</v>
      </c>
    </row>
    <row r="18" ht="14.25" customHeight="1">
      <c r="A18" s="20"/>
      <c r="B18" s="1" t="s">
        <v>76</v>
      </c>
      <c r="C18" s="1" t="s">
        <v>77</v>
      </c>
      <c r="D18" s="13" t="s">
        <v>25</v>
      </c>
      <c r="E18" s="13" t="s">
        <v>78</v>
      </c>
      <c r="F18" s="13" t="s">
        <v>79</v>
      </c>
      <c r="G18" s="15">
        <v>0.0</v>
      </c>
      <c r="H18" s="15">
        <v>1351.38</v>
      </c>
      <c r="I18" s="15">
        <v>3.974</v>
      </c>
      <c r="J18" s="15">
        <v>0.0</v>
      </c>
      <c r="K18" s="15">
        <v>0.0</v>
      </c>
      <c r="L18" s="15">
        <v>0.0</v>
      </c>
      <c r="M18" s="19">
        <f t="shared" si="1"/>
        <v>1351.385843</v>
      </c>
    </row>
    <row r="19" ht="14.25" customHeight="1">
      <c r="A19" s="20"/>
      <c r="B19" s="3" t="s">
        <v>80</v>
      </c>
      <c r="C19" s="3" t="s">
        <v>81</v>
      </c>
      <c r="D19" s="13" t="s">
        <v>25</v>
      </c>
      <c r="E19" s="13" t="s">
        <v>82</v>
      </c>
      <c r="F19" s="13" t="s">
        <v>28</v>
      </c>
      <c r="G19" s="15">
        <v>0.0</v>
      </c>
      <c r="H19" s="15">
        <v>1351.38</v>
      </c>
      <c r="I19" s="15">
        <v>3.974</v>
      </c>
      <c r="J19" s="15">
        <v>0.0</v>
      </c>
      <c r="K19" s="15">
        <v>0.0</v>
      </c>
      <c r="L19" s="15">
        <v>0.0</v>
      </c>
      <c r="M19" s="19">
        <f t="shared" si="1"/>
        <v>1351.385843</v>
      </c>
    </row>
    <row r="20" ht="14.25" customHeight="1">
      <c r="A20" s="20"/>
      <c r="B20" s="3" t="s">
        <v>83</v>
      </c>
      <c r="C20" s="1" t="s">
        <v>84</v>
      </c>
      <c r="D20" s="13" t="s">
        <v>85</v>
      </c>
      <c r="E20" s="13" t="s">
        <v>78</v>
      </c>
      <c r="F20" s="13" t="s">
        <v>28</v>
      </c>
      <c r="G20" s="15">
        <v>0.0</v>
      </c>
      <c r="H20" s="15">
        <v>-151.387</v>
      </c>
      <c r="I20" s="15">
        <v>848.775</v>
      </c>
      <c r="J20" s="15">
        <v>0.0</v>
      </c>
      <c r="K20" s="15">
        <v>0.0</v>
      </c>
      <c r="L20" s="15">
        <v>0.0</v>
      </c>
      <c r="M20" s="19">
        <f t="shared" si="1"/>
        <v>862.169951</v>
      </c>
    </row>
    <row r="21" ht="14.25" customHeight="1">
      <c r="A21" s="20"/>
      <c r="B21" t="s">
        <v>86</v>
      </c>
      <c r="C21" t="s">
        <v>87</v>
      </c>
      <c r="D21" s="13" t="s">
        <v>88</v>
      </c>
      <c r="E21" s="13" t="s">
        <v>89</v>
      </c>
      <c r="F21" s="13" t="s">
        <v>90</v>
      </c>
      <c r="G21" s="15">
        <v>0.0</v>
      </c>
      <c r="H21" s="15">
        <v>0.0</v>
      </c>
      <c r="I21" s="15">
        <v>1487.705</v>
      </c>
      <c r="J21" s="15">
        <v>0.0</v>
      </c>
      <c r="K21" s="15">
        <v>0.0</v>
      </c>
      <c r="L21" s="15">
        <v>0.0</v>
      </c>
      <c r="M21" s="19">
        <f t="shared" si="1"/>
        <v>1487.705</v>
      </c>
    </row>
    <row r="22" ht="14.25" customHeight="1">
      <c r="A22" s="20"/>
      <c r="B22" s="4" t="s">
        <v>91</v>
      </c>
      <c r="C22" s="4" t="s">
        <v>92</v>
      </c>
      <c r="D22" s="13" t="s">
        <v>88</v>
      </c>
      <c r="E22" s="13" t="s">
        <v>93</v>
      </c>
      <c r="F22" s="13" t="s">
        <v>94</v>
      </c>
      <c r="G22" s="15">
        <v>0.0</v>
      </c>
      <c r="H22" s="15">
        <v>0.0</v>
      </c>
      <c r="I22" s="15">
        <v>0.016</v>
      </c>
      <c r="J22" s="15">
        <v>0.0</v>
      </c>
      <c r="K22" s="15">
        <v>0.0</v>
      </c>
      <c r="L22" s="15">
        <v>0.0</v>
      </c>
      <c r="M22" s="19">
        <f t="shared" si="1"/>
        <v>0.016</v>
      </c>
    </row>
    <row r="23" ht="14.25" customHeight="1">
      <c r="A23" s="20"/>
      <c r="B23" s="4" t="s">
        <v>95</v>
      </c>
      <c r="C23" s="4" t="s">
        <v>96</v>
      </c>
      <c r="D23" s="13" t="s">
        <v>97</v>
      </c>
      <c r="E23" s="13" t="s">
        <v>93</v>
      </c>
      <c r="F23" s="13" t="s">
        <v>94</v>
      </c>
      <c r="G23" s="15">
        <v>-0.004</v>
      </c>
      <c r="H23" s="15">
        <v>-391.424</v>
      </c>
      <c r="I23" s="15">
        <v>-15030.592</v>
      </c>
      <c r="J23" s="15">
        <v>0.0</v>
      </c>
      <c r="K23" s="15">
        <v>0.0</v>
      </c>
      <c r="L23" s="15">
        <v>0.0</v>
      </c>
      <c r="M23" s="19">
        <f t="shared" si="1"/>
        <v>15035.68783</v>
      </c>
    </row>
    <row r="24" ht="14.25" customHeight="1">
      <c r="A24" s="20"/>
      <c r="B24" s="4" t="s">
        <v>98</v>
      </c>
      <c r="C24" s="4" t="s">
        <v>99</v>
      </c>
      <c r="D24" s="13" t="s">
        <v>97</v>
      </c>
      <c r="E24" s="13" t="s">
        <v>93</v>
      </c>
      <c r="F24" s="13" t="s">
        <v>94</v>
      </c>
      <c r="G24" s="15">
        <v>0.004</v>
      </c>
      <c r="H24" s="15">
        <v>438.661</v>
      </c>
      <c r="I24" s="15">
        <v>16595.68</v>
      </c>
      <c r="J24" s="15">
        <v>0.0</v>
      </c>
      <c r="K24" s="15">
        <v>0.0</v>
      </c>
      <c r="L24" s="15">
        <v>0.0</v>
      </c>
      <c r="M24" s="19">
        <f t="shared" si="1"/>
        <v>16601.47638</v>
      </c>
    </row>
    <row r="25" ht="14.25" customHeight="1">
      <c r="A25" s="31"/>
      <c r="B25" s="4" t="s">
        <v>100</v>
      </c>
      <c r="C25" s="4" t="s">
        <v>101</v>
      </c>
      <c r="D25" s="13" t="s">
        <v>88</v>
      </c>
      <c r="E25" s="13" t="s">
        <v>93</v>
      </c>
      <c r="F25" s="13" t="s">
        <v>94</v>
      </c>
      <c r="G25" s="15">
        <v>0.0</v>
      </c>
      <c r="H25" s="15">
        <v>2928.173</v>
      </c>
      <c r="I25" s="15">
        <v>-77.398</v>
      </c>
      <c r="J25" s="15">
        <v>0.0</v>
      </c>
      <c r="K25" s="15">
        <v>0.0</v>
      </c>
      <c r="L25" s="15">
        <v>0.0</v>
      </c>
      <c r="M25" s="19">
        <f t="shared" si="1"/>
        <v>2929.19572</v>
      </c>
    </row>
    <row r="26" ht="14.25" customHeight="1">
      <c r="A26" s="32" t="s">
        <v>102</v>
      </c>
      <c r="B26" s="3" t="s">
        <v>103</v>
      </c>
      <c r="C26" s="3" t="s">
        <v>24</v>
      </c>
      <c r="D26" s="13" t="s">
        <v>25</v>
      </c>
      <c r="E26" s="13" t="s">
        <v>104</v>
      </c>
      <c r="F26" s="13" t="s">
        <v>28</v>
      </c>
      <c r="G26" s="15">
        <v>181.992</v>
      </c>
      <c r="H26" s="15">
        <v>231.706</v>
      </c>
      <c r="I26" s="15">
        <v>-55.609</v>
      </c>
      <c r="J26" s="15">
        <v>0.0</v>
      </c>
      <c r="K26" s="15">
        <v>0.0</v>
      </c>
      <c r="L26" s="15">
        <v>0.0</v>
      </c>
      <c r="M26" s="19">
        <f t="shared" si="1"/>
        <v>299.8351537</v>
      </c>
    </row>
    <row r="27" ht="14.25" customHeight="1">
      <c r="A27" s="20"/>
      <c r="B27" s="3" t="s">
        <v>105</v>
      </c>
      <c r="C27" s="3" t="s">
        <v>34</v>
      </c>
      <c r="D27" s="13" t="s">
        <v>25</v>
      </c>
      <c r="E27" s="13" t="s">
        <v>106</v>
      </c>
      <c r="F27" s="13" t="s">
        <v>28</v>
      </c>
      <c r="G27" s="15">
        <v>-119.101</v>
      </c>
      <c r="H27" s="15">
        <v>308.769</v>
      </c>
      <c r="I27" s="15">
        <v>-74.105</v>
      </c>
      <c r="J27" s="15">
        <v>0.0</v>
      </c>
      <c r="K27" s="15">
        <v>0.0</v>
      </c>
      <c r="L27" s="15">
        <v>0.0</v>
      </c>
      <c r="M27" s="19">
        <f t="shared" si="1"/>
        <v>339.1384593</v>
      </c>
    </row>
    <row r="28" ht="14.25" customHeight="1">
      <c r="A28" s="20"/>
      <c r="B28" s="3" t="s">
        <v>107</v>
      </c>
      <c r="C28" s="3" t="s">
        <v>37</v>
      </c>
      <c r="D28" s="13" t="s">
        <v>25</v>
      </c>
      <c r="E28" s="13" t="s">
        <v>108</v>
      </c>
      <c r="F28" s="13" t="s">
        <v>28</v>
      </c>
      <c r="G28" s="15">
        <v>-1035.196</v>
      </c>
      <c r="H28" s="15">
        <v>3487.042</v>
      </c>
      <c r="I28" s="15">
        <v>-190.454</v>
      </c>
      <c r="J28" s="15">
        <v>0.0</v>
      </c>
      <c r="K28" s="15">
        <v>0.0</v>
      </c>
      <c r="L28" s="15">
        <v>0.0</v>
      </c>
      <c r="M28" s="19">
        <f t="shared" si="1"/>
        <v>3642.439484</v>
      </c>
    </row>
    <row r="29" ht="14.25" customHeight="1">
      <c r="A29" s="20"/>
      <c r="B29" s="3" t="s">
        <v>109</v>
      </c>
      <c r="C29" s="3" t="s">
        <v>41</v>
      </c>
      <c r="D29" s="13" t="s">
        <v>25</v>
      </c>
      <c r="E29" s="13" t="s">
        <v>110</v>
      </c>
      <c r="F29" s="13" t="s">
        <v>28</v>
      </c>
      <c r="G29" s="15">
        <v>1009.577</v>
      </c>
      <c r="H29" s="15">
        <v>1827.458</v>
      </c>
      <c r="I29" s="15">
        <v>-99.811</v>
      </c>
      <c r="J29" s="15">
        <v>0.0</v>
      </c>
      <c r="K29" s="15">
        <v>0.0</v>
      </c>
      <c r="L29" s="15">
        <v>0.0</v>
      </c>
      <c r="M29" s="19">
        <f t="shared" si="1"/>
        <v>2090.170016</v>
      </c>
    </row>
    <row r="30" ht="14.25" customHeight="1">
      <c r="A30" s="20"/>
      <c r="B30" t="s">
        <v>111</v>
      </c>
      <c r="C30" t="s">
        <v>46</v>
      </c>
      <c r="D30" s="13" t="s">
        <v>25</v>
      </c>
      <c r="E30" s="13" t="s">
        <v>112</v>
      </c>
      <c r="F30" s="13" t="s">
        <v>113</v>
      </c>
      <c r="G30" s="15">
        <v>1009.577</v>
      </c>
      <c r="H30" s="15">
        <v>1827.458</v>
      </c>
      <c r="I30" s="15">
        <v>-99.811</v>
      </c>
      <c r="J30" s="15">
        <v>0.0</v>
      </c>
      <c r="K30" s="15">
        <v>0.0</v>
      </c>
      <c r="L30" s="15">
        <v>0.0</v>
      </c>
      <c r="M30" s="19">
        <f t="shared" si="1"/>
        <v>2090.170016</v>
      </c>
    </row>
    <row r="31" ht="14.25" customHeight="1">
      <c r="A31" s="20"/>
      <c r="B31" t="s">
        <v>114</v>
      </c>
      <c r="C31" t="s">
        <v>46</v>
      </c>
      <c r="D31" s="13" t="s">
        <v>25</v>
      </c>
      <c r="E31" s="13" t="s">
        <v>112</v>
      </c>
      <c r="F31" s="13" t="s">
        <v>115</v>
      </c>
      <c r="G31" s="15">
        <v>-1035.196</v>
      </c>
      <c r="H31" s="15">
        <v>3487.042</v>
      </c>
      <c r="I31" s="15">
        <v>-190.454</v>
      </c>
      <c r="J31" s="15">
        <v>0.0</v>
      </c>
      <c r="K31" s="15">
        <v>0.0</v>
      </c>
      <c r="L31" s="15">
        <v>0.0</v>
      </c>
      <c r="M31" s="19">
        <f t="shared" si="1"/>
        <v>3642.439484</v>
      </c>
    </row>
    <row r="32" ht="14.25" customHeight="1">
      <c r="A32" s="20"/>
      <c r="B32" t="s">
        <v>116</v>
      </c>
      <c r="C32" t="s">
        <v>46</v>
      </c>
      <c r="D32" s="13" t="s">
        <v>25</v>
      </c>
      <c r="E32" s="13" t="s">
        <v>112</v>
      </c>
      <c r="F32" s="13" t="s">
        <v>117</v>
      </c>
      <c r="G32" s="15">
        <v>-119.101</v>
      </c>
      <c r="H32" s="15">
        <v>308.769</v>
      </c>
      <c r="I32" s="15">
        <v>-74.105</v>
      </c>
      <c r="J32" s="15">
        <v>0.0</v>
      </c>
      <c r="K32" s="15">
        <v>0.0</v>
      </c>
      <c r="L32" s="15">
        <v>0.0</v>
      </c>
      <c r="M32" s="19">
        <f t="shared" si="1"/>
        <v>339.1384593</v>
      </c>
    </row>
    <row r="33" ht="14.25" customHeight="1">
      <c r="A33" s="20"/>
      <c r="B33" t="s">
        <v>118</v>
      </c>
      <c r="C33" t="s">
        <v>46</v>
      </c>
      <c r="D33" s="13" t="s">
        <v>25</v>
      </c>
      <c r="E33" s="13" t="s">
        <v>112</v>
      </c>
      <c r="F33" s="13" t="s">
        <v>119</v>
      </c>
      <c r="G33" s="15">
        <v>181.992</v>
      </c>
      <c r="H33" s="15">
        <v>231.706</v>
      </c>
      <c r="I33" s="15">
        <v>-55.609</v>
      </c>
      <c r="J33" s="15">
        <v>0.0</v>
      </c>
      <c r="K33" s="15">
        <v>0.0</v>
      </c>
      <c r="L33" s="15">
        <v>0.0</v>
      </c>
      <c r="M33" s="19">
        <f t="shared" si="1"/>
        <v>299.8351537</v>
      </c>
    </row>
    <row r="34" ht="14.25" customHeight="1">
      <c r="A34" s="20"/>
      <c r="B34" s="4" t="s">
        <v>120</v>
      </c>
      <c r="C34" s="4" t="s">
        <v>121</v>
      </c>
      <c r="D34" s="13" t="s">
        <v>25</v>
      </c>
      <c r="E34" s="13" t="s">
        <v>112</v>
      </c>
      <c r="F34" s="13" t="s">
        <v>122</v>
      </c>
      <c r="G34" s="15">
        <v>-0.246</v>
      </c>
      <c r="H34" s="15">
        <v>-2024.025</v>
      </c>
      <c r="I34" s="15">
        <v>1833.409</v>
      </c>
      <c r="J34" s="15">
        <v>0.0</v>
      </c>
      <c r="K34" s="15">
        <v>0.0</v>
      </c>
      <c r="L34" s="15">
        <v>0.0</v>
      </c>
      <c r="M34" s="19">
        <f t="shared" si="1"/>
        <v>2730.945957</v>
      </c>
    </row>
    <row r="35" ht="14.25" customHeight="1">
      <c r="A35" s="20"/>
      <c r="B35" s="1" t="s">
        <v>123</v>
      </c>
      <c r="C35" s="1" t="s">
        <v>124</v>
      </c>
      <c r="D35" s="13" t="s">
        <v>25</v>
      </c>
      <c r="E35" s="13" t="s">
        <v>125</v>
      </c>
      <c r="F35" s="13" t="s">
        <v>126</v>
      </c>
      <c r="G35" s="15">
        <v>-0.246</v>
      </c>
      <c r="H35" s="15">
        <v>-2024.025</v>
      </c>
      <c r="I35" s="15">
        <v>1833.409</v>
      </c>
      <c r="J35" s="15">
        <v>0.0</v>
      </c>
      <c r="K35" s="15">
        <v>0.0</v>
      </c>
      <c r="L35" s="15">
        <v>0.0</v>
      </c>
      <c r="M35" s="19">
        <f t="shared" si="1"/>
        <v>2730.945957</v>
      </c>
    </row>
    <row r="36" ht="14.25" customHeight="1">
      <c r="A36" s="20"/>
      <c r="B36" s="1" t="s">
        <v>127</v>
      </c>
      <c r="C36" s="1" t="s">
        <v>77</v>
      </c>
      <c r="D36" s="13" t="s">
        <v>25</v>
      </c>
      <c r="E36" s="13" t="s">
        <v>128</v>
      </c>
      <c r="F36" s="13" t="s">
        <v>129</v>
      </c>
      <c r="G36" s="15">
        <v>0.0</v>
      </c>
      <c r="H36" s="15">
        <v>1449.552</v>
      </c>
      <c r="I36" s="15">
        <v>-111.241</v>
      </c>
      <c r="J36" s="15">
        <v>0.0</v>
      </c>
      <c r="K36" s="15">
        <v>0.0</v>
      </c>
      <c r="L36" s="15">
        <v>0.0</v>
      </c>
      <c r="M36" s="19">
        <f t="shared" si="1"/>
        <v>1453.814142</v>
      </c>
    </row>
    <row r="37" ht="14.25" customHeight="1">
      <c r="A37" s="20"/>
      <c r="B37" s="3" t="s">
        <v>130</v>
      </c>
      <c r="C37" s="3" t="s">
        <v>81</v>
      </c>
      <c r="D37" s="13" t="s">
        <v>25</v>
      </c>
      <c r="E37" s="13" t="s">
        <v>131</v>
      </c>
      <c r="F37" s="13" t="s">
        <v>28</v>
      </c>
      <c r="G37" s="15">
        <v>0.0</v>
      </c>
      <c r="H37" s="15">
        <v>1449.552</v>
      </c>
      <c r="I37" s="15">
        <v>-111.241</v>
      </c>
      <c r="J37" s="15">
        <v>0.0</v>
      </c>
      <c r="K37" s="15">
        <v>0.0</v>
      </c>
      <c r="L37" s="15">
        <v>0.0</v>
      </c>
      <c r="M37" s="19">
        <f t="shared" si="1"/>
        <v>1453.814142</v>
      </c>
    </row>
    <row r="38" ht="14.25" customHeight="1">
      <c r="A38" s="20"/>
      <c r="B38" s="4" t="s">
        <v>132</v>
      </c>
      <c r="C38" s="4" t="s">
        <v>64</v>
      </c>
      <c r="D38" s="13" t="s">
        <v>25</v>
      </c>
      <c r="E38" s="13" t="s">
        <v>112</v>
      </c>
      <c r="F38" s="13" t="s">
        <v>133</v>
      </c>
      <c r="G38" s="15">
        <v>-37.025</v>
      </c>
      <c r="H38" s="15">
        <v>-855.54</v>
      </c>
      <c r="I38" s="15">
        <v>74.275</v>
      </c>
      <c r="J38" s="15">
        <v>0.0</v>
      </c>
      <c r="K38" s="15">
        <v>0.0</v>
      </c>
      <c r="L38" s="15">
        <v>0.0</v>
      </c>
      <c r="M38" s="19">
        <f t="shared" si="1"/>
        <v>859.5558841</v>
      </c>
    </row>
    <row r="39" ht="14.25" customHeight="1">
      <c r="A39" s="20"/>
      <c r="B39" s="3" t="s">
        <v>134</v>
      </c>
      <c r="C39" s="3" t="s">
        <v>135</v>
      </c>
      <c r="D39" s="13" t="s">
        <v>25</v>
      </c>
      <c r="E39" s="13" t="s">
        <v>136</v>
      </c>
      <c r="F39" s="13" t="s">
        <v>28</v>
      </c>
      <c r="G39" s="15">
        <v>-37.025</v>
      </c>
      <c r="H39" s="15">
        <v>-855.54</v>
      </c>
      <c r="I39" s="15">
        <v>74.275</v>
      </c>
      <c r="J39" s="15">
        <v>0.0</v>
      </c>
      <c r="K39" s="15">
        <v>0.0</v>
      </c>
      <c r="L39" s="15">
        <v>0.0</v>
      </c>
      <c r="M39" s="19">
        <f t="shared" si="1"/>
        <v>859.5558841</v>
      </c>
    </row>
    <row r="40" ht="14.25" customHeight="1">
      <c r="A40" s="20"/>
      <c r="B40" t="s">
        <v>137</v>
      </c>
      <c r="C40" t="s">
        <v>138</v>
      </c>
      <c r="D40" s="13" t="s">
        <v>88</v>
      </c>
      <c r="E40" s="13" t="s">
        <v>89</v>
      </c>
      <c r="F40" s="13" t="s">
        <v>28</v>
      </c>
      <c r="G40" s="15">
        <v>0.0</v>
      </c>
      <c r="H40" s="15">
        <v>0.0</v>
      </c>
      <c r="I40" s="15">
        <v>12.295</v>
      </c>
      <c r="J40" s="15">
        <v>0.0</v>
      </c>
      <c r="K40" s="15">
        <v>0.0</v>
      </c>
      <c r="L40" s="15">
        <v>0.0</v>
      </c>
      <c r="M40" s="19">
        <f t="shared" si="1"/>
        <v>12.295</v>
      </c>
    </row>
    <row r="41" ht="14.25" customHeight="1">
      <c r="A41" s="20"/>
      <c r="B41" t="s">
        <v>139</v>
      </c>
      <c r="C41" t="s">
        <v>140</v>
      </c>
      <c r="D41" s="13" t="s">
        <v>88</v>
      </c>
      <c r="E41" s="13" t="s">
        <v>89</v>
      </c>
      <c r="F41" s="13" t="s">
        <v>141</v>
      </c>
      <c r="G41" s="15">
        <v>0.0</v>
      </c>
      <c r="H41" s="15">
        <v>0.0</v>
      </c>
      <c r="I41" s="15">
        <v>1487.705</v>
      </c>
      <c r="J41" s="15">
        <v>0.0</v>
      </c>
      <c r="K41" s="15">
        <v>0.0</v>
      </c>
      <c r="L41" s="15">
        <v>0.0</v>
      </c>
      <c r="M41" s="19">
        <f t="shared" si="1"/>
        <v>1487.705</v>
      </c>
    </row>
    <row r="42" ht="14.25" customHeight="1">
      <c r="A42" s="20"/>
      <c r="B42" t="s">
        <v>142</v>
      </c>
      <c r="C42" t="s">
        <v>143</v>
      </c>
      <c r="D42" s="13" t="s">
        <v>88</v>
      </c>
      <c r="E42" s="13" t="s">
        <v>89</v>
      </c>
      <c r="F42" s="13" t="s">
        <v>28</v>
      </c>
      <c r="G42" s="15">
        <v>0.0</v>
      </c>
      <c r="H42" s="15">
        <v>0.0</v>
      </c>
      <c r="I42" s="15">
        <v>12.295</v>
      </c>
      <c r="J42" s="15">
        <v>0.0</v>
      </c>
      <c r="K42" s="15">
        <v>0.0</v>
      </c>
      <c r="L42" s="15">
        <v>0.0</v>
      </c>
      <c r="M42" s="19">
        <f t="shared" si="1"/>
        <v>12.295</v>
      </c>
    </row>
    <row r="43" ht="14.25" customHeight="1">
      <c r="A43" s="20"/>
      <c r="B43" s="4" t="s">
        <v>144</v>
      </c>
      <c r="C43" s="4" t="s">
        <v>99</v>
      </c>
      <c r="D43" s="13" t="s">
        <v>97</v>
      </c>
      <c r="E43" s="13" t="s">
        <v>145</v>
      </c>
      <c r="F43" s="13" t="s">
        <v>146</v>
      </c>
      <c r="G43" s="15">
        <v>0.0</v>
      </c>
      <c r="H43" s="15">
        <v>404.946</v>
      </c>
      <c r="I43" s="15">
        <v>11369.58</v>
      </c>
      <c r="J43" s="15">
        <v>0.0</v>
      </c>
      <c r="K43" s="15">
        <v>0.0</v>
      </c>
      <c r="L43" s="15">
        <v>0.0</v>
      </c>
      <c r="M43" s="19">
        <f t="shared" si="1"/>
        <v>11376.78912</v>
      </c>
    </row>
    <row r="44" ht="14.25" customHeight="1">
      <c r="A44" s="20"/>
      <c r="B44" s="4" t="s">
        <v>147</v>
      </c>
      <c r="C44" s="4" t="s">
        <v>96</v>
      </c>
      <c r="D44" s="13" t="s">
        <v>97</v>
      </c>
      <c r="E44" s="13" t="s">
        <v>145</v>
      </c>
      <c r="F44" s="13" t="s">
        <v>146</v>
      </c>
      <c r="G44" s="15">
        <v>0.0</v>
      </c>
      <c r="H44" s="15">
        <v>-348.256</v>
      </c>
      <c r="I44" s="15">
        <v>-9777.92</v>
      </c>
      <c r="J44" s="15">
        <v>0.0</v>
      </c>
      <c r="K44" s="15">
        <v>0.0</v>
      </c>
      <c r="L44" s="15">
        <v>0.0</v>
      </c>
      <c r="M44" s="19">
        <f t="shared" si="1"/>
        <v>9784.119877</v>
      </c>
    </row>
    <row r="45" ht="14.25" customHeight="1">
      <c r="A45" s="20"/>
      <c r="B45" s="4" t="s">
        <v>148</v>
      </c>
      <c r="C45" s="4" t="s">
        <v>149</v>
      </c>
      <c r="D45" s="13" t="s">
        <v>88</v>
      </c>
      <c r="E45" s="13" t="s">
        <v>145</v>
      </c>
      <c r="F45" s="13" t="s">
        <v>146</v>
      </c>
      <c r="G45" s="15">
        <v>0.0</v>
      </c>
      <c r="H45" s="15">
        <v>2918.72</v>
      </c>
      <c r="I45" s="15">
        <v>-103.955</v>
      </c>
      <c r="J45" s="15">
        <v>0.0</v>
      </c>
      <c r="K45" s="15">
        <v>0.0</v>
      </c>
      <c r="L45" s="15">
        <v>0.0</v>
      </c>
      <c r="M45" s="19">
        <f t="shared" si="1"/>
        <v>2920.570677</v>
      </c>
    </row>
    <row r="46" ht="14.25" customHeight="1">
      <c r="A46" s="20"/>
      <c r="B46" s="4" t="s">
        <v>150</v>
      </c>
      <c r="C46" s="4" t="s">
        <v>151</v>
      </c>
      <c r="D46" s="13" t="s">
        <v>88</v>
      </c>
      <c r="E46" s="13" t="s">
        <v>145</v>
      </c>
      <c r="F46" s="13" t="s">
        <v>146</v>
      </c>
      <c r="G46" s="15">
        <v>0.0</v>
      </c>
      <c r="H46" s="15">
        <v>0.0</v>
      </c>
      <c r="I46" s="15">
        <v>0.0</v>
      </c>
      <c r="J46" s="15">
        <v>0.0</v>
      </c>
      <c r="K46" s="15">
        <v>0.0</v>
      </c>
      <c r="L46" s="15">
        <v>0.0</v>
      </c>
      <c r="M46" s="19">
        <f t="shared" si="1"/>
        <v>0</v>
      </c>
    </row>
    <row r="47" ht="14.25" customHeight="1">
      <c r="A47" s="31"/>
      <c r="B47" s="3" t="s">
        <v>152</v>
      </c>
      <c r="C47" s="1" t="s">
        <v>84</v>
      </c>
      <c r="D47" s="13" t="s">
        <v>85</v>
      </c>
      <c r="E47" s="13" t="s">
        <v>128</v>
      </c>
      <c r="F47" s="13" t="s">
        <v>28</v>
      </c>
      <c r="G47" s="15">
        <v>-0.246</v>
      </c>
      <c r="H47" s="15">
        <v>-3473.577</v>
      </c>
      <c r="I47" s="15">
        <v>1944.65</v>
      </c>
      <c r="J47" s="15">
        <v>0.0</v>
      </c>
      <c r="K47" s="15">
        <v>5.192</v>
      </c>
      <c r="L47" s="15">
        <v>-10.404</v>
      </c>
      <c r="M47" s="19">
        <f t="shared" si="1"/>
        <v>3980.879408</v>
      </c>
    </row>
    <row r="48" ht="14.25" customHeight="1">
      <c r="B48" t="s">
        <v>153</v>
      </c>
      <c r="C48" s="6" t="s">
        <v>154</v>
      </c>
      <c r="D48" s="13" t="s">
        <v>88</v>
      </c>
      <c r="E48" s="13" t="s">
        <v>155</v>
      </c>
      <c r="F48" s="13" t="s">
        <v>156</v>
      </c>
      <c r="G48" s="15">
        <v>0.0</v>
      </c>
      <c r="H48" s="15">
        <v>6000.0</v>
      </c>
      <c r="I48" s="15">
        <v>0.0</v>
      </c>
      <c r="J48" s="15">
        <v>0.0</v>
      </c>
      <c r="K48" s="15">
        <v>0.0</v>
      </c>
      <c r="L48" s="15">
        <v>0.0</v>
      </c>
      <c r="M48" s="19">
        <f t="shared" si="1"/>
        <v>6000</v>
      </c>
    </row>
    <row r="49" ht="14.25" customHeight="1">
      <c r="B49" t="s">
        <v>157</v>
      </c>
      <c r="C49" s="6" t="s">
        <v>158</v>
      </c>
      <c r="D49" s="13" t="s">
        <v>88</v>
      </c>
      <c r="E49" s="13" t="s">
        <v>155</v>
      </c>
      <c r="F49" s="13" t="s">
        <v>156</v>
      </c>
      <c r="G49" s="15">
        <v>0.0</v>
      </c>
      <c r="H49" s="15">
        <v>0.0</v>
      </c>
      <c r="I49" s="15">
        <v>0.0</v>
      </c>
      <c r="J49" s="15">
        <v>0.0</v>
      </c>
      <c r="K49" s="15">
        <v>0.0</v>
      </c>
      <c r="L49" s="15">
        <v>0.0</v>
      </c>
      <c r="M49" s="19">
        <f t="shared" si="1"/>
        <v>0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6:A25"/>
    <mergeCell ref="A26:A47"/>
  </mergeCell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2.57"/>
    <col customWidth="1" min="3" max="3" width="31.14"/>
    <col customWidth="1" min="4" max="4" width="10.71"/>
    <col customWidth="1" min="5" max="5" width="14.29"/>
    <col customWidth="1" min="6" max="9" width="13.86"/>
    <col customWidth="1" min="10" max="10" width="12.29"/>
    <col customWidth="1" min="11" max="12" width="13.86"/>
    <col customWidth="1" min="13" max="26" width="10.71"/>
  </cols>
  <sheetData>
    <row r="1" ht="14.25" customHeight="1">
      <c r="B1" s="1" t="s">
        <v>0</v>
      </c>
    </row>
    <row r="2" ht="14.25" customHeight="1">
      <c r="B2" s="3" t="s">
        <v>2</v>
      </c>
    </row>
    <row r="3" ht="14.25" customHeight="1">
      <c r="B3" s="4" t="s">
        <v>5</v>
      </c>
    </row>
    <row r="4" ht="14.25" customHeight="1">
      <c r="G4" t="s">
        <v>6</v>
      </c>
      <c r="H4" t="s">
        <v>6</v>
      </c>
      <c r="I4" t="s">
        <v>6</v>
      </c>
      <c r="J4" t="s">
        <v>159</v>
      </c>
      <c r="K4" t="s">
        <v>159</v>
      </c>
      <c r="L4" t="s">
        <v>159</v>
      </c>
      <c r="M4" s="6" t="s">
        <v>160</v>
      </c>
    </row>
    <row r="5" ht="14.25" customHeight="1">
      <c r="B5" t="s">
        <v>9</v>
      </c>
      <c r="C5" t="s">
        <v>10</v>
      </c>
      <c r="D5" s="8" t="s">
        <v>11</v>
      </c>
      <c r="E5" s="8" t="s">
        <v>171</v>
      </c>
      <c r="F5" s="8" t="s">
        <v>172</v>
      </c>
      <c r="G5" s="8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9" t="s">
        <v>8</v>
      </c>
    </row>
    <row r="6" ht="14.25" customHeight="1">
      <c r="A6" s="11" t="s">
        <v>22</v>
      </c>
      <c r="B6" s="3" t="s">
        <v>23</v>
      </c>
      <c r="C6" s="3" t="s">
        <v>24</v>
      </c>
      <c r="D6" s="13" t="s">
        <v>25</v>
      </c>
      <c r="E6" s="13" t="s">
        <v>27</v>
      </c>
      <c r="F6" s="13" t="s">
        <v>28</v>
      </c>
      <c r="G6" s="15">
        <v>677.534</v>
      </c>
      <c r="H6" s="15">
        <v>321.221</v>
      </c>
      <c r="I6" s="15">
        <v>-162.096</v>
      </c>
      <c r="J6" s="15">
        <v>0.0</v>
      </c>
      <c r="K6" s="15">
        <v>0.0</v>
      </c>
      <c r="L6" s="15">
        <v>0.0</v>
      </c>
      <c r="M6" s="19">
        <f t="shared" ref="M6:M49" si="1">SQRT(G6*G6+H6*H6+I6*I6)</f>
        <v>767.1442923</v>
      </c>
    </row>
    <row r="7" ht="14.25" customHeight="1">
      <c r="A7" s="20"/>
      <c r="B7" s="3" t="s">
        <v>33</v>
      </c>
      <c r="C7" s="3" t="s">
        <v>34</v>
      </c>
      <c r="D7" s="13" t="s">
        <v>25</v>
      </c>
      <c r="E7" s="13" t="s">
        <v>35</v>
      </c>
      <c r="F7" s="13" t="s">
        <v>28</v>
      </c>
      <c r="G7" s="15">
        <v>-522.72</v>
      </c>
      <c r="H7" s="15">
        <v>-1393.381</v>
      </c>
      <c r="I7" s="15">
        <v>703.134</v>
      </c>
      <c r="J7" s="15">
        <v>0.0</v>
      </c>
      <c r="K7" s="15">
        <v>0.0</v>
      </c>
      <c r="L7" s="15">
        <v>0.0</v>
      </c>
      <c r="M7" s="19">
        <f t="shared" si="1"/>
        <v>1645.947822</v>
      </c>
    </row>
    <row r="8" ht="14.25" customHeight="1">
      <c r="A8" s="20"/>
      <c r="B8" s="3" t="s">
        <v>36</v>
      </c>
      <c r="C8" s="3" t="s">
        <v>37</v>
      </c>
      <c r="D8" s="13" t="s">
        <v>25</v>
      </c>
      <c r="E8" s="13" t="s">
        <v>38</v>
      </c>
      <c r="F8" s="13" t="s">
        <v>28</v>
      </c>
      <c r="G8" s="15">
        <v>-379.802</v>
      </c>
      <c r="H8" s="15">
        <v>-1092.492</v>
      </c>
      <c r="I8" s="15">
        <v>160.817</v>
      </c>
      <c r="J8" s="15">
        <v>0.0</v>
      </c>
      <c r="K8" s="15">
        <v>0.0</v>
      </c>
      <c r="L8" s="15">
        <v>0.0</v>
      </c>
      <c r="M8" s="19">
        <f t="shared" si="1"/>
        <v>1167.754442</v>
      </c>
    </row>
    <row r="9" ht="14.25" customHeight="1">
      <c r="A9" s="20"/>
      <c r="B9" s="3" t="s">
        <v>39</v>
      </c>
      <c r="C9" s="3" t="s">
        <v>41</v>
      </c>
      <c r="D9" s="13" t="s">
        <v>25</v>
      </c>
      <c r="E9" s="13" t="s">
        <v>42</v>
      </c>
      <c r="F9" s="13" t="s">
        <v>28</v>
      </c>
      <c r="G9" s="15">
        <v>366.116</v>
      </c>
      <c r="H9" s="15">
        <v>300.678</v>
      </c>
      <c r="I9" s="15">
        <v>-44.26</v>
      </c>
      <c r="J9" s="15">
        <v>0.0</v>
      </c>
      <c r="K9" s="15">
        <v>0.0</v>
      </c>
      <c r="L9" s="15">
        <v>0.0</v>
      </c>
      <c r="M9" s="19">
        <f t="shared" si="1"/>
        <v>475.8225854</v>
      </c>
    </row>
    <row r="10" ht="14.25" customHeight="1">
      <c r="A10" s="20"/>
      <c r="B10" t="s">
        <v>44</v>
      </c>
      <c r="C10" t="s">
        <v>46</v>
      </c>
      <c r="D10" s="13" t="s">
        <v>25</v>
      </c>
      <c r="E10" s="13" t="s">
        <v>47</v>
      </c>
      <c r="F10" s="13" t="s">
        <v>48</v>
      </c>
      <c r="G10" s="15">
        <v>677.534</v>
      </c>
      <c r="H10" s="15">
        <v>321.221</v>
      </c>
      <c r="I10" s="15">
        <v>-162.096</v>
      </c>
      <c r="J10" s="15">
        <v>0.0</v>
      </c>
      <c r="K10" s="15">
        <v>0.0</v>
      </c>
      <c r="L10" s="15">
        <v>0.0</v>
      </c>
      <c r="M10" s="19">
        <f t="shared" si="1"/>
        <v>767.1442923</v>
      </c>
    </row>
    <row r="11" ht="14.25" customHeight="1">
      <c r="A11" s="20"/>
      <c r="B11" t="s">
        <v>49</v>
      </c>
      <c r="C11" t="s">
        <v>46</v>
      </c>
      <c r="D11" s="13" t="s">
        <v>25</v>
      </c>
      <c r="E11" s="13" t="s">
        <v>47</v>
      </c>
      <c r="F11" s="13" t="s">
        <v>50</v>
      </c>
      <c r="G11" s="15">
        <v>-522.72</v>
      </c>
      <c r="H11" s="15">
        <v>-1393.381</v>
      </c>
      <c r="I11" s="15">
        <v>703.134</v>
      </c>
      <c r="J11" s="15">
        <v>0.0</v>
      </c>
      <c r="K11" s="15">
        <v>0.0</v>
      </c>
      <c r="L11" s="15">
        <v>0.0</v>
      </c>
      <c r="M11" s="19">
        <f t="shared" si="1"/>
        <v>1645.947822</v>
      </c>
    </row>
    <row r="12" ht="14.25" customHeight="1">
      <c r="A12" s="20"/>
      <c r="B12" t="s">
        <v>52</v>
      </c>
      <c r="C12" t="s">
        <v>46</v>
      </c>
      <c r="D12" s="13" t="s">
        <v>25</v>
      </c>
      <c r="E12" s="13" t="s">
        <v>47</v>
      </c>
      <c r="F12" s="13" t="s">
        <v>53</v>
      </c>
      <c r="G12" s="15">
        <v>-379.802</v>
      </c>
      <c r="H12" s="15">
        <v>-1092.492</v>
      </c>
      <c r="I12" s="15">
        <v>160.817</v>
      </c>
      <c r="J12" s="15">
        <v>0.0</v>
      </c>
      <c r="K12" s="15">
        <v>0.0</v>
      </c>
      <c r="L12" s="15">
        <v>0.0</v>
      </c>
      <c r="M12" s="19">
        <f t="shared" si="1"/>
        <v>1167.754442</v>
      </c>
    </row>
    <row r="13" ht="14.25" customHeight="1">
      <c r="A13" s="20"/>
      <c r="B13" t="s">
        <v>54</v>
      </c>
      <c r="C13" t="s">
        <v>46</v>
      </c>
      <c r="D13" s="13" t="s">
        <v>25</v>
      </c>
      <c r="E13" s="13" t="s">
        <v>47</v>
      </c>
      <c r="F13" s="13" t="s">
        <v>55</v>
      </c>
      <c r="G13" s="15">
        <v>366.116</v>
      </c>
      <c r="H13" s="15">
        <v>300.678</v>
      </c>
      <c r="I13" s="15">
        <v>-44.26</v>
      </c>
      <c r="J13" s="15">
        <v>0.0</v>
      </c>
      <c r="K13" s="15">
        <v>0.0</v>
      </c>
      <c r="L13" s="15">
        <v>0.0</v>
      </c>
      <c r="M13" s="19">
        <f t="shared" si="1"/>
        <v>475.8225854</v>
      </c>
    </row>
    <row r="14" ht="14.25" customHeight="1">
      <c r="A14" s="20"/>
      <c r="B14" s="3" t="s">
        <v>57</v>
      </c>
      <c r="C14" s="3" t="s">
        <v>58</v>
      </c>
      <c r="D14" s="13" t="s">
        <v>25</v>
      </c>
      <c r="E14" s="13" t="s">
        <v>59</v>
      </c>
      <c r="F14" s="13" t="s">
        <v>28</v>
      </c>
      <c r="G14" s="15">
        <v>-141.128</v>
      </c>
      <c r="H14" s="15">
        <v>-312.198</v>
      </c>
      <c r="I14" s="15">
        <v>45.956</v>
      </c>
      <c r="J14" s="15">
        <v>0.0</v>
      </c>
      <c r="K14" s="15">
        <v>0.0</v>
      </c>
      <c r="L14" s="15">
        <v>0.0</v>
      </c>
      <c r="M14" s="19">
        <f t="shared" si="1"/>
        <v>345.6828858</v>
      </c>
    </row>
    <row r="15" ht="14.25" customHeight="1">
      <c r="A15" s="20"/>
      <c r="B15" s="4" t="s">
        <v>63</v>
      </c>
      <c r="C15" s="4" t="s">
        <v>64</v>
      </c>
      <c r="D15" s="13" t="s">
        <v>25</v>
      </c>
      <c r="E15" s="13" t="s">
        <v>47</v>
      </c>
      <c r="F15" s="13" t="s">
        <v>65</v>
      </c>
      <c r="G15" s="15">
        <v>-141.128</v>
      </c>
      <c r="H15" s="15">
        <v>-312.198</v>
      </c>
      <c r="I15" s="15">
        <v>45.956</v>
      </c>
      <c r="J15" s="15">
        <v>0.0</v>
      </c>
      <c r="K15" s="15">
        <v>0.0</v>
      </c>
      <c r="L15" s="15">
        <v>0.0</v>
      </c>
      <c r="M15" s="19">
        <f t="shared" si="1"/>
        <v>345.6828858</v>
      </c>
    </row>
    <row r="16" ht="14.25" customHeight="1">
      <c r="A16" s="20"/>
      <c r="B16" s="4" t="s">
        <v>67</v>
      </c>
      <c r="C16" s="4" t="s">
        <v>68</v>
      </c>
      <c r="D16" s="13" t="s">
        <v>25</v>
      </c>
      <c r="E16" s="13" t="s">
        <v>47</v>
      </c>
      <c r="F16" s="13" t="s">
        <v>69</v>
      </c>
      <c r="G16" s="15">
        <v>0.0</v>
      </c>
      <c r="H16" s="15">
        <v>2176.174</v>
      </c>
      <c r="I16" s="15">
        <v>1546.449</v>
      </c>
      <c r="J16" s="15">
        <v>0.0</v>
      </c>
      <c r="K16" s="15">
        <v>0.0</v>
      </c>
      <c r="L16" s="15">
        <v>0.0</v>
      </c>
      <c r="M16" s="19">
        <f t="shared" si="1"/>
        <v>2669.688706</v>
      </c>
    </row>
    <row r="17" ht="14.25" customHeight="1">
      <c r="A17" s="20"/>
      <c r="B17" s="1" t="s">
        <v>71</v>
      </c>
      <c r="C17" s="1" t="s">
        <v>72</v>
      </c>
      <c r="D17" s="13" t="s">
        <v>25</v>
      </c>
      <c r="E17" s="13" t="s">
        <v>73</v>
      </c>
      <c r="F17" s="13" t="s">
        <v>74</v>
      </c>
      <c r="G17" s="15">
        <v>0.0</v>
      </c>
      <c r="H17" s="15">
        <v>2176.174</v>
      </c>
      <c r="I17" s="15">
        <v>1546.449</v>
      </c>
      <c r="J17" s="15">
        <v>0.0</v>
      </c>
      <c r="K17" s="15">
        <v>0.0</v>
      </c>
      <c r="L17" s="15">
        <v>0.0</v>
      </c>
      <c r="M17" s="19">
        <f t="shared" si="1"/>
        <v>2669.688706</v>
      </c>
    </row>
    <row r="18" ht="14.25" customHeight="1">
      <c r="A18" s="20"/>
      <c r="B18" s="1" t="s">
        <v>76</v>
      </c>
      <c r="C18" s="1" t="s">
        <v>77</v>
      </c>
      <c r="D18" s="13" t="s">
        <v>25</v>
      </c>
      <c r="E18" s="13" t="s">
        <v>78</v>
      </c>
      <c r="F18" s="13" t="s">
        <v>79</v>
      </c>
      <c r="G18" s="15">
        <v>0.0</v>
      </c>
      <c r="H18" s="15">
        <v>2450.712</v>
      </c>
      <c r="I18" s="15">
        <v>7.206</v>
      </c>
      <c r="J18" s="15">
        <v>0.0</v>
      </c>
      <c r="K18" s="15">
        <v>0.0</v>
      </c>
      <c r="L18" s="15">
        <v>0.0</v>
      </c>
      <c r="M18" s="19">
        <f t="shared" si="1"/>
        <v>2450.722594</v>
      </c>
    </row>
    <row r="19" ht="14.25" customHeight="1">
      <c r="A19" s="20"/>
      <c r="B19" s="3" t="s">
        <v>80</v>
      </c>
      <c r="C19" s="3" t="s">
        <v>81</v>
      </c>
      <c r="D19" s="13" t="s">
        <v>25</v>
      </c>
      <c r="E19" s="13" t="s">
        <v>82</v>
      </c>
      <c r="F19" s="13" t="s">
        <v>28</v>
      </c>
      <c r="G19" s="15">
        <v>0.0</v>
      </c>
      <c r="H19" s="15">
        <v>2450.712</v>
      </c>
      <c r="I19" s="15">
        <v>7.206</v>
      </c>
      <c r="J19" s="15">
        <v>0.0</v>
      </c>
      <c r="K19" s="15">
        <v>0.0</v>
      </c>
      <c r="L19" s="15">
        <v>0.0</v>
      </c>
      <c r="M19" s="19">
        <f t="shared" si="1"/>
        <v>2450.722594</v>
      </c>
    </row>
    <row r="20" ht="14.25" customHeight="1">
      <c r="A20" s="20"/>
      <c r="B20" s="3" t="s">
        <v>83</v>
      </c>
      <c r="C20" s="1" t="s">
        <v>84</v>
      </c>
      <c r="D20" s="13" t="s">
        <v>85</v>
      </c>
      <c r="E20" s="13" t="s">
        <v>78</v>
      </c>
      <c r="F20" s="13" t="s">
        <v>28</v>
      </c>
      <c r="G20" s="15">
        <v>0.0</v>
      </c>
      <c r="H20" s="15">
        <v>-274.538</v>
      </c>
      <c r="I20" s="15">
        <v>1539.243</v>
      </c>
      <c r="J20" s="15">
        <v>0.0</v>
      </c>
      <c r="K20" s="15">
        <v>0.0</v>
      </c>
      <c r="L20" s="15">
        <v>0.0</v>
      </c>
      <c r="M20" s="19">
        <f t="shared" si="1"/>
        <v>1563.534498</v>
      </c>
    </row>
    <row r="21" ht="14.25" customHeight="1">
      <c r="A21" s="20"/>
      <c r="B21" t="s">
        <v>86</v>
      </c>
      <c r="C21" t="s">
        <v>87</v>
      </c>
      <c r="D21" s="13" t="s">
        <v>88</v>
      </c>
      <c r="E21" s="13" t="s">
        <v>89</v>
      </c>
      <c r="F21" s="13" t="s">
        <v>90</v>
      </c>
      <c r="G21" s="15">
        <v>0.0</v>
      </c>
      <c r="H21" s="15">
        <v>0.0</v>
      </c>
      <c r="I21" s="15">
        <v>2250.0</v>
      </c>
      <c r="J21" s="15">
        <v>0.0</v>
      </c>
      <c r="K21" s="15">
        <v>0.0</v>
      </c>
      <c r="L21" s="15">
        <v>0.0</v>
      </c>
      <c r="M21" s="19">
        <f t="shared" si="1"/>
        <v>2250</v>
      </c>
    </row>
    <row r="22" ht="14.25" customHeight="1">
      <c r="A22" s="20"/>
      <c r="B22" s="4" t="s">
        <v>91</v>
      </c>
      <c r="C22" s="4" t="s">
        <v>92</v>
      </c>
      <c r="D22" s="13" t="s">
        <v>88</v>
      </c>
      <c r="E22" s="13" t="s">
        <v>93</v>
      </c>
      <c r="F22" s="13" t="s">
        <v>94</v>
      </c>
      <c r="G22" s="15">
        <v>0.0</v>
      </c>
      <c r="H22" s="15">
        <v>0.0</v>
      </c>
      <c r="I22" s="15">
        <v>-0.003</v>
      </c>
      <c r="J22" s="15">
        <v>0.0</v>
      </c>
      <c r="K22" s="15">
        <v>0.0</v>
      </c>
      <c r="L22" s="15">
        <v>0.0</v>
      </c>
      <c r="M22" s="19">
        <f t="shared" si="1"/>
        <v>0.003</v>
      </c>
    </row>
    <row r="23" ht="14.25" customHeight="1">
      <c r="A23" s="20"/>
      <c r="B23" s="4" t="s">
        <v>95</v>
      </c>
      <c r="C23" s="4" t="s">
        <v>96</v>
      </c>
      <c r="D23" s="13" t="s">
        <v>97</v>
      </c>
      <c r="E23" s="13" t="s">
        <v>93</v>
      </c>
      <c r="F23" s="13" t="s">
        <v>94</v>
      </c>
      <c r="G23" s="15">
        <v>0.0</v>
      </c>
      <c r="H23" s="15">
        <v>87.186</v>
      </c>
      <c r="I23" s="15">
        <v>3347.922</v>
      </c>
      <c r="J23" s="15">
        <v>0.0</v>
      </c>
      <c r="K23" s="15">
        <v>0.0</v>
      </c>
      <c r="L23" s="15">
        <v>0.0</v>
      </c>
      <c r="M23" s="19">
        <f t="shared" si="1"/>
        <v>3349.057049</v>
      </c>
    </row>
    <row r="24" ht="14.25" customHeight="1">
      <c r="A24" s="20"/>
      <c r="B24" s="4" t="s">
        <v>98</v>
      </c>
      <c r="C24" s="4" t="s">
        <v>99</v>
      </c>
      <c r="D24" s="13" t="s">
        <v>97</v>
      </c>
      <c r="E24" s="13" t="s">
        <v>93</v>
      </c>
      <c r="F24" s="13" t="s">
        <v>94</v>
      </c>
      <c r="G24" s="15">
        <v>0.0</v>
      </c>
      <c r="H24" s="15">
        <v>-29.061</v>
      </c>
      <c r="I24" s="15">
        <v>-1099.455</v>
      </c>
      <c r="J24" s="15">
        <v>0.0</v>
      </c>
      <c r="K24" s="15">
        <v>0.0</v>
      </c>
      <c r="L24" s="15">
        <v>0.0</v>
      </c>
      <c r="M24" s="19">
        <f t="shared" si="1"/>
        <v>1099.839006</v>
      </c>
    </row>
    <row r="25" ht="14.25" customHeight="1">
      <c r="A25" s="31"/>
      <c r="B25" s="4" t="s">
        <v>100</v>
      </c>
      <c r="C25" s="4" t="s">
        <v>101</v>
      </c>
      <c r="D25" s="13" t="s">
        <v>88</v>
      </c>
      <c r="E25" s="13" t="s">
        <v>93</v>
      </c>
      <c r="F25" s="13" t="s">
        <v>94</v>
      </c>
      <c r="G25" s="15">
        <v>0.0</v>
      </c>
      <c r="H25" s="15">
        <v>-58.125</v>
      </c>
      <c r="I25" s="15">
        <v>1.536</v>
      </c>
      <c r="J25" s="15">
        <v>0.0</v>
      </c>
      <c r="K25" s="15">
        <v>0.0</v>
      </c>
      <c r="L25" s="15">
        <v>0.0</v>
      </c>
      <c r="M25" s="19">
        <f t="shared" si="1"/>
        <v>58.14529148</v>
      </c>
    </row>
    <row r="26" ht="14.25" customHeight="1">
      <c r="A26" s="32" t="s">
        <v>102</v>
      </c>
      <c r="B26" s="3" t="s">
        <v>103</v>
      </c>
      <c r="C26" s="3" t="s">
        <v>24</v>
      </c>
      <c r="D26" s="13" t="s">
        <v>25</v>
      </c>
      <c r="E26" s="13" t="s">
        <v>104</v>
      </c>
      <c r="F26" s="13" t="s">
        <v>28</v>
      </c>
      <c r="G26" s="15">
        <v>1012.64</v>
      </c>
      <c r="H26" s="15">
        <v>1289.262</v>
      </c>
      <c r="I26" s="15">
        <v>-309.423</v>
      </c>
      <c r="J26" s="15">
        <v>0.0</v>
      </c>
      <c r="K26" s="15">
        <v>0.0</v>
      </c>
      <c r="L26" s="15">
        <v>0.0</v>
      </c>
      <c r="M26" s="19">
        <f t="shared" si="1"/>
        <v>1668.346147</v>
      </c>
    </row>
    <row r="27" ht="14.25" customHeight="1">
      <c r="A27" s="20"/>
      <c r="B27" s="3" t="s">
        <v>105</v>
      </c>
      <c r="C27" s="3" t="s">
        <v>34</v>
      </c>
      <c r="D27" s="13" t="s">
        <v>25</v>
      </c>
      <c r="E27" s="13" t="s">
        <v>106</v>
      </c>
      <c r="F27" s="13" t="s">
        <v>28</v>
      </c>
      <c r="G27" s="15">
        <v>-946.843</v>
      </c>
      <c r="H27" s="15">
        <v>2454.681</v>
      </c>
      <c r="I27" s="15">
        <v>-589.123</v>
      </c>
      <c r="J27" s="15">
        <v>0.0</v>
      </c>
      <c r="K27" s="15">
        <v>0.0</v>
      </c>
      <c r="L27" s="15">
        <v>0.0</v>
      </c>
      <c r="M27" s="19">
        <f t="shared" si="1"/>
        <v>2696.115055</v>
      </c>
    </row>
    <row r="28" ht="14.25" customHeight="1">
      <c r="A28" s="20"/>
      <c r="B28" s="3" t="s">
        <v>107</v>
      </c>
      <c r="C28" s="3" t="s">
        <v>37</v>
      </c>
      <c r="D28" s="13" t="s">
        <v>25</v>
      </c>
      <c r="E28" s="13" t="s">
        <v>108</v>
      </c>
      <c r="F28" s="13" t="s">
        <v>28</v>
      </c>
      <c r="G28" s="15">
        <v>40.883</v>
      </c>
      <c r="H28" s="15">
        <v>-137.713</v>
      </c>
      <c r="I28" s="15">
        <v>7.522</v>
      </c>
      <c r="J28" s="15">
        <v>0.0</v>
      </c>
      <c r="K28" s="15">
        <v>0.0</v>
      </c>
      <c r="L28" s="15">
        <v>0.0</v>
      </c>
      <c r="M28" s="19">
        <f t="shared" si="1"/>
        <v>143.850167</v>
      </c>
    </row>
    <row r="29" ht="14.25" customHeight="1">
      <c r="A29" s="20"/>
      <c r="B29" s="3" t="s">
        <v>109</v>
      </c>
      <c r="C29" s="3" t="s">
        <v>41</v>
      </c>
      <c r="D29" s="13" t="s">
        <v>25</v>
      </c>
      <c r="E29" s="13" t="s">
        <v>110</v>
      </c>
      <c r="F29" s="13" t="s">
        <v>28</v>
      </c>
      <c r="G29" s="15">
        <v>-108.454</v>
      </c>
      <c r="H29" s="15">
        <v>-196.314</v>
      </c>
      <c r="I29" s="15">
        <v>10.722</v>
      </c>
      <c r="J29" s="15">
        <v>0.0</v>
      </c>
      <c r="K29" s="15">
        <v>0.0</v>
      </c>
      <c r="L29" s="15">
        <v>0.0</v>
      </c>
      <c r="M29" s="19">
        <f t="shared" si="1"/>
        <v>224.536006</v>
      </c>
    </row>
    <row r="30" ht="14.25" customHeight="1">
      <c r="A30" s="20"/>
      <c r="B30" t="s">
        <v>111</v>
      </c>
      <c r="C30" t="s">
        <v>46</v>
      </c>
      <c r="D30" s="13" t="s">
        <v>25</v>
      </c>
      <c r="E30" s="13" t="s">
        <v>112</v>
      </c>
      <c r="F30" s="13" t="s">
        <v>113</v>
      </c>
      <c r="G30" s="15">
        <v>-108.454</v>
      </c>
      <c r="H30" s="15">
        <v>-196.314</v>
      </c>
      <c r="I30" s="15">
        <v>10.722</v>
      </c>
      <c r="J30" s="15">
        <v>0.0</v>
      </c>
      <c r="K30" s="15">
        <v>0.0</v>
      </c>
      <c r="L30" s="15">
        <v>0.0</v>
      </c>
      <c r="M30" s="19">
        <f t="shared" si="1"/>
        <v>224.536006</v>
      </c>
    </row>
    <row r="31" ht="14.25" customHeight="1">
      <c r="A31" s="20"/>
      <c r="B31" t="s">
        <v>114</v>
      </c>
      <c r="C31" t="s">
        <v>46</v>
      </c>
      <c r="D31" s="13" t="s">
        <v>25</v>
      </c>
      <c r="E31" s="13" t="s">
        <v>112</v>
      </c>
      <c r="F31" s="13" t="s">
        <v>115</v>
      </c>
      <c r="G31" s="15">
        <v>40.883</v>
      </c>
      <c r="H31" s="15">
        <v>-137.713</v>
      </c>
      <c r="I31" s="15">
        <v>7.522</v>
      </c>
      <c r="J31" s="15">
        <v>0.0</v>
      </c>
      <c r="K31" s="15">
        <v>0.0</v>
      </c>
      <c r="L31" s="15">
        <v>0.0</v>
      </c>
      <c r="M31" s="19">
        <f t="shared" si="1"/>
        <v>143.850167</v>
      </c>
    </row>
    <row r="32" ht="14.25" customHeight="1">
      <c r="A32" s="20"/>
      <c r="B32" t="s">
        <v>116</v>
      </c>
      <c r="C32" t="s">
        <v>46</v>
      </c>
      <c r="D32" s="13" t="s">
        <v>25</v>
      </c>
      <c r="E32" s="13" t="s">
        <v>112</v>
      </c>
      <c r="F32" s="13" t="s">
        <v>117</v>
      </c>
      <c r="G32" s="15">
        <v>-946.843</v>
      </c>
      <c r="H32" s="15">
        <v>2454.681</v>
      </c>
      <c r="I32" s="15">
        <v>-589.123</v>
      </c>
      <c r="J32" s="15">
        <v>0.0</v>
      </c>
      <c r="K32" s="15">
        <v>0.0</v>
      </c>
      <c r="L32" s="15">
        <v>0.0</v>
      </c>
      <c r="M32" s="19">
        <f t="shared" si="1"/>
        <v>2696.115055</v>
      </c>
    </row>
    <row r="33" ht="14.25" customHeight="1">
      <c r="A33" s="20"/>
      <c r="B33" t="s">
        <v>118</v>
      </c>
      <c r="C33" t="s">
        <v>46</v>
      </c>
      <c r="D33" s="13" t="s">
        <v>25</v>
      </c>
      <c r="E33" s="13" t="s">
        <v>112</v>
      </c>
      <c r="F33" s="13" t="s">
        <v>119</v>
      </c>
      <c r="G33" s="15">
        <v>1012.64</v>
      </c>
      <c r="H33" s="15">
        <v>1289.262</v>
      </c>
      <c r="I33" s="15">
        <v>-309.423</v>
      </c>
      <c r="J33" s="15">
        <v>0.0</v>
      </c>
      <c r="K33" s="15">
        <v>0.0</v>
      </c>
      <c r="L33" s="15">
        <v>0.0</v>
      </c>
      <c r="M33" s="19">
        <f t="shared" si="1"/>
        <v>1668.346147</v>
      </c>
    </row>
    <row r="34" ht="14.25" customHeight="1">
      <c r="A34" s="20"/>
      <c r="B34" s="4" t="s">
        <v>120</v>
      </c>
      <c r="C34" s="4" t="s">
        <v>121</v>
      </c>
      <c r="D34" s="13" t="s">
        <v>25</v>
      </c>
      <c r="E34" s="13" t="s">
        <v>112</v>
      </c>
      <c r="F34" s="13" t="s">
        <v>122</v>
      </c>
      <c r="G34" s="15">
        <v>-0.42</v>
      </c>
      <c r="H34" s="15">
        <v>-3460.612</v>
      </c>
      <c r="I34" s="15">
        <v>3134.704</v>
      </c>
      <c r="J34" s="15">
        <v>0.0</v>
      </c>
      <c r="K34" s="15">
        <v>0.0</v>
      </c>
      <c r="L34" s="15">
        <v>0.0</v>
      </c>
      <c r="M34" s="19">
        <f t="shared" si="1"/>
        <v>4669.28311</v>
      </c>
    </row>
    <row r="35" ht="14.25" customHeight="1">
      <c r="A35" s="20"/>
      <c r="B35" s="1" t="s">
        <v>123</v>
      </c>
      <c r="C35" s="1" t="s">
        <v>124</v>
      </c>
      <c r="D35" s="13" t="s">
        <v>25</v>
      </c>
      <c r="E35" s="13" t="s">
        <v>125</v>
      </c>
      <c r="F35" s="13" t="s">
        <v>126</v>
      </c>
      <c r="G35" s="15">
        <v>-0.42</v>
      </c>
      <c r="H35" s="15">
        <v>-3460.612</v>
      </c>
      <c r="I35" s="15">
        <v>3134.704</v>
      </c>
      <c r="J35" s="15">
        <v>0.0</v>
      </c>
      <c r="K35" s="15">
        <v>0.0</v>
      </c>
      <c r="L35" s="15">
        <v>0.0</v>
      </c>
      <c r="M35" s="19">
        <f t="shared" si="1"/>
        <v>4669.28311</v>
      </c>
    </row>
    <row r="36" ht="14.25" customHeight="1">
      <c r="A36" s="20"/>
      <c r="B36" s="1" t="s">
        <v>127</v>
      </c>
      <c r="C36" s="1" t="s">
        <v>77</v>
      </c>
      <c r="D36" s="13" t="s">
        <v>25</v>
      </c>
      <c r="E36" s="13" t="s">
        <v>128</v>
      </c>
      <c r="F36" s="13" t="s">
        <v>129</v>
      </c>
      <c r="G36" s="15">
        <v>0.0</v>
      </c>
      <c r="H36" s="15">
        <v>2478.397</v>
      </c>
      <c r="I36" s="15">
        <v>-190.196</v>
      </c>
      <c r="J36" s="15">
        <v>0.0</v>
      </c>
      <c r="K36" s="15">
        <v>0.0</v>
      </c>
      <c r="L36" s="15">
        <v>0.0</v>
      </c>
      <c r="M36" s="19">
        <f t="shared" si="1"/>
        <v>2485.684253</v>
      </c>
    </row>
    <row r="37" ht="14.25" customHeight="1">
      <c r="A37" s="20"/>
      <c r="B37" s="3" t="s">
        <v>130</v>
      </c>
      <c r="C37" s="3" t="s">
        <v>81</v>
      </c>
      <c r="D37" s="13" t="s">
        <v>25</v>
      </c>
      <c r="E37" s="13" t="s">
        <v>131</v>
      </c>
      <c r="F37" s="13" t="s">
        <v>28</v>
      </c>
      <c r="G37" s="15">
        <v>0.0</v>
      </c>
      <c r="H37" s="15">
        <v>2478.397</v>
      </c>
      <c r="I37" s="15">
        <v>-190.196</v>
      </c>
      <c r="J37" s="15">
        <v>0.0</v>
      </c>
      <c r="K37" s="15">
        <v>0.0</v>
      </c>
      <c r="L37" s="15">
        <v>0.0</v>
      </c>
      <c r="M37" s="19">
        <f t="shared" si="1"/>
        <v>2485.684253</v>
      </c>
    </row>
    <row r="38" ht="14.25" customHeight="1">
      <c r="A38" s="20"/>
      <c r="B38" s="4" t="s">
        <v>132</v>
      </c>
      <c r="C38" s="4" t="s">
        <v>64</v>
      </c>
      <c r="D38" s="13" t="s">
        <v>25</v>
      </c>
      <c r="E38" s="13" t="s">
        <v>112</v>
      </c>
      <c r="F38" s="13" t="s">
        <v>133</v>
      </c>
      <c r="G38" s="15">
        <v>2.194</v>
      </c>
      <c r="H38" s="15">
        <v>50.696</v>
      </c>
      <c r="I38" s="15">
        <v>-4.401</v>
      </c>
      <c r="J38" s="15">
        <v>0.0</v>
      </c>
      <c r="K38" s="15">
        <v>0.0</v>
      </c>
      <c r="L38" s="15">
        <v>0.0</v>
      </c>
      <c r="M38" s="19">
        <f t="shared" si="1"/>
        <v>50.93394598</v>
      </c>
    </row>
    <row r="39" ht="14.25" customHeight="1">
      <c r="A39" s="20"/>
      <c r="B39" s="3" t="s">
        <v>134</v>
      </c>
      <c r="C39" s="3" t="s">
        <v>135</v>
      </c>
      <c r="D39" s="13" t="s">
        <v>25</v>
      </c>
      <c r="E39" s="13" t="s">
        <v>136</v>
      </c>
      <c r="F39" s="13" t="s">
        <v>28</v>
      </c>
      <c r="G39" s="15">
        <v>2.194</v>
      </c>
      <c r="H39" s="15">
        <v>50.696</v>
      </c>
      <c r="I39" s="15">
        <v>-4.401</v>
      </c>
      <c r="J39" s="15">
        <v>0.0</v>
      </c>
      <c r="K39" s="15">
        <v>0.0</v>
      </c>
      <c r="L39" s="15">
        <v>0.0</v>
      </c>
      <c r="M39" s="19">
        <f t="shared" si="1"/>
        <v>50.93394598</v>
      </c>
    </row>
    <row r="40" ht="14.25" customHeight="1">
      <c r="A40" s="20"/>
      <c r="B40" t="s">
        <v>137</v>
      </c>
      <c r="C40" t="s">
        <v>138</v>
      </c>
      <c r="D40" s="13" t="s">
        <v>88</v>
      </c>
      <c r="E40" s="13" t="s">
        <v>89</v>
      </c>
      <c r="F40" s="13" t="s">
        <v>28</v>
      </c>
      <c r="G40" s="15">
        <v>0.0</v>
      </c>
      <c r="H40" s="15">
        <v>0.0</v>
      </c>
      <c r="I40" s="15">
        <v>2250.0</v>
      </c>
      <c r="J40" s="15">
        <v>0.0</v>
      </c>
      <c r="K40" s="15">
        <v>0.0</v>
      </c>
      <c r="L40" s="15">
        <v>0.0</v>
      </c>
      <c r="M40" s="19">
        <f t="shared" si="1"/>
        <v>2250</v>
      </c>
    </row>
    <row r="41" ht="14.25" customHeight="1">
      <c r="A41" s="20"/>
      <c r="B41" t="s">
        <v>139</v>
      </c>
      <c r="C41" t="s">
        <v>140</v>
      </c>
      <c r="D41" s="13" t="s">
        <v>88</v>
      </c>
      <c r="E41" s="13" t="s">
        <v>89</v>
      </c>
      <c r="F41" s="13" t="s">
        <v>141</v>
      </c>
      <c r="G41" s="15">
        <v>0.0</v>
      </c>
      <c r="H41" s="15">
        <v>0.0</v>
      </c>
      <c r="I41" s="15">
        <v>2250.0</v>
      </c>
      <c r="J41" s="15">
        <v>0.0</v>
      </c>
      <c r="K41" s="15">
        <v>0.0</v>
      </c>
      <c r="L41" s="15">
        <v>0.0</v>
      </c>
      <c r="M41" s="19">
        <f t="shared" si="1"/>
        <v>2250</v>
      </c>
    </row>
    <row r="42" ht="14.25" customHeight="1">
      <c r="A42" s="20"/>
      <c r="B42" t="s">
        <v>142</v>
      </c>
      <c r="C42" t="s">
        <v>143</v>
      </c>
      <c r="D42" s="13" t="s">
        <v>88</v>
      </c>
      <c r="E42" s="13" t="s">
        <v>89</v>
      </c>
      <c r="F42" s="13" t="s">
        <v>28</v>
      </c>
      <c r="G42" s="15">
        <v>0.0</v>
      </c>
      <c r="H42" s="15">
        <v>0.0</v>
      </c>
      <c r="I42" s="15">
        <v>2250.0</v>
      </c>
      <c r="J42" s="15">
        <v>0.0</v>
      </c>
      <c r="K42" s="15">
        <v>0.0</v>
      </c>
      <c r="L42" s="15">
        <v>0.0</v>
      </c>
      <c r="M42" s="19">
        <f t="shared" si="1"/>
        <v>2250</v>
      </c>
    </row>
    <row r="43" ht="14.25" customHeight="1">
      <c r="A43" s="20"/>
      <c r="B43" s="4" t="s">
        <v>144</v>
      </c>
      <c r="C43" s="4" t="s">
        <v>99</v>
      </c>
      <c r="D43" s="13" t="s">
        <v>97</v>
      </c>
      <c r="E43" s="13" t="s">
        <v>145</v>
      </c>
      <c r="F43" s="13" t="s">
        <v>146</v>
      </c>
      <c r="G43" s="15">
        <v>0.0</v>
      </c>
      <c r="H43" s="15">
        <v>31.576</v>
      </c>
      <c r="I43" s="15">
        <v>886.546</v>
      </c>
      <c r="J43" s="15">
        <v>0.0</v>
      </c>
      <c r="K43" s="15">
        <v>0.0</v>
      </c>
      <c r="L43" s="15">
        <v>0.0</v>
      </c>
      <c r="M43" s="19">
        <f t="shared" si="1"/>
        <v>887.108141</v>
      </c>
    </row>
    <row r="44" ht="14.25" customHeight="1">
      <c r="A44" s="20"/>
      <c r="B44" s="4" t="s">
        <v>147</v>
      </c>
      <c r="C44" s="4" t="s">
        <v>96</v>
      </c>
      <c r="D44" s="13" t="s">
        <v>97</v>
      </c>
      <c r="E44" s="13" t="s">
        <v>145</v>
      </c>
      <c r="F44" s="13" t="s">
        <v>146</v>
      </c>
      <c r="G44" s="15">
        <v>0.0</v>
      </c>
      <c r="H44" s="15">
        <v>48.46</v>
      </c>
      <c r="I44" s="15">
        <v>1360.604</v>
      </c>
      <c r="J44" s="15">
        <v>0.0</v>
      </c>
      <c r="K44" s="15">
        <v>0.0</v>
      </c>
      <c r="L44" s="15">
        <v>0.0</v>
      </c>
      <c r="M44" s="19">
        <f t="shared" si="1"/>
        <v>1361.466715</v>
      </c>
    </row>
    <row r="45" ht="14.25" customHeight="1">
      <c r="A45" s="20"/>
      <c r="B45" s="4" t="s">
        <v>148</v>
      </c>
      <c r="C45" s="4" t="s">
        <v>149</v>
      </c>
      <c r="D45" s="13" t="s">
        <v>88</v>
      </c>
      <c r="E45" s="13" t="s">
        <v>145</v>
      </c>
      <c r="F45" s="13" t="s">
        <v>146</v>
      </c>
      <c r="G45" s="15">
        <v>0.0</v>
      </c>
      <c r="H45" s="15">
        <v>-80.036</v>
      </c>
      <c r="I45" s="15">
        <v>2.851</v>
      </c>
      <c r="J45" s="15">
        <v>0.0</v>
      </c>
      <c r="K45" s="15">
        <v>0.0</v>
      </c>
      <c r="L45" s="15">
        <v>0.0</v>
      </c>
      <c r="M45" s="19">
        <f t="shared" si="1"/>
        <v>80.08676231</v>
      </c>
    </row>
    <row r="46" ht="14.25" customHeight="1">
      <c r="A46" s="20"/>
      <c r="B46" s="4" t="s">
        <v>150</v>
      </c>
      <c r="C46" s="4" t="s">
        <v>151</v>
      </c>
      <c r="D46" s="13" t="s">
        <v>88</v>
      </c>
      <c r="E46" s="13" t="s">
        <v>145</v>
      </c>
      <c r="F46" s="13" t="s">
        <v>146</v>
      </c>
      <c r="G46" s="15">
        <v>0.0</v>
      </c>
      <c r="H46" s="15">
        <v>0.0</v>
      </c>
      <c r="I46" s="15">
        <v>0.0</v>
      </c>
      <c r="J46" s="15">
        <v>0.0</v>
      </c>
      <c r="K46" s="15">
        <v>0.0</v>
      </c>
      <c r="L46" s="15">
        <v>0.0</v>
      </c>
      <c r="M46" s="19">
        <f t="shared" si="1"/>
        <v>0</v>
      </c>
    </row>
    <row r="47" ht="14.25" customHeight="1">
      <c r="A47" s="31"/>
      <c r="B47" s="3" t="s">
        <v>152</v>
      </c>
      <c r="C47" s="1" t="s">
        <v>84</v>
      </c>
      <c r="D47" s="13" t="s">
        <v>85</v>
      </c>
      <c r="E47" s="13" t="s">
        <v>128</v>
      </c>
      <c r="F47" s="13" t="s">
        <v>28</v>
      </c>
      <c r="G47" s="15">
        <v>-0.42</v>
      </c>
      <c r="H47" s="15">
        <v>-5939.009</v>
      </c>
      <c r="I47" s="15">
        <v>3324.899</v>
      </c>
      <c r="J47" s="15">
        <v>0.0</v>
      </c>
      <c r="K47" s="15">
        <v>8.877</v>
      </c>
      <c r="L47" s="15">
        <v>-17.789</v>
      </c>
      <c r="M47" s="19">
        <f t="shared" si="1"/>
        <v>6806.377997</v>
      </c>
    </row>
    <row r="48" ht="14.25" customHeight="1">
      <c r="B48" t="s">
        <v>153</v>
      </c>
      <c r="C48" s="6" t="s">
        <v>154</v>
      </c>
      <c r="D48" s="13" t="s">
        <v>88</v>
      </c>
      <c r="E48" s="13" t="s">
        <v>155</v>
      </c>
      <c r="F48" s="13" t="s">
        <v>156</v>
      </c>
      <c r="G48" s="15">
        <v>0.0</v>
      </c>
      <c r="H48" s="15">
        <v>0.0</v>
      </c>
      <c r="I48" s="15">
        <v>0.0</v>
      </c>
      <c r="J48" s="15">
        <v>0.0</v>
      </c>
      <c r="K48" s="15">
        <v>0.0</v>
      </c>
      <c r="L48" s="15">
        <v>0.0</v>
      </c>
      <c r="M48" s="19">
        <f t="shared" si="1"/>
        <v>0</v>
      </c>
    </row>
    <row r="49" ht="14.25" customHeight="1">
      <c r="B49" t="s">
        <v>157</v>
      </c>
      <c r="C49" s="6" t="s">
        <v>158</v>
      </c>
      <c r="D49" s="13" t="s">
        <v>88</v>
      </c>
      <c r="E49" s="13" t="s">
        <v>155</v>
      </c>
      <c r="F49" s="13" t="s">
        <v>156</v>
      </c>
      <c r="G49" s="15">
        <v>0.0</v>
      </c>
      <c r="H49" s="15">
        <v>0.0</v>
      </c>
      <c r="I49" s="15">
        <v>0.0</v>
      </c>
      <c r="J49" s="15">
        <v>0.0</v>
      </c>
      <c r="K49" s="15">
        <v>0.0</v>
      </c>
      <c r="L49" s="15">
        <v>0.0</v>
      </c>
      <c r="M49" s="19">
        <f t="shared" si="1"/>
        <v>0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6:A25"/>
    <mergeCell ref="A26:A47"/>
  </mergeCells>
  <drawing r:id="rId1"/>
  <tableParts count="1">
    <tablePart r:id="rId3"/>
  </tableParts>
</worksheet>
</file>