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3AC5880-D61B-48BD-91AA-201C65E9AD44}" xr6:coauthVersionLast="38" xr6:coauthVersionMax="38" xr10:uidLastSave="{00000000-0000-0000-0000-000000000000}"/>
  <bookViews>
    <workbookView xWindow="0" yWindow="0" windowWidth="22260" windowHeight="12645" firstSheet="4" activeTab="10" xr2:uid="{00000000-000D-0000-FFFF-FFFF00000000}"/>
  </bookViews>
  <sheets>
    <sheet name="RS components" sheetId="1" r:id="rId1"/>
    <sheet name="Watterott" sheetId="11" r:id="rId2"/>
    <sheet name="Mouser" sheetId="3" r:id="rId3"/>
    <sheet name="Variohm" sheetId="10" r:id="rId4"/>
    <sheet name="Texense" sheetId="4" r:id="rId5"/>
    <sheet name="oscaro" sheetId="5" r:id="rId6"/>
    <sheet name="DTA Fast" sheetId="6" r:id="rId7"/>
    <sheet name="DUNKERMOTOREN" sheetId="7" r:id="rId8"/>
    <sheet name="Souriau" sheetId="8" r:id="rId9"/>
    <sheet name="Racecapture" sheetId="9" r:id="rId10"/>
    <sheet name="Données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H3" i="11"/>
  <c r="G3" i="11"/>
  <c r="F3" i="11"/>
  <c r="E3" i="11"/>
  <c r="I2" i="11"/>
  <c r="J2" i="11" s="1"/>
  <c r="F2" i="11"/>
  <c r="I5" i="6"/>
  <c r="H5" i="6"/>
  <c r="G5" i="6"/>
  <c r="F5" i="6"/>
  <c r="E5" i="6"/>
  <c r="G7" i="1" l="1"/>
  <c r="H4" i="1" l="1"/>
  <c r="I4" i="1"/>
  <c r="F4" i="1"/>
  <c r="I24" i="10" l="1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K3" i="1" s="1"/>
  <c r="J10" i="1"/>
  <c r="J5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" i="1"/>
  <c r="J4" i="1" s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I22" i="8"/>
  <c r="J22" i="8" s="1"/>
  <c r="F22" i="8"/>
  <c r="J21" i="8"/>
  <c r="I21" i="8"/>
  <c r="F21" i="8"/>
  <c r="I20" i="8"/>
  <c r="J20" i="8" s="1"/>
  <c r="F20" i="8"/>
  <c r="I19" i="8"/>
  <c r="J19" i="8" s="1"/>
  <c r="F19" i="8"/>
  <c r="I18" i="8"/>
  <c r="J18" i="8" s="1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I13" i="8"/>
  <c r="J13" i="8" s="1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I5" i="8"/>
  <c r="J5" i="8" s="1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I23" i="7"/>
  <c r="J23" i="7" s="1"/>
  <c r="F23" i="7"/>
  <c r="I22" i="7"/>
  <c r="J22" i="7" s="1"/>
  <c r="F22" i="7"/>
  <c r="J21" i="7"/>
  <c r="I21" i="7"/>
  <c r="F21" i="7"/>
  <c r="I20" i="7"/>
  <c r="J20" i="7" s="1"/>
  <c r="F20" i="7"/>
  <c r="I19" i="7"/>
  <c r="J19" i="7" s="1"/>
  <c r="F19" i="7"/>
  <c r="I18" i="7"/>
  <c r="J18" i="7" s="1"/>
  <c r="F18" i="7"/>
  <c r="J17" i="7"/>
  <c r="I17" i="7"/>
  <c r="F17" i="7"/>
  <c r="I16" i="7"/>
  <c r="J16" i="7" s="1"/>
  <c r="F16" i="7"/>
  <c r="I15" i="7"/>
  <c r="J15" i="7" s="1"/>
  <c r="F15" i="7"/>
  <c r="I14" i="7"/>
  <c r="J14" i="7" s="1"/>
  <c r="F14" i="7"/>
  <c r="J13" i="7"/>
  <c r="I13" i="7"/>
  <c r="F13" i="7"/>
  <c r="I12" i="7"/>
  <c r="J12" i="7" s="1"/>
  <c r="F12" i="7"/>
  <c r="I11" i="7"/>
  <c r="J11" i="7" s="1"/>
  <c r="F11" i="7"/>
  <c r="I10" i="7"/>
  <c r="J10" i="7" s="1"/>
  <c r="F10" i="7"/>
  <c r="J9" i="7"/>
  <c r="I9" i="7"/>
  <c r="F9" i="7"/>
  <c r="I8" i="7"/>
  <c r="J8" i="7" s="1"/>
  <c r="F8" i="7"/>
  <c r="I7" i="7"/>
  <c r="J7" i="7" s="1"/>
  <c r="F7" i="7"/>
  <c r="I6" i="7"/>
  <c r="J6" i="7" s="1"/>
  <c r="F6" i="7"/>
  <c r="J5" i="7"/>
  <c r="I5" i="7"/>
  <c r="F5" i="7"/>
  <c r="I4" i="7"/>
  <c r="J4" i="7" s="1"/>
  <c r="F4" i="7"/>
  <c r="I3" i="7"/>
  <c r="J3" i="7" s="1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I21" i="5"/>
  <c r="J21" i="5" s="1"/>
  <c r="F21" i="5"/>
  <c r="I20" i="5"/>
  <c r="J20" i="5" s="1"/>
  <c r="F20" i="5"/>
  <c r="J19" i="5"/>
  <c r="I19" i="5"/>
  <c r="F19" i="5"/>
  <c r="I18" i="5"/>
  <c r="J18" i="5" s="1"/>
  <c r="F18" i="5"/>
  <c r="I17" i="5"/>
  <c r="J17" i="5" s="1"/>
  <c r="F17" i="5"/>
  <c r="I16" i="5"/>
  <c r="J16" i="5" s="1"/>
  <c r="F16" i="5"/>
  <c r="J15" i="5"/>
  <c r="I15" i="5"/>
  <c r="F15" i="5"/>
  <c r="I14" i="5"/>
  <c r="J14" i="5" s="1"/>
  <c r="F14" i="5"/>
  <c r="I13" i="5"/>
  <c r="J13" i="5" s="1"/>
  <c r="F13" i="5"/>
  <c r="I12" i="5"/>
  <c r="J12" i="5" s="1"/>
  <c r="F12" i="5"/>
  <c r="J11" i="5"/>
  <c r="I11" i="5"/>
  <c r="F11" i="5"/>
  <c r="I10" i="5"/>
  <c r="J10" i="5" s="1"/>
  <c r="F10" i="5"/>
  <c r="I9" i="5"/>
  <c r="J9" i="5" s="1"/>
  <c r="F9" i="5"/>
  <c r="I8" i="5"/>
  <c r="J8" i="5" s="1"/>
  <c r="F8" i="5"/>
  <c r="J7" i="5"/>
  <c r="I7" i="5"/>
  <c r="F7" i="5"/>
  <c r="I6" i="5"/>
  <c r="J6" i="5" s="1"/>
  <c r="F6" i="5"/>
  <c r="I5" i="5"/>
  <c r="J5" i="5" s="1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I24" i="4"/>
  <c r="J24" i="4" s="1"/>
  <c r="F24" i="4"/>
  <c r="I23" i="4"/>
  <c r="J23" i="4" s="1"/>
  <c r="F23" i="4"/>
  <c r="J22" i="4"/>
  <c r="I22" i="4"/>
  <c r="F22" i="4"/>
  <c r="I21" i="4"/>
  <c r="J21" i="4" s="1"/>
  <c r="F21" i="4"/>
  <c r="I20" i="4"/>
  <c r="J20" i="4" s="1"/>
  <c r="F20" i="4"/>
  <c r="I19" i="4"/>
  <c r="J19" i="4" s="1"/>
  <c r="F19" i="4"/>
  <c r="J18" i="4"/>
  <c r="I18" i="4"/>
  <c r="F18" i="4"/>
  <c r="I17" i="4"/>
  <c r="J17" i="4" s="1"/>
  <c r="F17" i="4"/>
  <c r="I16" i="4"/>
  <c r="J16" i="4" s="1"/>
  <c r="F16" i="4"/>
  <c r="I15" i="4"/>
  <c r="J15" i="4" s="1"/>
  <c r="F15" i="4"/>
  <c r="J14" i="4"/>
  <c r="I14" i="4"/>
  <c r="F14" i="4"/>
  <c r="I13" i="4"/>
  <c r="J13" i="4" s="1"/>
  <c r="F13" i="4"/>
  <c r="I12" i="4"/>
  <c r="J12" i="4" s="1"/>
  <c r="F12" i="4"/>
  <c r="I11" i="4"/>
  <c r="J11" i="4" s="1"/>
  <c r="F11" i="4"/>
  <c r="J10" i="4"/>
  <c r="I10" i="4"/>
  <c r="F10" i="4"/>
  <c r="I9" i="4"/>
  <c r="J9" i="4" s="1"/>
  <c r="F9" i="4"/>
  <c r="I8" i="4"/>
  <c r="J8" i="4" s="1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I23" i="3"/>
  <c r="J23" i="3" s="1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I17" i="3"/>
  <c r="J17" i="3" s="1"/>
  <c r="F17" i="3"/>
  <c r="I16" i="3"/>
  <c r="J16" i="3" s="1"/>
  <c r="F16" i="3"/>
  <c r="J15" i="3"/>
  <c r="I15" i="3"/>
  <c r="F15" i="3"/>
  <c r="I14" i="3"/>
  <c r="J14" i="3" s="1"/>
  <c r="F14" i="3"/>
  <c r="I13" i="3"/>
  <c r="J13" i="3" s="1"/>
  <c r="F13" i="3"/>
  <c r="I12" i="3"/>
  <c r="J12" i="3" s="1"/>
  <c r="F12" i="3"/>
  <c r="J11" i="3"/>
  <c r="I11" i="3"/>
  <c r="F11" i="3"/>
  <c r="I10" i="3"/>
  <c r="J10" i="3" s="1"/>
  <c r="F10" i="3"/>
  <c r="I9" i="3"/>
  <c r="J9" i="3" s="1"/>
  <c r="F9" i="3"/>
  <c r="I8" i="3"/>
  <c r="J8" i="3" s="1"/>
  <c r="F8" i="3"/>
  <c r="J7" i="3"/>
  <c r="I7" i="3"/>
  <c r="F7" i="3"/>
  <c r="I6" i="3"/>
  <c r="J6" i="3" s="1"/>
  <c r="F6" i="3"/>
  <c r="I5" i="3"/>
  <c r="J5" i="3" s="1"/>
  <c r="F5" i="3"/>
  <c r="I4" i="3"/>
  <c r="J4" i="3" s="1"/>
  <c r="F4" i="3"/>
  <c r="J3" i="3"/>
  <c r="I3" i="3"/>
  <c r="F3" i="3"/>
  <c r="I2" i="3"/>
  <c r="J2" i="3" s="1"/>
  <c r="F2" i="3"/>
  <c r="K10" i="1"/>
  <c r="K5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J21" i="1"/>
  <c r="K21" i="1" s="1"/>
  <c r="J22" i="1"/>
  <c r="K22" i="1" s="1"/>
  <c r="J23" i="1"/>
  <c r="K23" i="1" s="1"/>
  <c r="J24" i="1"/>
  <c r="K24" i="1" s="1"/>
  <c r="K2" i="1"/>
  <c r="K4" i="1" s="1"/>
  <c r="G3" i="1"/>
  <c r="G10" i="1"/>
  <c r="G5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G4" i="1" s="1"/>
</calcChain>
</file>

<file path=xl/sharedStrings.xml><?xml version="1.0" encoding="utf-8"?>
<sst xmlns="http://schemas.openxmlformats.org/spreadsheetml/2006/main" count="244" uniqueCount="112">
  <si>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</si>
  <si>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</si>
  <si>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</si>
  <si>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</si>
  <si>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</si>
  <si>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</si>
  <si>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</si>
  <si>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</si>
  <si>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</si>
  <si>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</si>
  <si>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</si>
  <si>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</si>
  <si>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</si>
  <si>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</si>
  <si>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</si>
  <si>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</si>
  <si>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</si>
  <si>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</si>
  <si>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</si>
  <si>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</si>
  <si>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</si>
  <si>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</si>
  <si>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</si>
  <si>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</si>
  <si>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</si>
  <si>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</si>
  <si>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</si>
  <si>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</si>
  <si>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</si>
  <si>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</si>
  <si>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</si>
  <si>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</si>
  <si>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</si>
  <si>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</si>
  <si>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</si>
  <si>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</si>
  <si>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</si>
  <si>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</si>
  <si>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</si>
  <si>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</si>
  <si>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</si>
  <si>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</si>
  <si>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</si>
  <si>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</si>
  <si>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</si>
  <si>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</si>
  <si>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</si>
  <si>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</si>
  <si>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</si>
  <si>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</si>
  <si>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</si>
  <si>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</si>
  <si>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</si>
  <si>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</si>
  <si>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</si>
  <si>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</si>
  <si>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</si>
  <si>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</si>
  <si>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</si>
  <si>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</si>
  <si>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</si>
  <si>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</si>
  <si>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</si>
  <si>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</si>
  <si>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numéro de la commande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</si>
  <si>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</si>
  <si>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</si>
  <si>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</si>
  <si>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</si>
  <si>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</si>
  <si>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</si>
  <si>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</si>
  <si>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</si>
  <si>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</si>
  <si>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</si>
  <si>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</si>
  <si>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</si>
  <si>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</si>
  <si>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772-0928</t>
  </si>
  <si>
    <t>Boîtier IP67</t>
  </si>
  <si>
    <t>pour arduino uno</t>
  </si>
  <si>
    <t>219-5813</t>
  </si>
  <si>
    <t>BOTS</t>
  </si>
  <si>
    <t>Bosch 0281002845</t>
  </si>
  <si>
    <t>Capteur, pression de suralimentation BOSCH</t>
  </si>
  <si>
    <t>INT-200</t>
  </si>
  <si>
    <t>Capteur température pneu</t>
  </si>
  <si>
    <t>200° max</t>
  </si>
  <si>
    <t>ELPM25</t>
  </si>
  <si>
    <t>Capteur débattement 25mm</t>
  </si>
  <si>
    <t>pour guillotine</t>
  </si>
  <si>
    <t>BSPD</t>
  </si>
  <si>
    <t>221-5535</t>
  </si>
  <si>
    <t>NE555</t>
  </si>
  <si>
    <t>timer BSPD</t>
  </si>
  <si>
    <t>305-181</t>
  </si>
  <si>
    <t>porte NOR</t>
  </si>
  <si>
    <t>quadruple</t>
  </si>
  <si>
    <t>463-870</t>
  </si>
  <si>
    <t>Comparateur 2 entrées</t>
  </si>
  <si>
    <t>par paquet de 50</t>
  </si>
  <si>
    <t>par paquet de 20</t>
  </si>
  <si>
    <t>541-9566</t>
  </si>
  <si>
    <t>Double bascule flip-flop</t>
  </si>
  <si>
    <t>par paquet de 5</t>
  </si>
  <si>
    <t>1012 £</t>
  </si>
  <si>
    <t>CANdiy-Shield V2 - CAN-Bus Shield</t>
  </si>
  <si>
    <t>shield pour bus CAN</t>
  </si>
  <si>
    <t>livraison comprise</t>
  </si>
  <si>
    <t>j'ai pas compris le prix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</si>
  <si>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(10/10/2018)</t>
    </r>
  </si>
  <si>
    <r>
      <t>2</t>
    </r>
    <r>
      <rPr>
        <sz val="12"/>
        <color theme="1"/>
        <rFont val="Calibri"/>
        <family val="2"/>
        <scheme val="minor"/>
      </rPr>
      <t>(10/11/2018)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</si>
</sst>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vertical="center"/>
    </xf>
    <xf numFmtId="0" fontId="0" fillId="0" borderId="19" xfId="0" applyBorder="1"/>
    <xf numFmtId="9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0" borderId="2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/>
    <xf numFmtId="0" fontId="7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23" xfId="0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8" fontId="0" fillId="6" borderId="17" xfId="0" applyNumberFormat="1" applyFill="1" applyBorder="1"/>
    <xf numFmtId="0" fontId="8" fillId="5" borderId="9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7.8554687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9.7109375" customWidth="1"/>
  </cols>
  <sheetData>
    <row r="1" spans="1:12" ht="38.25" customHeight="1" thickBot="1" x14ac:dyDescent="0.3">
      <c r="A1" s="20" t="s">
        <v>64</v>
      </c>
      <c r="B1" s="21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2" t="s">
        <v>5</v>
      </c>
      <c r="H1" s="24" t="s">
        <v>6</v>
      </c>
      <c r="I1" s="22" t="s">
        <v>7</v>
      </c>
      <c r="J1" s="22" t="s">
        <v>8</v>
      </c>
      <c r="K1" s="25" t="s">
        <v>9</v>
      </c>
      <c r="L1" s="1"/>
    </row>
    <row r="2" spans="1:12" ht="30" x14ac:dyDescent="0.25">
      <c r="A2" s="56" t="s">
        <v>110</v>
      </c>
      <c r="B2" s="35" t="s">
        <v>67</v>
      </c>
      <c r="C2" s="27" t="s">
        <v>43</v>
      </c>
      <c r="D2" s="28" t="s">
        <v>44</v>
      </c>
      <c r="E2" s="28" t="s">
        <v>45</v>
      </c>
      <c r="F2" s="29">
        <v>1.022</v>
      </c>
      <c r="G2" s="29">
        <f>1.2*F2</f>
        <v>1.2263999999999999</v>
      </c>
      <c r="H2" s="30">
        <v>0.1</v>
      </c>
      <c r="I2" s="29">
        <v>5</v>
      </c>
      <c r="J2" s="31">
        <f>I2*F2*(1-H2)</f>
        <v>4.5990000000000002</v>
      </c>
      <c r="K2" s="32">
        <f>J2*1.2</f>
        <v>5.5187999999999997</v>
      </c>
    </row>
    <row r="3" spans="1:12" x14ac:dyDescent="0.25">
      <c r="A3" s="57"/>
      <c r="B3" s="40" t="s">
        <v>65</v>
      </c>
      <c r="C3" s="36" t="s">
        <v>46</v>
      </c>
      <c r="D3" s="36" t="s">
        <v>47</v>
      </c>
      <c r="E3" s="36"/>
      <c r="F3" s="36">
        <v>20.57</v>
      </c>
      <c r="G3" s="36">
        <f t="shared" ref="G3:G24" si="0">1.2*F3</f>
        <v>24.684000000000001</v>
      </c>
      <c r="H3" s="37">
        <v>0.1</v>
      </c>
      <c r="I3" s="36">
        <v>2</v>
      </c>
      <c r="J3" s="38">
        <f t="shared" ref="J3:J20" si="1">I3*F3*(1-H3)</f>
        <v>37.026000000000003</v>
      </c>
      <c r="K3" s="39">
        <f>J3*1.2</f>
        <v>44.431200000000004</v>
      </c>
    </row>
    <row r="4" spans="1:12" ht="45" customHeight="1" thickBot="1" x14ac:dyDescent="0.3">
      <c r="A4" s="57"/>
      <c r="B4" s="42"/>
      <c r="C4" s="33"/>
      <c r="D4" s="33"/>
      <c r="E4" s="44" t="s">
        <v>69</v>
      </c>
      <c r="F4" s="45">
        <f>SUM(F2:F3)</f>
        <v>21.591999999999999</v>
      </c>
      <c r="G4" s="45">
        <f t="shared" ref="G4:K4" si="2">SUM(G2:G3)</f>
        <v>25.910400000000003</v>
      </c>
      <c r="H4" s="45">
        <f t="shared" si="2"/>
        <v>0.2</v>
      </c>
      <c r="I4" s="45">
        <f t="shared" si="2"/>
        <v>7</v>
      </c>
      <c r="J4" s="45">
        <f t="shared" si="2"/>
        <v>41.625</v>
      </c>
      <c r="K4" s="45">
        <f t="shared" si="2"/>
        <v>49.95</v>
      </c>
    </row>
    <row r="5" spans="1:12" ht="30" x14ac:dyDescent="0.25">
      <c r="A5" s="64" t="s">
        <v>111</v>
      </c>
      <c r="B5" s="43" t="s">
        <v>67</v>
      </c>
      <c r="C5" s="41" t="s">
        <v>68</v>
      </c>
      <c r="D5" s="11" t="s">
        <v>70</v>
      </c>
      <c r="E5" s="34" t="s">
        <v>71</v>
      </c>
      <c r="F5" s="11">
        <v>43.46</v>
      </c>
      <c r="G5" s="11">
        <f t="shared" si="0"/>
        <v>52.152000000000001</v>
      </c>
      <c r="H5" s="12">
        <v>0.05</v>
      </c>
      <c r="I5" s="11">
        <v>1</v>
      </c>
      <c r="J5" s="17">
        <f t="shared" si="1"/>
        <v>41.286999999999999</v>
      </c>
      <c r="K5" s="17">
        <f t="shared" ref="K5:K24" si="3">J5*1.2</f>
        <v>49.544399999999996</v>
      </c>
    </row>
    <row r="6" spans="1:12" ht="48.75" customHeight="1" thickBot="1" x14ac:dyDescent="0.3">
      <c r="A6" s="64"/>
      <c r="B6" s="42"/>
      <c r="C6" s="33"/>
      <c r="D6" s="33"/>
      <c r="E6" s="53" t="s">
        <v>69</v>
      </c>
      <c r="F6" s="54"/>
      <c r="G6" s="54"/>
      <c r="H6" s="54"/>
      <c r="I6" s="54"/>
      <c r="J6" s="54"/>
      <c r="K6" s="54">
        <v>43.46</v>
      </c>
      <c r="L6" s="55" t="s">
        <v>109</v>
      </c>
    </row>
    <row r="7" spans="1:12" ht="30" x14ac:dyDescent="0.25">
      <c r="A7" s="63"/>
      <c r="B7" s="46" t="s">
        <v>10</v>
      </c>
      <c r="C7" s="60" t="s">
        <v>72</v>
      </c>
      <c r="D7" s="34" t="s">
        <v>73</v>
      </c>
      <c r="E7" s="34" t="s">
        <v>74</v>
      </c>
      <c r="F7" s="11">
        <v>30.97</v>
      </c>
      <c r="G7" s="11">
        <f>1.2*F7</f>
        <v>37.163999999999994</v>
      </c>
      <c r="H7" s="12">
        <v>0.1</v>
      </c>
      <c r="I7" s="11">
        <v>2</v>
      </c>
      <c r="J7" s="17">
        <f t="shared" si="1"/>
        <v>55.746000000000002</v>
      </c>
      <c r="K7" s="17">
        <f t="shared" si="3"/>
        <v>66.895200000000003</v>
      </c>
    </row>
    <row r="8" spans="1:12" ht="15" customHeight="1" x14ac:dyDescent="0.25">
      <c r="A8" s="63"/>
      <c r="B8" s="40" t="s">
        <v>10</v>
      </c>
      <c r="C8" s="48" t="s">
        <v>75</v>
      </c>
      <c r="D8" s="11" t="s">
        <v>76</v>
      </c>
      <c r="E8" s="11" t="s">
        <v>77</v>
      </c>
      <c r="F8" s="11">
        <v>16</v>
      </c>
      <c r="G8" s="11">
        <f t="shared" si="0"/>
        <v>19.2</v>
      </c>
      <c r="H8" s="12">
        <v>0.1</v>
      </c>
      <c r="I8" s="11">
        <v>1</v>
      </c>
      <c r="J8" s="17">
        <f t="shared" si="1"/>
        <v>14.4</v>
      </c>
      <c r="K8" s="17">
        <f t="shared" si="3"/>
        <v>17.28</v>
      </c>
    </row>
    <row r="9" spans="1:12" ht="30" x14ac:dyDescent="0.25">
      <c r="A9" s="63"/>
      <c r="B9" s="40" t="s">
        <v>10</v>
      </c>
      <c r="C9" s="47" t="s">
        <v>81</v>
      </c>
      <c r="D9" s="34" t="s">
        <v>73</v>
      </c>
      <c r="E9" s="49" t="s">
        <v>82</v>
      </c>
      <c r="F9" s="11">
        <v>16.47</v>
      </c>
      <c r="G9" s="11">
        <f t="shared" si="0"/>
        <v>19.763999999999999</v>
      </c>
      <c r="H9" s="12">
        <v>0.1</v>
      </c>
      <c r="I9" s="11">
        <v>1</v>
      </c>
      <c r="J9" s="17">
        <f t="shared" si="1"/>
        <v>14.822999999999999</v>
      </c>
      <c r="K9" s="17">
        <f t="shared" si="3"/>
        <v>17.787599999999998</v>
      </c>
    </row>
    <row r="10" spans="1:12" ht="15" customHeight="1" x14ac:dyDescent="0.25">
      <c r="A10" s="63"/>
      <c r="B10" s="13" t="s">
        <v>65</v>
      </c>
      <c r="C10" s="61" t="s">
        <v>78</v>
      </c>
      <c r="D10" s="14" t="s">
        <v>79</v>
      </c>
      <c r="E10" s="14" t="s">
        <v>80</v>
      </c>
      <c r="F10" s="14">
        <v>13.59</v>
      </c>
      <c r="G10" s="14">
        <f>1.2*F10</f>
        <v>16.308</v>
      </c>
      <c r="H10" s="15">
        <v>0.1</v>
      </c>
      <c r="I10" s="14">
        <v>2</v>
      </c>
      <c r="J10" s="16">
        <f>I10*F10*(1-H10)</f>
        <v>24.462</v>
      </c>
      <c r="K10" s="16">
        <f>J10*1.2</f>
        <v>29.354399999999998</v>
      </c>
    </row>
    <row r="11" spans="1:12" ht="15" customHeight="1" x14ac:dyDescent="0.25">
      <c r="A11" s="63"/>
      <c r="B11" s="59" t="s">
        <v>91</v>
      </c>
      <c r="C11" s="60" t="s">
        <v>92</v>
      </c>
      <c r="D11" s="11" t="s">
        <v>93</v>
      </c>
      <c r="E11" s="11" t="s">
        <v>94</v>
      </c>
      <c r="F11" s="11">
        <v>0.29899999999999999</v>
      </c>
      <c r="G11" s="11">
        <f t="shared" si="0"/>
        <v>0.35879999999999995</v>
      </c>
      <c r="H11" s="12">
        <v>0.1</v>
      </c>
      <c r="I11" s="11">
        <v>50</v>
      </c>
      <c r="J11" s="17">
        <f t="shared" si="1"/>
        <v>13.455</v>
      </c>
      <c r="K11" s="17">
        <f t="shared" si="3"/>
        <v>16.146000000000001</v>
      </c>
      <c r="L11" t="s">
        <v>100</v>
      </c>
    </row>
    <row r="12" spans="1:12" ht="15" customHeight="1" x14ac:dyDescent="0.25">
      <c r="A12" s="63"/>
      <c r="B12" s="59" t="s">
        <v>91</v>
      </c>
      <c r="C12" s="60" t="s">
        <v>95</v>
      </c>
      <c r="D12" s="11" t="s">
        <v>96</v>
      </c>
      <c r="E12" s="11" t="s">
        <v>97</v>
      </c>
      <c r="F12" s="11">
        <v>1.34</v>
      </c>
      <c r="G12" s="11">
        <f t="shared" si="0"/>
        <v>1.6080000000000001</v>
      </c>
      <c r="H12" s="12">
        <v>0.1</v>
      </c>
      <c r="I12" s="11">
        <v>4</v>
      </c>
      <c r="J12" s="17">
        <f t="shared" si="1"/>
        <v>4.8240000000000007</v>
      </c>
      <c r="K12" s="17">
        <f t="shared" si="3"/>
        <v>5.7888000000000011</v>
      </c>
    </row>
    <row r="13" spans="1:12" ht="30" x14ac:dyDescent="0.25">
      <c r="A13" s="63"/>
      <c r="B13" s="59" t="s">
        <v>91</v>
      </c>
      <c r="C13" s="60" t="s">
        <v>98</v>
      </c>
      <c r="D13" s="34" t="s">
        <v>99</v>
      </c>
      <c r="E13" s="11"/>
      <c r="F13" s="11">
        <v>0.376</v>
      </c>
      <c r="G13" s="11">
        <f t="shared" si="0"/>
        <v>0.45119999999999999</v>
      </c>
      <c r="H13" s="12">
        <v>0.1</v>
      </c>
      <c r="I13" s="11">
        <v>20</v>
      </c>
      <c r="J13" s="17">
        <f t="shared" si="1"/>
        <v>6.7679999999999998</v>
      </c>
      <c r="K13" s="17">
        <f t="shared" si="3"/>
        <v>8.121599999999999</v>
      </c>
      <c r="L13" t="s">
        <v>101</v>
      </c>
    </row>
    <row r="14" spans="1:12" ht="30" x14ac:dyDescent="0.25">
      <c r="B14" s="59" t="s">
        <v>91</v>
      </c>
      <c r="C14" s="60" t="s">
        <v>102</v>
      </c>
      <c r="D14" s="34" t="s">
        <v>103</v>
      </c>
      <c r="E14" s="11"/>
      <c r="F14" s="11">
        <v>0.76800000000000002</v>
      </c>
      <c r="G14" s="11">
        <f t="shared" si="0"/>
        <v>0.92159999999999997</v>
      </c>
      <c r="H14" s="12">
        <v>0.1</v>
      </c>
      <c r="I14" s="11">
        <v>5</v>
      </c>
      <c r="J14" s="17">
        <f t="shared" si="1"/>
        <v>3.456</v>
      </c>
      <c r="K14" s="17">
        <f t="shared" si="3"/>
        <v>4.1471999999999998</v>
      </c>
      <c r="L14" t="s">
        <v>104</v>
      </c>
    </row>
    <row r="15" spans="1:12" x14ac:dyDescent="0.25">
      <c r="B15" s="13"/>
      <c r="C15" s="11"/>
      <c r="D15" s="11"/>
      <c r="E15" s="11"/>
      <c r="F15" s="11"/>
      <c r="G15" s="11">
        <f t="shared" si="0"/>
        <v>0</v>
      </c>
      <c r="H15" s="12">
        <v>0.1</v>
      </c>
      <c r="I15" s="11"/>
      <c r="J15" s="17">
        <f t="shared" si="1"/>
        <v>0</v>
      </c>
      <c r="K15" s="17">
        <f t="shared" si="3"/>
        <v>0</v>
      </c>
    </row>
    <row r="16" spans="1:12" x14ac:dyDescent="0.25">
      <c r="B16" s="13"/>
      <c r="C16" s="11"/>
      <c r="D16" s="11"/>
      <c r="E16" s="11"/>
      <c r="F16" s="11"/>
      <c r="G16" s="11">
        <f t="shared" si="0"/>
        <v>0</v>
      </c>
      <c r="H16" s="12">
        <v>0.1</v>
      </c>
      <c r="I16" s="11"/>
      <c r="J16" s="17">
        <f t="shared" si="1"/>
        <v>0</v>
      </c>
      <c r="K16" s="17">
        <f t="shared" si="3"/>
        <v>0</v>
      </c>
    </row>
    <row r="17" spans="2:11" x14ac:dyDescent="0.25">
      <c r="B17" s="13"/>
      <c r="C17" s="11"/>
      <c r="D17" s="11"/>
      <c r="E17" s="11"/>
      <c r="F17" s="11"/>
      <c r="G17" s="11">
        <f t="shared" si="0"/>
        <v>0</v>
      </c>
      <c r="H17" s="12">
        <v>0.1</v>
      </c>
      <c r="I17" s="11"/>
      <c r="J17" s="17">
        <f t="shared" si="1"/>
        <v>0</v>
      </c>
      <c r="K17" s="17">
        <f t="shared" si="3"/>
        <v>0</v>
      </c>
    </row>
    <row r="18" spans="2:11" x14ac:dyDescent="0.25">
      <c r="B18" s="13"/>
      <c r="C18" s="11"/>
      <c r="D18" s="11"/>
      <c r="E18" s="11"/>
      <c r="F18" s="11"/>
      <c r="G18" s="11">
        <f t="shared" si="0"/>
        <v>0</v>
      </c>
      <c r="H18" s="12">
        <v>0.1</v>
      </c>
      <c r="I18" s="11"/>
      <c r="J18" s="17">
        <f t="shared" si="1"/>
        <v>0</v>
      </c>
      <c r="K18" s="17">
        <f t="shared" si="3"/>
        <v>0</v>
      </c>
    </row>
    <row r="19" spans="2:11" x14ac:dyDescent="0.25">
      <c r="B19" s="13"/>
      <c r="C19" s="11"/>
      <c r="D19" s="11"/>
      <c r="E19" s="11"/>
      <c r="F19" s="11"/>
      <c r="G19" s="11">
        <f t="shared" si="0"/>
        <v>0</v>
      </c>
      <c r="H19" s="12">
        <v>0.1</v>
      </c>
      <c r="I19" s="11"/>
      <c r="J19" s="17">
        <f t="shared" si="1"/>
        <v>0</v>
      </c>
      <c r="K19" s="17">
        <f t="shared" si="3"/>
        <v>0</v>
      </c>
    </row>
    <row r="20" spans="2:11" x14ac:dyDescent="0.25">
      <c r="B20" s="13"/>
      <c r="C20" s="11"/>
      <c r="D20" s="11"/>
      <c r="E20" s="11"/>
      <c r="F20" s="11"/>
      <c r="G20" s="11">
        <f t="shared" si="0"/>
        <v>0</v>
      </c>
      <c r="H20" s="11"/>
      <c r="I20" s="11"/>
      <c r="J20" s="17">
        <f t="shared" si="1"/>
        <v>0</v>
      </c>
      <c r="K20" s="17">
        <f t="shared" si="3"/>
        <v>0</v>
      </c>
    </row>
    <row r="21" spans="2:11" x14ac:dyDescent="0.25">
      <c r="G21">
        <f t="shared" si="0"/>
        <v>0</v>
      </c>
      <c r="J21">
        <f t="shared" ref="J21:J24" si="4">I21*F21</f>
        <v>0</v>
      </c>
      <c r="K21">
        <f t="shared" si="3"/>
        <v>0</v>
      </c>
    </row>
    <row r="22" spans="2:11" x14ac:dyDescent="0.25">
      <c r="G22">
        <f t="shared" si="0"/>
        <v>0</v>
      </c>
      <c r="J22">
        <f t="shared" si="4"/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</sheetData>
  <mergeCells count="2">
    <mergeCell ref="A2:A4"/>
    <mergeCell ref="A5:A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Données!$A$1:$A$3</xm:f>
          </x14:formula1>
          <xm:sqref>B21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B2:B6</xm:sqref>
        </x14:dataValidation>
        <x14:dataValidation type="list" allowBlank="1" showInputMessage="1" showErrorMessage="1" xr:uid="{21FB2DF8-2938-45F7-9B58-C8E63999EABF}">
          <x14:formula1>
            <xm:f>Données!$A$1:$A$6</xm:f>
          </x14:formula1>
          <xm:sqref>B7:B20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tabSelected="1" workbookViewId="0">
      <selection activeCell="A7" sqref="A7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F520-E154-4999-AE3C-A4511FCEA811}">
  <dimension ref="A1:K3"/>
  <sheetViews>
    <sheetView workbookViewId="0">
      <selection activeCell="C14" sqref="C14"/>
    </sheetView>
  </sheetViews>
  <sheetFormatPr baseColWidth="10" defaultRowHeight="15" x14ac:dyDescent="0.25"/>
  <cols>
    <col min="2" max="2" width="39" customWidth="1"/>
    <col min="3" max="3" width="15.85546875" customWidth="1"/>
    <col min="4" max="4" width="19.140625" customWidth="1"/>
  </cols>
  <sheetData>
    <row r="1" spans="1:11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1" ht="15.75" x14ac:dyDescent="0.25">
      <c r="A2" s="26" t="s">
        <v>65</v>
      </c>
      <c r="B2" s="8" t="s">
        <v>106</v>
      </c>
      <c r="D2" t="s">
        <v>107</v>
      </c>
      <c r="F2">
        <f>1.2*E2</f>
        <v>0</v>
      </c>
      <c r="I2">
        <f>H2*E2</f>
        <v>0</v>
      </c>
      <c r="J2">
        <f>I2*1.2</f>
        <v>0</v>
      </c>
    </row>
    <row r="3" spans="1:11" ht="30.75" thickBot="1" x14ac:dyDescent="0.3">
      <c r="A3" s="42"/>
      <c r="B3" s="33"/>
      <c r="C3" s="33"/>
      <c r="D3" s="44" t="s">
        <v>69</v>
      </c>
      <c r="E3" s="45">
        <f>SUM(E1:E2)</f>
        <v>0</v>
      </c>
      <c r="F3" s="45">
        <f t="shared" ref="F3:J3" si="0">SUM(F1:F2)</f>
        <v>0</v>
      </c>
      <c r="G3" s="45">
        <f t="shared" si="0"/>
        <v>0</v>
      </c>
      <c r="H3" s="45">
        <f t="shared" si="0"/>
        <v>0</v>
      </c>
      <c r="I3" s="45">
        <f t="shared" si="0"/>
        <v>0</v>
      </c>
      <c r="J3" s="62">
        <v>35.22</v>
      </c>
      <c r="K3" s="7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9FD105-6F74-4BFA-8936-356E139B9691}">
          <x14:formula1>
            <xm:f>Données!$A$1:$A$5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sqref="A1:J2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6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6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6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6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6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C11" sqref="C11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9" t="s">
        <v>61</v>
      </c>
    </row>
    <row r="2" spans="1:11" ht="51" customHeight="1" thickBot="1" x14ac:dyDescent="0.3">
      <c r="A2" s="26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6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6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6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6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8" t="s">
        <v>18</v>
      </c>
      <c r="B1" s="58"/>
      <c r="C1" s="58"/>
      <c r="D1" s="10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H4">
        <v>1</v>
      </c>
      <c r="I4">
        <f t="shared" ref="I4:I25" si="1">H4*E4</f>
        <v>110</v>
      </c>
      <c r="J4">
        <f t="shared" ref="J4:J25" si="2">I4*1.2</f>
        <v>132</v>
      </c>
    </row>
    <row r="5" spans="1:10" x14ac:dyDescent="0.25">
      <c r="B5" t="s">
        <v>39</v>
      </c>
      <c r="C5" t="s">
        <v>40</v>
      </c>
      <c r="D5" t="s">
        <v>41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B6" t="s">
        <v>85</v>
      </c>
      <c r="C6" t="s">
        <v>86</v>
      </c>
      <c r="D6" t="s">
        <v>87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B7" t="s">
        <v>88</v>
      </c>
      <c r="C7" t="s">
        <v>89</v>
      </c>
      <c r="D7" t="s">
        <v>90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B2" s="50" t="s">
        <v>83</v>
      </c>
      <c r="C2" s="51" t="s">
        <v>84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4.5" customHeight="1" thickBot="1" x14ac:dyDescent="0.3">
      <c r="A5" s="42"/>
      <c r="B5" s="33"/>
      <c r="C5" s="33"/>
      <c r="D5" s="44" t="s">
        <v>69</v>
      </c>
      <c r="E5" s="45">
        <f>SUM(E3:E4)</f>
        <v>0</v>
      </c>
      <c r="F5" s="45">
        <f t="shared" ref="F5:J5" si="3">SUM(F3:F4)</f>
        <v>0</v>
      </c>
      <c r="G5" s="45">
        <f t="shared" si="3"/>
        <v>0</v>
      </c>
      <c r="H5" s="45">
        <f t="shared" si="3"/>
        <v>0</v>
      </c>
      <c r="I5" s="45">
        <f t="shared" si="3"/>
        <v>0</v>
      </c>
      <c r="J5" s="45" t="s">
        <v>105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Données!$A$1:$A$3</xm:f>
          </x14:formula1>
          <xm:sqref>A2:A4 A6:A20</xm:sqref>
        </x14:dataValidation>
        <x14:dataValidation type="list" allowBlank="1" showInputMessage="1" showErrorMessage="1" xr:uid="{81CC792A-A81C-40B0-B414-402672928A29}">
          <x14:formula1>
            <xm:f>Données!$A$1:$A$5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6" t="s">
        <v>66</v>
      </c>
      <c r="C2" s="52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6" t="s">
        <v>66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6" t="s">
        <v>66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6" t="s">
        <v>66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6" t="s">
        <v>66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RS components</vt:lpstr>
      <vt:lpstr>Watterott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2018-11-23T10:59:11Z</dcterms:modified>
</cp:coreProperties>
</file>