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DS_Design Report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N5" i="1"/>
  <c r="N6" i="1"/>
  <c r="N7" i="1"/>
  <c r="N8" i="1"/>
  <c r="B20" i="1"/>
  <c r="B18" i="1"/>
  <c r="B19" i="1"/>
  <c r="B17" i="1"/>
  <c r="D20" i="1" l="1"/>
  <c r="D19" i="1"/>
  <c r="D18" i="1"/>
  <c r="D17" i="1"/>
  <c r="L12" i="1"/>
  <c r="N4" i="1"/>
  <c r="D16" i="1" s="1"/>
  <c r="I4" i="1"/>
  <c r="I5" i="1"/>
  <c r="I6" i="1"/>
  <c r="I7" i="1"/>
  <c r="I8" i="1"/>
  <c r="D4" i="1"/>
  <c r="D5" i="1"/>
  <c r="D6" i="1"/>
  <c r="D7" i="1"/>
  <c r="D8" i="1"/>
  <c r="M9" i="1"/>
  <c r="N9" i="1" s="1"/>
  <c r="N3" i="1"/>
  <c r="H9" i="1"/>
  <c r="I9" i="1" s="1"/>
  <c r="I3" i="1"/>
  <c r="C9" i="1"/>
  <c r="D9" i="1" s="1"/>
  <c r="D3" i="1"/>
  <c r="D10" i="1" s="1"/>
  <c r="I10" i="1" l="1"/>
  <c r="N10" i="1"/>
  <c r="D21" i="1"/>
</calcChain>
</file>

<file path=xl/sharedStrings.xml><?xml version="1.0" encoding="utf-8"?>
<sst xmlns="http://schemas.openxmlformats.org/spreadsheetml/2006/main" count="50" uniqueCount="23">
  <si>
    <t>Inserts chassis</t>
  </si>
  <si>
    <t>masse total</t>
  </si>
  <si>
    <t>Solution acier</t>
  </si>
  <si>
    <t>Solution alu</t>
  </si>
  <si>
    <t>Solution alu-carbone</t>
  </si>
  <si>
    <t>Insert PM avant sup</t>
  </si>
  <si>
    <t>Insert PM arrière sup</t>
  </si>
  <si>
    <t>Insert PM avant inf</t>
  </si>
  <si>
    <t>Insert PM arrière inf</t>
  </si>
  <si>
    <t>masse (g)</t>
  </si>
  <si>
    <t>nombre</t>
  </si>
  <si>
    <t>Tubes</t>
  </si>
  <si>
    <t>Inserts biellettes</t>
  </si>
  <si>
    <t>Poids / mm tubes carbones (g)</t>
  </si>
  <si>
    <t>Estimation</t>
  </si>
  <si>
    <t>Masse réelle</t>
  </si>
  <si>
    <t>Biellettes</t>
  </si>
  <si>
    <t>Triangles avant sup</t>
  </si>
  <si>
    <t>Triangles arrière sup</t>
  </si>
  <si>
    <t>Triangles avant inf</t>
  </si>
  <si>
    <t>Triangles arrière inf</t>
  </si>
  <si>
    <t>TOTAL</t>
  </si>
  <si>
    <t>(sans rotules/porte rotule)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</si>
</sst>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Fill="1" applyBorder="1"/>
    <xf numFmtId="2" fontId="0" fillId="0" borderId="1" xfId="0" applyNumberFormat="1" applyBorder="1"/>
    <xf numFmtId="0" fontId="0" fillId="0" borderId="1" xfId="0" applyFont="1" applyFill="1" applyBorder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7" sqref="B17"/>
    </sheetView>
  </sheetViews>
  <sheetFormatPr baseColWidth="10" defaultRowHeight="14.4" x14ac:dyDescent="0.3"/>
  <cols>
    <col min="1" max="1" width="24.33203125" customWidth="1"/>
    <col min="2" max="2" width="9.88671875" customWidth="1"/>
    <col min="6" max="6" width="20.6640625" customWidth="1"/>
    <col min="11" max="11" width="26" customWidth="1"/>
    <col min="14" max="14" width="11.6640625" customWidth="1"/>
  </cols>
  <sheetData>
    <row r="1" spans="1:14" x14ac:dyDescent="0.3">
      <c r="A1" s="2" t="s">
        <v>2</v>
      </c>
      <c r="B1" s="1"/>
      <c r="C1" s="1"/>
      <c r="D1" s="1"/>
      <c r="F1" s="2" t="s">
        <v>3</v>
      </c>
      <c r="G1" s="1"/>
      <c r="H1" s="1"/>
      <c r="I1" s="1"/>
      <c r="K1" s="2" t="s">
        <v>4</v>
      </c>
      <c r="L1" s="1"/>
      <c r="M1" s="1"/>
      <c r="N1" s="1"/>
    </row>
    <row r="2" spans="1:14" x14ac:dyDescent="0.3">
      <c r="A2" s="1"/>
      <c r="B2" s="1" t="s">
        <v>9</v>
      </c>
      <c r="C2" s="1" t="s">
        <v>10</v>
      </c>
      <c r="D2" s="1" t="s">
        <v>1</v>
      </c>
      <c r="F2" s="1"/>
      <c r="G2" s="1" t="s">
        <v>9</v>
      </c>
      <c r="H2" s="1" t="s">
        <v>10</v>
      </c>
      <c r="I2" s="1" t="s">
        <v>1</v>
      </c>
      <c r="K2" s="2" t="s">
        <v>14</v>
      </c>
      <c r="L2" s="1" t="s">
        <v>9</v>
      </c>
      <c r="M2" s="1" t="s">
        <v>10</v>
      </c>
      <c r="N2" s="1" t="s">
        <v>1</v>
      </c>
    </row>
    <row r="3" spans="1:14" x14ac:dyDescent="0.3">
      <c r="A3" s="1" t="s">
        <v>0</v>
      </c>
      <c r="B3" s="1"/>
      <c r="C3" s="1">
        <v>16</v>
      </c>
      <c r="D3" s="1">
        <f>B3*C3</f>
        <v>0</v>
      </c>
      <c r="F3" s="1" t="s">
        <v>0</v>
      </c>
      <c r="G3" s="1"/>
      <c r="H3" s="1">
        <v>16</v>
      </c>
      <c r="I3" s="1">
        <f>G3*H3</f>
        <v>0</v>
      </c>
      <c r="K3" s="1" t="s">
        <v>0</v>
      </c>
      <c r="L3" s="1">
        <v>18</v>
      </c>
      <c r="M3" s="1">
        <v>16</v>
      </c>
      <c r="N3" s="1">
        <f>L3*M3</f>
        <v>288</v>
      </c>
    </row>
    <row r="4" spans="1:14" x14ac:dyDescent="0.3">
      <c r="A4" s="1" t="s">
        <v>12</v>
      </c>
      <c r="B4" s="1"/>
      <c r="C4" s="1">
        <v>16</v>
      </c>
      <c r="D4" s="1">
        <f t="shared" ref="D4:D9" si="0">B4*C4</f>
        <v>0</v>
      </c>
      <c r="F4" s="1" t="s">
        <v>12</v>
      </c>
      <c r="G4" s="1"/>
      <c r="H4" s="1">
        <v>16</v>
      </c>
      <c r="I4" s="1">
        <f t="shared" ref="I4:I9" si="1">G4*H4</f>
        <v>0</v>
      </c>
      <c r="K4" s="1" t="s">
        <v>12</v>
      </c>
      <c r="L4" s="1">
        <v>11</v>
      </c>
      <c r="M4" s="1">
        <v>16</v>
      </c>
      <c r="N4" s="1">
        <f t="shared" ref="N4:N7" si="2">L4*M4</f>
        <v>176</v>
      </c>
    </row>
    <row r="5" spans="1:14" x14ac:dyDescent="0.3">
      <c r="A5" s="1" t="s">
        <v>5</v>
      </c>
      <c r="B5" s="1"/>
      <c r="C5" s="1">
        <v>2</v>
      </c>
      <c r="D5" s="1">
        <f t="shared" si="0"/>
        <v>0</v>
      </c>
      <c r="F5" s="1" t="s">
        <v>5</v>
      </c>
      <c r="G5" s="1"/>
      <c r="H5" s="1">
        <v>2</v>
      </c>
      <c r="I5" s="1">
        <f t="shared" si="1"/>
        <v>0</v>
      </c>
      <c r="K5" s="1" t="s">
        <v>5</v>
      </c>
      <c r="L5" s="1">
        <v>60</v>
      </c>
      <c r="M5" s="1">
        <v>2</v>
      </c>
      <c r="N5" s="1">
        <f t="shared" si="2"/>
        <v>120</v>
      </c>
    </row>
    <row r="6" spans="1:14" x14ac:dyDescent="0.3">
      <c r="A6" s="1" t="s">
        <v>6</v>
      </c>
      <c r="B6" s="1"/>
      <c r="C6" s="1">
        <v>2</v>
      </c>
      <c r="D6" s="1">
        <f t="shared" si="0"/>
        <v>0</v>
      </c>
      <c r="F6" s="1" t="s">
        <v>6</v>
      </c>
      <c r="G6" s="1"/>
      <c r="H6" s="1">
        <v>2</v>
      </c>
      <c r="I6" s="1">
        <f t="shared" si="1"/>
        <v>0</v>
      </c>
      <c r="K6" s="1" t="s">
        <v>6</v>
      </c>
      <c r="L6" s="1">
        <v>90</v>
      </c>
      <c r="M6" s="1">
        <v>2</v>
      </c>
      <c r="N6" s="1">
        <f>L6*M6</f>
        <v>180</v>
      </c>
    </row>
    <row r="7" spans="1:14" x14ac:dyDescent="0.3">
      <c r="A7" s="1" t="s">
        <v>7</v>
      </c>
      <c r="B7" s="1"/>
      <c r="C7" s="1">
        <v>2</v>
      </c>
      <c r="D7" s="1">
        <f t="shared" si="0"/>
        <v>0</v>
      </c>
      <c r="F7" s="1" t="s">
        <v>7</v>
      </c>
      <c r="G7" s="1"/>
      <c r="H7" s="1">
        <v>2</v>
      </c>
      <c r="I7" s="1">
        <f t="shared" si="1"/>
        <v>0</v>
      </c>
      <c r="K7" s="1" t="s">
        <v>7</v>
      </c>
      <c r="L7" s="1">
        <v>40</v>
      </c>
      <c r="M7" s="1">
        <v>2</v>
      </c>
      <c r="N7" s="1">
        <f t="shared" si="2"/>
        <v>80</v>
      </c>
    </row>
    <row r="8" spans="1:14" x14ac:dyDescent="0.3">
      <c r="A8" s="1" t="s">
        <v>8</v>
      </c>
      <c r="B8" s="1"/>
      <c r="C8" s="1">
        <v>2</v>
      </c>
      <c r="D8" s="1">
        <f t="shared" si="0"/>
        <v>0</v>
      </c>
      <c r="F8" s="1" t="s">
        <v>8</v>
      </c>
      <c r="G8" s="1"/>
      <c r="H8" s="1">
        <v>2</v>
      </c>
      <c r="I8" s="1">
        <f t="shared" si="1"/>
        <v>0</v>
      </c>
      <c r="K8" s="1" t="s">
        <v>8</v>
      </c>
      <c r="L8" s="1">
        <v>40</v>
      </c>
      <c r="M8" s="1">
        <v>2</v>
      </c>
      <c r="N8" s="1">
        <f>L8*M8</f>
        <v>80</v>
      </c>
    </row>
    <row r="9" spans="1:14" x14ac:dyDescent="0.3">
      <c r="A9" s="1" t="s">
        <v>11</v>
      </c>
      <c r="B9" s="1"/>
      <c r="C9" s="1">
        <f>229.5*4+370.3*2+372.6*2+359.7*2+137.9*2+428.3*2+257*2+290.9*2+96.8*2+294.4*2+243.5*2</f>
        <v>6620.8000000000011</v>
      </c>
      <c r="D9" s="1">
        <f t="shared" si="0"/>
        <v>0</v>
      </c>
      <c r="F9" s="1" t="s">
        <v>11</v>
      </c>
      <c r="G9" s="1"/>
      <c r="H9" s="1">
        <f>229.5*4+370.3*2+372.6*2+359.7*2+137.9*2+428.3*2+257*2+290.9*2+96.8*2+294.4*2+243.5*2</f>
        <v>6620.8000000000011</v>
      </c>
      <c r="I9" s="1">
        <f t="shared" si="1"/>
        <v>0</v>
      </c>
      <c r="K9" s="1" t="s">
        <v>11</v>
      </c>
      <c r="L9" s="7"/>
      <c r="M9" s="8">
        <f>229.5*4+370.3*2+372.6*2+359.7*2+137.9*2+428.3*2+257*2+290.9*2+96.8*2+294.4*2+243.5*2</f>
        <v>6620.8000000000011</v>
      </c>
      <c r="N9" s="8">
        <f>L12*M9</f>
        <v>913.89815551999993</v>
      </c>
    </row>
    <row r="10" spans="1:14" x14ac:dyDescent="0.3">
      <c r="C10" s="2" t="s">
        <v>21</v>
      </c>
      <c r="D10" s="6">
        <f>SUM(D3:D9)</f>
        <v>0</v>
      </c>
      <c r="H10" s="2" t="s">
        <v>21</v>
      </c>
      <c r="I10" s="6">
        <f>SUM(I3:I9)</f>
        <v>0</v>
      </c>
      <c r="M10" s="2" t="s">
        <v>21</v>
      </c>
      <c r="N10" s="6">
        <f>SUM(N3:N9)</f>
        <v>1837.8981555199998</v>
      </c>
    </row>
    <row r="12" spans="1:14" x14ac:dyDescent="0.3">
      <c r="K12" t="s">
        <v>13</v>
      </c>
      <c r="L12" s="3">
        <f>0.0001380344*1000</f>
        <v>0.13803439999999997</v>
      </c>
    </row>
    <row r="14" spans="1:14" x14ac:dyDescent="0.3">
      <c r="A14" s="2" t="s">
        <v>4</v>
      </c>
      <c r="B14" s="1"/>
      <c r="C14" s="1"/>
      <c r="D14" s="1"/>
    </row>
    <row r="15" spans="1:14" x14ac:dyDescent="0.3">
      <c r="A15" s="2" t="s">
        <v>15</v>
      </c>
      <c r="B15" s="1" t="s">
        <v>9</v>
      </c>
      <c r="C15" s="1" t="s">
        <v>10</v>
      </c>
      <c r="D15" s="1" t="s">
        <v>1</v>
      </c>
    </row>
    <row r="16" spans="1:14" x14ac:dyDescent="0.3">
      <c r="A16" s="1" t="s">
        <v>16</v>
      </c>
      <c r="B16" s="8">
        <f>N4/2+(96.77+290.92+294.4+243.52)*L12</f>
        <v>215.76602098399997</v>
      </c>
      <c r="C16" s="1">
        <v>2</v>
      </c>
      <c r="D16" s="8">
        <f>B16*C16</f>
        <v>431.53204196799993</v>
      </c>
    </row>
    <row r="17" spans="1:4" x14ac:dyDescent="0.3">
      <c r="A17" s="1" t="s">
        <v>17</v>
      </c>
      <c r="B17" s="1">
        <f>230-4*3</f>
        <v>218</v>
      </c>
      <c r="C17" s="1">
        <v>2</v>
      </c>
      <c r="D17" s="1">
        <f t="shared" ref="D17:D20" si="3">B17*C17</f>
        <v>436</v>
      </c>
    </row>
    <row r="18" spans="1:4" x14ac:dyDescent="0.3">
      <c r="A18" s="1" t="s">
        <v>18</v>
      </c>
      <c r="B18" s="1">
        <f>197-4*3</f>
        <v>185</v>
      </c>
      <c r="C18" s="1">
        <v>2</v>
      </c>
      <c r="D18" s="1">
        <f t="shared" si="3"/>
        <v>370</v>
      </c>
    </row>
    <row r="19" spans="1:4" x14ac:dyDescent="0.3">
      <c r="A19" s="1" t="s">
        <v>19</v>
      </c>
      <c r="B19" s="1">
        <f>184-4*3</f>
        <v>172</v>
      </c>
      <c r="C19" s="1">
        <v>2</v>
      </c>
      <c r="D19" s="1">
        <f t="shared" si="3"/>
        <v>344</v>
      </c>
    </row>
    <row r="20" spans="1:4" x14ac:dyDescent="0.3">
      <c r="A20" s="1" t="s">
        <v>20</v>
      </c>
      <c r="B20" s="1">
        <f>190-4*3</f>
        <v>178</v>
      </c>
      <c r="C20" s="1">
        <v>2</v>
      </c>
      <c r="D20" s="1">
        <f t="shared" si="3"/>
        <v>356</v>
      </c>
    </row>
    <row r="21" spans="1:4" x14ac:dyDescent="0.3">
      <c r="A21" s="4" t="s">
        <v>22</v>
      </c>
      <c r="C21" s="2" t="s">
        <v>21</v>
      </c>
      <c r="D21" s="5">
        <f>SUM(D16:D20)</f>
        <v>1937.5320419679999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2019-06-26T17:25:18Z</dcterms:created>
  <dcterms:modified xsi:type="dcterms:W3CDTF">2019-06-26T18:06:19Z</dcterms:modified>
</cp:coreProperties>
</file>