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Faisceau\"/>
    </mc:Choice>
  </mc:AlternateContent>
  <xr:revisionPtr revIDLastSave="0" documentId="13_ncr:1_{9A8481D7-14A7-45D5-A898-C4CC741445AD}" xr6:coauthVersionLast="41" xr6:coauthVersionMax="41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Cablage" sheetId="1" r:id="rId1"/>
    <sheet name="Compte connecteur" sheetId="2" r:id="rId2"/>
    <sheet name="Connecteurs" sheetId="3" r:id="rId3"/>
    <sheet name="Autre composant" sheetId="4" r:id="rId4"/>
    <sheet name="Relais" sheetId="5" r:id="rId5"/>
    <sheet name="Fusibles" sheetId="6" r:id="rId6"/>
    <sheet name="Données" sheetId="7" r:id="rId7"/>
  </sheets>
  <definedNames>
    <definedName name="Ouinon">Données!$C$2:$C$3</definedName>
    <definedName name="signal">Données!$A$2:$A$4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5" i="2" l="1"/>
  <c r="B14" i="2" l="1"/>
  <c r="F20" i="3" l="1"/>
  <c r="B29" i="2"/>
  <c r="J26" i="2"/>
  <c r="F17" i="2"/>
  <c r="J12" i="2"/>
  <c r="N9" i="2"/>
  <c r="F6" i="2"/>
  <c r="G21" i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G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<sst xmlns="http://schemas.openxmlformats.org/spreadsheetml/2006/main" count="497" uniqueCount="251">
  <si>
    <t xml:space="preserve">Identification des câbles </t>
  </si>
  <si>
    <t>De ou à ou</t>
  </si>
  <si>
    <t>Longueur (m)</t>
  </si>
  <si>
    <t>Potentiel maximum (V)</t>
  </si>
  <si>
    <t>Baisse de tension acceptable : 5% (V)</t>
  </si>
  <si>
    <t>Intensité maximal (A)</t>
  </si>
  <si>
    <t>Section du conducteur (mm²)</t>
  </si>
  <si>
    <t>Norme AWG (min)</t>
  </si>
  <si>
    <t>Uniformalisation</t>
  </si>
  <si>
    <t>Alimentation avant</t>
  </si>
  <si>
    <t>batterie tableau de bord puis cartes</t>
  </si>
  <si>
    <t>AWG 18</t>
  </si>
  <si>
    <t>Alim DTA</t>
  </si>
  <si>
    <t>Tableau de bord / DTA</t>
  </si>
  <si>
    <t>AWG 20</t>
  </si>
  <si>
    <t>Alim motored</t>
  </si>
  <si>
    <t>power box / motored</t>
  </si>
  <si>
    <t>AWG 16</t>
  </si>
  <si>
    <t>-&gt; Le cable fourni par Dunkermotoren est en 16AWG</t>
  </si>
  <si>
    <t>Shtudown circuit</t>
  </si>
  <si>
    <t>inter HP / power box</t>
  </si>
  <si>
    <t>AWG 25</t>
  </si>
  <si>
    <t>AWG 22</t>
  </si>
  <si>
    <t>Alim pomp et ventilo</t>
  </si>
  <si>
    <t>Alim pompe</t>
  </si>
  <si>
    <t>power box / pomp</t>
  </si>
  <si>
    <t>Alim ventilo</t>
  </si>
  <si>
    <t>power box / Ventilo</t>
  </si>
  <si>
    <t>Alim injecteurs</t>
  </si>
  <si>
    <t>poxer box / injecteurs</t>
  </si>
  <si>
    <t>AWG 23</t>
  </si>
  <si>
    <t>Alim lambda</t>
  </si>
  <si>
    <t>power box / lambda</t>
  </si>
  <si>
    <t xml:space="preserve">Alim démarreur </t>
  </si>
  <si>
    <t>master switch / Demarreur</t>
  </si>
  <si>
    <t>AWG 8</t>
  </si>
  <si>
    <t>Alim ALL</t>
  </si>
  <si>
    <t>Batterie Master switch</t>
  </si>
  <si>
    <t>AWG 7</t>
  </si>
  <si>
    <t>Inter démarrage</t>
  </si>
  <si>
    <t>tableau de bord / Relai démarreur</t>
  </si>
  <si>
    <t>AWG 26</t>
  </si>
  <si>
    <t>Alim carte Avant</t>
  </si>
  <si>
    <t>Tabelau de bord / carte avant</t>
  </si>
  <si>
    <t>ALIM TDB</t>
  </si>
  <si>
    <t>Carte avant tableau de bord</t>
  </si>
  <si>
    <t>Alim ALL hors démarrage</t>
  </si>
  <si>
    <t>Regulateur / MasterSwitch / fusebox</t>
  </si>
  <si>
    <t>Carte arrière vers servomoteur</t>
  </si>
  <si>
    <t xml:space="preserve">Teableau de bord vers carte avant </t>
  </si>
  <si>
    <t>BSPD</t>
  </si>
  <si>
    <t>Signal</t>
  </si>
  <si>
    <t>Quantité</t>
  </si>
  <si>
    <t>Taille câble</t>
  </si>
  <si>
    <t>Shutdown circuit</t>
  </si>
  <si>
    <t>Commande</t>
  </si>
  <si>
    <t>SPI</t>
  </si>
  <si>
    <t>Power</t>
  </si>
  <si>
    <t>Inter démarage</t>
  </si>
  <si>
    <t>Retour</t>
  </si>
  <si>
    <t>I²C</t>
  </si>
  <si>
    <t>TPS</t>
  </si>
  <si>
    <t>alim DTA</t>
  </si>
  <si>
    <t>Affichage homming</t>
  </si>
  <si>
    <t>Brake Pressure</t>
  </si>
  <si>
    <t>Alim AVANT</t>
  </si>
  <si>
    <t>Total</t>
  </si>
  <si>
    <t>Affichage Launch</t>
  </si>
  <si>
    <t>+5V et sensor gnd</t>
  </si>
  <si>
    <t>Connecteurs</t>
  </si>
  <si>
    <t>8STA01497S</t>
  </si>
  <si>
    <t>Homming Servo</t>
  </si>
  <si>
    <t>8STA61497P</t>
  </si>
  <si>
    <t>Sortie</t>
  </si>
  <si>
    <t>Switch temp/voltage</t>
  </si>
  <si>
    <t>Carte arrière vers le reste</t>
  </si>
  <si>
    <t>+12V</t>
  </si>
  <si>
    <t>8STA01035S</t>
  </si>
  <si>
    <t>Qauntité</t>
  </si>
  <si>
    <t>neutre</t>
  </si>
  <si>
    <t>8STA61035P</t>
  </si>
  <si>
    <t>shift cut</t>
  </si>
  <si>
    <t>sensor gnd DTA</t>
  </si>
  <si>
    <t>gear pot</t>
  </si>
  <si>
    <t>Palettes</t>
  </si>
  <si>
    <t>bus CAN</t>
  </si>
  <si>
    <t>Bus CAN</t>
  </si>
  <si>
    <t>+5V DTA</t>
  </si>
  <si>
    <t>Power 5V</t>
  </si>
  <si>
    <t>wheel speed</t>
  </si>
  <si>
    <t>8STA00201S</t>
  </si>
  <si>
    <t>inter DTA</t>
  </si>
  <si>
    <t>8STA01497P</t>
  </si>
  <si>
    <t>8STA60201P</t>
  </si>
  <si>
    <t>8STA61497S</t>
  </si>
  <si>
    <t>Autre vers carte avant</t>
  </si>
  <si>
    <t>masse châssis</t>
  </si>
  <si>
    <t>Bus Can</t>
  </si>
  <si>
    <t>MK3 pare-feu</t>
  </si>
  <si>
    <t>8STA00435S</t>
  </si>
  <si>
    <t>+5V MK3</t>
  </si>
  <si>
    <t>8STA60435P</t>
  </si>
  <si>
    <t>suspension</t>
  </si>
  <si>
    <t>8STA60235P</t>
  </si>
  <si>
    <t>Capteur et autres</t>
  </si>
  <si>
    <t>Suspension</t>
  </si>
  <si>
    <t xml:space="preserve">Brake pressure </t>
  </si>
  <si>
    <t>Steering</t>
  </si>
  <si>
    <t>fuel pressure</t>
  </si>
  <si>
    <t>lambda</t>
  </si>
  <si>
    <t>brake light</t>
  </si>
  <si>
    <t>Wheel speed</t>
  </si>
  <si>
    <t>Brake temp</t>
  </si>
  <si>
    <t>Tyre temp</t>
  </si>
  <si>
    <t>Identification du connecteur</t>
  </si>
  <si>
    <t>Dispo au garage</t>
  </si>
  <si>
    <t>Commandé</t>
  </si>
  <si>
    <t>Remarques</t>
  </si>
  <si>
    <t>8STA61035PD</t>
  </si>
  <si>
    <t>MK3 PF</t>
  </si>
  <si>
    <t>8STA60435PA</t>
  </si>
  <si>
    <t>8STA01497PB</t>
  </si>
  <si>
    <t>Carte arrière vers faisceau</t>
  </si>
  <si>
    <t>8STA61497SB</t>
  </si>
  <si>
    <t>8STA01497SN</t>
  </si>
  <si>
    <t>8STA61497PN</t>
  </si>
  <si>
    <t>8STA01035SD</t>
  </si>
  <si>
    <t>Carte Avant vers Tableau de bord</t>
  </si>
  <si>
    <t>8STA00201SN</t>
  </si>
  <si>
    <t>Carte avant 5V</t>
  </si>
  <si>
    <t>8STA60201PN</t>
  </si>
  <si>
    <t>8STA00435SA</t>
  </si>
  <si>
    <t>Carte avant autre</t>
  </si>
  <si>
    <t>8STA01035SN</t>
  </si>
  <si>
    <t>8STA61035PN</t>
  </si>
  <si>
    <t>TOTAL</t>
  </si>
  <si>
    <t>Nom</t>
  </si>
  <si>
    <t>Tension d'alimentation</t>
  </si>
  <si>
    <t>Courant maximal</t>
  </si>
  <si>
    <t>Nombre de connexion</t>
  </si>
  <si>
    <t>Connecteur</t>
  </si>
  <si>
    <t>Documentation</t>
  </si>
  <si>
    <t>Dispo au garage (ou pso)</t>
  </si>
  <si>
    <t>ECU</t>
  </si>
  <si>
    <t>12V</t>
  </si>
  <si>
    <t>10A</t>
  </si>
  <si>
    <t>n</t>
  </si>
  <si>
    <t>DTA</t>
  </si>
  <si>
    <t>lien</t>
  </si>
  <si>
    <t>Oui</t>
  </si>
  <si>
    <t xml:space="preserve">Pompe </t>
  </si>
  <si>
    <t>20A</t>
  </si>
  <si>
    <t>Non</t>
  </si>
  <si>
    <t>Motoréducteur</t>
  </si>
  <si>
    <t>5.8A</t>
  </si>
  <si>
    <t>Souriau</t>
  </si>
  <si>
    <t>Carte avant</t>
  </si>
  <si>
    <t>3A</t>
  </si>
  <si>
    <t>Sonde lambda</t>
  </si>
  <si>
    <t>5A</t>
  </si>
  <si>
    <t>Capteur de vitesse</t>
  </si>
  <si>
    <t>4-25V</t>
  </si>
  <si>
    <t>15mA</t>
  </si>
  <si>
    <t>Capteur pression d'huile</t>
  </si>
  <si>
    <t>5V</t>
  </si>
  <si>
    <t>Capteur pression plenum</t>
  </si>
  <si>
    <t>Capteur position papillon</t>
  </si>
  <si>
    <t>Capteur température d'air</t>
  </si>
  <si>
    <t>n/a</t>
  </si>
  <si>
    <t>Capteur température d'eau</t>
  </si>
  <si>
    <t>Voir moteur</t>
  </si>
  <si>
    <t>Capteur pression frein</t>
  </si>
  <si>
    <t>Capteur suspension</t>
  </si>
  <si>
    <t xml:space="preserve"> Capteur position volant</t>
  </si>
  <si>
    <t>19mA</t>
  </si>
  <si>
    <t>Position vilbrequin</t>
  </si>
  <si>
    <t>Position AAC</t>
  </si>
  <si>
    <t>Batterie</t>
  </si>
  <si>
    <t>450A</t>
  </si>
  <si>
    <t>Ventilateurs</t>
  </si>
  <si>
    <t>Feu frein</t>
  </si>
  <si>
    <t>Démarreur</t>
  </si>
  <si>
    <t>Alternateur</t>
  </si>
  <si>
    <t>Carte arrière</t>
  </si>
  <si>
    <t>4A</t>
  </si>
  <si>
    <t>Identification du relai</t>
  </si>
  <si>
    <t>Tension de commande</t>
  </si>
  <si>
    <t>Intensité maximal</t>
  </si>
  <si>
    <t xml:space="preserve">Démarreur </t>
  </si>
  <si>
    <t>C'est le plus gros relai du Faisceau.</t>
  </si>
  <si>
    <t>Ventilateur</t>
  </si>
  <si>
    <t>35A</t>
  </si>
  <si>
    <t>Commandé par le DTA ou un interrupteur.</t>
  </si>
  <si>
    <t>Pompe</t>
  </si>
  <si>
    <t>Alimentation DTA</t>
  </si>
  <si>
    <t>Controlé par le coupe circuit Tdb, le B.O.T switch ou le capteur de crash.</t>
  </si>
  <si>
    <t>Alimentation carte commande de boite</t>
  </si>
  <si>
    <t>En série avec le précedent.</t>
  </si>
  <si>
    <t>Identification du fusible</t>
  </si>
  <si>
    <t>Intensité de coupure</t>
  </si>
  <si>
    <t>Couleur</t>
  </si>
  <si>
    <t>250A</t>
  </si>
  <si>
    <t>1A</t>
  </si>
  <si>
    <t>Injection</t>
  </si>
  <si>
    <t>MK3</t>
  </si>
  <si>
    <t>15A</t>
  </si>
  <si>
    <t xml:space="preserve">Type de signal </t>
  </si>
  <si>
    <t>Puissance</t>
  </si>
  <si>
    <t>Analogique</t>
  </si>
  <si>
    <t>Numérique</t>
  </si>
  <si>
    <t>masse</t>
  </si>
  <si>
    <t>8STA70635S</t>
  </si>
  <si>
    <t>8STA60635P</t>
  </si>
  <si>
    <t>8STA70635SA</t>
  </si>
  <si>
    <t>8STA60635PA</t>
  </si>
  <si>
    <t>8STA10235S</t>
  </si>
  <si>
    <t>8STA60235D</t>
  </si>
  <si>
    <t>8STA10235D</t>
  </si>
  <si>
    <t>Capteurs et autre</t>
  </si>
  <si>
    <t>8STA71699S</t>
  </si>
  <si>
    <t>8STA61699P</t>
  </si>
  <si>
    <t>Power et Signal pare-feu</t>
  </si>
  <si>
    <t>Sensor and Power PF</t>
  </si>
  <si>
    <t>8STA71699SD</t>
  </si>
  <si>
    <t>8STA6199PD</t>
  </si>
  <si>
    <t xml:space="preserve">Palette </t>
  </si>
  <si>
    <t xml:space="preserve">Remplacé par </t>
  </si>
  <si>
    <t>8STA71828S</t>
  </si>
  <si>
    <t>8STA71828P</t>
  </si>
  <si>
    <t>8STA01002S</t>
  </si>
  <si>
    <t>8STA01002P</t>
  </si>
  <si>
    <t>8STA70835S</t>
  </si>
  <si>
    <t>8STA70835P</t>
  </si>
  <si>
    <t>8STA61002P</t>
  </si>
  <si>
    <t>8STA61002S</t>
  </si>
  <si>
    <t>8STA01035P</t>
  </si>
  <si>
    <t>8STA61035S</t>
  </si>
  <si>
    <t>Mini</t>
  </si>
  <si>
    <t>Gros</t>
  </si>
  <si>
    <t>Marge</t>
  </si>
  <si>
    <t>R</t>
  </si>
  <si>
    <t>Guillotine</t>
  </si>
  <si>
    <t>Alim electronique</t>
  </si>
  <si>
    <t>Boite à fusible all</t>
  </si>
  <si>
    <t>regulateur master switch</t>
  </si>
  <si>
    <t>AWG14</t>
  </si>
  <si>
    <t>AWG12</t>
  </si>
  <si>
    <t>TDB</t>
  </si>
  <si>
    <t>Colonne1</t>
  </si>
  <si>
    <t>Epissure</t>
  </si>
  <si>
    <t>EPissure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</si>
</sst>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BDD7EE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4B183"/>
        <bgColor rgb="FFFFC7CE"/>
      </patternFill>
    </fill>
    <fill>
      <patternFill patternType="solid">
        <fgColor rgb="FFFFD966"/>
        <bgColor rgb="FFFFE699"/>
      </patternFill>
    </fill>
    <fill>
      <patternFill patternType="solid">
        <fgColor rgb="FFED7D31"/>
        <bgColor rgb="FFFF9900"/>
      </patternFill>
    </fill>
    <fill>
      <patternFill patternType="solid">
        <fgColor rgb="FFA9D18E"/>
        <bgColor rgb="FFC5E0B4"/>
      </patternFill>
    </fill>
    <fill>
      <patternFill patternType="solid">
        <fgColor rgb="FFFBE5D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rgb="FF9DC3E6"/>
        <bgColor rgb="FFBDD7EE"/>
      </patternFill>
    </fill>
    <fill>
      <patternFill patternType="solid">
        <fgColor rgb="FFFF5050"/>
        <bgColor rgb="FFED7D31"/>
      </patternFill>
    </fill>
    <fill>
      <patternFill patternType="solid">
        <fgColor theme="9" tint="0.39997558519241921"/>
        <b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C6EFCE"/>
      </patternFill>
    </fill>
  </fills>
  <borders count="32">
    <border>
      <left/>
      <right/>
      <top/>
      <bottom/>
      <diagonal/>
    </border>
    <border>
      <left style="thin">
        <color rgb="FF9DC3E6"/>
      </left>
      <right/>
      <top style="thin">
        <color rgb="FF9DC3E6"/>
      </top>
      <bottom style="thin">
        <color rgb="FF9DC3E6"/>
      </bottom>
      <diagonal/>
    </border>
    <border>
      <left/>
      <right/>
      <top style="thin">
        <color rgb="FF9DC3E6"/>
      </top>
      <bottom style="thin">
        <color rgb="FF9DC3E6"/>
      </bottom>
      <diagonal/>
    </border>
    <border>
      <left/>
      <right style="thin">
        <color rgb="FF9DC3E6"/>
      </right>
      <top style="thin">
        <color rgb="FF9DC3E6"/>
      </top>
      <bottom style="thin">
        <color rgb="FF9DC3E6"/>
      </bottom>
      <diagonal/>
    </border>
    <border>
      <left/>
      <right/>
      <top style="thin">
        <color rgb="FF9DC3E6"/>
      </top>
      <bottom/>
      <diagonal/>
    </border>
    <border>
      <left style="thin">
        <color rgb="FFF4B183"/>
      </left>
      <right/>
      <top style="thin">
        <color rgb="FFF4B183"/>
      </top>
      <bottom style="thin">
        <color rgb="FFF4B183"/>
      </bottom>
      <diagonal/>
    </border>
    <border>
      <left/>
      <right/>
      <top style="thin">
        <color rgb="FFF4B183"/>
      </top>
      <bottom style="thin">
        <color rgb="FFF4B183"/>
      </bottom>
      <diagonal/>
    </border>
    <border>
      <left/>
      <right style="thin">
        <color rgb="FFF4B183"/>
      </right>
      <top style="thin">
        <color rgb="FFF4B183"/>
      </top>
      <bottom style="thin">
        <color rgb="FFF4B183"/>
      </bottom>
      <diagonal/>
    </border>
    <border>
      <left/>
      <right/>
      <top/>
      <bottom style="thin">
        <color rgb="FF9DC3E6"/>
      </bottom>
      <diagonal/>
    </border>
    <border>
      <left/>
      <right style="thin">
        <color rgb="FF9DC3E6"/>
      </right>
      <top style="thin">
        <color rgb="FF9DC3E6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6" borderId="1" xfId="0" applyFont="1" applyFill="1" applyBorder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4" borderId="0" xfId="0" applyFill="1" applyAlignment="1">
      <alignment horizontal="right"/>
    </xf>
    <xf numFmtId="0" fontId="0" fillId="4" borderId="0" xfId="0" applyFill="1"/>
    <xf numFmtId="0" fontId="1" fillId="8" borderId="0" xfId="0" applyFont="1" applyFill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1" fillId="6" borderId="0" xfId="0" applyFont="1" applyFill="1"/>
    <xf numFmtId="0" fontId="0" fillId="0" borderId="0" xfId="0" applyAlignment="1">
      <alignment wrapText="1"/>
    </xf>
    <xf numFmtId="0" fontId="4" fillId="0" borderId="8" xfId="0" applyFont="1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5" borderId="13" xfId="0" applyFill="1" applyBorder="1" applyAlignment="1">
      <alignment horizontal="center"/>
    </xf>
    <xf numFmtId="0" fontId="0" fillId="5" borderId="13" xfId="0" applyFill="1" applyBorder="1"/>
    <xf numFmtId="0" fontId="0" fillId="5" borderId="15" xfId="0" applyFill="1" applyBorder="1" applyAlignment="1">
      <alignment horizontal="center"/>
    </xf>
    <xf numFmtId="0" fontId="0" fillId="5" borderId="15" xfId="0" applyFill="1" applyBorder="1"/>
    <xf numFmtId="0" fontId="0" fillId="8" borderId="13" xfId="0" applyFill="1" applyBorder="1"/>
    <xf numFmtId="0" fontId="0" fillId="8" borderId="15" xfId="0" applyFill="1" applyBorder="1"/>
    <xf numFmtId="0" fontId="0" fillId="10" borderId="13" xfId="0" applyFill="1" applyBorder="1"/>
    <xf numFmtId="0" fontId="0" fillId="10" borderId="15" xfId="0" applyFill="1" applyBorder="1"/>
    <xf numFmtId="0" fontId="0" fillId="11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5" fillId="0" borderId="0" xfId="1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4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18" xfId="0" applyBorder="1"/>
    <xf numFmtId="0" fontId="0" fillId="14" borderId="13" xfId="0" applyFill="1" applyBorder="1"/>
    <xf numFmtId="0" fontId="0" fillId="14" borderId="15" xfId="0" applyFill="1" applyBorder="1"/>
    <xf numFmtId="0" fontId="0" fillId="0" borderId="21" xfId="0" applyBorder="1"/>
    <xf numFmtId="0" fontId="0" fillId="8" borderId="13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0" fillId="16" borderId="25" xfId="0" applyFill="1" applyBorder="1"/>
    <xf numFmtId="0" fontId="0" fillId="16" borderId="27" xfId="0" applyFill="1" applyBorder="1"/>
    <xf numFmtId="0" fontId="0" fillId="4" borderId="26" xfId="0" applyFill="1" applyBorder="1"/>
    <xf numFmtId="0" fontId="0" fillId="0" borderId="27" xfId="0" applyBorder="1"/>
    <xf numFmtId="0" fontId="0" fillId="4" borderId="24" xfId="0" applyFill="1" applyBorder="1" applyAlignment="1">
      <alignment horizontal="right"/>
    </xf>
    <xf numFmtId="0" fontId="0" fillId="0" borderId="30" xfId="0" applyBorder="1"/>
    <xf numFmtId="0" fontId="0" fillId="4" borderId="27" xfId="0" applyFill="1" applyBorder="1" applyAlignment="1">
      <alignment horizontal="right"/>
    </xf>
    <xf numFmtId="0" fontId="0" fillId="0" borderId="24" xfId="0" applyBorder="1"/>
    <xf numFmtId="0" fontId="0" fillId="4" borderId="31" xfId="0" applyFill="1" applyBorder="1" applyAlignment="1">
      <alignment horizontal="right"/>
    </xf>
    <xf numFmtId="0" fontId="0" fillId="4" borderId="25" xfId="0" applyFill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8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5" borderId="29" xfId="0" applyFill="1" applyBorder="1" applyAlignment="1">
      <alignment horizontal="center" vertical="center"/>
    </xf>
    <xf numFmtId="0" fontId="0" fillId="15" borderId="30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5" borderId="14" xfId="0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BE5D6"/>
      <rgbColor rgb="FFC5E0B4"/>
      <rgbColor rgb="FF660066"/>
      <rgbColor rgb="FFFF505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4B183"/>
      <rgbColor rgb="FFCC99FF"/>
      <rgbColor rgb="FFFFC7CE"/>
      <rgbColor rgb="FF3366FF"/>
      <rgbColor rgb="FF33CCCC"/>
      <rgbColor rgb="FF99CC00"/>
      <rgbColor rgb="FFFFD966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D13" totalsRowShown="0">
  <autoFilter ref="A2:D13" xr:uid="{00000000-0009-0000-0100-000001000000}"/>
  <tableColumns count="4">
    <tableColumn id="1" xr3:uid="{00000000-0010-0000-0000-000001000000}" name="Signal"/>
    <tableColumn id="2" xr3:uid="{00000000-0010-0000-0000-000002000000}" name="Quantité"/>
    <tableColumn id="3" xr3:uid="{00000000-0010-0000-0000-000003000000}" name="Taille câble"/>
    <tableColumn id="4" xr3:uid="{3931C207-AEEA-46C5-B74A-A2016BCBDD19}" name="Colonne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E2:G5" totalsRowShown="0">
  <autoFilter ref="E2:G5" xr:uid="{00000000-0009-0000-0100-000002000000}"/>
  <tableColumns count="3">
    <tableColumn id="1" xr3:uid="{00000000-0010-0000-0100-000001000000}" name="Signal"/>
    <tableColumn id="2" xr3:uid="{00000000-0010-0000-0100-000002000000}" name="Quantité"/>
    <tableColumn id="3" xr3:uid="{00000000-0010-0000-0100-000003000000}" name="Taille câbl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3" displayName="Tableau3" ref="A25:C28" totalsRowShown="0">
  <autoFilter ref="A25:C28" xr:uid="{00000000-0009-0000-0100-000003000000}"/>
  <tableColumns count="3">
    <tableColumn id="1" xr3:uid="{00000000-0010-0000-0200-000001000000}" name="Signal"/>
    <tableColumn id="2" xr3:uid="{00000000-0010-0000-0200-000002000000}" name="Quantité"/>
    <tableColumn id="3" xr3:uid="{00000000-0010-0000-0200-000003000000}" name="Taille câbl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5" displayName="Tableau5" ref="E11:G16" totalsRowShown="0">
  <autoFilter ref="E11:G16" xr:uid="{00000000-0009-0000-0100-000004000000}"/>
  <tableColumns count="3">
    <tableColumn id="1" xr3:uid="{00000000-0010-0000-0300-000001000000}" name="Signal"/>
    <tableColumn id="2" xr3:uid="{00000000-0010-0000-0300-000002000000}" name="Qauntité"/>
    <tableColumn id="3" xr3:uid="{00000000-0010-0000-0300-000003000000}" name="Taille câbl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6" displayName="Tableau6" ref="I2:K11" totalsRowShown="0">
  <autoFilter ref="I2:K11" xr:uid="{00000000-0009-0000-0100-000005000000}"/>
  <tableColumns count="3">
    <tableColumn id="1" xr3:uid="{00000000-0010-0000-0400-000001000000}" name="Signal"/>
    <tableColumn id="2" xr3:uid="{00000000-0010-0000-0400-000002000000}" name="Quantité"/>
    <tableColumn id="3" xr3:uid="{00000000-0010-0000-0400-000003000000}" name="Taille câbl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au7" displayName="Tableau7" ref="I23:K25" totalsRowShown="0">
  <autoFilter ref="I23:K25" xr:uid="{00000000-0009-0000-0100-000006000000}"/>
  <tableColumns count="3">
    <tableColumn id="1" xr3:uid="{00000000-0010-0000-0500-000001000000}" name="Signal"/>
    <tableColumn id="2" xr3:uid="{00000000-0010-0000-0500-000002000000}" name="Quantité"/>
    <tableColumn id="3" xr3:uid="{00000000-0010-0000-0500-000003000000}" name="Taille câbl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au8" displayName="Tableau8" ref="M2:O8" totalsRowShown="0">
  <autoFilter ref="M2:O8" xr:uid="{00000000-0009-0000-0100-000007000000}"/>
  <tableColumns count="3">
    <tableColumn id="1" xr3:uid="{00000000-0010-0000-0600-000001000000}" name="Signal"/>
    <tableColumn id="2" xr3:uid="{00000000-0010-0000-0600-000002000000}" name="Quantité"/>
    <tableColumn id="3" xr3:uid="{00000000-0010-0000-0600-000003000000}" name="Taille câbl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home/guillaume/Optimus/EL%20-%20Electrical/Autre/Doc%20des%20&#233;l&#233;ments/Capteurs/F7-Steering-Rack_with-Rotary-Sensor.pdf" TargetMode="External"/><Relationship Id="rId3" Type="http://schemas.openxmlformats.org/officeDocument/2006/relationships/hyperlink" Target="../../../../../../../home/guillaume/Optimus/EL%20-%20Electrical/Autre/Carte%20avant" TargetMode="External"/><Relationship Id="rId7" Type="http://schemas.openxmlformats.org/officeDocument/2006/relationships/hyperlink" Target="../../../../../../../home/guillaume/Optimus/EL%20-%20Electrical/Autre/Doc%20des%20&#233;l&#233;ments/Capteurs/rsl-75mm_14.pdf" TargetMode="External"/><Relationship Id="rId2" Type="http://schemas.openxmlformats.org/officeDocument/2006/relationships/hyperlink" Target="../../../../../../../home/guillaume/Optimus/EL%20-%20Electrical/Autre/Doc%20des%20&#233;l&#233;ments/ActionneurS/Manual_BG45-CI-.pdf" TargetMode="External"/><Relationship Id="rId1" Type="http://schemas.openxmlformats.org/officeDocument/2006/relationships/hyperlink" Target="../../../../../../../home/guillaume/Optimus/EL%20-%20Electrical/Autre/Faisceau/Doc%20des%20&#233;l&#233;ments/Autre%20composant/S80%20Wiring%20Diagram.pdf" TargetMode="External"/><Relationship Id="rId6" Type="http://schemas.openxmlformats.org/officeDocument/2006/relationships/hyperlink" Target="../../../../../../../home/guillaume/Optimus/EL%20-%20Electrical/Autre/Doc%20des%20&#233;l&#233;ments/Capteurs/ELPM_Position%20Sensor_%201703_H.pdf" TargetMode="External"/><Relationship Id="rId5" Type="http://schemas.openxmlformats.org/officeDocument/2006/relationships/hyperlink" Target="../../../../../../../home/guillaume/Optimus/EL%20-%20Electrical/Autre/Doc%20des%20&#233;l&#233;ments/Capteurs/Capteur%20de%20vitesse.pdf" TargetMode="External"/><Relationship Id="rId10" Type="http://schemas.openxmlformats.org/officeDocument/2006/relationships/hyperlink" Target="../../../../../../../home/guillaume/Optimus/EL%20-%20Electrical/Autre/Passage%20de%20vitesse" TargetMode="External"/><Relationship Id="rId4" Type="http://schemas.openxmlformats.org/officeDocument/2006/relationships/hyperlink" Target="../../../../../../../home/guillaume/Optimus/EL%20-%20Electrical/Autre/Doc%20des%20&#233;l&#233;ments/Capteurs/LC-2_Manual.pdf" TargetMode="External"/><Relationship Id="rId9" Type="http://schemas.openxmlformats.org/officeDocument/2006/relationships/hyperlink" Target="../../../../../../../home/guillaume/Optimus/EL%20-%20Electrical/Autre/BSP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home/guillaume/Optimus/EL%20-%20Electrical/Autre/Faisceau/Doc%20des%20&#233;l&#233;ments/Relais/relai_35A.pdf" TargetMode="External"/><Relationship Id="rId2" Type="http://schemas.openxmlformats.org/officeDocument/2006/relationships/hyperlink" Target="../../../../../../../home/guillaume/Optimus/EL%20-%20Electrical/Autre/Faisceau/Doc%20des%20&#233;l&#233;ments/Relais/relai_35A.pdf" TargetMode="External"/><Relationship Id="rId1" Type="http://schemas.openxmlformats.org/officeDocument/2006/relationships/hyperlink" Target="../../../../../../../home/guillaume/Optimus/EL%20-%20Electrical/Autre/Faisceau/Doc%20des%20&#233;l&#233;ments/Relais/relai_35A.pdf" TargetMode="External"/><Relationship Id="rId4" Type="http://schemas.openxmlformats.org/officeDocument/2006/relationships/hyperlink" Target="../../../../../../../home/guillaume/Optimus/EL%20-%20Electrical/Autre/Faisceau/Doc%20des%20&#233;l&#233;ments/Relais/relai_35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opLeftCell="B3" zoomScaleNormal="100" workbookViewId="0">
      <selection activeCell="I20" sqref="I20"/>
    </sheetView>
  </sheetViews>
  <sheetFormatPr baseColWidth="10" defaultColWidth="9.140625" defaultRowHeight="15" x14ac:dyDescent="0.25"/>
  <cols>
    <col min="1" max="1" width="24.42578125" customWidth="1"/>
    <col min="2" max="2" width="36" customWidth="1"/>
    <col min="3" max="3" width="18.5703125" customWidth="1"/>
    <col min="4" max="4" width="18" customWidth="1"/>
    <col min="5" max="5" width="19.140625" customWidth="1"/>
    <col min="6" max="6" width="15.85546875" customWidth="1"/>
    <col min="7" max="7" width="19.85546875" customWidth="1"/>
    <col min="8" max="8" width="18.5703125" customWidth="1"/>
    <col min="9" max="9" width="19" customWidth="1"/>
    <col min="10" max="1025" width="9.140625" customWidth="1"/>
  </cols>
  <sheetData>
    <row r="1" spans="1:10" ht="40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 s="3" customFormat="1" x14ac:dyDescent="0.25">
      <c r="A2" s="3" t="s">
        <v>9</v>
      </c>
      <c r="B2" s="4" t="s">
        <v>10</v>
      </c>
      <c r="C2" s="3">
        <v>2</v>
      </c>
      <c r="D2" s="3">
        <v>14</v>
      </c>
      <c r="E2" s="3">
        <f t="shared" ref="E2:E10" si="0">0.05*D2</f>
        <v>0.70000000000000007</v>
      </c>
      <c r="F2" s="3">
        <v>8</v>
      </c>
      <c r="G2" s="3">
        <f t="shared" ref="G2:G21" si="1">0.01786*2*C2*F2/E2</f>
        <v>0.81645714285714277</v>
      </c>
      <c r="H2" s="5" t="s">
        <v>11</v>
      </c>
      <c r="I2" s="5" t="s">
        <v>11</v>
      </c>
    </row>
    <row r="3" spans="1:10" x14ac:dyDescent="0.25">
      <c r="A3" t="s">
        <v>12</v>
      </c>
      <c r="B3" t="s">
        <v>13</v>
      </c>
      <c r="C3">
        <v>2</v>
      </c>
      <c r="D3">
        <v>14</v>
      </c>
      <c r="E3">
        <f t="shared" si="0"/>
        <v>0.70000000000000007</v>
      </c>
      <c r="F3">
        <v>5</v>
      </c>
      <c r="G3">
        <f t="shared" si="1"/>
        <v>0.51028571428571423</v>
      </c>
      <c r="H3" s="6" t="s">
        <v>14</v>
      </c>
      <c r="I3" s="6" t="s">
        <v>11</v>
      </c>
    </row>
    <row r="4" spans="1:10" s="3" customFormat="1" x14ac:dyDescent="0.25">
      <c r="A4" s="3" t="s">
        <v>15</v>
      </c>
      <c r="B4" s="3" t="s">
        <v>16</v>
      </c>
      <c r="C4" s="3">
        <v>2</v>
      </c>
      <c r="D4" s="3">
        <v>14</v>
      </c>
      <c r="E4" s="3">
        <f t="shared" si="0"/>
        <v>0.70000000000000007</v>
      </c>
      <c r="F4" s="3">
        <v>12</v>
      </c>
      <c r="G4" s="3">
        <f t="shared" si="1"/>
        <v>1.2246857142857142</v>
      </c>
      <c r="H4" s="5" t="s">
        <v>17</v>
      </c>
      <c r="I4" s="5" t="s">
        <v>17</v>
      </c>
      <c r="J4" s="3" t="s">
        <v>18</v>
      </c>
    </row>
    <row r="5" spans="1:10" x14ac:dyDescent="0.25">
      <c r="A5" t="s">
        <v>19</v>
      </c>
      <c r="B5" t="s">
        <v>20</v>
      </c>
      <c r="C5">
        <v>3</v>
      </c>
      <c r="D5">
        <v>14</v>
      </c>
      <c r="E5">
        <f t="shared" si="0"/>
        <v>0.70000000000000007</v>
      </c>
      <c r="F5" s="7">
        <v>1</v>
      </c>
      <c r="G5">
        <f t="shared" si="1"/>
        <v>0.15308571428571427</v>
      </c>
      <c r="H5" s="6" t="s">
        <v>21</v>
      </c>
      <c r="I5" s="6" t="s">
        <v>22</v>
      </c>
    </row>
    <row r="6" spans="1:10" x14ac:dyDescent="0.25">
      <c r="A6" t="s">
        <v>23</v>
      </c>
      <c r="C6">
        <v>0.5</v>
      </c>
      <c r="D6">
        <v>14</v>
      </c>
      <c r="E6">
        <f t="shared" si="0"/>
        <v>0.70000000000000007</v>
      </c>
      <c r="F6" s="7">
        <v>30</v>
      </c>
      <c r="G6">
        <f t="shared" si="1"/>
        <v>0.76542857142857146</v>
      </c>
      <c r="H6" s="6" t="s">
        <v>14</v>
      </c>
      <c r="I6" s="6" t="s">
        <v>11</v>
      </c>
    </row>
    <row r="7" spans="1:10" s="3" customFormat="1" x14ac:dyDescent="0.25">
      <c r="A7" s="3" t="s">
        <v>24</v>
      </c>
      <c r="B7" s="3" t="s">
        <v>25</v>
      </c>
      <c r="C7" s="3">
        <v>1.5</v>
      </c>
      <c r="D7" s="3">
        <v>14</v>
      </c>
      <c r="E7" s="3">
        <f t="shared" si="0"/>
        <v>0.70000000000000007</v>
      </c>
      <c r="F7" s="8">
        <v>20</v>
      </c>
      <c r="G7" s="3">
        <f t="shared" si="1"/>
        <v>1.5308571428571429</v>
      </c>
      <c r="H7" s="5" t="s">
        <v>17</v>
      </c>
      <c r="I7" s="5" t="s">
        <v>17</v>
      </c>
    </row>
    <row r="8" spans="1:10" s="3" customFormat="1" x14ac:dyDescent="0.25">
      <c r="A8" s="3" t="s">
        <v>26</v>
      </c>
      <c r="B8" s="3" t="s">
        <v>27</v>
      </c>
      <c r="C8" s="3">
        <v>1.5</v>
      </c>
      <c r="D8" s="3">
        <v>14</v>
      </c>
      <c r="E8" s="3">
        <f t="shared" si="0"/>
        <v>0.70000000000000007</v>
      </c>
      <c r="F8" s="8">
        <v>10</v>
      </c>
      <c r="G8" s="3">
        <f t="shared" si="1"/>
        <v>0.76542857142857146</v>
      </c>
      <c r="H8" s="5" t="s">
        <v>11</v>
      </c>
      <c r="I8" s="5" t="s">
        <v>11</v>
      </c>
    </row>
    <row r="9" spans="1:10" x14ac:dyDescent="0.25">
      <c r="A9" t="s">
        <v>28</v>
      </c>
      <c r="B9" t="s">
        <v>29</v>
      </c>
      <c r="C9">
        <v>1</v>
      </c>
      <c r="D9">
        <v>14</v>
      </c>
      <c r="E9">
        <f t="shared" si="0"/>
        <v>0.70000000000000007</v>
      </c>
      <c r="F9" s="9">
        <v>5</v>
      </c>
      <c r="G9">
        <f t="shared" si="1"/>
        <v>0.25514285714285712</v>
      </c>
      <c r="H9" s="6" t="s">
        <v>30</v>
      </c>
      <c r="I9" s="6" t="s">
        <v>22</v>
      </c>
    </row>
    <row r="10" spans="1:10" s="3" customFormat="1" x14ac:dyDescent="0.25">
      <c r="A10" s="3" t="s">
        <v>31</v>
      </c>
      <c r="B10" s="3" t="s">
        <v>32</v>
      </c>
      <c r="C10" s="3">
        <v>3</v>
      </c>
      <c r="D10" s="3">
        <v>14</v>
      </c>
      <c r="E10" s="3">
        <f t="shared" si="0"/>
        <v>0.70000000000000007</v>
      </c>
      <c r="F10" s="8">
        <v>5</v>
      </c>
      <c r="G10" s="3">
        <f t="shared" si="1"/>
        <v>0.76542857142857146</v>
      </c>
      <c r="H10" s="5" t="s">
        <v>11</v>
      </c>
      <c r="I10" s="5" t="s">
        <v>11</v>
      </c>
    </row>
    <row r="11" spans="1:10" s="3" customFormat="1" x14ac:dyDescent="0.25">
      <c r="A11" s="3" t="s">
        <v>33</v>
      </c>
      <c r="B11" s="3" t="s">
        <v>34</v>
      </c>
      <c r="C11" s="3">
        <v>2.5</v>
      </c>
      <c r="D11" s="3">
        <v>14</v>
      </c>
      <c r="E11" s="3">
        <v>3</v>
      </c>
      <c r="F11" s="8">
        <v>200</v>
      </c>
      <c r="G11" s="3">
        <f t="shared" si="1"/>
        <v>5.9533333333333331</v>
      </c>
      <c r="H11" s="5" t="s">
        <v>35</v>
      </c>
      <c r="I11" s="5"/>
    </row>
    <row r="12" spans="1:10" x14ac:dyDescent="0.25">
      <c r="A12" t="s">
        <v>36</v>
      </c>
      <c r="B12" t="s">
        <v>37</v>
      </c>
      <c r="C12">
        <v>1</v>
      </c>
      <c r="D12">
        <v>14</v>
      </c>
      <c r="E12">
        <f t="shared" ref="E12:E20" si="2">0.05*D12</f>
        <v>0.70000000000000007</v>
      </c>
      <c r="F12" s="9">
        <v>250</v>
      </c>
      <c r="G12">
        <f t="shared" si="1"/>
        <v>12.757142857142856</v>
      </c>
      <c r="H12" s="6" t="s">
        <v>38</v>
      </c>
      <c r="I12" s="6"/>
    </row>
    <row r="13" spans="1:10" x14ac:dyDescent="0.25">
      <c r="A13" s="10" t="s">
        <v>39</v>
      </c>
      <c r="B13" s="11" t="s">
        <v>40</v>
      </c>
      <c r="C13" s="10">
        <v>2</v>
      </c>
      <c r="D13" s="10">
        <v>14</v>
      </c>
      <c r="E13">
        <f t="shared" si="2"/>
        <v>0.70000000000000007</v>
      </c>
      <c r="F13" s="7">
        <v>1</v>
      </c>
      <c r="G13" s="10">
        <f t="shared" si="1"/>
        <v>0.10205714285714285</v>
      </c>
      <c r="H13" s="12" t="s">
        <v>41</v>
      </c>
      <c r="I13" s="12" t="s">
        <v>22</v>
      </c>
    </row>
    <row r="14" spans="1:10" x14ac:dyDescent="0.25">
      <c r="A14" t="s">
        <v>42</v>
      </c>
      <c r="B14" t="s">
        <v>43</v>
      </c>
      <c r="C14">
        <v>1</v>
      </c>
      <c r="D14">
        <v>14</v>
      </c>
      <c r="E14">
        <f t="shared" si="2"/>
        <v>0.70000000000000007</v>
      </c>
      <c r="F14" s="9">
        <v>3</v>
      </c>
      <c r="G14">
        <f t="shared" si="1"/>
        <v>0.15308571428571427</v>
      </c>
      <c r="H14" s="6" t="s">
        <v>21</v>
      </c>
      <c r="I14" s="12" t="s">
        <v>22</v>
      </c>
    </row>
    <row r="15" spans="1:10" x14ac:dyDescent="0.25">
      <c r="A15" t="s">
        <v>44</v>
      </c>
      <c r="B15" t="s">
        <v>45</v>
      </c>
      <c r="C15">
        <v>1</v>
      </c>
      <c r="D15">
        <v>5</v>
      </c>
      <c r="E15">
        <f t="shared" si="2"/>
        <v>0.25</v>
      </c>
      <c r="F15" s="9">
        <v>3</v>
      </c>
      <c r="G15">
        <f t="shared" si="1"/>
        <v>0.42864000000000002</v>
      </c>
      <c r="H15" s="6" t="s">
        <v>14</v>
      </c>
      <c r="I15" s="12" t="s">
        <v>14</v>
      </c>
    </row>
    <row r="16" spans="1:10" s="3" customFormat="1" x14ac:dyDescent="0.25">
      <c r="A16" s="3" t="s">
        <v>46</v>
      </c>
      <c r="B16" s="3" t="s">
        <v>47</v>
      </c>
      <c r="C16" s="3">
        <v>3.5</v>
      </c>
      <c r="D16" s="3">
        <v>14</v>
      </c>
      <c r="E16" s="3">
        <f t="shared" si="2"/>
        <v>0.70000000000000007</v>
      </c>
      <c r="F16" s="8">
        <v>30</v>
      </c>
      <c r="G16" s="3">
        <f t="shared" si="1"/>
        <v>5.3579999999999997</v>
      </c>
      <c r="H16" s="5" t="s">
        <v>35</v>
      </c>
      <c r="I16" s="5" t="s">
        <v>35</v>
      </c>
    </row>
    <row r="17" spans="1:9" x14ac:dyDescent="0.25">
      <c r="A17" t="s">
        <v>242</v>
      </c>
      <c r="B17" t="s">
        <v>243</v>
      </c>
      <c r="C17">
        <v>3</v>
      </c>
      <c r="D17">
        <v>14</v>
      </c>
      <c r="E17">
        <f t="shared" si="2"/>
        <v>0.70000000000000007</v>
      </c>
      <c r="F17" s="9">
        <v>5</v>
      </c>
      <c r="G17">
        <f t="shared" si="1"/>
        <v>0.76542857142857146</v>
      </c>
      <c r="H17" s="6"/>
      <c r="I17" s="6"/>
    </row>
    <row r="18" spans="1:9" x14ac:dyDescent="0.25">
      <c r="A18" t="s">
        <v>182</v>
      </c>
      <c r="B18" t="s">
        <v>244</v>
      </c>
      <c r="C18">
        <v>1</v>
      </c>
      <c r="D18">
        <v>14</v>
      </c>
      <c r="E18">
        <f t="shared" si="2"/>
        <v>0.70000000000000007</v>
      </c>
      <c r="F18" s="9">
        <v>30</v>
      </c>
      <c r="G18">
        <f t="shared" si="1"/>
        <v>1.5308571428571429</v>
      </c>
      <c r="H18" s="6" t="s">
        <v>245</v>
      </c>
      <c r="I18" s="6" t="s">
        <v>246</v>
      </c>
    </row>
    <row r="19" spans="1:9" x14ac:dyDescent="0.25">
      <c r="D19">
        <v>14</v>
      </c>
      <c r="E19">
        <f t="shared" si="2"/>
        <v>0.70000000000000007</v>
      </c>
      <c r="F19" s="9"/>
      <c r="G19">
        <f t="shared" si="1"/>
        <v>0</v>
      </c>
      <c r="H19" s="6"/>
      <c r="I19" s="6"/>
    </row>
    <row r="20" spans="1:9" x14ac:dyDescent="0.25">
      <c r="D20">
        <v>14</v>
      </c>
      <c r="E20">
        <f t="shared" si="2"/>
        <v>0.70000000000000007</v>
      </c>
      <c r="G20">
        <f t="shared" si="1"/>
        <v>0</v>
      </c>
      <c r="H20" s="6"/>
      <c r="I20" s="6"/>
    </row>
    <row r="21" spans="1:9" x14ac:dyDescent="0.25">
      <c r="E21">
        <v>1</v>
      </c>
      <c r="G21">
        <f t="shared" si="1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"/>
  <sheetViews>
    <sheetView tabSelected="1" topLeftCell="A5" zoomScaleNormal="100" workbookViewId="0">
      <selection activeCell="J11" sqref="J11"/>
    </sheetView>
  </sheetViews>
  <sheetFormatPr baseColWidth="10" defaultColWidth="9.140625" defaultRowHeight="15" x14ac:dyDescent="0.25"/>
  <cols>
    <col min="1" max="1" width="16.42578125" customWidth="1"/>
    <col min="2" max="2" width="11.5703125" customWidth="1"/>
    <col min="3" max="3" width="13.140625" customWidth="1"/>
    <col min="4" max="4" width="11.42578125"/>
    <col min="5" max="5" width="13.42578125" bestFit="1" customWidth="1"/>
    <col min="6" max="6" width="12.85546875" customWidth="1"/>
    <col min="7" max="7" width="17" customWidth="1"/>
    <col min="8" max="8" width="11.42578125"/>
    <col min="9" max="9" width="21.28515625" customWidth="1"/>
    <col min="10" max="10" width="11.42578125"/>
    <col min="11" max="11" width="17.85546875" customWidth="1"/>
    <col min="12" max="12" width="11.42578125"/>
    <col min="13" max="13" width="18.42578125" customWidth="1"/>
    <col min="14" max="1025" width="11.42578125"/>
  </cols>
  <sheetData>
    <row r="1" spans="1:15" ht="22.5" customHeight="1" x14ac:dyDescent="0.3">
      <c r="A1" s="75" t="s">
        <v>221</v>
      </c>
      <c r="B1" s="75"/>
      <c r="C1" s="75"/>
      <c r="E1" s="76" t="s">
        <v>48</v>
      </c>
      <c r="F1" s="76"/>
      <c r="G1" s="76"/>
      <c r="I1" s="77" t="s">
        <v>49</v>
      </c>
      <c r="J1" s="77"/>
      <c r="K1" s="77"/>
      <c r="M1" s="78" t="s">
        <v>50</v>
      </c>
      <c r="N1" s="78"/>
      <c r="O1" s="78"/>
    </row>
    <row r="2" spans="1:15" x14ac:dyDescent="0.25">
      <c r="A2" t="s">
        <v>51</v>
      </c>
      <c r="B2" t="s">
        <v>52</v>
      </c>
      <c r="C2" t="s">
        <v>53</v>
      </c>
      <c r="D2" t="s">
        <v>248</v>
      </c>
      <c r="E2" t="s">
        <v>51</v>
      </c>
      <c r="F2" t="s">
        <v>52</v>
      </c>
      <c r="G2" t="s">
        <v>53</v>
      </c>
      <c r="I2" t="s">
        <v>51</v>
      </c>
      <c r="J2" t="s">
        <v>52</v>
      </c>
      <c r="K2" t="s">
        <v>53</v>
      </c>
      <c r="M2" s="13" t="s">
        <v>51</v>
      </c>
      <c r="N2" s="13" t="s">
        <v>52</v>
      </c>
      <c r="O2" s="13" t="s">
        <v>53</v>
      </c>
    </row>
    <row r="3" spans="1:15" x14ac:dyDescent="0.25">
      <c r="A3" t="s">
        <v>54</v>
      </c>
      <c r="B3">
        <v>1</v>
      </c>
      <c r="C3" t="s">
        <v>22</v>
      </c>
      <c r="D3" t="s">
        <v>50</v>
      </c>
      <c r="E3" t="s">
        <v>55</v>
      </c>
      <c r="F3">
        <v>5</v>
      </c>
      <c r="G3" t="s">
        <v>22</v>
      </c>
      <c r="I3" t="s">
        <v>56</v>
      </c>
      <c r="J3">
        <v>2</v>
      </c>
      <c r="K3" t="s">
        <v>22</v>
      </c>
      <c r="M3" t="s">
        <v>57</v>
      </c>
      <c r="N3">
        <v>2</v>
      </c>
      <c r="O3" t="s">
        <v>22</v>
      </c>
    </row>
    <row r="4" spans="1:15" x14ac:dyDescent="0.25">
      <c r="A4" t="s">
        <v>58</v>
      </c>
      <c r="B4">
        <v>1</v>
      </c>
      <c r="C4" t="s">
        <v>22</v>
      </c>
      <c r="D4" t="s">
        <v>247</v>
      </c>
      <c r="E4" t="s">
        <v>59</v>
      </c>
      <c r="F4">
        <v>2</v>
      </c>
      <c r="G4" t="s">
        <v>22</v>
      </c>
      <c r="I4" t="s">
        <v>60</v>
      </c>
      <c r="J4">
        <v>2</v>
      </c>
      <c r="K4" t="s">
        <v>22</v>
      </c>
      <c r="M4" t="s">
        <v>61</v>
      </c>
      <c r="N4">
        <v>1</v>
      </c>
      <c r="O4" t="s">
        <v>22</v>
      </c>
    </row>
    <row r="5" spans="1:15" ht="15" customHeight="1" x14ac:dyDescent="0.25">
      <c r="A5" s="14" t="s">
        <v>62</v>
      </c>
      <c r="B5" s="15">
        <v>1</v>
      </c>
      <c r="C5" s="16" t="s">
        <v>11</v>
      </c>
      <c r="D5" t="s">
        <v>247</v>
      </c>
      <c r="E5" t="s">
        <v>57</v>
      </c>
      <c r="F5">
        <v>2</v>
      </c>
      <c r="G5" t="s">
        <v>11</v>
      </c>
      <c r="I5" t="s">
        <v>63</v>
      </c>
      <c r="J5">
        <v>1</v>
      </c>
      <c r="K5" t="s">
        <v>22</v>
      </c>
      <c r="M5" t="s">
        <v>64</v>
      </c>
      <c r="N5">
        <v>1</v>
      </c>
      <c r="O5" t="s">
        <v>22</v>
      </c>
    </row>
    <row r="6" spans="1:15" ht="15.75" x14ac:dyDescent="0.25">
      <c r="A6" t="s">
        <v>65</v>
      </c>
      <c r="B6">
        <v>1</v>
      </c>
      <c r="C6" t="s">
        <v>11</v>
      </c>
      <c r="D6" t="s">
        <v>247</v>
      </c>
      <c r="E6" s="17" t="s">
        <v>66</v>
      </c>
      <c r="F6" s="18">
        <f>SUM(F3:F5)</f>
        <v>9</v>
      </c>
      <c r="I6" t="s">
        <v>67</v>
      </c>
      <c r="J6">
        <v>1</v>
      </c>
      <c r="K6" t="s">
        <v>22</v>
      </c>
      <c r="M6" t="s">
        <v>68</v>
      </c>
      <c r="N6">
        <v>2</v>
      </c>
      <c r="O6" t="s">
        <v>22</v>
      </c>
    </row>
    <row r="7" spans="1:15" ht="15" customHeight="1" x14ac:dyDescent="0.25">
      <c r="A7" t="s">
        <v>82</v>
      </c>
      <c r="B7">
        <v>1</v>
      </c>
      <c r="C7" t="s">
        <v>22</v>
      </c>
      <c r="D7" t="s">
        <v>249</v>
      </c>
      <c r="E7" s="79" t="s">
        <v>69</v>
      </c>
      <c r="F7" s="21" t="s">
        <v>70</v>
      </c>
      <c r="I7" t="s">
        <v>71</v>
      </c>
      <c r="J7">
        <v>1</v>
      </c>
      <c r="K7" t="s">
        <v>22</v>
      </c>
      <c r="M7" t="s">
        <v>54</v>
      </c>
      <c r="N7">
        <v>1</v>
      </c>
      <c r="O7" t="s">
        <v>22</v>
      </c>
    </row>
    <row r="8" spans="1:15" x14ac:dyDescent="0.25">
      <c r="A8" t="s">
        <v>84</v>
      </c>
      <c r="B8">
        <v>3</v>
      </c>
      <c r="C8" t="s">
        <v>22</v>
      </c>
      <c r="E8" s="79"/>
      <c r="F8" s="21" t="s">
        <v>72</v>
      </c>
      <c r="K8" t="s">
        <v>22</v>
      </c>
      <c r="M8" t="s">
        <v>73</v>
      </c>
      <c r="N8">
        <v>1</v>
      </c>
      <c r="O8" t="s">
        <v>22</v>
      </c>
    </row>
    <row r="9" spans="1:15" ht="15.75" x14ac:dyDescent="0.25">
      <c r="A9" t="s">
        <v>85</v>
      </c>
      <c r="B9">
        <v>2</v>
      </c>
      <c r="C9" t="s">
        <v>22</v>
      </c>
      <c r="D9" t="s">
        <v>249</v>
      </c>
      <c r="I9" t="s">
        <v>74</v>
      </c>
      <c r="J9">
        <v>1</v>
      </c>
      <c r="K9" t="s">
        <v>22</v>
      </c>
      <c r="M9" s="23" t="s">
        <v>66</v>
      </c>
      <c r="N9" s="24">
        <f>SUM(N3:N8)</f>
        <v>8</v>
      </c>
    </row>
    <row r="10" spans="1:15" ht="18.75" x14ac:dyDescent="0.3">
      <c r="A10" t="s">
        <v>87</v>
      </c>
      <c r="B10">
        <v>1</v>
      </c>
      <c r="C10" t="s">
        <v>22</v>
      </c>
      <c r="D10" t="s">
        <v>250</v>
      </c>
      <c r="E10" s="82" t="s">
        <v>75</v>
      </c>
      <c r="F10" s="82"/>
      <c r="G10" s="82"/>
      <c r="I10" t="s">
        <v>76</v>
      </c>
      <c r="J10">
        <v>1</v>
      </c>
      <c r="K10" t="s">
        <v>22</v>
      </c>
      <c r="M10" s="83" t="s">
        <v>69</v>
      </c>
      <c r="N10" s="21" t="s">
        <v>77</v>
      </c>
    </row>
    <row r="11" spans="1:15" x14ac:dyDescent="0.25">
      <c r="A11" t="s">
        <v>89</v>
      </c>
      <c r="B11">
        <v>2</v>
      </c>
      <c r="C11" t="s">
        <v>22</v>
      </c>
      <c r="E11" t="s">
        <v>51</v>
      </c>
      <c r="F11" t="s">
        <v>78</v>
      </c>
      <c r="G11" t="s">
        <v>53</v>
      </c>
      <c r="I11" t="s">
        <v>79</v>
      </c>
      <c r="J11">
        <v>1</v>
      </c>
      <c r="K11" t="s">
        <v>22</v>
      </c>
      <c r="M11" s="83"/>
      <c r="N11" s="21" t="s">
        <v>80</v>
      </c>
    </row>
    <row r="12" spans="1:15" ht="15.75" x14ac:dyDescent="0.25">
      <c r="A12" t="s">
        <v>91</v>
      </c>
      <c r="B12">
        <v>4</v>
      </c>
      <c r="C12" t="s">
        <v>22</v>
      </c>
      <c r="D12" t="s">
        <v>247</v>
      </c>
      <c r="E12" t="s">
        <v>81</v>
      </c>
      <c r="F12">
        <v>1</v>
      </c>
      <c r="G12" t="s">
        <v>22</v>
      </c>
      <c r="I12" s="19" t="s">
        <v>66</v>
      </c>
      <c r="J12" s="20">
        <f>SUM(J3:J11)</f>
        <v>10</v>
      </c>
    </row>
    <row r="13" spans="1:15" x14ac:dyDescent="0.25">
      <c r="A13" t="s">
        <v>241</v>
      </c>
      <c r="B13">
        <v>1</v>
      </c>
      <c r="C13" t="s">
        <v>22</v>
      </c>
      <c r="D13" t="s">
        <v>50</v>
      </c>
      <c r="E13" t="s">
        <v>83</v>
      </c>
      <c r="F13">
        <v>1</v>
      </c>
      <c r="G13" t="s">
        <v>22</v>
      </c>
      <c r="I13" s="25" t="s">
        <v>69</v>
      </c>
      <c r="J13" s="21" t="s">
        <v>77</v>
      </c>
    </row>
    <row r="14" spans="1:15" ht="15.75" customHeight="1" x14ac:dyDescent="0.25">
      <c r="A14" s="20" t="s">
        <v>66</v>
      </c>
      <c r="B14" s="20">
        <f>SUM(Tableau1[Quantité])</f>
        <v>18</v>
      </c>
      <c r="E14" t="s">
        <v>57</v>
      </c>
      <c r="F14">
        <v>2</v>
      </c>
      <c r="G14" t="s">
        <v>11</v>
      </c>
      <c r="I14" s="25"/>
      <c r="J14" s="21" t="s">
        <v>80</v>
      </c>
    </row>
    <row r="15" spans="1:15" x14ac:dyDescent="0.25">
      <c r="A15" s="83" t="s">
        <v>69</v>
      </c>
      <c r="B15" s="22" t="s">
        <v>219</v>
      </c>
      <c r="E15" t="s">
        <v>86</v>
      </c>
      <c r="F15">
        <v>2</v>
      </c>
      <c r="G15" t="s">
        <v>22</v>
      </c>
    </row>
    <row r="16" spans="1:15" ht="15.75" thickBot="1" x14ac:dyDescent="0.3">
      <c r="A16" s="87"/>
      <c r="B16" s="67" t="s">
        <v>220</v>
      </c>
      <c r="E16" t="s">
        <v>84</v>
      </c>
      <c r="F16">
        <v>3</v>
      </c>
      <c r="G16" t="s">
        <v>22</v>
      </c>
      <c r="I16" s="26" t="s">
        <v>88</v>
      </c>
      <c r="J16" s="27">
        <v>1</v>
      </c>
      <c r="K16" s="28" t="s">
        <v>11</v>
      </c>
    </row>
    <row r="17" spans="1:11" ht="16.5" thickTop="1" x14ac:dyDescent="0.25">
      <c r="A17" s="84" t="s">
        <v>226</v>
      </c>
      <c r="B17" s="66" t="s">
        <v>227</v>
      </c>
      <c r="E17" s="29" t="s">
        <v>66</v>
      </c>
      <c r="F17" s="18">
        <f>SUM(F12:F16)</f>
        <v>9</v>
      </c>
      <c r="I17" s="83" t="s">
        <v>69</v>
      </c>
      <c r="J17" s="21" t="s">
        <v>90</v>
      </c>
    </row>
    <row r="18" spans="1:11" ht="15.75" thickBot="1" x14ac:dyDescent="0.3">
      <c r="A18" s="85"/>
      <c r="B18" s="65" t="s">
        <v>228</v>
      </c>
      <c r="E18" s="83" t="s">
        <v>69</v>
      </c>
      <c r="F18" s="21" t="s">
        <v>92</v>
      </c>
      <c r="I18" s="83"/>
      <c r="J18" s="21" t="s">
        <v>93</v>
      </c>
    </row>
    <row r="19" spans="1:11" ht="16.5" thickTop="1" thickBot="1" x14ac:dyDescent="0.3">
      <c r="E19" s="83"/>
      <c r="F19" s="21" t="s">
        <v>94</v>
      </c>
      <c r="H19" s="68"/>
      <c r="I19" s="84" t="s">
        <v>226</v>
      </c>
      <c r="J19" s="73" t="s">
        <v>229</v>
      </c>
    </row>
    <row r="20" spans="1:11" ht="18.75" customHeight="1" thickTop="1" thickBot="1" x14ac:dyDescent="0.3">
      <c r="E20" s="84" t="s">
        <v>226</v>
      </c>
      <c r="F20" s="69" t="s">
        <v>230</v>
      </c>
      <c r="G20" s="70"/>
      <c r="H20" s="68"/>
      <c r="I20" s="85"/>
      <c r="J20" s="74" t="s">
        <v>233</v>
      </c>
    </row>
    <row r="21" spans="1:11" ht="15.75" thickTop="1" x14ac:dyDescent="0.25">
      <c r="E21" s="86"/>
      <c r="F21" s="71" t="s">
        <v>234</v>
      </c>
    </row>
    <row r="22" spans="1:11" ht="18.75" x14ac:dyDescent="0.3">
      <c r="E22" s="86"/>
      <c r="F22" s="21" t="s">
        <v>235</v>
      </c>
      <c r="G22" s="70"/>
      <c r="I22" s="80" t="s">
        <v>95</v>
      </c>
      <c r="J22" s="80"/>
      <c r="K22" s="80"/>
    </row>
    <row r="23" spans="1:11" ht="15.75" thickBot="1" x14ac:dyDescent="0.3">
      <c r="E23" s="85"/>
      <c r="F23" s="21" t="s">
        <v>236</v>
      </c>
      <c r="G23" s="70"/>
      <c r="I23" t="s">
        <v>51</v>
      </c>
      <c r="J23" t="s">
        <v>52</v>
      </c>
      <c r="K23" t="s">
        <v>53</v>
      </c>
    </row>
    <row r="24" spans="1:11" ht="19.5" thickTop="1" x14ac:dyDescent="0.3">
      <c r="A24" s="75" t="s">
        <v>98</v>
      </c>
      <c r="B24" s="75"/>
      <c r="C24" s="75"/>
      <c r="E24" s="72"/>
      <c r="F24" s="72"/>
      <c r="I24" s="30" t="s">
        <v>96</v>
      </c>
      <c r="J24">
        <v>1</v>
      </c>
      <c r="K24" t="s">
        <v>22</v>
      </c>
    </row>
    <row r="25" spans="1:11" x14ac:dyDescent="0.25">
      <c r="A25" s="31" t="s">
        <v>51</v>
      </c>
      <c r="B25" s="31" t="s">
        <v>52</v>
      </c>
      <c r="C25" s="31" t="s">
        <v>53</v>
      </c>
      <c r="I25" t="s">
        <v>97</v>
      </c>
      <c r="J25">
        <v>2</v>
      </c>
      <c r="K25" t="s">
        <v>22</v>
      </c>
    </row>
    <row r="26" spans="1:11" ht="15.75" x14ac:dyDescent="0.25">
      <c r="A26" s="15" t="s">
        <v>100</v>
      </c>
      <c r="B26" s="15">
        <v>1</v>
      </c>
      <c r="C26" s="15" t="s">
        <v>22</v>
      </c>
      <c r="I26" s="19" t="s">
        <v>66</v>
      </c>
      <c r="J26" s="20">
        <f>SUM(J24:J25)</f>
        <v>3</v>
      </c>
    </row>
    <row r="27" spans="1:11" x14ac:dyDescent="0.25">
      <c r="A27" s="32" t="s">
        <v>102</v>
      </c>
      <c r="B27" s="32">
        <v>2</v>
      </c>
      <c r="C27" s="32" t="s">
        <v>22</v>
      </c>
      <c r="I27" s="25" t="s">
        <v>69</v>
      </c>
      <c r="J27" s="21" t="s">
        <v>99</v>
      </c>
    </row>
    <row r="28" spans="1:11" x14ac:dyDescent="0.25">
      <c r="A28" t="s">
        <v>210</v>
      </c>
      <c r="B28">
        <v>1</v>
      </c>
      <c r="C28" s="32" t="s">
        <v>22</v>
      </c>
      <c r="I28" s="25"/>
      <c r="J28" s="21" t="s">
        <v>101</v>
      </c>
    </row>
    <row r="29" spans="1:11" ht="15.75" x14ac:dyDescent="0.25">
      <c r="A29" s="19" t="s">
        <v>66</v>
      </c>
      <c r="B29" s="20">
        <f>SUM(B26:B28)</f>
        <v>4</v>
      </c>
      <c r="C29" s="33"/>
    </row>
    <row r="30" spans="1:11" x14ac:dyDescent="0.25">
      <c r="A30" s="83" t="s">
        <v>69</v>
      </c>
      <c r="B30" s="21" t="s">
        <v>211</v>
      </c>
    </row>
    <row r="31" spans="1:11" ht="15.75" thickBot="1" x14ac:dyDescent="0.3">
      <c r="A31" s="83"/>
      <c r="B31" s="21" t="s">
        <v>212</v>
      </c>
    </row>
    <row r="32" spans="1:11" ht="15.75" thickTop="1" x14ac:dyDescent="0.25">
      <c r="A32" s="84" t="s">
        <v>226</v>
      </c>
      <c r="B32" s="73" t="s">
        <v>231</v>
      </c>
    </row>
    <row r="33" spans="1:5" ht="15.75" thickBot="1" x14ac:dyDescent="0.3">
      <c r="A33" s="85"/>
      <c r="B33" s="74" t="s">
        <v>232</v>
      </c>
    </row>
    <row r="34" spans="1:5" ht="15.75" thickTop="1" x14ac:dyDescent="0.25">
      <c r="A34" s="81" t="s">
        <v>104</v>
      </c>
      <c r="B34" s="81"/>
      <c r="C34" s="81"/>
    </row>
    <row r="35" spans="1:5" x14ac:dyDescent="0.25">
      <c r="A35" t="s">
        <v>105</v>
      </c>
      <c r="B35">
        <v>4</v>
      </c>
      <c r="C35" t="s">
        <v>237</v>
      </c>
    </row>
    <row r="36" spans="1:5" x14ac:dyDescent="0.25">
      <c r="A36" t="s">
        <v>106</v>
      </c>
      <c r="B36">
        <v>2</v>
      </c>
      <c r="C36" t="s">
        <v>237</v>
      </c>
    </row>
    <row r="37" spans="1:5" x14ac:dyDescent="0.25">
      <c r="A37" t="s">
        <v>107</v>
      </c>
      <c r="B37">
        <v>1</v>
      </c>
      <c r="C37" t="s">
        <v>237</v>
      </c>
    </row>
    <row r="38" spans="1:5" x14ac:dyDescent="0.25">
      <c r="A38" t="s">
        <v>108</v>
      </c>
      <c r="B38">
        <v>1</v>
      </c>
      <c r="C38" t="s">
        <v>237</v>
      </c>
    </row>
    <row r="39" spans="1:5" x14ac:dyDescent="0.25">
      <c r="A39" t="s">
        <v>109</v>
      </c>
      <c r="B39">
        <v>1</v>
      </c>
      <c r="C39" t="s">
        <v>238</v>
      </c>
    </row>
    <row r="40" spans="1:5" x14ac:dyDescent="0.25">
      <c r="A40" t="s">
        <v>110</v>
      </c>
      <c r="B40">
        <v>1</v>
      </c>
      <c r="C40" t="s">
        <v>239</v>
      </c>
      <c r="D40" t="s">
        <v>240</v>
      </c>
    </row>
    <row r="41" spans="1:5" x14ac:dyDescent="0.25">
      <c r="A41" t="s">
        <v>111</v>
      </c>
      <c r="B41">
        <v>4</v>
      </c>
      <c r="C41" t="s">
        <v>237</v>
      </c>
    </row>
    <row r="42" spans="1:5" x14ac:dyDescent="0.25">
      <c r="A42" t="s">
        <v>112</v>
      </c>
      <c r="B42">
        <v>4</v>
      </c>
      <c r="C42" t="s">
        <v>237</v>
      </c>
      <c r="D42" t="s">
        <v>240</v>
      </c>
      <c r="E42" t="s">
        <v>241</v>
      </c>
    </row>
    <row r="43" spans="1:5" x14ac:dyDescent="0.25">
      <c r="A43" t="s">
        <v>113</v>
      </c>
      <c r="B43">
        <v>3</v>
      </c>
      <c r="C43" t="s">
        <v>237</v>
      </c>
    </row>
    <row r="44" spans="1:5" x14ac:dyDescent="0.25">
      <c r="A44" t="s">
        <v>225</v>
      </c>
      <c r="B44">
        <v>1</v>
      </c>
      <c r="C44" t="s">
        <v>238</v>
      </c>
    </row>
    <row r="45" spans="1:5" x14ac:dyDescent="0.25">
      <c r="A45" s="34" t="s">
        <v>66</v>
      </c>
      <c r="B45" s="35">
        <f>SUM(B35:B44)</f>
        <v>22</v>
      </c>
    </row>
    <row r="46" spans="1:5" x14ac:dyDescent="0.25">
      <c r="A46" s="25" t="s">
        <v>69</v>
      </c>
      <c r="B46" s="21" t="s">
        <v>215</v>
      </c>
    </row>
    <row r="47" spans="1:5" x14ac:dyDescent="0.25">
      <c r="A47" s="25"/>
      <c r="B47" s="21" t="s">
        <v>103</v>
      </c>
    </row>
  </sheetData>
  <mergeCells count="18">
    <mergeCell ref="I22:K22"/>
    <mergeCell ref="A24:C24"/>
    <mergeCell ref="A34:C34"/>
    <mergeCell ref="E10:G10"/>
    <mergeCell ref="M10:M11"/>
    <mergeCell ref="I17:I18"/>
    <mergeCell ref="E18:E19"/>
    <mergeCell ref="I19:I20"/>
    <mergeCell ref="A30:A31"/>
    <mergeCell ref="A32:A33"/>
    <mergeCell ref="E20:E23"/>
    <mergeCell ref="A15:A16"/>
    <mergeCell ref="A17:A18"/>
    <mergeCell ref="A1:C1"/>
    <mergeCell ref="E1:G1"/>
    <mergeCell ref="I1:K1"/>
    <mergeCell ref="M1:O1"/>
    <mergeCell ref="E7:E8"/>
  </mergeCells>
  <pageMargins left="0.7" right="0.7" top="0.75" bottom="0.75" header="0.51180555555555496" footer="0.51180555555555496"/>
  <pageSetup paperSize="9" firstPageNumber="0" orientation="portrait" horizontalDpi="300" verticalDpi="3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zoomScaleNormal="100" workbookViewId="0">
      <selection activeCell="B8" sqref="B8"/>
    </sheetView>
  </sheetViews>
  <sheetFormatPr baseColWidth="10" defaultColWidth="9.140625" defaultRowHeight="15" x14ac:dyDescent="0.25"/>
  <cols>
    <col min="1" max="1" width="13.42578125" customWidth="1"/>
    <col min="2" max="2" width="31.85546875" customWidth="1"/>
    <col min="3" max="3" width="23.7109375" customWidth="1"/>
    <col min="4" max="4" width="22.28515625" customWidth="1"/>
    <col min="5" max="5" width="40.28515625" customWidth="1"/>
    <col min="6" max="1025" width="9.140625" customWidth="1"/>
  </cols>
  <sheetData>
    <row r="1" spans="1:6" ht="25.5" customHeight="1" thickBot="1" x14ac:dyDescent="0.3">
      <c r="A1" s="63" t="s">
        <v>55</v>
      </c>
      <c r="B1" s="64" t="s">
        <v>114</v>
      </c>
      <c r="C1" s="64" t="s">
        <v>115</v>
      </c>
      <c r="D1" s="64" t="s">
        <v>116</v>
      </c>
      <c r="E1" s="64" t="s">
        <v>117</v>
      </c>
      <c r="F1" s="64" t="s">
        <v>52</v>
      </c>
    </row>
    <row r="2" spans="1:6" ht="15" customHeight="1" x14ac:dyDescent="0.25">
      <c r="A2" s="93"/>
      <c r="B2" s="56" t="s">
        <v>223</v>
      </c>
      <c r="C2" s="40"/>
      <c r="D2" s="40"/>
      <c r="E2" s="98" t="s">
        <v>222</v>
      </c>
      <c r="F2" s="89">
        <v>1</v>
      </c>
    </row>
    <row r="3" spans="1:6" ht="15" customHeight="1" x14ac:dyDescent="0.25">
      <c r="A3" s="93"/>
      <c r="B3" s="57" t="s">
        <v>224</v>
      </c>
      <c r="C3" s="41"/>
      <c r="D3" s="41"/>
      <c r="E3" s="98"/>
      <c r="F3" s="89"/>
    </row>
    <row r="4" spans="1:6" ht="15" customHeight="1" x14ac:dyDescent="0.25">
      <c r="A4" s="93"/>
      <c r="B4" s="58" t="s">
        <v>213</v>
      </c>
      <c r="C4" s="42"/>
      <c r="D4" s="42"/>
      <c r="E4" s="90" t="s">
        <v>119</v>
      </c>
      <c r="F4" s="89">
        <v>1</v>
      </c>
    </row>
    <row r="5" spans="1:6" ht="15" customHeight="1" x14ac:dyDescent="0.25">
      <c r="A5" s="93"/>
      <c r="B5" s="59" t="s">
        <v>214</v>
      </c>
      <c r="C5" s="43"/>
      <c r="D5" s="43"/>
      <c r="E5" s="90"/>
      <c r="F5" s="89"/>
    </row>
    <row r="6" spans="1:6" ht="15" customHeight="1" x14ac:dyDescent="0.25">
      <c r="A6" s="93"/>
      <c r="B6" s="60" t="s">
        <v>121</v>
      </c>
      <c r="C6" s="44"/>
      <c r="D6" s="44"/>
      <c r="E6" s="99" t="s">
        <v>122</v>
      </c>
      <c r="F6" s="89">
        <v>1</v>
      </c>
    </row>
    <row r="7" spans="1:6" ht="15" customHeight="1" x14ac:dyDescent="0.25">
      <c r="A7" s="93"/>
      <c r="B7" s="60" t="s">
        <v>123</v>
      </c>
      <c r="C7" s="44"/>
      <c r="D7" s="44"/>
      <c r="E7" s="99"/>
      <c r="F7" s="89"/>
    </row>
    <row r="8" spans="1:6" ht="15" customHeight="1" x14ac:dyDescent="0.25">
      <c r="A8" s="93"/>
      <c r="B8" s="36" t="s">
        <v>124</v>
      </c>
      <c r="C8" s="37"/>
      <c r="D8" s="37"/>
      <c r="E8" s="100" t="s">
        <v>48</v>
      </c>
      <c r="F8" s="89">
        <v>1</v>
      </c>
    </row>
    <row r="9" spans="1:6" ht="15" customHeight="1" x14ac:dyDescent="0.25">
      <c r="A9" s="93"/>
      <c r="B9" s="38" t="s">
        <v>125</v>
      </c>
      <c r="C9" s="39"/>
      <c r="D9" s="39"/>
      <c r="E9" s="100"/>
      <c r="F9" s="89"/>
    </row>
    <row r="10" spans="1:6" ht="15" customHeight="1" x14ac:dyDescent="0.25">
      <c r="A10" s="93"/>
      <c r="B10" s="56" t="s">
        <v>126</v>
      </c>
      <c r="C10" s="40"/>
      <c r="D10" s="40"/>
      <c r="E10" s="98" t="s">
        <v>127</v>
      </c>
      <c r="F10" s="89">
        <v>1</v>
      </c>
    </row>
    <row r="11" spans="1:6" ht="15" customHeight="1" x14ac:dyDescent="0.25">
      <c r="A11" s="93"/>
      <c r="B11" s="57" t="s">
        <v>118</v>
      </c>
      <c r="C11" s="41"/>
      <c r="D11" s="41"/>
      <c r="E11" s="98"/>
      <c r="F11" s="89"/>
    </row>
    <row r="12" spans="1:6" ht="15" customHeight="1" x14ac:dyDescent="0.25">
      <c r="A12" s="93"/>
      <c r="B12" s="45" t="s">
        <v>128</v>
      </c>
      <c r="C12" s="46"/>
      <c r="D12" s="46"/>
      <c r="E12" s="88" t="s">
        <v>129</v>
      </c>
      <c r="F12" s="89">
        <v>1</v>
      </c>
    </row>
    <row r="13" spans="1:6" ht="15" customHeight="1" x14ac:dyDescent="0.25">
      <c r="A13" s="93"/>
      <c r="B13" s="45" t="s">
        <v>130</v>
      </c>
      <c r="C13" s="46"/>
      <c r="D13" s="46"/>
      <c r="E13" s="88"/>
      <c r="F13" s="89"/>
    </row>
    <row r="14" spans="1:6" ht="15" customHeight="1" x14ac:dyDescent="0.25">
      <c r="A14" s="93"/>
      <c r="B14" s="58" t="s">
        <v>131</v>
      </c>
      <c r="C14" s="42"/>
      <c r="D14" s="42"/>
      <c r="E14" s="90" t="s">
        <v>132</v>
      </c>
      <c r="F14" s="89">
        <v>1</v>
      </c>
    </row>
    <row r="15" spans="1:6" ht="15" customHeight="1" x14ac:dyDescent="0.25">
      <c r="A15" s="93"/>
      <c r="B15" s="59" t="s">
        <v>120</v>
      </c>
      <c r="C15" s="43"/>
      <c r="D15" s="43"/>
      <c r="E15" s="90"/>
      <c r="F15" s="89"/>
    </row>
    <row r="16" spans="1:6" ht="15" customHeight="1" x14ac:dyDescent="0.25">
      <c r="A16" s="93"/>
      <c r="B16" s="36" t="s">
        <v>133</v>
      </c>
      <c r="C16" s="37"/>
      <c r="D16" s="37"/>
      <c r="E16" s="91" t="s">
        <v>50</v>
      </c>
      <c r="F16" s="92">
        <v>1</v>
      </c>
    </row>
    <row r="17" spans="1:6" ht="15" customHeight="1" x14ac:dyDescent="0.25">
      <c r="A17" s="93"/>
      <c r="B17" s="45" t="s">
        <v>134</v>
      </c>
      <c r="C17" s="46"/>
      <c r="D17" s="46"/>
      <c r="E17" s="91"/>
      <c r="F17" s="92"/>
    </row>
    <row r="18" spans="1:6" x14ac:dyDescent="0.25">
      <c r="A18" s="93"/>
      <c r="B18" s="61" t="s">
        <v>217</v>
      </c>
      <c r="C18" s="53"/>
      <c r="D18" s="53"/>
      <c r="E18" s="96" t="s">
        <v>218</v>
      </c>
      <c r="F18" s="92">
        <v>22</v>
      </c>
    </row>
    <row r="19" spans="1:6" ht="15.75" thickBot="1" x14ac:dyDescent="0.3">
      <c r="A19" s="94"/>
      <c r="B19" s="62" t="s">
        <v>216</v>
      </c>
      <c r="C19" s="54"/>
      <c r="D19" s="54"/>
      <c r="E19" s="97"/>
      <c r="F19" s="95"/>
    </row>
    <row r="20" spans="1:6" ht="15.75" thickBot="1" x14ac:dyDescent="0.3">
      <c r="E20" s="52" t="s">
        <v>135</v>
      </c>
      <c r="F20" s="55">
        <f>SUM(F2:F19)</f>
        <v>30</v>
      </c>
    </row>
  </sheetData>
  <mergeCells count="19">
    <mergeCell ref="A2:A19"/>
    <mergeCell ref="F18:F19"/>
    <mergeCell ref="E18:E19"/>
    <mergeCell ref="E2:E3"/>
    <mergeCell ref="F2:F3"/>
    <mergeCell ref="E4:E5"/>
    <mergeCell ref="F4:F5"/>
    <mergeCell ref="E6:E7"/>
    <mergeCell ref="F6:F7"/>
    <mergeCell ref="E8:E9"/>
    <mergeCell ref="F8:F9"/>
    <mergeCell ref="E10:E11"/>
    <mergeCell ref="F10:F11"/>
    <mergeCell ref="E12:E13"/>
    <mergeCell ref="F12:F13"/>
    <mergeCell ref="E14:E15"/>
    <mergeCell ref="F14:F15"/>
    <mergeCell ref="E16:E17"/>
    <mergeCell ref="F16:F17"/>
  </mergeCells>
  <conditionalFormatting sqref="C10:C18 D10:D20 C2:D9">
    <cfRule type="containsText" dxfId="16" priority="2" operator="containsText" text="'Oui'"/>
  </conditionalFormatting>
  <conditionalFormatting sqref="C10:C18 D10:D20 C2:D9">
    <cfRule type="containsText" dxfId="15" priority="3" operator="containsText" text="Non"/>
  </conditionalFormatting>
  <conditionalFormatting sqref="C10:C18 D10:D20">
    <cfRule type="containsText" dxfId="14" priority="4" operator="containsText" text="Oui"/>
  </conditionalFormatting>
  <dataValidations count="1">
    <dataValidation type="list" allowBlank="1" showInputMessage="1" showErrorMessage="1" sqref="C2:D18" xr:uid="{00000000-0002-0000-0200-000000000000}">
      <formula1>Ouinon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zoomScaleNormal="100" workbookViewId="0">
      <selection activeCell="C17" sqref="C17"/>
    </sheetView>
  </sheetViews>
  <sheetFormatPr baseColWidth="10" defaultColWidth="9.140625" defaultRowHeight="15" x14ac:dyDescent="0.25"/>
  <cols>
    <col min="1" max="1" width="25.85546875" customWidth="1"/>
    <col min="2" max="2" width="23.5703125" customWidth="1"/>
    <col min="3" max="3" width="18.28515625" customWidth="1"/>
    <col min="4" max="4" width="22" customWidth="1"/>
    <col min="5" max="5" width="14" customWidth="1"/>
    <col min="6" max="6" width="17.7109375" customWidth="1"/>
    <col min="7" max="7" width="25.140625" customWidth="1"/>
    <col min="8" max="8" width="15.5703125" customWidth="1"/>
    <col min="9" max="1025" width="9.140625" customWidth="1"/>
  </cols>
  <sheetData>
    <row r="1" spans="1:8" ht="21.75" customHeight="1" x14ac:dyDescent="0.25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116</v>
      </c>
    </row>
    <row r="2" spans="1:8" x14ac:dyDescent="0.25">
      <c r="A2" t="s">
        <v>143</v>
      </c>
      <c r="B2" s="6" t="s">
        <v>144</v>
      </c>
      <c r="C2" s="6" t="s">
        <v>145</v>
      </c>
      <c r="D2" s="6" t="s">
        <v>146</v>
      </c>
      <c r="E2" s="6" t="s">
        <v>147</v>
      </c>
      <c r="F2" s="47" t="s">
        <v>148</v>
      </c>
      <c r="G2" s="10" t="s">
        <v>149</v>
      </c>
      <c r="H2" t="s">
        <v>149</v>
      </c>
    </row>
    <row r="3" spans="1:8" x14ac:dyDescent="0.25">
      <c r="A3" t="s">
        <v>150</v>
      </c>
      <c r="B3" s="6" t="s">
        <v>144</v>
      </c>
      <c r="C3" s="6" t="s">
        <v>151</v>
      </c>
      <c r="D3" s="6">
        <v>2</v>
      </c>
      <c r="E3" s="6"/>
      <c r="F3" s="6" t="s">
        <v>148</v>
      </c>
      <c r="G3" s="10" t="s">
        <v>152</v>
      </c>
      <c r="H3" t="s">
        <v>152</v>
      </c>
    </row>
    <row r="4" spans="1:8" x14ac:dyDescent="0.25">
      <c r="A4" t="s">
        <v>153</v>
      </c>
      <c r="B4" s="6" t="s">
        <v>144</v>
      </c>
      <c r="C4" s="6" t="s">
        <v>154</v>
      </c>
      <c r="D4" s="6">
        <v>7</v>
      </c>
      <c r="E4" s="6" t="s">
        <v>155</v>
      </c>
      <c r="F4" s="47" t="s">
        <v>148</v>
      </c>
      <c r="G4" s="10" t="s">
        <v>152</v>
      </c>
      <c r="H4" t="s">
        <v>149</v>
      </c>
    </row>
    <row r="5" spans="1:8" x14ac:dyDescent="0.25">
      <c r="A5" t="s">
        <v>156</v>
      </c>
      <c r="B5" s="6" t="s">
        <v>144</v>
      </c>
      <c r="C5" s="6" t="s">
        <v>157</v>
      </c>
      <c r="D5" s="6">
        <v>14</v>
      </c>
      <c r="E5" s="6" t="s">
        <v>155</v>
      </c>
      <c r="F5" s="47" t="s">
        <v>148</v>
      </c>
      <c r="G5" s="10" t="s">
        <v>152</v>
      </c>
      <c r="H5" t="s">
        <v>152</v>
      </c>
    </row>
    <row r="6" spans="1:8" x14ac:dyDescent="0.25">
      <c r="A6" t="s">
        <v>158</v>
      </c>
      <c r="B6" s="6" t="s">
        <v>144</v>
      </c>
      <c r="C6" s="6" t="s">
        <v>159</v>
      </c>
      <c r="D6" s="6">
        <v>3</v>
      </c>
      <c r="E6" s="6"/>
      <c r="F6" s="47" t="s">
        <v>148</v>
      </c>
      <c r="G6" s="10" t="s">
        <v>149</v>
      </c>
      <c r="H6" t="s">
        <v>149</v>
      </c>
    </row>
    <row r="7" spans="1:8" x14ac:dyDescent="0.25">
      <c r="A7" t="s">
        <v>160</v>
      </c>
      <c r="B7" s="6" t="s">
        <v>161</v>
      </c>
      <c r="C7" s="6" t="s">
        <v>162</v>
      </c>
      <c r="D7" s="6">
        <v>3</v>
      </c>
      <c r="E7" s="6"/>
      <c r="F7" s="47" t="s">
        <v>148</v>
      </c>
      <c r="G7" s="10" t="s">
        <v>152</v>
      </c>
      <c r="H7" t="s">
        <v>152</v>
      </c>
    </row>
    <row r="8" spans="1:8" x14ac:dyDescent="0.25">
      <c r="A8" t="s">
        <v>163</v>
      </c>
      <c r="B8" s="6" t="s">
        <v>164</v>
      </c>
      <c r="C8" s="6"/>
      <c r="D8" s="6">
        <v>3</v>
      </c>
      <c r="E8" s="6"/>
      <c r="F8" s="6" t="s">
        <v>148</v>
      </c>
      <c r="G8" s="10" t="s">
        <v>152</v>
      </c>
      <c r="H8" t="s">
        <v>152</v>
      </c>
    </row>
    <row r="9" spans="1:8" x14ac:dyDescent="0.25">
      <c r="A9" t="s">
        <v>165</v>
      </c>
      <c r="B9" s="6" t="s">
        <v>164</v>
      </c>
      <c r="C9" s="6"/>
      <c r="D9" s="6">
        <v>3</v>
      </c>
      <c r="E9" s="6"/>
      <c r="F9" s="6" t="s">
        <v>148</v>
      </c>
      <c r="G9" s="10" t="s">
        <v>152</v>
      </c>
      <c r="H9" t="s">
        <v>152</v>
      </c>
    </row>
    <row r="10" spans="1:8" x14ac:dyDescent="0.25">
      <c r="A10" t="s">
        <v>166</v>
      </c>
      <c r="B10" s="6" t="s">
        <v>164</v>
      </c>
      <c r="C10" s="6"/>
      <c r="D10" s="6">
        <v>3</v>
      </c>
      <c r="E10" s="6"/>
      <c r="F10" s="47" t="s">
        <v>148</v>
      </c>
      <c r="G10" s="10" t="s">
        <v>152</v>
      </c>
      <c r="H10" t="s">
        <v>152</v>
      </c>
    </row>
    <row r="11" spans="1:8" x14ac:dyDescent="0.25">
      <c r="A11" t="s">
        <v>167</v>
      </c>
      <c r="B11" s="6" t="s">
        <v>168</v>
      </c>
      <c r="C11" s="6"/>
      <c r="D11" s="6">
        <v>2</v>
      </c>
      <c r="E11" s="6"/>
      <c r="F11" s="6" t="s">
        <v>148</v>
      </c>
      <c r="G11" s="10" t="s">
        <v>152</v>
      </c>
      <c r="H11" t="s">
        <v>152</v>
      </c>
    </row>
    <row r="12" spans="1:8" x14ac:dyDescent="0.25">
      <c r="A12" t="s">
        <v>169</v>
      </c>
      <c r="B12" s="6" t="s">
        <v>168</v>
      </c>
      <c r="D12" s="6">
        <v>2</v>
      </c>
      <c r="F12" s="6" t="s">
        <v>170</v>
      </c>
      <c r="G12" s="10" t="s">
        <v>149</v>
      </c>
      <c r="H12" t="s">
        <v>149</v>
      </c>
    </row>
    <row r="13" spans="1:8" x14ac:dyDescent="0.25">
      <c r="A13" t="s">
        <v>171</v>
      </c>
      <c r="B13" s="6" t="s">
        <v>164</v>
      </c>
      <c r="C13" s="6"/>
      <c r="D13" s="6">
        <v>3</v>
      </c>
      <c r="F13" s="6" t="s">
        <v>148</v>
      </c>
      <c r="G13" s="10" t="s">
        <v>152</v>
      </c>
      <c r="H13" t="s">
        <v>152</v>
      </c>
    </row>
    <row r="14" spans="1:8" x14ac:dyDescent="0.25">
      <c r="A14" t="s">
        <v>172</v>
      </c>
      <c r="B14" s="6" t="s">
        <v>164</v>
      </c>
      <c r="C14" s="6"/>
      <c r="D14" s="6">
        <v>3</v>
      </c>
      <c r="F14" s="47" t="s">
        <v>148</v>
      </c>
      <c r="G14" s="10" t="s">
        <v>149</v>
      </c>
      <c r="H14" t="s">
        <v>152</v>
      </c>
    </row>
    <row r="15" spans="1:8" x14ac:dyDescent="0.25">
      <c r="A15" t="s">
        <v>173</v>
      </c>
      <c r="B15" s="6" t="s">
        <v>144</v>
      </c>
      <c r="C15" s="6" t="s">
        <v>174</v>
      </c>
      <c r="D15" s="6">
        <v>3</v>
      </c>
      <c r="F15" s="47" t="s">
        <v>148</v>
      </c>
      <c r="G15" s="10" t="s">
        <v>152</v>
      </c>
      <c r="H15" t="s">
        <v>149</v>
      </c>
    </row>
    <row r="16" spans="1:8" x14ac:dyDescent="0.25">
      <c r="A16" t="s">
        <v>175</v>
      </c>
      <c r="B16" s="6" t="s">
        <v>168</v>
      </c>
      <c r="D16" s="6">
        <v>2</v>
      </c>
      <c r="F16" s="6" t="s">
        <v>170</v>
      </c>
      <c r="G16" s="10" t="s">
        <v>149</v>
      </c>
      <c r="H16" t="s">
        <v>152</v>
      </c>
    </row>
    <row r="17" spans="1:8" x14ac:dyDescent="0.25">
      <c r="A17" t="s">
        <v>176</v>
      </c>
      <c r="B17" s="6" t="s">
        <v>168</v>
      </c>
      <c r="D17" s="6">
        <v>2</v>
      </c>
      <c r="F17" s="6" t="s">
        <v>170</v>
      </c>
      <c r="G17" s="10" t="s">
        <v>149</v>
      </c>
      <c r="H17" t="s">
        <v>152</v>
      </c>
    </row>
    <row r="18" spans="1:8" x14ac:dyDescent="0.25">
      <c r="A18" t="s">
        <v>177</v>
      </c>
      <c r="B18" s="6" t="s">
        <v>144</v>
      </c>
      <c r="C18" s="6" t="s">
        <v>178</v>
      </c>
      <c r="D18" s="6">
        <v>2</v>
      </c>
      <c r="E18" s="6"/>
      <c r="F18" s="6" t="s">
        <v>148</v>
      </c>
      <c r="G18" t="s">
        <v>149</v>
      </c>
      <c r="H18" t="s">
        <v>152</v>
      </c>
    </row>
    <row r="19" spans="1:8" x14ac:dyDescent="0.25">
      <c r="A19" t="s">
        <v>179</v>
      </c>
      <c r="B19" s="6" t="s">
        <v>144</v>
      </c>
      <c r="C19" s="6" t="s">
        <v>145</v>
      </c>
      <c r="D19" s="6">
        <v>2</v>
      </c>
      <c r="F19" s="6" t="s">
        <v>148</v>
      </c>
      <c r="G19" t="s">
        <v>152</v>
      </c>
      <c r="H19" t="s">
        <v>152</v>
      </c>
    </row>
    <row r="20" spans="1:8" x14ac:dyDescent="0.25">
      <c r="A20" t="s">
        <v>180</v>
      </c>
      <c r="B20" s="6" t="s">
        <v>144</v>
      </c>
      <c r="C20" s="6"/>
      <c r="D20" s="6">
        <v>2</v>
      </c>
      <c r="F20" s="6" t="s">
        <v>148</v>
      </c>
      <c r="G20" t="s">
        <v>152</v>
      </c>
      <c r="H20" t="s">
        <v>152</v>
      </c>
    </row>
    <row r="21" spans="1:8" x14ac:dyDescent="0.25">
      <c r="A21" t="s">
        <v>181</v>
      </c>
      <c r="B21" s="6" t="s">
        <v>144</v>
      </c>
      <c r="C21" s="6"/>
      <c r="D21" s="6">
        <v>2</v>
      </c>
      <c r="F21" s="6" t="s">
        <v>170</v>
      </c>
      <c r="G21" t="s">
        <v>149</v>
      </c>
      <c r="H21" t="s">
        <v>149</v>
      </c>
    </row>
    <row r="22" spans="1:8" x14ac:dyDescent="0.25">
      <c r="A22" t="s">
        <v>182</v>
      </c>
      <c r="B22" s="6" t="s">
        <v>144</v>
      </c>
      <c r="C22" s="6"/>
      <c r="D22" s="6">
        <v>2</v>
      </c>
      <c r="F22" s="6" t="s">
        <v>170</v>
      </c>
      <c r="G22" t="s">
        <v>149</v>
      </c>
      <c r="H22" t="s">
        <v>149</v>
      </c>
    </row>
    <row r="23" spans="1:8" x14ac:dyDescent="0.25">
      <c r="A23" t="s">
        <v>50</v>
      </c>
      <c r="B23" s="6" t="s">
        <v>144</v>
      </c>
      <c r="D23" s="6">
        <v>8</v>
      </c>
      <c r="E23" t="s">
        <v>155</v>
      </c>
      <c r="F23" s="47" t="s">
        <v>148</v>
      </c>
      <c r="G23" t="s">
        <v>152</v>
      </c>
      <c r="H23" t="s">
        <v>152</v>
      </c>
    </row>
    <row r="24" spans="1:8" x14ac:dyDescent="0.25">
      <c r="A24" t="s">
        <v>183</v>
      </c>
      <c r="B24" s="6" t="s">
        <v>144</v>
      </c>
      <c r="C24" t="s">
        <v>184</v>
      </c>
      <c r="E24" t="s">
        <v>155</v>
      </c>
      <c r="F24" s="47" t="s">
        <v>148</v>
      </c>
      <c r="G24" t="s">
        <v>152</v>
      </c>
      <c r="H24" t="s">
        <v>152</v>
      </c>
    </row>
  </sheetData>
  <conditionalFormatting sqref="G2:H24">
    <cfRule type="containsText" dxfId="13" priority="2" operator="containsText" text="'Oui'"/>
  </conditionalFormatting>
  <conditionalFormatting sqref="G2:H24">
    <cfRule type="containsText" dxfId="12" priority="3" operator="containsText" text="Non"/>
  </conditionalFormatting>
  <conditionalFormatting sqref="G2:H24">
    <cfRule type="containsText" dxfId="11" priority="4" operator="containsText" text="Oui"/>
  </conditionalFormatting>
  <dataValidations count="1">
    <dataValidation type="list" allowBlank="1" showInputMessage="1" showErrorMessage="1" sqref="G2:H24" xr:uid="{00000000-0002-0000-0300-000000000000}">
      <formula1>Ouinon</formula1>
      <formula2>0</formula2>
    </dataValidation>
  </dataValidations>
  <hyperlinks>
    <hyperlink ref="F2" r:id="rId1" xr:uid="{00000000-0004-0000-0300-000000000000}"/>
    <hyperlink ref="F4" r:id="rId2" xr:uid="{00000000-0004-0000-0300-000001000000}"/>
    <hyperlink ref="F5" r:id="rId3" xr:uid="{00000000-0004-0000-0300-000002000000}"/>
    <hyperlink ref="F6" r:id="rId4" xr:uid="{00000000-0004-0000-0300-000003000000}"/>
    <hyperlink ref="F7" r:id="rId5" xr:uid="{00000000-0004-0000-0300-000004000000}"/>
    <hyperlink ref="F10" r:id="rId6" xr:uid="{00000000-0004-0000-0300-000005000000}"/>
    <hyperlink ref="F14" r:id="rId7" xr:uid="{00000000-0004-0000-0300-000006000000}"/>
    <hyperlink ref="F15" r:id="rId8" xr:uid="{00000000-0004-0000-0300-000007000000}"/>
    <hyperlink ref="F23" r:id="rId9" xr:uid="{00000000-0004-0000-0300-000008000000}"/>
    <hyperlink ref="F24" r:id="rId10" xr:uid="{00000000-0004-0000-0300-000009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zoomScaleNormal="100" workbookViewId="0">
      <selection activeCell="A11" sqref="A11"/>
    </sheetView>
  </sheetViews>
  <sheetFormatPr baseColWidth="10" defaultColWidth="9.140625" defaultRowHeight="15" x14ac:dyDescent="0.25"/>
  <cols>
    <col min="1" max="2" width="26.7109375" customWidth="1"/>
    <col min="3" max="3" width="22.42578125" customWidth="1"/>
    <col min="4" max="4" width="22.85546875" customWidth="1"/>
    <col min="5" max="6" width="20.140625" customWidth="1"/>
    <col min="7" max="7" width="67.85546875" customWidth="1"/>
    <col min="8" max="1025" width="9.140625" customWidth="1"/>
  </cols>
  <sheetData>
    <row r="1" spans="1:7" ht="26.25" customHeight="1" x14ac:dyDescent="0.25">
      <c r="A1" s="1" t="s">
        <v>185</v>
      </c>
      <c r="B1" s="1" t="s">
        <v>186</v>
      </c>
      <c r="C1" s="1" t="s">
        <v>187</v>
      </c>
      <c r="D1" s="1" t="s">
        <v>115</v>
      </c>
      <c r="E1" s="1" t="s">
        <v>116</v>
      </c>
      <c r="F1" s="1" t="s">
        <v>141</v>
      </c>
      <c r="G1" s="1" t="s">
        <v>117</v>
      </c>
    </row>
    <row r="2" spans="1:7" x14ac:dyDescent="0.25">
      <c r="A2" s="6" t="s">
        <v>188</v>
      </c>
      <c r="B2" s="6" t="s">
        <v>144</v>
      </c>
      <c r="D2" s="10" t="s">
        <v>149</v>
      </c>
      <c r="G2" t="s">
        <v>189</v>
      </c>
    </row>
    <row r="3" spans="1:7" x14ac:dyDescent="0.25">
      <c r="A3" s="6" t="s">
        <v>190</v>
      </c>
      <c r="B3" s="6" t="s">
        <v>144</v>
      </c>
      <c r="C3" t="s">
        <v>191</v>
      </c>
      <c r="D3" s="10"/>
      <c r="F3" s="47" t="s">
        <v>148</v>
      </c>
      <c r="G3" t="s">
        <v>192</v>
      </c>
    </row>
    <row r="4" spans="1:7" x14ac:dyDescent="0.25">
      <c r="A4" s="6" t="s">
        <v>193</v>
      </c>
      <c r="B4" s="6" t="s">
        <v>144</v>
      </c>
      <c r="C4" t="s">
        <v>191</v>
      </c>
      <c r="D4" s="10"/>
      <c r="F4" s="47" t="s">
        <v>148</v>
      </c>
    </row>
    <row r="5" spans="1:7" x14ac:dyDescent="0.25">
      <c r="A5" s="6" t="s">
        <v>194</v>
      </c>
      <c r="B5" s="6" t="s">
        <v>144</v>
      </c>
      <c r="C5" t="s">
        <v>191</v>
      </c>
      <c r="D5" s="10"/>
      <c r="F5" s="47" t="s">
        <v>148</v>
      </c>
      <c r="G5" t="s">
        <v>195</v>
      </c>
    </row>
    <row r="6" spans="1:7" ht="30" x14ac:dyDescent="0.25">
      <c r="A6" s="48" t="s">
        <v>196</v>
      </c>
      <c r="B6" s="12" t="s">
        <v>144</v>
      </c>
      <c r="C6" t="s">
        <v>191</v>
      </c>
      <c r="D6" s="10"/>
      <c r="F6" s="47" t="s">
        <v>148</v>
      </c>
      <c r="G6" t="s">
        <v>197</v>
      </c>
    </row>
  </sheetData>
  <conditionalFormatting sqref="D2:E26 G2">
    <cfRule type="containsText" dxfId="10" priority="2" operator="containsText" text="'Oui'"/>
  </conditionalFormatting>
  <conditionalFormatting sqref="D2:E26 G2">
    <cfRule type="containsText" dxfId="9" priority="3" operator="containsText" text="Non"/>
  </conditionalFormatting>
  <conditionalFormatting sqref="D2:E26 G2">
    <cfRule type="containsText" dxfId="8" priority="4" operator="containsText" text="Oui"/>
  </conditionalFormatting>
  <conditionalFormatting sqref="D2:E26 G2">
    <cfRule type="containsText" dxfId="7" priority="5" operator="containsText" text="Oui"/>
  </conditionalFormatting>
  <dataValidations count="1">
    <dataValidation type="list" allowBlank="1" showInputMessage="1" showErrorMessage="1" sqref="D2:E6" xr:uid="{00000000-0002-0000-0400-000000000000}">
      <formula1>Ouinon</formula1>
      <formula2>0</formula2>
    </dataValidation>
  </dataValidations>
  <hyperlinks>
    <hyperlink ref="F3" r:id="rId1" xr:uid="{00000000-0004-0000-0400-000000000000}"/>
    <hyperlink ref="F4" r:id="rId2" xr:uid="{00000000-0004-0000-0400-000001000000}"/>
    <hyperlink ref="F5" r:id="rId3" xr:uid="{00000000-0004-0000-0400-000002000000}"/>
    <hyperlink ref="F6" r:id="rId4" xr:uid="{00000000-0004-0000-04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zoomScaleNormal="100" workbookViewId="0">
      <selection activeCell="A4" sqref="A4"/>
    </sheetView>
  </sheetViews>
  <sheetFormatPr baseColWidth="10" defaultColWidth="9.140625" defaultRowHeight="15" x14ac:dyDescent="0.25"/>
  <cols>
    <col min="1" max="1" width="26.140625" customWidth="1"/>
    <col min="2" max="2" width="22.42578125" customWidth="1"/>
    <col min="3" max="3" width="15.7109375" customWidth="1"/>
    <col min="4" max="4" width="20.140625" customWidth="1"/>
    <col min="5" max="5" width="15.7109375" customWidth="1"/>
    <col min="6" max="6" width="27.85546875" customWidth="1"/>
    <col min="7" max="1025" width="9.140625" customWidth="1"/>
  </cols>
  <sheetData>
    <row r="1" spans="1:6" ht="25.5" customHeight="1" x14ac:dyDescent="0.25">
      <c r="A1" s="1" t="s">
        <v>198</v>
      </c>
      <c r="B1" s="1" t="s">
        <v>199</v>
      </c>
      <c r="C1" s="1" t="s">
        <v>200</v>
      </c>
      <c r="D1" s="1" t="s">
        <v>115</v>
      </c>
      <c r="E1" s="1" t="s">
        <v>116</v>
      </c>
      <c r="F1" s="1" t="s">
        <v>117</v>
      </c>
    </row>
    <row r="2" spans="1:6" x14ac:dyDescent="0.25">
      <c r="A2" s="6" t="s">
        <v>177</v>
      </c>
      <c r="B2" s="6" t="s">
        <v>201</v>
      </c>
      <c r="C2" s="6"/>
    </row>
    <row r="3" spans="1:6" x14ac:dyDescent="0.25">
      <c r="A3" s="6" t="s">
        <v>180</v>
      </c>
      <c r="B3" s="6" t="s">
        <v>202</v>
      </c>
      <c r="C3" s="6"/>
    </row>
    <row r="4" spans="1:6" x14ac:dyDescent="0.25">
      <c r="A4" s="6" t="s">
        <v>190</v>
      </c>
      <c r="B4" s="6" t="s">
        <v>145</v>
      </c>
      <c r="C4" s="6"/>
    </row>
    <row r="5" spans="1:6" x14ac:dyDescent="0.25">
      <c r="A5" s="6" t="s">
        <v>158</v>
      </c>
      <c r="B5" s="6" t="s">
        <v>159</v>
      </c>
      <c r="C5" s="6"/>
    </row>
    <row r="6" spans="1:6" x14ac:dyDescent="0.25">
      <c r="A6" s="6" t="s">
        <v>193</v>
      </c>
      <c r="B6" s="6" t="s">
        <v>151</v>
      </c>
      <c r="C6" s="6"/>
    </row>
    <row r="7" spans="1:6" x14ac:dyDescent="0.25">
      <c r="A7" s="6" t="s">
        <v>203</v>
      </c>
      <c r="B7" s="6" t="s">
        <v>145</v>
      </c>
      <c r="C7" s="6"/>
    </row>
    <row r="8" spans="1:6" x14ac:dyDescent="0.25">
      <c r="A8" s="6" t="s">
        <v>156</v>
      </c>
      <c r="B8" s="6" t="s">
        <v>157</v>
      </c>
      <c r="C8" s="6"/>
    </row>
    <row r="9" spans="1:6" x14ac:dyDescent="0.25">
      <c r="A9" s="6" t="s">
        <v>143</v>
      </c>
      <c r="B9" s="6"/>
      <c r="C9" s="6"/>
    </row>
    <row r="10" spans="1:6" x14ac:dyDescent="0.25">
      <c r="A10" s="6" t="s">
        <v>204</v>
      </c>
      <c r="B10" s="6" t="s">
        <v>202</v>
      </c>
      <c r="C10" s="6"/>
    </row>
    <row r="11" spans="1:6" x14ac:dyDescent="0.25">
      <c r="A11" s="6" t="s">
        <v>153</v>
      </c>
      <c r="B11" s="6" t="s">
        <v>205</v>
      </c>
      <c r="C11" s="6"/>
    </row>
  </sheetData>
  <conditionalFormatting sqref="D2:D20">
    <cfRule type="containsText" dxfId="6" priority="2" operator="containsText" text="'Oui'"/>
  </conditionalFormatting>
  <conditionalFormatting sqref="D2:D20">
    <cfRule type="containsText" dxfId="5" priority="3" operator="containsText" text="Non"/>
  </conditionalFormatting>
  <conditionalFormatting sqref="D2:D20">
    <cfRule type="containsText" dxfId="4" priority="4" operator="containsText" text="Oui"/>
  </conditionalFormatting>
  <conditionalFormatting sqref="D2">
    <cfRule type="containsText" dxfId="3" priority="5" operator="containsText" text="Oui"/>
  </conditionalFormatting>
  <conditionalFormatting sqref="E2:E21">
    <cfRule type="containsText" dxfId="2" priority="6" operator="containsText" text="'Oui'"/>
  </conditionalFormatting>
  <conditionalFormatting sqref="E2:E21">
    <cfRule type="containsText" dxfId="1" priority="7" operator="containsText" text="Non"/>
  </conditionalFormatting>
  <conditionalFormatting sqref="E2:E21">
    <cfRule type="containsText" dxfId="0" priority="8" operator="containsText" text="Oui"/>
  </conditionalFormatting>
  <dataValidations count="1">
    <dataValidation type="list" allowBlank="1" showInputMessage="1" showErrorMessage="1" sqref="D2:E11" xr:uid="{00000000-0002-0000-0500-000000000000}">
      <formula1>Ouinon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zoomScaleNormal="100" workbookViewId="0">
      <selection activeCell="D23" sqref="D23"/>
    </sheetView>
  </sheetViews>
  <sheetFormatPr baseColWidth="10" defaultColWidth="9.140625" defaultRowHeight="15" x14ac:dyDescent="0.25"/>
  <cols>
    <col min="1" max="1" width="15.85546875" customWidth="1"/>
    <col min="2" max="1025" width="9.140625" customWidth="1"/>
  </cols>
  <sheetData>
    <row r="1" spans="1:3" x14ac:dyDescent="0.25">
      <c r="A1" s="49" t="s">
        <v>206</v>
      </c>
    </row>
    <row r="2" spans="1:3" x14ac:dyDescent="0.25">
      <c r="A2" t="s">
        <v>207</v>
      </c>
      <c r="C2" s="50" t="s">
        <v>149</v>
      </c>
    </row>
    <row r="3" spans="1:3" x14ac:dyDescent="0.25">
      <c r="A3" t="s">
        <v>208</v>
      </c>
      <c r="C3" s="51" t="s">
        <v>152</v>
      </c>
    </row>
    <row r="4" spans="1:3" x14ac:dyDescent="0.25">
      <c r="A4" t="s">
        <v>209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Cablage</vt:lpstr>
      <vt:lpstr>Compte connecteur</vt:lpstr>
      <vt:lpstr>Connecteurs</vt:lpstr>
      <vt:lpstr>Autre composant</vt:lpstr>
      <vt:lpstr>Relais</vt:lpstr>
      <vt:lpstr>Fusibles</vt:lpstr>
      <vt:lpstr>Données</vt:lpstr>
      <vt:lpstr>Ouinon</vt:lpstr>
      <vt:lpstr>signal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bob Aubouin</cp:lastModifiedBy>
  <cp:revision>2</cp:revision>
  <dcterms:created xsi:type="dcterms:W3CDTF">2015-06-05T18:17:20Z</dcterms:created>
  <dcterms:modified xsi:type="dcterms:W3CDTF">2019-04-03T08:21:03Z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