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5" i="6" l="1"/>
  <c r="E12" i="6" l="1"/>
  <c r="F20" i="2" l="1"/>
  <c r="F3" i="2" l="1"/>
  <c r="F2" i="2"/>
  <c r="F10" i="2" l="1"/>
  <c r="F15" i="2" l="1"/>
  <c r="F4" i="2"/>
  <c r="E3" i="6"/>
  <c r="E4" i="6"/>
  <c r="E6" i="6"/>
  <c r="E7" i="6"/>
  <c r="E8" i="6"/>
  <c r="E9" i="6"/>
  <c r="E10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9" i="2"/>
  <c r="F18" i="2"/>
  <c r="F17" i="2"/>
  <c r="F16" i="2"/>
  <c r="F14" i="2"/>
  <c r="F12" i="2"/>
  <c r="F13" i="2"/>
  <c r="F11" i="2"/>
  <c r="F6" i="2"/>
  <c r="F7" i="2"/>
  <c r="F9" i="2"/>
  <c r="F5" i="2"/>
  <c r="D8" i="2" l="1"/>
  <c r="F8" i="2" s="1"/>
</calcChain>
</file>

<file path=xl/sharedStrings.xml><?xml version="1.0" encoding="utf-8"?>
<sst xmlns="http://schemas.openxmlformats.org/spreadsheetml/2006/main" count="320" uniqueCount="84">
  <si>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</si>
  <si>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</si>
  <si>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</si>
  <si>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</si>
  <si>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</si>
  <si>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</si>
  <si>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</si>
  <si>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</si>
  <si>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</si>
  <si>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</si>
  <si>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</si>
  <si>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</si>
  <si>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</si>
  <si>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</si>
  <si>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</si>
  <si>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</si>
  <si>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</si>
  <si>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</si>
  <si>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</si>
  <si>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</si>
  <si>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</si>
  <si>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</si>
  <si>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</si>
  <si>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</si>
  <si>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</si>
  <si>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</si>
  <si>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</si>
  <si>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</si>
  <si>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</si>
  <si>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</si>
  <si>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</si>
  <si>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</si>
  <si>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</si>
  <si>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</si>
  <si>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</si>
  <si>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</si>
  <si>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</si>
  <si>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</si>
  <si>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</si>
  <si>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</si>
  <si>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</si>
  <si>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</si>
  <si>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</si>
  <si>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</si>
  <si>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</si>
  <si>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</si>
  <si>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</si>
  <si>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</si>
  <si>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</si>
  <si>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</si>
  <si>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</si>
  <si>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</si>
  <si>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</si>
  <si>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</si>
  <si>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</si>
  <si>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</si>
  <si>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</si>
  <si>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</si>
  <si>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</si>
  <si>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</si>
  <si>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</si>
  <si>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</si>
  <si>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</si>
  <si>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</si>
  <si>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</si>
  <si>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</si>
  <si>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</si>
  <si>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</si>
  <si>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</si>
  <si>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</si>
  <si>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</si>
  <si>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</si>
  <si>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TDI, For sight tubes fuel system</t>
  </si>
  <si>
    <t>Quick link chain</t>
  </si>
  <si>
    <t>Boot clamp, ligarex strap with buckle</t>
  </si>
  <si>
    <t>Medium (33cm)</t>
  </si>
  <si>
    <t>Large (72 cm)</t>
  </si>
  <si>
    <t>Tie straps, blower</t>
  </si>
  <si>
    <t>Fuel check valve, in-line, aluminium</t>
  </si>
  <si>
    <t>Price (TTC, for 1)</t>
  </si>
  <si>
    <t>Banjo fitting, straight, Aluminium</t>
  </si>
  <si>
    <t>12mm, dash6</t>
  </si>
  <si>
    <t>Fitting, L.P, female plug, aluminium</t>
  </si>
  <si>
    <t>Dash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</si>
</sst>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C30" sqref="C30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</v>
      </c>
      <c r="E1" s="5" t="s">
        <v>9</v>
      </c>
      <c r="F1" s="5" t="s">
        <v>10</v>
      </c>
      <c r="G1" s="5" t="s">
        <v>68</v>
      </c>
    </row>
    <row r="2" spans="1:7" x14ac:dyDescent="0.3">
      <c r="A2" t="s">
        <v>12</v>
      </c>
      <c r="B2" t="s">
        <v>3</v>
      </c>
      <c r="C2" t="s">
        <v>5</v>
      </c>
      <c r="D2">
        <v>16</v>
      </c>
      <c r="E2" s="1">
        <v>4.3099999999999996</v>
      </c>
      <c r="G2" s="1">
        <f>ROUND(E2*F2/(100*1.2),2)</f>
        <v>0</v>
      </c>
    </row>
    <row r="3" spans="1:7" x14ac:dyDescent="0.3">
      <c r="A3" t="s">
        <v>12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ROUND(E3*F3/(100*1.2),2)</f>
        <v>0</v>
      </c>
    </row>
    <row r="4" spans="1:7" x14ac:dyDescent="0.3">
      <c r="A4" t="s">
        <v>12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12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12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12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12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12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12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15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12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12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12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12</v>
      </c>
      <c r="B15" t="s">
        <v>11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12</v>
      </c>
      <c r="B16" t="s">
        <v>11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12</v>
      </c>
      <c r="B17" t="s">
        <v>11</v>
      </c>
      <c r="C17" t="s">
        <v>7</v>
      </c>
      <c r="D17">
        <v>30</v>
      </c>
      <c r="E17" s="1">
        <v>10.65</v>
      </c>
      <c r="G17" s="1">
        <f t="shared" si="0"/>
        <v>0</v>
      </c>
    </row>
    <row r="18" spans="1:7" x14ac:dyDescent="0.3">
      <c r="A18" t="s">
        <v>12</v>
      </c>
      <c r="B18" t="s">
        <v>11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12</v>
      </c>
      <c r="B19" t="s">
        <v>11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15</v>
      </c>
      <c r="B20" t="s">
        <v>11</v>
      </c>
      <c r="C20" t="s">
        <v>13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15</v>
      </c>
      <c r="B21" t="s">
        <v>11</v>
      </c>
      <c r="C21" t="s">
        <v>14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15</v>
      </c>
      <c r="B22" t="s">
        <v>11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12</v>
      </c>
      <c r="B23" t="s">
        <v>11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12</v>
      </c>
      <c r="B24" t="s">
        <v>11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12</v>
      </c>
      <c r="B25" t="s">
        <v>11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12</v>
      </c>
      <c r="B26" t="s">
        <v>11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12</v>
      </c>
      <c r="B27" t="s">
        <v>11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15</v>
      </c>
      <c r="B28" t="s">
        <v>11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15</v>
      </c>
      <c r="B29" t="s">
        <v>11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15</v>
      </c>
      <c r="B30" t="s">
        <v>11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15</v>
      </c>
      <c r="B31" t="s">
        <v>11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15</v>
      </c>
      <c r="B32" t="s">
        <v>11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15</v>
      </c>
      <c r="B33" t="s">
        <v>11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15</v>
      </c>
      <c r="B34" t="s">
        <v>11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15</v>
      </c>
      <c r="B35" t="s">
        <v>11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15</v>
      </c>
      <c r="B36" t="s">
        <v>11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15</v>
      </c>
      <c r="B37" t="s">
        <v>11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12</v>
      </c>
      <c r="B38" t="s">
        <v>11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12</v>
      </c>
      <c r="B39" t="s">
        <v>11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12</v>
      </c>
      <c r="B40" t="s">
        <v>11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12</v>
      </c>
      <c r="B41" t="s">
        <v>11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12</v>
      </c>
      <c r="B42" t="s">
        <v>11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12</v>
      </c>
      <c r="B43" t="s">
        <v>11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1" sqref="E2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27</v>
      </c>
      <c r="E1" s="5" t="s">
        <v>20</v>
      </c>
      <c r="F1" s="5" t="s">
        <v>68</v>
      </c>
      <c r="G1" t="s">
        <v>44</v>
      </c>
    </row>
    <row r="2" spans="1:7" x14ac:dyDescent="0.3">
      <c r="A2" t="s">
        <v>24</v>
      </c>
      <c r="B2" t="s">
        <v>11</v>
      </c>
      <c r="C2" t="s">
        <v>30</v>
      </c>
      <c r="D2" s="1">
        <v>3.67</v>
      </c>
      <c r="F2" s="1">
        <f>D2*E2/(100*1.2)</f>
        <v>0</v>
      </c>
      <c r="G2" t="s">
        <v>46</v>
      </c>
    </row>
    <row r="3" spans="1:7" x14ac:dyDescent="0.3">
      <c r="A3" t="s">
        <v>24</v>
      </c>
      <c r="B3" t="s">
        <v>11</v>
      </c>
      <c r="C3" t="s">
        <v>13</v>
      </c>
      <c r="D3" s="1">
        <v>3.42</v>
      </c>
      <c r="F3" s="1">
        <f t="shared" ref="F3:F6" si="0">D3*E3/(100*1.2)</f>
        <v>0</v>
      </c>
      <c r="G3" t="s">
        <v>46</v>
      </c>
    </row>
    <row r="4" spans="1:7" x14ac:dyDescent="0.3">
      <c r="A4" t="s">
        <v>24</v>
      </c>
      <c r="B4" t="s">
        <v>11</v>
      </c>
      <c r="C4" t="s">
        <v>5</v>
      </c>
      <c r="D4" s="1">
        <v>2.69</v>
      </c>
      <c r="F4" s="1">
        <f t="shared" si="0"/>
        <v>0</v>
      </c>
      <c r="G4" t="s">
        <v>46</v>
      </c>
    </row>
    <row r="5" spans="1:7" x14ac:dyDescent="0.3">
      <c r="A5" t="s">
        <v>24</v>
      </c>
      <c r="B5" t="s">
        <v>11</v>
      </c>
      <c r="C5" t="s">
        <v>6</v>
      </c>
      <c r="D5" s="1">
        <v>3.7</v>
      </c>
      <c r="F5" s="1">
        <f t="shared" si="0"/>
        <v>0</v>
      </c>
      <c r="G5" t="s">
        <v>46</v>
      </c>
    </row>
    <row r="6" spans="1:7" x14ac:dyDescent="0.3">
      <c r="A6" t="s">
        <v>24</v>
      </c>
      <c r="B6" t="s">
        <v>11</v>
      </c>
      <c r="C6" t="s">
        <v>7</v>
      </c>
      <c r="D6" s="1">
        <v>6.68</v>
      </c>
      <c r="F6" s="1">
        <f t="shared" si="0"/>
        <v>0</v>
      </c>
      <c r="G6" t="s">
        <v>46</v>
      </c>
    </row>
    <row r="7" spans="1:7" x14ac:dyDescent="0.3">
      <c r="A7" t="s">
        <v>25</v>
      </c>
      <c r="B7" t="s">
        <v>26</v>
      </c>
      <c r="C7" t="s">
        <v>5</v>
      </c>
      <c r="D7" s="1">
        <v>0.54</v>
      </c>
      <c r="F7" s="1">
        <f>D7*E7/1.2</f>
        <v>0</v>
      </c>
      <c r="G7" t="s">
        <v>47</v>
      </c>
    </row>
    <row r="8" spans="1:7" x14ac:dyDescent="0.3">
      <c r="A8" t="s">
        <v>25</v>
      </c>
      <c r="B8" t="s">
        <v>26</v>
      </c>
      <c r="C8" t="s">
        <v>6</v>
      </c>
      <c r="D8" s="1">
        <v>0.79</v>
      </c>
      <c r="F8" s="1">
        <f t="shared" ref="F8:F10" si="1">D8*E8/1.2</f>
        <v>0</v>
      </c>
      <c r="G8" t="s">
        <v>47</v>
      </c>
    </row>
    <row r="9" spans="1:7" x14ac:dyDescent="0.3">
      <c r="A9" t="s">
        <v>25</v>
      </c>
      <c r="B9" t="s">
        <v>26</v>
      </c>
      <c r="C9" t="s">
        <v>7</v>
      </c>
      <c r="D9" s="1">
        <v>1.33</v>
      </c>
      <c r="F9" s="1">
        <f t="shared" si="1"/>
        <v>0</v>
      </c>
      <c r="G9" t="s">
        <v>47</v>
      </c>
    </row>
    <row r="10" spans="1:7" x14ac:dyDescent="0.3">
      <c r="A10" t="s">
        <v>25</v>
      </c>
      <c r="B10" t="s">
        <v>26</v>
      </c>
      <c r="C10" t="s">
        <v>8</v>
      </c>
      <c r="D10" s="1">
        <v>3.28</v>
      </c>
      <c r="F10" s="1">
        <f t="shared" si="1"/>
        <v>0</v>
      </c>
      <c r="G1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9" sqref="F19"/>
    </sheetView>
  </sheetViews>
  <sheetFormatPr baseColWidth="10" defaultRowHeight="14.4" x14ac:dyDescent="0.3"/>
  <cols>
    <col min="1" max="1" width="21.44140625" customWidth="1"/>
    <col min="3" max="3" width="12.5546875" customWidth="1"/>
  </cols>
  <sheetData>
    <row r="1" spans="1:6" x14ac:dyDescent="0.3">
      <c r="A1" t="s">
        <v>0</v>
      </c>
      <c r="B1" s="5" t="s">
        <v>32</v>
      </c>
      <c r="C1" s="5" t="s">
        <v>9</v>
      </c>
      <c r="D1" s="5" t="s">
        <v>20</v>
      </c>
      <c r="E1" s="5" t="s">
        <v>68</v>
      </c>
      <c r="F1" t="s">
        <v>44</v>
      </c>
    </row>
    <row r="2" spans="1:6" x14ac:dyDescent="0.3">
      <c r="A2" t="s">
        <v>28</v>
      </c>
      <c r="B2">
        <v>8</v>
      </c>
      <c r="C2" s="1">
        <v>22.5</v>
      </c>
      <c r="E2" s="1">
        <f>C2*D2/(100*1.2)</f>
        <v>0</v>
      </c>
      <c r="F2" t="s">
        <v>45</v>
      </c>
    </row>
    <row r="3" spans="1:6" x14ac:dyDescent="0.3">
      <c r="A3" t="s">
        <v>28</v>
      </c>
      <c r="B3" s="4" t="s">
        <v>31</v>
      </c>
      <c r="C3" s="1">
        <v>22.5</v>
      </c>
      <c r="E3" s="1">
        <f t="shared" ref="E3:E11" si="0">C3*D3/(100*1.2)</f>
        <v>0</v>
      </c>
      <c r="F3" t="s">
        <v>45</v>
      </c>
    </row>
    <row r="4" spans="1:6" x14ac:dyDescent="0.3">
      <c r="A4" t="s">
        <v>28</v>
      </c>
      <c r="B4">
        <v>10</v>
      </c>
      <c r="C4" s="1">
        <v>45</v>
      </c>
      <c r="E4" s="1">
        <f t="shared" si="0"/>
        <v>0</v>
      </c>
      <c r="F4" t="s">
        <v>45</v>
      </c>
    </row>
    <row r="5" spans="1:6" x14ac:dyDescent="0.3">
      <c r="A5" t="s">
        <v>28</v>
      </c>
      <c r="B5" s="4" t="s">
        <v>33</v>
      </c>
      <c r="C5" s="1">
        <v>45</v>
      </c>
      <c r="E5" s="1">
        <f t="shared" si="0"/>
        <v>0</v>
      </c>
      <c r="F5" t="s">
        <v>45</v>
      </c>
    </row>
    <row r="6" spans="1:6" x14ac:dyDescent="0.3">
      <c r="A6" t="s">
        <v>28</v>
      </c>
      <c r="B6" s="4" t="s">
        <v>34</v>
      </c>
      <c r="C6" s="1">
        <v>45</v>
      </c>
      <c r="E6" s="1">
        <f t="shared" si="0"/>
        <v>0</v>
      </c>
      <c r="F6" t="s">
        <v>45</v>
      </c>
    </row>
    <row r="7" spans="1:6" x14ac:dyDescent="0.3">
      <c r="A7" t="s">
        <v>29</v>
      </c>
      <c r="B7" t="s">
        <v>30</v>
      </c>
      <c r="C7" s="1">
        <v>2.56</v>
      </c>
      <c r="E7" s="1">
        <f t="shared" si="0"/>
        <v>0</v>
      </c>
      <c r="F7" t="s">
        <v>46</v>
      </c>
    </row>
    <row r="8" spans="1:6" x14ac:dyDescent="0.3">
      <c r="A8" t="s">
        <v>29</v>
      </c>
      <c r="B8" t="s">
        <v>13</v>
      </c>
      <c r="C8" s="1">
        <v>2.96</v>
      </c>
      <c r="E8" s="1">
        <f t="shared" si="0"/>
        <v>0</v>
      </c>
      <c r="F8" t="s">
        <v>46</v>
      </c>
    </row>
    <row r="9" spans="1:6" x14ac:dyDescent="0.3">
      <c r="A9" t="s">
        <v>29</v>
      </c>
      <c r="B9" t="s">
        <v>5</v>
      </c>
      <c r="C9" s="1">
        <v>4.45</v>
      </c>
      <c r="E9" s="1">
        <f t="shared" si="0"/>
        <v>0</v>
      </c>
      <c r="F9" t="s">
        <v>46</v>
      </c>
    </row>
    <row r="10" spans="1:6" x14ac:dyDescent="0.3">
      <c r="A10" t="s">
        <v>29</v>
      </c>
      <c r="B10" t="s">
        <v>6</v>
      </c>
      <c r="C10" s="1">
        <v>5.65</v>
      </c>
      <c r="E10" s="1">
        <f t="shared" si="0"/>
        <v>0</v>
      </c>
      <c r="F10" t="s">
        <v>46</v>
      </c>
    </row>
    <row r="11" spans="1:6" x14ac:dyDescent="0.3">
      <c r="A11" t="s">
        <v>29</v>
      </c>
      <c r="B11" t="s">
        <v>7</v>
      </c>
      <c r="C11" s="1">
        <v>8.9</v>
      </c>
      <c r="E11" s="1">
        <f t="shared" si="0"/>
        <v>0</v>
      </c>
      <c r="F11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0" sqref="E10"/>
    </sheetView>
  </sheetViews>
  <sheetFormatPr baseColWidth="10" defaultRowHeight="14.4" x14ac:dyDescent="0.3"/>
  <cols>
    <col min="1" max="1" width="41.109375" customWidth="1"/>
    <col min="2" max="2" width="12.109375" customWidth="1"/>
    <col min="3" max="3" width="14.88671875" customWidth="1"/>
  </cols>
  <sheetData>
    <row r="1" spans="1:6" x14ac:dyDescent="0.3">
      <c r="A1" t="s">
        <v>0</v>
      </c>
      <c r="B1" t="s">
        <v>32</v>
      </c>
      <c r="C1" t="s">
        <v>79</v>
      </c>
      <c r="D1" t="s">
        <v>20</v>
      </c>
      <c r="E1" t="s">
        <v>68</v>
      </c>
      <c r="F1" t="s">
        <v>44</v>
      </c>
    </row>
    <row r="2" spans="1:6" x14ac:dyDescent="0.3">
      <c r="A2" t="s">
        <v>57</v>
      </c>
      <c r="B2" t="s">
        <v>55</v>
      </c>
      <c r="C2" s="2">
        <v>13.404</v>
      </c>
      <c r="E2" s="2">
        <f>D2*C2/1.2</f>
        <v>0</v>
      </c>
      <c r="F2" t="s">
        <v>45</v>
      </c>
    </row>
    <row r="3" spans="1:6" x14ac:dyDescent="0.3">
      <c r="A3" t="s">
        <v>56</v>
      </c>
      <c r="B3" t="s">
        <v>55</v>
      </c>
      <c r="C3" s="2">
        <v>5.3039999999999994</v>
      </c>
      <c r="E3" s="2">
        <f t="shared" ref="E3:E12" si="0">D3*C3/1.2</f>
        <v>0</v>
      </c>
      <c r="F3" t="s">
        <v>45</v>
      </c>
    </row>
    <row r="4" spans="1:6" x14ac:dyDescent="0.3">
      <c r="A4" t="s">
        <v>63</v>
      </c>
      <c r="B4" t="s">
        <v>55</v>
      </c>
      <c r="C4" s="2">
        <v>15.23</v>
      </c>
      <c r="E4" s="2">
        <f t="shared" si="0"/>
        <v>0</v>
      </c>
      <c r="F4" t="s">
        <v>45</v>
      </c>
    </row>
    <row r="5" spans="1:6" x14ac:dyDescent="0.3">
      <c r="A5" t="s">
        <v>80</v>
      </c>
      <c r="B5" t="s">
        <v>81</v>
      </c>
      <c r="C5" s="2">
        <v>31.03</v>
      </c>
      <c r="E5" s="2">
        <f t="shared" si="0"/>
        <v>0</v>
      </c>
    </row>
    <row r="6" spans="1:6" x14ac:dyDescent="0.3">
      <c r="A6" t="s">
        <v>58</v>
      </c>
      <c r="B6" t="s">
        <v>55</v>
      </c>
      <c r="C6" s="2">
        <v>23.2</v>
      </c>
      <c r="E6" s="2">
        <f t="shared" si="0"/>
        <v>0</v>
      </c>
      <c r="F6" t="s">
        <v>45</v>
      </c>
    </row>
    <row r="7" spans="1:6" x14ac:dyDescent="0.3">
      <c r="A7" t="s">
        <v>59</v>
      </c>
      <c r="B7" t="s">
        <v>55</v>
      </c>
      <c r="C7" s="2">
        <v>22.404</v>
      </c>
      <c r="E7" s="2">
        <f t="shared" si="0"/>
        <v>0</v>
      </c>
      <c r="F7" t="s">
        <v>45</v>
      </c>
    </row>
    <row r="8" spans="1:6" x14ac:dyDescent="0.3">
      <c r="A8" t="s">
        <v>60</v>
      </c>
      <c r="B8" t="s">
        <v>55</v>
      </c>
      <c r="C8" s="2">
        <v>9.4439999999999991</v>
      </c>
      <c r="E8" s="2">
        <f t="shared" si="0"/>
        <v>0</v>
      </c>
      <c r="F8" t="s">
        <v>45</v>
      </c>
    </row>
    <row r="9" spans="1:6" x14ac:dyDescent="0.3">
      <c r="A9" t="s">
        <v>54</v>
      </c>
      <c r="B9" t="s">
        <v>55</v>
      </c>
      <c r="C9" s="2">
        <v>4.056</v>
      </c>
      <c r="E9" s="2">
        <f t="shared" si="0"/>
        <v>0</v>
      </c>
      <c r="F9" t="s">
        <v>45</v>
      </c>
    </row>
    <row r="10" spans="1:6" x14ac:dyDescent="0.3">
      <c r="A10" t="s">
        <v>82</v>
      </c>
      <c r="B10" t="s">
        <v>83</v>
      </c>
      <c r="C10" s="2">
        <v>2.48</v>
      </c>
      <c r="E10" s="2">
        <f t="shared" si="0"/>
        <v>0</v>
      </c>
      <c r="F10" t="s">
        <v>45</v>
      </c>
    </row>
    <row r="11" spans="1:6" x14ac:dyDescent="0.3">
      <c r="A11" t="s">
        <v>82</v>
      </c>
      <c r="B11" t="s">
        <v>55</v>
      </c>
      <c r="C11" s="2">
        <v>3.1559999999999997</v>
      </c>
      <c r="E11" s="2">
        <f t="shared" ref="E11" si="1">D11*C11/1.2</f>
        <v>0</v>
      </c>
      <c r="F11" t="s">
        <v>45</v>
      </c>
    </row>
    <row r="12" spans="1:6" x14ac:dyDescent="0.3">
      <c r="A12" t="s">
        <v>78</v>
      </c>
      <c r="B12" t="s">
        <v>55</v>
      </c>
      <c r="C12" s="2">
        <v>40</v>
      </c>
      <c r="E12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20" sqref="E20"/>
    </sheetView>
  </sheetViews>
  <sheetFormatPr baseColWidth="10" defaultRowHeight="14.4" x14ac:dyDescent="0.3"/>
  <cols>
    <col min="1" max="1" width="37" customWidth="1"/>
    <col min="2" max="2" width="19.44140625" customWidth="1"/>
    <col min="4" max="4" width="14.44140625" customWidth="1"/>
    <col min="5" max="5" width="19.88671875" customWidth="1"/>
    <col min="7" max="7" width="18.44140625" customWidth="1"/>
  </cols>
  <sheetData>
    <row r="1" spans="1:7" ht="16.8" customHeight="1" x14ac:dyDescent="0.3">
      <c r="A1" t="s">
        <v>0</v>
      </c>
      <c r="B1" s="5" t="s">
        <v>1</v>
      </c>
      <c r="C1" s="5" t="s">
        <v>17</v>
      </c>
      <c r="D1" s="5" t="s">
        <v>18</v>
      </c>
      <c r="E1" s="5" t="s">
        <v>21</v>
      </c>
      <c r="F1" s="5" t="s">
        <v>68</v>
      </c>
      <c r="G1" s="5" t="s">
        <v>44</v>
      </c>
    </row>
    <row r="2" spans="1:7" ht="16.8" customHeight="1" x14ac:dyDescent="0.3">
      <c r="A2" t="s">
        <v>74</v>
      </c>
      <c r="B2" s="5" t="s">
        <v>75</v>
      </c>
      <c r="C2" s="6" t="s">
        <v>50</v>
      </c>
      <c r="D2" s="2">
        <v>0.9</v>
      </c>
      <c r="E2" s="5"/>
      <c r="F2" s="3">
        <f>D2*E2/1.2</f>
        <v>0</v>
      </c>
      <c r="G2" s="5"/>
    </row>
    <row r="3" spans="1:7" ht="14.4" customHeight="1" x14ac:dyDescent="0.3">
      <c r="A3" t="s">
        <v>74</v>
      </c>
      <c r="B3" s="5" t="s">
        <v>76</v>
      </c>
      <c r="C3" s="6" t="s">
        <v>50</v>
      </c>
      <c r="D3" s="2">
        <v>0.9</v>
      </c>
      <c r="E3" s="5"/>
      <c r="F3" s="3">
        <f>D3*E3/1.2</f>
        <v>0</v>
      </c>
      <c r="G3" s="5"/>
    </row>
    <row r="4" spans="1:7" x14ac:dyDescent="0.3">
      <c r="A4" t="s">
        <v>53</v>
      </c>
      <c r="B4" t="s">
        <v>71</v>
      </c>
      <c r="C4" t="s">
        <v>50</v>
      </c>
      <c r="D4" s="2">
        <v>0.5</v>
      </c>
      <c r="E4" s="5">
        <v>1</v>
      </c>
      <c r="F4" s="3">
        <f>D4*E4/1.2</f>
        <v>0.41666666666666669</v>
      </c>
      <c r="G4" s="6" t="s">
        <v>72</v>
      </c>
    </row>
    <row r="5" spans="1:7" x14ac:dyDescent="0.3">
      <c r="A5" t="s">
        <v>53</v>
      </c>
      <c r="B5" t="s">
        <v>69</v>
      </c>
      <c r="C5" t="s">
        <v>50</v>
      </c>
      <c r="D5" s="2">
        <v>0.56000000000000005</v>
      </c>
      <c r="F5" s="3">
        <f>D5*E5/1.2</f>
        <v>0</v>
      </c>
      <c r="G5" t="s">
        <v>46</v>
      </c>
    </row>
    <row r="6" spans="1:7" x14ac:dyDescent="0.3">
      <c r="A6" t="s">
        <v>53</v>
      </c>
      <c r="B6" t="s">
        <v>70</v>
      </c>
      <c r="C6" t="s">
        <v>50</v>
      </c>
      <c r="D6" s="2">
        <v>0.63</v>
      </c>
      <c r="F6" s="3">
        <f t="shared" ref="F6:F9" si="0">D6*E6/1.2</f>
        <v>0</v>
      </c>
      <c r="G6" t="s">
        <v>46</v>
      </c>
    </row>
    <row r="7" spans="1:7" x14ac:dyDescent="0.3">
      <c r="A7" t="s">
        <v>16</v>
      </c>
      <c r="B7" s="5" t="s">
        <v>38</v>
      </c>
      <c r="C7" t="s">
        <v>19</v>
      </c>
      <c r="D7" s="2">
        <v>13.9</v>
      </c>
      <c r="F7" s="3">
        <f t="shared" si="0"/>
        <v>0</v>
      </c>
      <c r="G7" t="s">
        <v>45</v>
      </c>
    </row>
    <row r="8" spans="1:7" x14ac:dyDescent="0.3">
      <c r="A8" t="s">
        <v>62</v>
      </c>
      <c r="B8" s="5" t="s">
        <v>61</v>
      </c>
      <c r="C8" t="s">
        <v>19</v>
      </c>
      <c r="D8" s="2">
        <f>(7500*3.141*0.00062*0.00062*18)/0.45</f>
        <v>0.36222012000000009</v>
      </c>
      <c r="F8" s="3">
        <f>ROUNDUP(D8*E8/1.2,2)</f>
        <v>0</v>
      </c>
    </row>
    <row r="9" spans="1:7" x14ac:dyDescent="0.3">
      <c r="A9" t="s">
        <v>52</v>
      </c>
      <c r="B9" s="5" t="s">
        <v>5</v>
      </c>
      <c r="C9" t="s">
        <v>50</v>
      </c>
      <c r="D9" s="2">
        <v>3.5</v>
      </c>
      <c r="E9" s="2"/>
      <c r="F9" s="3">
        <f t="shared" si="0"/>
        <v>0</v>
      </c>
      <c r="G9" t="s">
        <v>51</v>
      </c>
    </row>
    <row r="10" spans="1:7" x14ac:dyDescent="0.3">
      <c r="A10" t="s">
        <v>73</v>
      </c>
      <c r="B10" s="5"/>
      <c r="C10" t="s">
        <v>50</v>
      </c>
      <c r="D10" s="2">
        <v>5.23</v>
      </c>
      <c r="E10" s="2"/>
      <c r="F10" s="3">
        <f>D10*E10/1.2</f>
        <v>0</v>
      </c>
    </row>
    <row r="11" spans="1:7" x14ac:dyDescent="0.3">
      <c r="A11" t="s">
        <v>23</v>
      </c>
      <c r="B11" s="5" t="s">
        <v>37</v>
      </c>
      <c r="C11" t="s">
        <v>22</v>
      </c>
      <c r="D11" s="2">
        <v>2.2000000000000002</v>
      </c>
      <c r="F11" s="3">
        <f>D11*E11/(100*1.2)</f>
        <v>0</v>
      </c>
      <c r="G11" t="s">
        <v>46</v>
      </c>
    </row>
    <row r="12" spans="1:7" x14ac:dyDescent="0.3">
      <c r="A12" t="s">
        <v>23</v>
      </c>
      <c r="B12" s="5" t="s">
        <v>35</v>
      </c>
      <c r="C12" t="s">
        <v>22</v>
      </c>
      <c r="D12" s="2">
        <v>9</v>
      </c>
      <c r="F12" s="3">
        <f t="shared" ref="F12:F13" si="1">D12*E12/(100*1.2)</f>
        <v>0</v>
      </c>
      <c r="G12" t="s">
        <v>46</v>
      </c>
    </row>
    <row r="13" spans="1:7" x14ac:dyDescent="0.3">
      <c r="A13" t="s">
        <v>23</v>
      </c>
      <c r="B13" s="5" t="s">
        <v>36</v>
      </c>
      <c r="C13" t="s">
        <v>22</v>
      </c>
      <c r="D13" s="2">
        <v>17.5</v>
      </c>
      <c r="F13" s="3">
        <f t="shared" si="1"/>
        <v>0</v>
      </c>
      <c r="G13" t="s">
        <v>46</v>
      </c>
    </row>
    <row r="14" spans="1:7" x14ac:dyDescent="0.3">
      <c r="A14" t="s">
        <v>39</v>
      </c>
      <c r="B14" s="5" t="s">
        <v>41</v>
      </c>
      <c r="C14" t="s">
        <v>42</v>
      </c>
      <c r="D14" s="2">
        <v>2</v>
      </c>
      <c r="F14" s="3">
        <f>D14*E14/1.2</f>
        <v>0</v>
      </c>
      <c r="G14" t="s">
        <v>43</v>
      </c>
    </row>
    <row r="15" spans="1:7" x14ac:dyDescent="0.3">
      <c r="A15" t="s">
        <v>40</v>
      </c>
      <c r="B15" s="5" t="s">
        <v>41</v>
      </c>
      <c r="C15" t="s">
        <v>50</v>
      </c>
      <c r="D15" s="2">
        <v>1.5</v>
      </c>
      <c r="F15" s="3">
        <f>D15*E15/1.2</f>
        <v>0</v>
      </c>
    </row>
    <row r="16" spans="1:7" x14ac:dyDescent="0.3">
      <c r="A16" t="s">
        <v>48</v>
      </c>
      <c r="B16" s="5" t="s">
        <v>49</v>
      </c>
      <c r="C16" t="s">
        <v>50</v>
      </c>
      <c r="D16" s="2">
        <v>2.08</v>
      </c>
      <c r="F16" s="3">
        <f t="shared" ref="F16:F19" si="2">D16*E16/(100*1.2)</f>
        <v>0</v>
      </c>
      <c r="G16" t="s">
        <v>46</v>
      </c>
    </row>
    <row r="17" spans="1:7" x14ac:dyDescent="0.3">
      <c r="A17" t="s">
        <v>64</v>
      </c>
      <c r="B17" s="5" t="s">
        <v>66</v>
      </c>
      <c r="C17" t="s">
        <v>22</v>
      </c>
      <c r="D17" s="2">
        <v>2.02</v>
      </c>
      <c r="F17" s="3">
        <f t="shared" si="2"/>
        <v>0</v>
      </c>
    </row>
    <row r="18" spans="1:7" x14ac:dyDescent="0.3">
      <c r="A18" t="s">
        <v>64</v>
      </c>
      <c r="B18" s="5" t="s">
        <v>65</v>
      </c>
      <c r="C18" t="s">
        <v>22</v>
      </c>
      <c r="D18" s="2">
        <v>6.13</v>
      </c>
      <c r="F18" s="3">
        <f t="shared" si="2"/>
        <v>0</v>
      </c>
    </row>
    <row r="19" spans="1:7" x14ac:dyDescent="0.3">
      <c r="A19" t="s">
        <v>64</v>
      </c>
      <c r="B19" s="5" t="s">
        <v>67</v>
      </c>
      <c r="C19" t="s">
        <v>22</v>
      </c>
      <c r="D19" s="2">
        <v>20.04</v>
      </c>
      <c r="E19">
        <v>4</v>
      </c>
      <c r="F19" s="3">
        <f t="shared" si="2"/>
        <v>0.66799999999999993</v>
      </c>
    </row>
    <row r="20" spans="1:7" x14ac:dyDescent="0.3">
      <c r="A20" t="s">
        <v>77</v>
      </c>
      <c r="B20" s="5"/>
      <c r="C20" t="s">
        <v>50</v>
      </c>
      <c r="D20" s="2">
        <v>2.35</v>
      </c>
      <c r="F20" s="3">
        <f>D20*E20/1.2</f>
        <v>0</v>
      </c>
      <c r="G20" t="s">
        <v>45</v>
      </c>
    </row>
    <row r="21" spans="1:7" x14ac:dyDescent="0.3">
      <c r="B21" s="5"/>
    </row>
    <row r="22" spans="1:7" x14ac:dyDescent="0.3">
      <c r="B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2019-06-20T23:00:30Z</dcterms:modified>
</cp:coreProperties>
</file>