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eiro Nicolas\Documents\EPSA\STUF2019\"/>
    </mc:Choice>
  </mc:AlternateContent>
  <bookViews>
    <workbookView xWindow="0" yWindow="0" windowWidth="25600" windowHeight="12500" activeTab="1"/>
  </bookViews>
  <sheets>
    <sheet name="Introduction" sheetId="7" r:id="rId1"/>
    <sheet name="Statistiques" sheetId="6" r:id="rId2"/>
    <sheet name="BOISARD" sheetId="1" r:id="rId3"/>
    <sheet name="LA MACHE LASER" sheetId="2" r:id="rId4"/>
    <sheet name="LA MACHE PRODUCTIQUE" sheetId="3" r:id="rId5"/>
    <sheet name="ALPEN TECH" sheetId="4" r:id="rId6"/>
    <sheet name="CENTRALE" sheetId="5" r:id="rId7"/>
  </sheets>
  <definedNames>
    <definedName name="_xlnm._FilterDatabase" localSheetId="2" hidden="1">BOISARD!$A$15:$I$41</definedName>
    <definedName name="_xlnm._FilterDatabase" localSheetId="6" hidden="1">CENTRALE!$A$15:$I$18</definedName>
    <definedName name="_xlnm._FilterDatabase" localSheetId="3" hidden="1">'LA MACHE LASER'!$A$23:$J$97</definedName>
    <definedName name="_xlnm._FilterDatabase" localSheetId="4" hidden="1">'LA MACHE PRODUCTIQUE'!$A$14:$J$34</definedName>
    <definedName name="Z_48220F53_A753_4F0D_A1B0_4DC5693E83E9_.wvu.FilterData" localSheetId="2" hidden="1">BOISARD!$A$15:$L$41</definedName>
    <definedName name="Z_48220F53_A753_4F0D_A1B0_4DC5693E83E9_.wvu.FilterData" localSheetId="3" hidden="1">'LA MACHE LASER'!$K$23:$K$97</definedName>
    <definedName name="Z_FFD1D3DF_AC67_4F1F_BAFB_92C0D7600335_.wvu.FilterData" localSheetId="2" hidden="1">BOISARD!$J$15:$J$40</definedName>
    <definedName name="Z_FFD1D3DF_AC67_4F1F_BAFB_92C0D7600335_.wvu.FilterData" localSheetId="6" hidden="1">CENTRALE!$J$15:$J$18</definedName>
    <definedName name="Z_FFD1D3DF_AC67_4F1F_BAFB_92C0D7600335_.wvu.FilterData" localSheetId="3" hidden="1">'LA MACHE LASER'!$J$23:$J$97</definedName>
  </definedNames>
  <calcPr calcId="152511"/>
  <customWorkbookViews>
    <customWorkbookView name="Filtre 1" guid="{FFD1D3DF-AC67-4F1F-BAFB-92C0D7600335}" maximized="1" windowWidth="0" windowHeight="0" activeSheetId="0"/>
    <customWorkbookView name="Filtre 2" guid="{48220F53-A753-4F0D-A1B0-4DC5693E83E9}" maximized="1" windowWidth="0" windowHeight="0" activeSheetId="0"/>
  </customWorkbookViews>
</workbook>
</file>

<file path=xl/calcChain.xml><?xml version="1.0" encoding="utf-8"?>
<calcChain xmlns="http://schemas.openxmlformats.org/spreadsheetml/2006/main">
  <c r="D18" i="6" l="1"/>
  <c r="E8" i="6" l="1"/>
  <c r="E9" i="6"/>
  <c r="E10" i="6"/>
  <c r="E11" i="6"/>
  <c r="E12" i="6"/>
  <c r="E13" i="6"/>
  <c r="E14" i="6"/>
  <c r="E15" i="6"/>
  <c r="E16" i="6"/>
  <c r="E6" i="6"/>
  <c r="E7" i="6"/>
  <c r="D7" i="6"/>
  <c r="D8" i="6"/>
  <c r="D9" i="6"/>
  <c r="D10" i="6"/>
  <c r="D11" i="6"/>
  <c r="D12" i="6"/>
  <c r="D13" i="6"/>
  <c r="D14" i="6"/>
  <c r="D15" i="6"/>
  <c r="D16" i="6"/>
  <c r="D6" i="6"/>
  <c r="C8" i="6"/>
  <c r="C9" i="6"/>
  <c r="C10" i="6"/>
  <c r="C11" i="6"/>
  <c r="C12" i="6"/>
  <c r="C13" i="6"/>
  <c r="C14" i="6"/>
  <c r="C15" i="6"/>
  <c r="C16" i="6"/>
  <c r="C6" i="6"/>
  <c r="C7" i="6"/>
  <c r="B7" i="6"/>
  <c r="B8" i="6"/>
  <c r="B9" i="6"/>
  <c r="B10" i="6"/>
  <c r="B11" i="6"/>
  <c r="B12" i="6"/>
  <c r="B13" i="6"/>
  <c r="B14" i="6"/>
  <c r="B15" i="6"/>
  <c r="B16" i="6"/>
  <c r="B6" i="6"/>
  <c r="E17" i="6" l="1"/>
  <c r="D17" i="6"/>
  <c r="C17" i="6"/>
  <c r="B17" i="6"/>
  <c r="B58" i="6"/>
  <c r="B13" i="5"/>
  <c r="G12" i="5"/>
  <c r="B13" i="4"/>
  <c r="E12" i="4"/>
  <c r="F12" i="3"/>
  <c r="B11" i="3"/>
  <c r="H96" i="2"/>
  <c r="H94" i="2"/>
  <c r="H93" i="2"/>
  <c r="H92" i="2"/>
  <c r="H91" i="2"/>
  <c r="H90" i="2"/>
  <c r="H89" i="2"/>
  <c r="H88" i="2"/>
  <c r="E16" i="2" s="1"/>
  <c r="H47" i="2"/>
  <c r="H46" i="2"/>
  <c r="H35" i="2"/>
  <c r="H28" i="2"/>
  <c r="H27" i="2"/>
  <c r="H26" i="2"/>
  <c r="E20" i="2"/>
  <c r="D20" i="2"/>
  <c r="C20" i="2"/>
  <c r="D16" i="2"/>
  <c r="C16" i="2"/>
  <c r="F12" i="2"/>
  <c r="B11" i="2"/>
  <c r="B13" i="1"/>
  <c r="G12" i="1"/>
  <c r="D20" i="6" l="1"/>
</calcChain>
</file>

<file path=xl/sharedStrings.xml><?xml version="1.0" encoding="utf-8"?>
<sst xmlns="http://schemas.openxmlformats.org/spreadsheetml/2006/main" count="1145" uniqueCount="373">
  <si>
    <t xml:space="preserve"> </t>
  </si>
  <si>
    <t>Référentiel Standard de Production (RSP) des pièces PFFV de STUF2019-Optimus</t>
  </si>
  <si>
    <t>Téléphone</t>
  </si>
  <si>
    <t>E-mail</t>
  </si>
  <si>
    <t xml:space="preserve">Partenaire: </t>
  </si>
  <si>
    <t xml:space="preserve">Responsables EPSA: </t>
  </si>
  <si>
    <t>Clément Emerique</t>
  </si>
  <si>
    <t xml:space="preserve">Responsable EPSA: </t>
  </si>
  <si>
    <t>Maxime Proriol</t>
  </si>
  <si>
    <t>0637499240</t>
  </si>
  <si>
    <t>0778041636</t>
  </si>
  <si>
    <t>maxime.proriol@ecl17.ec-lyon.fr</t>
  </si>
  <si>
    <t>clement.emerique@ecl17.ec-lyon.fr</t>
  </si>
  <si>
    <t xml:space="preserve">Contact partenaire: </t>
  </si>
  <si>
    <t>Phillipe Passalacqua (Usinage)</t>
  </si>
  <si>
    <t>0472056844</t>
  </si>
  <si>
    <t>PPASSALACQUA@ecoleboisard.com</t>
  </si>
  <si>
    <t>clement.emereique@ecl17.ec-lyon.fr</t>
  </si>
  <si>
    <t>Arnaud Desjonqueres (Directeur)</t>
  </si>
  <si>
    <t xml:space="preserve">0472056830 </t>
  </si>
  <si>
    <t>ADESJONQUERES@ecoleboisard.com</t>
  </si>
  <si>
    <t xml:space="preserve">Version: </t>
  </si>
  <si>
    <t>V2.0</t>
  </si>
  <si>
    <t>ICO (Inconnue Cardinale Organique)</t>
  </si>
  <si>
    <t>Brice Gelly (Laser)</t>
  </si>
  <si>
    <t>Joël Madranges (Productique)</t>
  </si>
  <si>
    <t>0643742829</t>
  </si>
  <si>
    <t>joel.madranges@lamache.org</t>
  </si>
  <si>
    <t>0616790875</t>
  </si>
  <si>
    <t>Date:</t>
  </si>
  <si>
    <t>brice.gelly@lamache.org</t>
  </si>
  <si>
    <t xml:space="preserve">Localisation </t>
  </si>
  <si>
    <t>Département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</si>
  <si>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</si>
  <si>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</si>
  <si>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</si>
  <si>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</si>
  <si>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</si>
  <si>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</si>
  <si>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</si>
  <si>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</si>
  <si>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</si>
  <si>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 xml:space="preserve">Vague </t>
  </si>
  <si>
    <t>Dimensions enveloppe pièce (en mm)</t>
  </si>
  <si>
    <t xml:space="preserve">Commentaire </t>
  </si>
  <si>
    <t>Dimensions enveloppe (en mm)</t>
  </si>
  <si>
    <t>LASMECA</t>
  </si>
  <si>
    <t>ACIER</t>
  </si>
  <si>
    <t>Pivot de direction</t>
  </si>
  <si>
    <t>Tournage</t>
  </si>
  <si>
    <t>S235</t>
  </si>
  <si>
    <t>Entretoise type 16mm M6</t>
  </si>
  <si>
    <t>En production</t>
  </si>
  <si>
    <t>MPL</t>
  </si>
  <si>
    <t>NxNxN</t>
  </si>
  <si>
    <t>Manchon de direction exté</t>
  </si>
  <si>
    <t>Fraisage</t>
  </si>
  <si>
    <t>Reçu &amp; vérifiée</t>
  </si>
  <si>
    <t>35NCD16</t>
  </si>
  <si>
    <t>Manchon de direction inté en attente de soudure</t>
  </si>
  <si>
    <t>Prêt à partir</t>
  </si>
  <si>
    <t>Insert chassis pivot de basculeur</t>
  </si>
  <si>
    <t>Épaisseurs</t>
  </si>
  <si>
    <t>ABR</t>
  </si>
  <si>
    <t>D40xL45</t>
  </si>
  <si>
    <t>Usinage</t>
  </si>
  <si>
    <t>S355</t>
  </si>
  <si>
    <t>4mm</t>
  </si>
  <si>
    <t>Entretoise type 25mm M6</t>
  </si>
  <si>
    <t>3 mm</t>
  </si>
  <si>
    <t>PCT</t>
  </si>
  <si>
    <t>Entretoise type 20mm M6</t>
  </si>
  <si>
    <t>Chape rear Ohlins/Frame</t>
  </si>
  <si>
    <t>L40xH30xE30</t>
  </si>
  <si>
    <t>1,5 mm</t>
  </si>
  <si>
    <t>Entretoise type 20mm M8</t>
  </si>
  <si>
    <t>Entretoise Pivot Basculeur</t>
  </si>
  <si>
    <t>ALUMINIUM</t>
  </si>
  <si>
    <t>Tubes taraudés biellette ARB arrière</t>
  </si>
  <si>
    <t>tube 40x10</t>
  </si>
  <si>
    <t>Perçage / Taraudage</t>
  </si>
  <si>
    <t>7075T6</t>
  </si>
  <si>
    <t>EDP</t>
  </si>
  <si>
    <t>Date envoi vague 1 :</t>
  </si>
  <si>
    <t>Demi-lune de crémaillère</t>
  </si>
  <si>
    <t>20x20x50</t>
  </si>
  <si>
    <t>Alu 2017</t>
  </si>
  <si>
    <t>APU</t>
  </si>
  <si>
    <t>16x45x16</t>
  </si>
  <si>
    <t>Surface (cm²)</t>
  </si>
  <si>
    <t xml:space="preserve">Basculeurs avant </t>
  </si>
  <si>
    <t>Colonne direction acier backup</t>
  </si>
  <si>
    <t>/</t>
  </si>
  <si>
    <t>MEP en cours</t>
  </si>
  <si>
    <t>Spline coupler acier backup</t>
  </si>
  <si>
    <t>Reprise d'usinage</t>
  </si>
  <si>
    <t>Porte moyeu avant</t>
  </si>
  <si>
    <t>170x280x45</t>
  </si>
  <si>
    <t>Tournage/Fraisage</t>
  </si>
  <si>
    <t>7075 T6</t>
  </si>
  <si>
    <t xml:space="preserve">APU </t>
  </si>
  <si>
    <t>Moyeu avant</t>
  </si>
  <si>
    <t>D130xL120</t>
  </si>
  <si>
    <t>Chape rapporté triangle supérieur</t>
  </si>
  <si>
    <t>40x45x65</t>
  </si>
  <si>
    <t xml:space="preserve">Fraisage </t>
  </si>
  <si>
    <t>Basculeurs arrière</t>
  </si>
  <si>
    <t>Porte moyeu arrière</t>
  </si>
  <si>
    <t>155x260x45</t>
  </si>
  <si>
    <t>MSO</t>
  </si>
  <si>
    <t>MOTORISATION INSTRUMENTEE</t>
  </si>
  <si>
    <t>Moyeu arrière</t>
  </si>
  <si>
    <t>D130xL105</t>
  </si>
  <si>
    <t>PLASTIQUE</t>
  </si>
  <si>
    <t>Cylindres triangles diam 11.8</t>
  </si>
  <si>
    <t>Date envoi vague 2 :</t>
  </si>
  <si>
    <t>Excentrique gauche</t>
  </si>
  <si>
    <t>200x200x25</t>
  </si>
  <si>
    <t>DELRIN</t>
  </si>
  <si>
    <t>Aluminium</t>
  </si>
  <si>
    <t>LDN</t>
  </si>
  <si>
    <t>Excentrique droit</t>
  </si>
  <si>
    <t xml:space="preserve">CHASSIS ÉQUIPÉ </t>
  </si>
  <si>
    <t>Entretoise quick-release</t>
  </si>
  <si>
    <t>Base cale de carrossage chape rapporté avant</t>
  </si>
  <si>
    <t>40x65x8</t>
  </si>
  <si>
    <t xml:space="preserve">2017 T4 </t>
  </si>
  <si>
    <t>36.235x60x5.5</t>
  </si>
  <si>
    <t xml:space="preserve">Pédale accélérateur </t>
  </si>
  <si>
    <t>256x15x15</t>
  </si>
  <si>
    <t>Possibilité de la faire en 5 d'épé si plus simple niveau appro de bruts</t>
  </si>
  <si>
    <t>2017A T4</t>
  </si>
  <si>
    <t>BDE</t>
  </si>
  <si>
    <t>Entretoise roulement avant</t>
  </si>
  <si>
    <t>D75x20</t>
  </si>
  <si>
    <t>Tournage (fraisage si arrache roulement)</t>
  </si>
  <si>
    <t xml:space="preserve">Pédale frein  </t>
  </si>
  <si>
    <t>Coordonnées du leur fournisseur :</t>
  </si>
  <si>
    <t>247x20x15</t>
  </si>
  <si>
    <t>D74.2x15</t>
  </si>
  <si>
    <t>Entretoise roulement arrière</t>
  </si>
  <si>
    <t>D75x25</t>
  </si>
  <si>
    <t>Entretoise intérieure maîtres cylindres</t>
  </si>
  <si>
    <t>D70.2x20</t>
  </si>
  <si>
    <t>Entretoise tripod housing</t>
  </si>
  <si>
    <t>D60x20</t>
  </si>
  <si>
    <t>D56x16.5</t>
  </si>
  <si>
    <t>Entretoise extérieure maîtres cylindres</t>
  </si>
  <si>
    <t>Pivot barre anti roulie (coté droit)</t>
  </si>
  <si>
    <t>2017 T4</t>
  </si>
  <si>
    <t>Pivot barre anti roulie (coté gauche)</t>
  </si>
  <si>
    <t>Aciers classiques</t>
  </si>
  <si>
    <t>Descours et cabaud</t>
  </si>
  <si>
    <t>Pushbar</t>
  </si>
  <si>
    <t>Reprise d'usine spline coupler</t>
  </si>
  <si>
    <t>Découpe/soudure</t>
  </si>
  <si>
    <t>Come</t>
  </si>
  <si>
    <t>Perçage</t>
  </si>
  <si>
    <t>Sleeves Joint</t>
  </si>
  <si>
    <t>Tube L100xD30xd28</t>
  </si>
  <si>
    <t>S355JR</t>
  </si>
  <si>
    <t xml:space="preserve">Reprise d'usinage joint de cardan </t>
  </si>
  <si>
    <t>Reprise colonne de direction</t>
  </si>
  <si>
    <t xml:space="preserve">Axe levier </t>
  </si>
  <si>
    <t>Fraisage/Tournage</t>
  </si>
  <si>
    <t xml:space="preserve">Porte excentrique gauche </t>
  </si>
  <si>
    <t>MJT</t>
  </si>
  <si>
    <t>Fixation embrayage</t>
  </si>
  <si>
    <t>380x190x10 (à la fin)</t>
  </si>
  <si>
    <t>MPY</t>
  </si>
  <si>
    <t>Porte excentrique droit</t>
  </si>
  <si>
    <t>Adaptateur pression d'huile</t>
  </si>
  <si>
    <t>BAT</t>
  </si>
  <si>
    <t>Aciers spéciaux</t>
  </si>
  <si>
    <t>SOFYMETAL</t>
  </si>
  <si>
    <t>N'importe</t>
  </si>
  <si>
    <t xml:space="preserve">Pièce pour enfiler les roulement </t>
  </si>
  <si>
    <t>N'importe, pas cher</t>
  </si>
  <si>
    <t>MEP validée</t>
  </si>
  <si>
    <t>Coordonnées de leur fournisseur :</t>
  </si>
  <si>
    <t>Epaisseur (en mm)</t>
  </si>
  <si>
    <t xml:space="preserve">SISO </t>
  </si>
  <si>
    <t>Surface approximative totale (cm²)</t>
  </si>
  <si>
    <t>https://www.siso.fr</t>
  </si>
  <si>
    <t xml:space="preserve">Chapes fixation triangles au châssis </t>
  </si>
  <si>
    <t>Découpe laser</t>
  </si>
  <si>
    <t>S700</t>
  </si>
  <si>
    <t>PCK</t>
  </si>
  <si>
    <t>Plaques fixation suspensions avant au chassis</t>
  </si>
  <si>
    <t>MKI</t>
  </si>
  <si>
    <t>Chapes basculeurs avant</t>
  </si>
  <si>
    <t>Chapes barre anti roulis avant droite</t>
  </si>
  <si>
    <t xml:space="preserve">Découpe laser / Pliage </t>
  </si>
  <si>
    <t>Chapes barre anti roulis avant gauche</t>
  </si>
  <si>
    <t>Chapes barre anti roulis arrière gauche</t>
  </si>
  <si>
    <t>Chapes barre anti roulis arrière droite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</si>
  <si>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</si>
  <si>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</si>
  <si>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</si>
  <si>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</si>
  <si>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</si>
  <si>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Entretoises disque capteur de vitesse 3mm</t>
  </si>
  <si>
    <t>2017A</t>
  </si>
  <si>
    <t>Entretoises disque capteur de vitesse 2mm</t>
  </si>
  <si>
    <t>Cales de carrossage 2mm</t>
  </si>
  <si>
    <t>Cales de carrossages 1mm</t>
  </si>
  <si>
    <t>Entretoise Capteur vitesse</t>
  </si>
  <si>
    <t>Découpe Laser</t>
  </si>
  <si>
    <t xml:space="preserve">Chapes fixation moteur </t>
  </si>
  <si>
    <t xml:space="preserve">Découpe laser </t>
  </si>
  <si>
    <t xml:space="preserve">Plaque supérieure guillotine </t>
  </si>
  <si>
    <t>Reçu</t>
  </si>
  <si>
    <t>TLS</t>
  </si>
  <si>
    <t xml:space="preserve">Plaque inferieure guillotine </t>
  </si>
  <si>
    <t>Découpe laser / Pliage</t>
  </si>
  <si>
    <t>CEE</t>
  </si>
  <si>
    <t>Chapes portes excentriques haut</t>
  </si>
  <si>
    <t>LDN / MPY</t>
  </si>
  <si>
    <t>en modification</t>
  </si>
  <si>
    <t>Chapes portes excentriques bas</t>
  </si>
  <si>
    <t xml:space="preserve">Chapes fixation refroidissement 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</si>
  <si>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</si>
  <si>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</si>
  <si>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</si>
  <si>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</si>
  <si>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</si>
  <si>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NGO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</si>
  <si>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</si>
  <si>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</si>
  <si>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</si>
  <si>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</si>
  <si>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</si>
  <si>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</si>
  <si>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Plan de joint carter d'huile</t>
  </si>
  <si>
    <t>Découpe laser / Rectifiction après soudure</t>
  </si>
  <si>
    <t>Carter d'huile</t>
  </si>
  <si>
    <t>Plaque anti déjaugeage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</si>
  <si>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</si>
  <si>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</si>
  <si>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</si>
  <si>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</si>
  <si>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</si>
  <si>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</si>
  <si>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</si>
  <si>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</si>
  <si>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</si>
  <si>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Chape motoreducteur arrière </t>
  </si>
  <si>
    <t xml:space="preserve">Chape motoreducteur avant </t>
  </si>
  <si>
    <t>Chapes radiateurs</t>
  </si>
  <si>
    <t>Chapes vase d'expansion</t>
  </si>
  <si>
    <t>Aimery</t>
  </si>
  <si>
    <t>Plaques pair</t>
  </si>
  <si>
    <t>BRONZE</t>
  </si>
  <si>
    <t xml:space="preserve">Partie mobile guillotine </t>
  </si>
  <si>
    <t>Bronze</t>
  </si>
  <si>
    <t>Chapes fixation harnais</t>
  </si>
  <si>
    <t>TMN</t>
  </si>
  <si>
    <t>Chapes baquet</t>
  </si>
  <si>
    <t>Camille</t>
  </si>
  <si>
    <t>Support latéral pédale de frein</t>
  </si>
  <si>
    <t>Support latéral pédale accelérateur gauche</t>
  </si>
  <si>
    <t>Support latéral pédale accelérateur droit</t>
  </si>
  <si>
    <t>Plaque anti intruison</t>
  </si>
  <si>
    <t>Chape bocal liquide pédalier</t>
  </si>
  <si>
    <t>Chape T de répartition pédalier</t>
  </si>
  <si>
    <t>Chape avant pédalier</t>
  </si>
  <si>
    <t>Chape arrière pédalier</t>
  </si>
  <si>
    <t>Chapes carrosserie</t>
  </si>
  <si>
    <t>JKL</t>
  </si>
  <si>
    <t>Chapes crémaillère</t>
  </si>
  <si>
    <r>
      <t xml:space="preserve">PAX / </t>
    </r>
    <r>
      <rPr>
        <sz val="10"/>
        <color rgb="FF1155CC"/>
        <rFont val="Arial"/>
      </rPr>
      <t>EDP</t>
    </r>
  </si>
  <si>
    <t>Cales talon</t>
  </si>
  <si>
    <t>Cales bout de pieds</t>
  </si>
  <si>
    <t>Support coupe circuit freinage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</si>
  <si>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</si>
  <si>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</si>
  <si>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</si>
  <si>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</si>
  <si>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</si>
  <si>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</si>
  <si>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</si>
  <si>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</si>
  <si>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</si>
  <si>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</si>
  <si>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</si>
  <si>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</si>
  <si>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</si>
  <si>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</si>
  <si>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</si>
  <si>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</si>
  <si>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</si>
  <si>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</si>
  <si>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</si>
  <si>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</si>
  <si>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</si>
  <si>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</si>
  <si>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</si>
  <si>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</si>
  <si>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</si>
  <si>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</si>
  <si>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</si>
  <si>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</si>
  <si>
    <t>Bertrand Houx</t>
  </si>
  <si>
    <t>bertrand.houx@ec-lyon.fr</t>
  </si>
  <si>
    <t>Christophe Janolin</t>
  </si>
  <si>
    <t>christophe.janolin@ec-lyon.fr</t>
  </si>
  <si>
    <t>MOTORISATION</t>
  </si>
  <si>
    <t>Porte couronne</t>
  </si>
  <si>
    <t>7075 T88</t>
  </si>
  <si>
    <t>Frette de frein avant</t>
  </si>
  <si>
    <t>180x180x7</t>
  </si>
  <si>
    <t>Statistiques Qualité Cognitive et Physique des Pièces PFFV des Kits de Montage des Systèmes du véhicule STUF'2019-Optimus</t>
  </si>
  <si>
    <t>Pas de MEP</t>
  </si>
  <si>
    <t xml:space="preserve">MEP terminée à vérifier </t>
  </si>
  <si>
    <t>MEP vérifiée</t>
  </si>
  <si>
    <t>ICO spé</t>
  </si>
  <si>
    <t>Brut approvisionné</t>
  </si>
  <si>
    <t>Production terminée</t>
  </si>
  <si>
    <t>Pièce vérifiée</t>
  </si>
  <si>
    <t>Pièce pesée</t>
  </si>
  <si>
    <t>En kit de montage</t>
  </si>
  <si>
    <t>Qualité</t>
  </si>
  <si>
    <t>0 étoile verte</t>
  </si>
  <si>
    <t>2 étoiles vertes</t>
  </si>
  <si>
    <t>3 étoiles vertes</t>
  </si>
  <si>
    <t>4 étoiles vertes</t>
  </si>
  <si>
    <t>0 étoile bleue</t>
  </si>
  <si>
    <t>1 étoile bleue</t>
  </si>
  <si>
    <t xml:space="preserve">2 étoiles bleues
</t>
  </si>
  <si>
    <t>3 étoiles bleues</t>
  </si>
  <si>
    <t>4 étoiles bleues</t>
  </si>
  <si>
    <t>5 étoiles bleues</t>
  </si>
  <si>
    <t>0 étoile rouge</t>
  </si>
  <si>
    <t>La Mache Laser</t>
  </si>
  <si>
    <t>Boisard</t>
  </si>
  <si>
    <t>La Mache Prod</t>
  </si>
  <si>
    <t>Alpen'Tech</t>
  </si>
  <si>
    <t>Total ICO spécifique :</t>
  </si>
  <si>
    <t>pièces SFFV spécifiques Optimus à produire et à vérfier</t>
  </si>
  <si>
    <t>Total ICO du commerce :</t>
  </si>
  <si>
    <t>composants du commerce Optimus (roulements, rotules, rivets, vis, ...) à commander et à approvisionner</t>
  </si>
  <si>
    <t>TOTAL ICO à RECEPTIONNER :</t>
  </si>
  <si>
    <t>items (pièces et composants) à intégrer en sous-systèmes SFFVV</t>
  </si>
  <si>
    <t>Abréviations :</t>
  </si>
  <si>
    <t>RSP :</t>
  </si>
  <si>
    <t>Référentiel Standard de Production</t>
  </si>
  <si>
    <t>MEP :</t>
  </si>
  <si>
    <t>Mise en Plan</t>
  </si>
  <si>
    <t>- 3 étoiles vertes :</t>
  </si>
  <si>
    <t>MEP terminée par un Alpha 1A</t>
  </si>
  <si>
    <t>- 4 étoiles vertes :</t>
  </si>
  <si>
    <t>MEP vérifiée par un Gamma 2A</t>
  </si>
  <si>
    <t>- 5 étoiles vertes :</t>
  </si>
  <si>
    <t>MEP validée par le Directeur Technique Optimus</t>
  </si>
  <si>
    <t>PFFV :</t>
  </si>
  <si>
    <t>Pièce Fonctionnelle, Fabricable et Vérifiée</t>
  </si>
  <si>
    <t>- 3 étoiles bleues :</t>
  </si>
  <si>
    <t>Pièce PFF terminée de produire</t>
  </si>
  <si>
    <t>- 4 étoiles bleues :</t>
  </si>
  <si>
    <t>Pièce PFFV vérifiée avec pv GAC-PV dans le classeur central CCPP</t>
  </si>
  <si>
    <t>- 5 étoiles bleues :</t>
  </si>
  <si>
    <t>Pièce PFFVV pesée et validée par système vérifié sur banc</t>
  </si>
  <si>
    <t>CCPP :</t>
  </si>
  <si>
    <t>GAC :</t>
  </si>
  <si>
    <t>Gamme de Contrôle pièce</t>
  </si>
  <si>
    <t>GAC-PV :</t>
  </si>
  <si>
    <t>PV de Gamme de Contrôle pièce (ie : plan pièce avec côtes OK et KO)</t>
  </si>
  <si>
    <t>Statue</t>
  </si>
  <si>
    <t>Il est possible de choisir le statut des pièces (la liste des possibilités et parmi les états référencés dans la feuille "Statistiques"</t>
  </si>
  <si>
    <t>Feuille</t>
  </si>
  <si>
    <t>Fonctionnement</t>
  </si>
  <si>
    <t xml:space="preserve">Feuille partenaire </t>
  </si>
  <si>
    <t>Feuille Statistique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</si>
</sst>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38" x14ac:knownFonts="1">
    <font>
      <sz val="10"/>
      <color rgb="FF000000"/>
      <name val="Arial"/>
    </font>
    <font>
      <sz val="10"/>
      <name val="Century Gothic"/>
    </font>
    <font>
      <b/>
      <sz val="16"/>
      <color rgb="FF000000"/>
      <name val="Century Gothic"/>
    </font>
    <font>
      <sz val="10"/>
      <name val="Arial"/>
    </font>
    <font>
      <b/>
      <sz val="10"/>
      <name val="Century Gothic"/>
    </font>
    <font>
      <sz val="10"/>
      <name val="Century Gothic"/>
    </font>
    <font>
      <sz val="8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8"/>
      <name val="Century Gothic"/>
    </font>
    <font>
      <b/>
      <sz val="9"/>
      <name val="Century Gothic"/>
    </font>
    <font>
      <sz val="9"/>
      <name val="Century Gothic"/>
    </font>
    <font>
      <b/>
      <sz val="10"/>
      <name val="Century Gothic"/>
    </font>
    <font>
      <b/>
      <sz val="8"/>
      <color rgb="FF3C78D8"/>
      <name val="Century Gothic"/>
    </font>
    <font>
      <b/>
      <sz val="10"/>
      <color rgb="FFFF0000"/>
      <name val="Century Gothic"/>
    </font>
    <font>
      <b/>
      <sz val="10"/>
      <color rgb="FFFF9900"/>
      <name val="Century Gothic"/>
    </font>
    <font>
      <b/>
      <sz val="8"/>
      <color rgb="FFFF0000"/>
      <name val="Century Gothic"/>
    </font>
    <font>
      <b/>
      <sz val="10"/>
      <color rgb="FF38761D"/>
      <name val="Century Gothic"/>
    </font>
    <font>
      <b/>
      <sz val="8"/>
      <color rgb="FF6AA84F"/>
      <name val="Century Gothic"/>
    </font>
    <font>
      <b/>
      <sz val="8"/>
      <color rgb="FF4A86E8"/>
      <name val="Century Gothic"/>
    </font>
    <font>
      <sz val="7"/>
      <color rgb="FF000000"/>
      <name val="Century Gothic"/>
    </font>
    <font>
      <b/>
      <sz val="10"/>
      <color rgb="FF6AA84F"/>
      <name val="Century Gothic"/>
    </font>
    <font>
      <b/>
      <sz val="8"/>
      <color rgb="FF6D9EEB"/>
      <name val="Century Gothic"/>
    </font>
    <font>
      <u/>
      <sz val="10"/>
      <color rgb="FF0000FF"/>
      <name val="Century Gothic"/>
    </font>
    <font>
      <sz val="10"/>
      <color rgb="FF000000"/>
      <name val="Century Gothic"/>
    </font>
    <font>
      <b/>
      <sz val="12"/>
      <name val="Century Gothic"/>
    </font>
    <font>
      <i/>
      <sz val="9"/>
      <name val="Century Gothic"/>
    </font>
    <font>
      <b/>
      <i/>
      <sz val="10"/>
      <name val="Century Gothic"/>
    </font>
    <font>
      <i/>
      <sz val="10"/>
      <name val="Century Gothic"/>
    </font>
    <font>
      <b/>
      <sz val="12"/>
      <color rgb="FF0000FF"/>
      <name val="Century Gothic"/>
    </font>
    <font>
      <u/>
      <sz val="10"/>
      <color rgb="FF0000FF"/>
      <name val="Century Gothic"/>
    </font>
    <font>
      <sz val="10"/>
      <color rgb="FF1155CC"/>
      <name val="Arial"/>
    </font>
    <font>
      <b/>
      <sz val="11"/>
      <color rgb="FF0000FF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Raleway"/>
      <family val="2"/>
    </font>
    <font>
      <b/>
      <sz val="10"/>
      <color rgb="FF000000"/>
      <name val="Raleway"/>
      <family val="2"/>
    </font>
    <font>
      <b/>
      <sz val="12"/>
      <color rgb="FFFF000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27C43B"/>
        <bgColor rgb="FF27C43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2" borderId="4" xfId="0" applyFont="1" applyFill="1" applyBorder="1" applyAlignment="1">
      <alignment horizontal="left"/>
    </xf>
    <xf numFmtId="49" fontId="6" fillId="0" borderId="4" xfId="0" applyNumberFormat="1" applyFont="1" applyBorder="1" applyAlignment="1"/>
    <xf numFmtId="0" fontId="6" fillId="0" borderId="4" xfId="0" applyFont="1" applyBorder="1" applyAlignment="1"/>
    <xf numFmtId="0" fontId="7" fillId="2" borderId="4" xfId="0" applyFont="1" applyFill="1" applyBorder="1" applyAlignment="1">
      <alignment horizontal="left" wrapText="1"/>
    </xf>
    <xf numFmtId="0" fontId="1" fillId="0" borderId="4" xfId="0" applyFont="1" applyBorder="1" applyAlignment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8" fillId="2" borderId="4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4" fillId="0" borderId="7" xfId="0" applyFont="1" applyBorder="1"/>
    <xf numFmtId="164" fontId="9" fillId="0" borderId="0" xfId="0" applyNumberFormat="1" applyFont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wrapText="1"/>
    </xf>
    <xf numFmtId="0" fontId="10" fillId="3" borderId="4" xfId="0" applyFont="1" applyFill="1" applyBorder="1" applyAlignment="1"/>
    <xf numFmtId="0" fontId="11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/>
    <xf numFmtId="0" fontId="13" fillId="2" borderId="4" xfId="0" applyFont="1" applyFill="1" applyBorder="1" applyAlignment="1"/>
    <xf numFmtId="0" fontId="1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/>
    <xf numFmtId="0" fontId="8" fillId="6" borderId="4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8" borderId="4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8" fillId="11" borderId="4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/>
    </xf>
    <xf numFmtId="0" fontId="4" fillId="12" borderId="4" xfId="0" applyFont="1" applyFill="1" applyBorder="1" applyAlignment="1">
      <alignment wrapText="1"/>
    </xf>
    <xf numFmtId="0" fontId="6" fillId="13" borderId="4" xfId="0" applyFont="1" applyFill="1" applyBorder="1" applyAlignment="1"/>
    <xf numFmtId="14" fontId="4" fillId="12" borderId="4" xfId="0" applyNumberFormat="1" applyFont="1" applyFill="1" applyBorder="1" applyAlignment="1">
      <alignment wrapText="1"/>
    </xf>
    <xf numFmtId="0" fontId="16" fillId="2" borderId="4" xfId="0" applyFont="1" applyFill="1" applyBorder="1" applyAlignment="1"/>
    <xf numFmtId="0" fontId="9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wrapText="1"/>
    </xf>
    <xf numFmtId="0" fontId="17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11" borderId="4" xfId="0" applyFont="1" applyFill="1" applyBorder="1" applyAlignment="1"/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18" fillId="2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/>
    <xf numFmtId="0" fontId="19" fillId="2" borderId="4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5" borderId="4" xfId="0" applyFont="1" applyFill="1" applyBorder="1" applyAlignment="1">
      <alignment wrapText="1"/>
    </xf>
    <xf numFmtId="0" fontId="20" fillId="2" borderId="0" xfId="0" applyFont="1" applyFill="1" applyAlignment="1">
      <alignment horizontal="left"/>
    </xf>
    <xf numFmtId="0" fontId="9" fillId="16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4" xfId="0" applyFont="1" applyBorder="1"/>
    <xf numFmtId="0" fontId="21" fillId="0" borderId="4" xfId="0" applyFont="1" applyBorder="1" applyAlignment="1">
      <alignment horizontal="center" vertical="center"/>
    </xf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/>
    <xf numFmtId="0" fontId="3" fillId="0" borderId="4" xfId="0" applyFont="1" applyBorder="1"/>
    <xf numFmtId="0" fontId="6" fillId="7" borderId="4" xfId="0" applyFont="1" applyFill="1" applyBorder="1" applyAlignment="1">
      <alignment horizontal="left" wrapText="1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14" borderId="4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8" fillId="2" borderId="0" xfId="0" applyFont="1" applyFill="1" applyAlignment="1"/>
    <xf numFmtId="0" fontId="6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right" wrapText="1"/>
    </xf>
    <xf numFmtId="0" fontId="6" fillId="13" borderId="9" xfId="0" applyFont="1" applyFill="1" applyBorder="1" applyAlignment="1">
      <alignment horizontal="right" wrapText="1"/>
    </xf>
    <xf numFmtId="0" fontId="6" fillId="0" borderId="9" xfId="0" applyFont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13" borderId="9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6" fillId="13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11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6" fillId="16" borderId="4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6" fillId="17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9" fillId="0" borderId="4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24" fillId="2" borderId="4" xfId="0" applyFont="1" applyFill="1" applyBorder="1" applyAlignment="1">
      <alignment horizontal="left"/>
    </xf>
    <xf numFmtId="0" fontId="5" fillId="0" borderId="4" xfId="0" applyFont="1" applyBorder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right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1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7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right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top" wrapText="1"/>
    </xf>
    <xf numFmtId="0" fontId="33" fillId="20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27" fillId="21" borderId="6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 wrapText="1"/>
    </xf>
    <xf numFmtId="0" fontId="34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4" fillId="17" borderId="8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/>
    <xf numFmtId="0" fontId="36" fillId="0" borderId="16" xfId="0" applyFont="1" applyBorder="1" applyAlignment="1"/>
    <xf numFmtId="0" fontId="35" fillId="0" borderId="16" xfId="0" applyFont="1" applyBorder="1" applyAlignment="1"/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9" xfId="0" applyFont="1" applyBorder="1"/>
    <xf numFmtId="0" fontId="9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6" xfId="0" applyFont="1" applyBorder="1"/>
    <xf numFmtId="0" fontId="12" fillId="0" borderId="8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6" fillId="3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16" fillId="2" borderId="5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top" wrapText="1"/>
    </xf>
  </cellXfs>
  <cellStyles count="1">
    <cellStyle name="Normal" xfId="0" builtinId="0"/>
  </cellStyles>
  <dxfs count="36"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rgbClr val="FF0000"/>
                </a:solidFill>
                <a:latin typeface="Century Gothic" panose="020B0502020202020204" pitchFamily="34" charset="0"/>
              </a:rPr>
              <a:t>Statistique Fabrication</a:t>
            </a:r>
          </a:p>
        </c:rich>
      </c:tx>
      <c:layout>
        <c:manualLayout>
          <c:xMode val="edge"/>
          <c:yMode val="edge"/>
          <c:x val="1.6256233567750657E-2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163919663657247E-2"/>
          <c:y val="0.19527710115372268"/>
          <c:w val="0.85356459289833519"/>
          <c:h val="0.59775505507808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Statistiques!$B$5</c:f>
              <c:strCache>
                <c:ptCount val="1"/>
                <c:pt idx="0">
                  <c:v>La Mache Laser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Statistiques!$C$5</c:f>
              <c:strCache>
                <c:ptCount val="1"/>
                <c:pt idx="0">
                  <c:v>Boisard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Statistiques!$C$6:$C$16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Statistiques!$D$5</c:f>
              <c:strCache>
                <c:ptCount val="1"/>
                <c:pt idx="0">
                  <c:v>La Mache Prod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Statistiques!$D$6:$D$16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Statistiques!$E$5</c:f>
              <c:strCache>
                <c:ptCount val="1"/>
                <c:pt idx="0">
                  <c:v>Alpen'Tech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Statistiques!$E$6:$E$16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430699120"/>
        <c:axId val="430696944"/>
        <c:axId val="433474320"/>
      </c:bar3DChart>
      <c:catAx>
        <c:axId val="4306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696944"/>
        <c:crosses val="autoZero"/>
        <c:auto val="1"/>
        <c:lblAlgn val="ctr"/>
        <c:lblOffset val="100"/>
        <c:noMultiLvlLbl val="0"/>
      </c:catAx>
      <c:valAx>
        <c:axId val="43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699120"/>
        <c:crosses val="autoZero"/>
        <c:crossBetween val="between"/>
      </c:valAx>
      <c:serAx>
        <c:axId val="43347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696944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89921387307767"/>
          <c:y val="0.13052757793764988"/>
          <c:w val="0.64620157225384467"/>
          <c:h val="5.496157404784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1</xdr:row>
      <xdr:rowOff>158750</xdr:rowOff>
    </xdr:from>
    <xdr:to>
      <xdr:col>15</xdr:col>
      <xdr:colOff>357138</xdr:colOff>
      <xdr:row>17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5</xdr:row>
      <xdr:rowOff>38100</xdr:rowOff>
    </xdr:from>
    <xdr:ext cx="1581150" cy="1047750"/>
    <xdr:pic>
      <xdr:nvPicPr>
        <xdr:cNvPr id="2" name="image2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3381375" cy="70485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0</xdr:row>
      <xdr:rowOff>19050</xdr:rowOff>
    </xdr:from>
    <xdr:ext cx="3381375" cy="70485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2" name="image3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3381375" cy="7048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5</xdr:row>
      <xdr:rowOff>114300</xdr:rowOff>
    </xdr:from>
    <xdr:ext cx="2657475" cy="447675"/>
    <xdr:pic>
      <xdr:nvPicPr>
        <xdr:cNvPr id="3" name="image5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iso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Layout" zoomScaleNormal="100" workbookViewId="0">
      <selection activeCell="A7" sqref="A7"/>
    </sheetView>
  </sheetViews>
  <sheetFormatPr baseColWidth="10" defaultRowHeight="13" x14ac:dyDescent="0.3"/>
  <cols>
    <col min="1" max="1" width="54.26953125" style="220" customWidth="1"/>
    <col min="2" max="2" width="27.54296875" style="220" customWidth="1"/>
    <col min="3" max="16384" width="10.90625" style="220"/>
  </cols>
  <sheetData>
    <row r="1" spans="1:2" ht="39" x14ac:dyDescent="0.3">
      <c r="A1" s="219" t="s">
        <v>368</v>
      </c>
    </row>
    <row r="3" spans="1:2" x14ac:dyDescent="0.3">
      <c r="A3" s="221" t="s">
        <v>369</v>
      </c>
      <c r="B3" s="221" t="s">
        <v>370</v>
      </c>
    </row>
    <row r="4" spans="1:2" x14ac:dyDescent="0.3">
      <c r="A4" s="222" t="s">
        <v>371</v>
      </c>
      <c r="B4" s="222"/>
    </row>
    <row r="5" spans="1:2" x14ac:dyDescent="0.3">
      <c r="A5" s="222" t="s">
        <v>372</v>
      </c>
      <c r="B5" s="222"/>
    </row>
  </sheetData>
  <pageMargins left="0.7" right="0.7" top="0.75" bottom="0.75" header="0.3" footer="0.3"/>
  <pageSetup paperSize="9" orientation="portrait" r:id="rId1"/>
  <headerFooter>
    <oddHeader>&amp;C&amp;"Raleway,Gras"&amp;KFF0000Référentiel Standard de Production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12"/>
  <sheetViews>
    <sheetView showGridLines="0" tabSelected="1" zoomScaleNormal="100" workbookViewId="0">
      <selection activeCell="O19" sqref="O19"/>
    </sheetView>
  </sheetViews>
  <sheetFormatPr baseColWidth="10" defaultColWidth="14.26953125" defaultRowHeight="15.75" customHeight="1" x14ac:dyDescent="0.25"/>
  <cols>
    <col min="1" max="1" width="16.54296875" customWidth="1"/>
    <col min="2" max="5" width="17.36328125" customWidth="1"/>
    <col min="6" max="6" width="14" bestFit="1" customWidth="1"/>
    <col min="7" max="7" width="13.26953125" customWidth="1"/>
    <col min="8" max="8" width="10.7265625" customWidth="1"/>
    <col min="9" max="9" width="10.36328125" customWidth="1"/>
    <col min="10" max="10" width="8.81640625" customWidth="1"/>
    <col min="11" max="11" width="13.26953125" customWidth="1"/>
  </cols>
  <sheetData>
    <row r="1" spans="1:32" ht="15" x14ac:dyDescent="0.2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5" customHeight="1" x14ac:dyDescent="0.25">
      <c r="A2" s="246" t="s">
        <v>311</v>
      </c>
      <c r="B2" s="246"/>
      <c r="C2" s="246"/>
      <c r="D2" s="246"/>
      <c r="E2" s="246"/>
      <c r="F2" s="246"/>
      <c r="G2" s="162"/>
      <c r="H2" s="162"/>
      <c r="I2" s="162"/>
      <c r="J2" s="162"/>
      <c r="K2" s="16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 x14ac:dyDescent="0.25">
      <c r="A3" s="151"/>
      <c r="B3" s="151"/>
      <c r="C3" s="151"/>
      <c r="D3" s="151"/>
      <c r="E3" s="151"/>
      <c r="F3" s="15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2.5" x14ac:dyDescent="0.25">
      <c r="A4" s="151"/>
      <c r="B4" s="151"/>
      <c r="C4" s="151"/>
      <c r="D4" s="151"/>
      <c r="E4" s="151"/>
      <c r="F4" s="151"/>
      <c r="G4" s="169"/>
      <c r="H4" s="169"/>
      <c r="I4" s="16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4" customHeight="1" x14ac:dyDescent="0.25">
      <c r="A5" s="188" t="s">
        <v>367</v>
      </c>
      <c r="B5" s="180" t="s">
        <v>333</v>
      </c>
      <c r="C5" s="181" t="s">
        <v>334</v>
      </c>
      <c r="D5" s="182" t="s">
        <v>335</v>
      </c>
      <c r="E5" s="183" t="s">
        <v>336</v>
      </c>
      <c r="F5" s="172" t="s">
        <v>321</v>
      </c>
      <c r="G5" s="170"/>
      <c r="H5" s="170"/>
      <c r="I5" s="17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8.25" customHeight="1" x14ac:dyDescent="0.25">
      <c r="A6" s="173" t="s">
        <v>312</v>
      </c>
      <c r="B6" s="179">
        <f>COUNTIF('LA MACHE LASER'!$I$24:$I$97,$A6)</f>
        <v>0</v>
      </c>
      <c r="C6" s="179">
        <f>COUNTIF(BOISARD!$H$16:$H$41,$A6)</f>
        <v>0</v>
      </c>
      <c r="D6" s="179">
        <f>COUNTIF('LA MACHE PRODUCTIQUE'!$H$15:$H$33,$A6)</f>
        <v>0</v>
      </c>
      <c r="E6" s="179">
        <f>COUNTIF('ALPEN TECH'!$H$16:$H$21,$A6)</f>
        <v>0</v>
      </c>
      <c r="F6" s="174" t="s">
        <v>322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8.25" customHeight="1" x14ac:dyDescent="0.25">
      <c r="A7" s="173" t="s">
        <v>93</v>
      </c>
      <c r="B7" s="179">
        <f>COUNTIF('LA MACHE LASER'!$I$24:$I$97,$A7)</f>
        <v>0</v>
      </c>
      <c r="C7" s="179">
        <f>COUNTIF(BOISARD!$H$16:$H$41,$A7)</f>
        <v>6</v>
      </c>
      <c r="D7" s="179">
        <f>COUNTIF('LA MACHE PRODUCTIQUE'!$H$15:$H$33,$A7)</f>
        <v>0</v>
      </c>
      <c r="E7" s="179">
        <f>COUNTIF('ALPEN TECH'!$H$16:$H$21,$A7)</f>
        <v>0</v>
      </c>
      <c r="F7" s="174" t="s">
        <v>323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8.25" customHeight="1" x14ac:dyDescent="0.25">
      <c r="A8" s="173" t="s">
        <v>313</v>
      </c>
      <c r="B8" s="179">
        <f>COUNTIF('LA MACHE LASER'!$I$24:$I$97,$A8)</f>
        <v>0</v>
      </c>
      <c r="C8" s="179">
        <f>COUNTIF(BOISARD!$H$16:$H$41,$A8)</f>
        <v>0</v>
      </c>
      <c r="D8" s="179">
        <f>COUNTIF('LA MACHE PRODUCTIQUE'!$H$15:$H$33,$A8)</f>
        <v>0</v>
      </c>
      <c r="E8" s="179">
        <f>COUNTIF('ALPEN TECH'!$H$16:$H$21,$A8)</f>
        <v>0</v>
      </c>
      <c r="F8" s="174" t="s">
        <v>324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8.25" customHeight="1" x14ac:dyDescent="0.25">
      <c r="A9" s="187" t="s">
        <v>314</v>
      </c>
      <c r="B9" s="179">
        <f>COUNTIF('LA MACHE LASER'!$I$24:$I$97,$A9)</f>
        <v>0</v>
      </c>
      <c r="C9" s="179">
        <f>COUNTIF(BOISARD!$H$16:$H$41,$A9)</f>
        <v>0</v>
      </c>
      <c r="D9" s="179">
        <f>COUNTIF('LA MACHE PRODUCTIQUE'!$H$15:$H$33,$A9)</f>
        <v>0</v>
      </c>
      <c r="E9" s="179">
        <f>COUNTIF('ALPEN TECH'!$H$16:$H$21,$A9)</f>
        <v>0</v>
      </c>
      <c r="F9" s="174" t="s">
        <v>325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166" customFormat="1" ht="28.25" customHeight="1" x14ac:dyDescent="0.25">
      <c r="A10" s="173" t="s">
        <v>316</v>
      </c>
      <c r="B10" s="179">
        <f>COUNTIF('LA MACHE LASER'!$I$24:$I$97,$A10)</f>
        <v>0</v>
      </c>
      <c r="C10" s="179">
        <f>COUNTIF(BOISARD!$H$16:$H$41,$A10)</f>
        <v>0</v>
      </c>
      <c r="D10" s="179">
        <f>COUNTIF('LA MACHE PRODUCTIQUE'!$H$15:$H$33,$A10)</f>
        <v>0</v>
      </c>
      <c r="E10" s="179">
        <f>COUNTIF('ALPEN TECH'!$H$16:$H$21,$A10)</f>
        <v>0</v>
      </c>
      <c r="F10" s="175" t="s">
        <v>326</v>
      </c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</row>
    <row r="11" spans="1:32" s="166" customFormat="1" ht="28.25" customHeight="1" x14ac:dyDescent="0.25">
      <c r="A11" s="173" t="s">
        <v>178</v>
      </c>
      <c r="B11" s="179">
        <f>COUNTIF('LA MACHE LASER'!$I$24:$I$97,$A11)</f>
        <v>0</v>
      </c>
      <c r="C11" s="179">
        <f>COUNTIF(BOISARD!$H$16:$H$41,$A11)</f>
        <v>1</v>
      </c>
      <c r="D11" s="179">
        <f>COUNTIF('LA MACHE PRODUCTIQUE'!$H$15:$H$33,$A11)</f>
        <v>0</v>
      </c>
      <c r="E11" s="179">
        <f>COUNTIF('ALPEN TECH'!$H$16:$H$21,$A11)</f>
        <v>0</v>
      </c>
      <c r="F11" s="175" t="s">
        <v>327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</row>
    <row r="12" spans="1:32" s="166" customFormat="1" ht="28.25" customHeight="1" x14ac:dyDescent="0.25">
      <c r="A12" s="173" t="s">
        <v>52</v>
      </c>
      <c r="B12" s="179">
        <f>COUNTIF('LA MACHE LASER'!$I$24:$I$97,$A12)</f>
        <v>4</v>
      </c>
      <c r="C12" s="179">
        <f>COUNTIF(BOISARD!$H$16:$H$41,$A12)</f>
        <v>16</v>
      </c>
      <c r="D12" s="179">
        <f>COUNTIF('LA MACHE PRODUCTIQUE'!$H$15:$H$33,$A12)</f>
        <v>7</v>
      </c>
      <c r="E12" s="179">
        <f>COUNTIF('ALPEN TECH'!$H$16:$H$21,$A12)</f>
        <v>6</v>
      </c>
      <c r="F12" s="176" t="s">
        <v>328</v>
      </c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</row>
    <row r="13" spans="1:32" ht="28.25" customHeight="1" x14ac:dyDescent="0.25">
      <c r="A13" s="173" t="s">
        <v>317</v>
      </c>
      <c r="B13" s="179">
        <f>COUNTIF('LA MACHE LASER'!$I$24:$I$97,$A13)</f>
        <v>0</v>
      </c>
      <c r="C13" s="179">
        <f>COUNTIF(BOISARD!$H$16:$H$41,$A13)</f>
        <v>0</v>
      </c>
      <c r="D13" s="179">
        <f>COUNTIF('LA MACHE PRODUCTIQUE'!$H$15:$H$33,$A13)</f>
        <v>0</v>
      </c>
      <c r="E13" s="179">
        <f>COUNTIF('ALPEN TECH'!$H$16:$H$21,$A13)</f>
        <v>0</v>
      </c>
      <c r="F13" s="176" t="s">
        <v>329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25" customHeight="1" x14ac:dyDescent="0.25">
      <c r="A14" s="163" t="s">
        <v>318</v>
      </c>
      <c r="B14" s="179">
        <f>COUNTIF('LA MACHE LASER'!$I$24:$I$97,$A14)</f>
        <v>0</v>
      </c>
      <c r="C14" s="179">
        <f>COUNTIF(BOISARD!$H$16:$H$41,$A14)</f>
        <v>0</v>
      </c>
      <c r="D14" s="179">
        <f>COUNTIF('LA MACHE PRODUCTIQUE'!$H$15:$H$33,$A14)</f>
        <v>0</v>
      </c>
      <c r="E14" s="179">
        <f>COUNTIF('ALPEN TECH'!$H$16:$H$21,$A14)</f>
        <v>0</v>
      </c>
      <c r="F14" s="176" t="s">
        <v>330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8.25" customHeight="1" x14ac:dyDescent="0.25">
      <c r="A15" s="163" t="s">
        <v>319</v>
      </c>
      <c r="B15" s="179">
        <f>COUNTIF('LA MACHE LASER'!$I$24:$I$97,$A15)</f>
        <v>0</v>
      </c>
      <c r="C15" s="179">
        <f>COUNTIF(BOISARD!$H$16:$H$41,$A15)</f>
        <v>0</v>
      </c>
      <c r="D15" s="179">
        <f>COUNTIF('LA MACHE PRODUCTIQUE'!$H$15:$H$33,$A15)</f>
        <v>0</v>
      </c>
      <c r="E15" s="179">
        <f>COUNTIF('ALPEN TECH'!$H$16:$H$21,$A15)</f>
        <v>0</v>
      </c>
      <c r="F15" s="176" t="s">
        <v>331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8.25" customHeight="1" x14ac:dyDescent="0.25">
      <c r="A16" s="163" t="s">
        <v>320</v>
      </c>
      <c r="B16" s="179">
        <f>COUNTIF('LA MACHE LASER'!$I$24:$I$97,$A16)</f>
        <v>0</v>
      </c>
      <c r="C16" s="179">
        <f>COUNTIF(BOISARD!$H$16:$H$41,$A16)</f>
        <v>0</v>
      </c>
      <c r="D16" s="179">
        <f>COUNTIF('LA MACHE PRODUCTIQUE'!$H$15:$H$33,$A16)</f>
        <v>0</v>
      </c>
      <c r="E16" s="179">
        <f>COUNTIF('ALPEN TECH'!$H$16:$H$21,$A16)</f>
        <v>0</v>
      </c>
      <c r="F16" s="177" t="s">
        <v>332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8.25" customHeight="1" x14ac:dyDescent="0.25">
      <c r="A17" s="171" t="s">
        <v>315</v>
      </c>
      <c r="B17" s="178">
        <f>'LA MACHE LASER'!$F$12</f>
        <v>229</v>
      </c>
      <c r="C17" s="178">
        <f>BOISARD!$G$12</f>
        <v>51</v>
      </c>
      <c r="D17" s="178">
        <f>'LA MACHE PRODUCTIQUE'!$F$12</f>
        <v>218</v>
      </c>
      <c r="E17" s="178">
        <f>'ALPEN TECH'!$E$12</f>
        <v>60</v>
      </c>
      <c r="F17" s="1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1.5" customHeight="1" x14ac:dyDescent="0.25">
      <c r="A18" s="184" t="s">
        <v>337</v>
      </c>
      <c r="B18" s="184"/>
      <c r="C18" s="184"/>
      <c r="D18" s="165">
        <f>SUM(B17:E17)</f>
        <v>558</v>
      </c>
      <c r="E18" s="223" t="s">
        <v>338</v>
      </c>
      <c r="G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5" x14ac:dyDescent="0.25">
      <c r="A19" s="185" t="s">
        <v>339</v>
      </c>
      <c r="B19" s="185"/>
      <c r="C19" s="185"/>
      <c r="D19" s="167"/>
      <c r="E19" s="223" t="s">
        <v>340</v>
      </c>
      <c r="G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8" x14ac:dyDescent="0.25">
      <c r="A20" s="186" t="s">
        <v>341</v>
      </c>
      <c r="B20" s="186"/>
      <c r="C20" s="186"/>
      <c r="D20" s="168">
        <f>SUM(D18:D19)</f>
        <v>558</v>
      </c>
      <c r="E20" s="224" t="s">
        <v>342</v>
      </c>
      <c r="G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2.5" x14ac:dyDescent="0.25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2.5" x14ac:dyDescent="0.25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5" x14ac:dyDescent="0.25">
      <c r="G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5" x14ac:dyDescent="0.25">
      <c r="G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5" x14ac:dyDescent="0.25">
      <c r="G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5" x14ac:dyDescent="0.25">
      <c r="G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.5" x14ac:dyDescent="0.25">
      <c r="G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5" x14ac:dyDescent="0.25">
      <c r="G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5" x14ac:dyDescent="0.25">
      <c r="G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5" x14ac:dyDescent="0.25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5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5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2.5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2.5" x14ac:dyDescent="0.25">
      <c r="A48" s="154" t="s">
        <v>343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2.5" x14ac:dyDescent="0.25">
      <c r="A49" s="154" t="s">
        <v>344</v>
      </c>
      <c r="B49" s="155" t="s">
        <v>345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2.5" x14ac:dyDescent="0.25">
      <c r="A50" s="154" t="s">
        <v>346</v>
      </c>
      <c r="B50" s="155" t="s">
        <v>347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2.5" x14ac:dyDescent="0.25">
      <c r="A51" s="156"/>
      <c r="B51" s="157" t="s">
        <v>348</v>
      </c>
      <c r="C51" s="155" t="s">
        <v>349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.5" x14ac:dyDescent="0.25">
      <c r="A52" s="156"/>
      <c r="B52" s="157" t="s">
        <v>350</v>
      </c>
      <c r="C52" s="155" t="s">
        <v>351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2.5" x14ac:dyDescent="0.25">
      <c r="A53" s="156"/>
      <c r="B53" s="157" t="s">
        <v>352</v>
      </c>
      <c r="C53" s="155" t="s">
        <v>353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2.5" x14ac:dyDescent="0.25">
      <c r="A54" s="154" t="s">
        <v>354</v>
      </c>
      <c r="B54" s="155" t="s">
        <v>355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2.5" x14ac:dyDescent="0.25">
      <c r="A55" s="158"/>
      <c r="B55" s="159" t="s">
        <v>356</v>
      </c>
      <c r="C55" s="155" t="s">
        <v>357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2.5" x14ac:dyDescent="0.25">
      <c r="A56" s="158"/>
      <c r="B56" s="159" t="s">
        <v>358</v>
      </c>
      <c r="C56" s="155" t="s">
        <v>359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2.5" x14ac:dyDescent="0.25">
      <c r="A57" s="158"/>
      <c r="B57" s="159" t="s">
        <v>360</v>
      </c>
      <c r="C57" s="155" t="s">
        <v>361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2.5" x14ac:dyDescent="0.25">
      <c r="A58" s="154" t="s">
        <v>362</v>
      </c>
      <c r="B58" s="160" t="str">
        <f>HYPERLINK("https://epsabox.kad-office.com/w/Pacte_p%C3%A9dagogique_EPSA/ECL_pour_la_formation_interg%C3%A9n%C3%A9rationnelle_des_Centraliens_au_d%C3%A9veloppement_annuel_d%27un_v%C3%A9hicule_EPSA","Classeur Central des Pièces à Produire")</f>
        <v>Classeur Central des Pièces à Produire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2.5" x14ac:dyDescent="0.25">
      <c r="A59" s="154" t="s">
        <v>363</v>
      </c>
      <c r="B59" s="155" t="s">
        <v>364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2.5" x14ac:dyDescent="0.25">
      <c r="A60" s="154" t="s">
        <v>365</v>
      </c>
      <c r="B60" s="155" t="s">
        <v>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75" customHeight="1" x14ac:dyDescent="0.25">
      <c r="A1003" s="2"/>
      <c r="B1003" s="2"/>
      <c r="C1003" s="2"/>
      <c r="D1003" s="2"/>
      <c r="E1003" s="2"/>
      <c r="F1003" s="2"/>
    </row>
    <row r="1004" spans="1:32" ht="15.75" customHeight="1" x14ac:dyDescent="0.25">
      <c r="A1004" s="2"/>
      <c r="B1004" s="2"/>
      <c r="C1004" s="2"/>
      <c r="D1004" s="2"/>
      <c r="E1004" s="2"/>
      <c r="F1004" s="2"/>
    </row>
    <row r="1005" spans="1:32" ht="15.75" customHeight="1" x14ac:dyDescent="0.25">
      <c r="A1005" s="2"/>
      <c r="B1005" s="2"/>
      <c r="C1005" s="2"/>
      <c r="D1005" s="2"/>
      <c r="E1005" s="2"/>
      <c r="F1005" s="2"/>
    </row>
    <row r="1006" spans="1:32" ht="15.75" customHeight="1" x14ac:dyDescent="0.25">
      <c r="A1006" s="2"/>
      <c r="B1006" s="2"/>
      <c r="C1006" s="2"/>
      <c r="D1006" s="2"/>
      <c r="E1006" s="2"/>
      <c r="F1006" s="2"/>
    </row>
    <row r="1007" spans="1:32" ht="15.75" customHeight="1" x14ac:dyDescent="0.25">
      <c r="A1007" s="2"/>
      <c r="B1007" s="2"/>
      <c r="C1007" s="2"/>
      <c r="D1007" s="2"/>
      <c r="E1007" s="2"/>
      <c r="F1007" s="2"/>
    </row>
    <row r="1008" spans="1:32" ht="15.75" customHeight="1" x14ac:dyDescent="0.25">
      <c r="A1008" s="2"/>
      <c r="B1008" s="2"/>
      <c r="C1008" s="2"/>
      <c r="D1008" s="2"/>
      <c r="E1008" s="2"/>
      <c r="F1008" s="2"/>
    </row>
    <row r="1009" spans="1:6" ht="15.75" customHeight="1" x14ac:dyDescent="0.25">
      <c r="A1009" s="2"/>
      <c r="B1009" s="2"/>
      <c r="C1009" s="2"/>
      <c r="D1009" s="2"/>
      <c r="E1009" s="2"/>
      <c r="F1009" s="2"/>
    </row>
    <row r="1010" spans="1:6" ht="15.75" customHeight="1" x14ac:dyDescent="0.25">
      <c r="A1010" s="2"/>
      <c r="B1010" s="2"/>
      <c r="C1010" s="2"/>
      <c r="D1010" s="2"/>
      <c r="E1010" s="2"/>
    </row>
    <row r="1011" spans="1:6" ht="15.75" customHeight="1" x14ac:dyDescent="0.25">
      <c r="A1011" s="2"/>
      <c r="B1011" s="2"/>
      <c r="C1011" s="2"/>
      <c r="D1011" s="2"/>
      <c r="E1011" s="2"/>
    </row>
    <row r="1012" spans="1:6" ht="15.75" customHeight="1" x14ac:dyDescent="0.25">
      <c r="A1012" s="2"/>
      <c r="B1012" s="2"/>
      <c r="C1012" s="2"/>
      <c r="D1012" s="2"/>
      <c r="E1012" s="2"/>
    </row>
  </sheetData>
  <mergeCells count="1">
    <mergeCell ref="A2:F2"/>
  </mergeCells>
  <pageMargins left="0.25" right="0.25" top="0.75" bottom="0.75" header="0.3" footer="0.3"/>
  <pageSetup paperSize="9" orientation="portrait" r:id="rId1"/>
  <headerFooter>
    <oddHeader>&amp;L&amp;"Arial,Gras"&amp;12&amp;KFF0000Statistiques&amp;R&amp;G</oddHeader>
    <oddFooter>&amp;Lpar NGO&amp;CVersion 1.0 du &amp;D&amp;RSTUF'2019 Optimus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895"/>
  <sheetViews>
    <sheetView showGridLines="0" topLeftCell="A10" workbookViewId="0">
      <selection activeCell="H16" sqref="H16"/>
    </sheetView>
  </sheetViews>
  <sheetFormatPr baseColWidth="10" defaultColWidth="14.453125" defaultRowHeight="15.75" customHeight="1" x14ac:dyDescent="0.25"/>
  <cols>
    <col min="1" max="1" width="27.7265625" style="194" customWidth="1"/>
    <col min="2" max="2" width="11.26953125" style="194" customWidth="1"/>
    <col min="3" max="3" width="40" style="194" customWidth="1"/>
    <col min="4" max="4" width="12.26953125" style="194" customWidth="1"/>
    <col min="5" max="5" width="19.6328125" style="194" customWidth="1"/>
    <col min="6" max="6" width="19.36328125" style="194" customWidth="1"/>
    <col min="7" max="7" width="28.7265625" style="194" customWidth="1"/>
    <col min="8" max="10" width="14.453125" style="194"/>
    <col min="11" max="11" width="35.54296875" style="194" customWidth="1"/>
    <col min="12" max="16384" width="14.453125" style="194"/>
  </cols>
  <sheetData>
    <row r="1" spans="1:29" ht="15.75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16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15.7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164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16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16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 x14ac:dyDescent="0.25">
      <c r="A5" s="227" t="s">
        <v>1</v>
      </c>
      <c r="B5" s="228"/>
      <c r="C5" s="228"/>
      <c r="D5" s="228"/>
      <c r="E5" s="228"/>
      <c r="F5" s="228"/>
      <c r="G5" s="228"/>
      <c r="H5" s="228"/>
      <c r="I5" s="228"/>
      <c r="J5" s="229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 x14ac:dyDescent="0.25">
      <c r="A6" s="25"/>
      <c r="B6" s="25"/>
      <c r="C6" s="25" t="s">
        <v>0</v>
      </c>
      <c r="D6" s="25"/>
      <c r="E6" s="25"/>
      <c r="F6" s="25"/>
      <c r="G6" s="25"/>
      <c r="H6" s="25"/>
      <c r="I6" s="25"/>
      <c r="J6" s="16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 x14ac:dyDescent="0.25">
      <c r="A7" s="25"/>
      <c r="B7" s="25"/>
      <c r="C7" s="25"/>
      <c r="D7" s="25"/>
      <c r="E7" s="25"/>
      <c r="F7" s="195" t="s">
        <v>2</v>
      </c>
      <c r="G7" s="195" t="s">
        <v>3</v>
      </c>
      <c r="H7" s="25"/>
      <c r="I7" s="25"/>
      <c r="J7" s="16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5" x14ac:dyDescent="0.25">
      <c r="A8" s="42" t="s">
        <v>4</v>
      </c>
      <c r="B8" s="42"/>
      <c r="C8" s="42"/>
      <c r="D8" s="195" t="s">
        <v>7</v>
      </c>
      <c r="E8" s="196" t="s">
        <v>8</v>
      </c>
      <c r="F8" s="197" t="s">
        <v>9</v>
      </c>
      <c r="G8" s="110" t="s">
        <v>11</v>
      </c>
      <c r="H8" s="25"/>
      <c r="I8" s="25"/>
      <c r="J8" s="16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5" x14ac:dyDescent="0.25">
      <c r="A9" s="42"/>
      <c r="B9" s="42"/>
      <c r="C9" s="42"/>
      <c r="D9" s="225" t="s">
        <v>13</v>
      </c>
      <c r="E9" s="198" t="s">
        <v>14</v>
      </c>
      <c r="F9" s="197" t="s">
        <v>15</v>
      </c>
      <c r="G9" s="110" t="s">
        <v>16</v>
      </c>
      <c r="H9" s="25"/>
      <c r="I9" s="25"/>
      <c r="J9" s="16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7.5" customHeight="1" x14ac:dyDescent="0.25">
      <c r="A10" s="42"/>
      <c r="B10" s="42"/>
      <c r="C10" s="42"/>
      <c r="D10" s="226"/>
      <c r="E10" s="198" t="s">
        <v>18</v>
      </c>
      <c r="F10" s="199" t="s">
        <v>19</v>
      </c>
      <c r="G10" s="110" t="s">
        <v>20</v>
      </c>
      <c r="H10" s="25"/>
      <c r="I10" s="25"/>
      <c r="J10" s="16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 x14ac:dyDescent="0.25">
      <c r="A11" s="25"/>
      <c r="B11" s="25"/>
      <c r="C11" s="42"/>
      <c r="D11" s="42"/>
      <c r="E11" s="42"/>
      <c r="F11" s="42"/>
      <c r="G11" s="42"/>
      <c r="H11" s="25"/>
      <c r="I11" s="25"/>
      <c r="J11" s="16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 x14ac:dyDescent="0.25">
      <c r="A12" s="200" t="s">
        <v>21</v>
      </c>
      <c r="B12" s="200" t="s">
        <v>22</v>
      </c>
      <c r="C12" s="42"/>
      <c r="F12" s="201" t="s">
        <v>23</v>
      </c>
      <c r="G12" s="202">
        <f>SUM(D16:D39)</f>
        <v>51</v>
      </c>
      <c r="H12" s="25"/>
      <c r="I12" s="25"/>
      <c r="J12" s="16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 x14ac:dyDescent="0.25">
      <c r="A13" s="200" t="s">
        <v>29</v>
      </c>
      <c r="B13" s="203">
        <f ca="1">TODAY()</f>
        <v>43488</v>
      </c>
      <c r="D13" s="42"/>
      <c r="I13" s="25"/>
      <c r="J13" s="16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 x14ac:dyDescent="0.25">
      <c r="A14" s="42"/>
      <c r="B14" s="42"/>
      <c r="C14" s="42"/>
      <c r="E14" s="42"/>
      <c r="F14" s="42"/>
      <c r="G14" s="42"/>
      <c r="H14" s="25"/>
      <c r="I14" s="25"/>
      <c r="J14" s="16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23" x14ac:dyDescent="0.25">
      <c r="A15" s="204" t="s">
        <v>31</v>
      </c>
      <c r="B15" s="204" t="s">
        <v>34</v>
      </c>
      <c r="C15" s="204" t="s">
        <v>35</v>
      </c>
      <c r="D15" s="204" t="s">
        <v>36</v>
      </c>
      <c r="E15" s="204" t="s">
        <v>37</v>
      </c>
      <c r="F15" s="204" t="s">
        <v>38</v>
      </c>
      <c r="G15" s="204" t="s">
        <v>39</v>
      </c>
      <c r="H15" s="104" t="s">
        <v>40</v>
      </c>
      <c r="I15" s="204" t="s">
        <v>41</v>
      </c>
      <c r="J15" s="189" t="s">
        <v>42</v>
      </c>
      <c r="K15" s="25" t="s">
        <v>43</v>
      </c>
      <c r="L15" s="25" t="s">
        <v>44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 x14ac:dyDescent="0.25">
      <c r="A16" s="161" t="s">
        <v>46</v>
      </c>
      <c r="B16" s="161" t="s">
        <v>47</v>
      </c>
      <c r="C16" s="110" t="s">
        <v>48</v>
      </c>
      <c r="D16" s="110">
        <v>1</v>
      </c>
      <c r="E16" s="110"/>
      <c r="F16" s="110" t="s">
        <v>49</v>
      </c>
      <c r="G16" s="205" t="s">
        <v>50</v>
      </c>
      <c r="H16" s="110" t="s">
        <v>52</v>
      </c>
      <c r="I16" s="206" t="s">
        <v>53</v>
      </c>
      <c r="J16" s="190">
        <v>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 x14ac:dyDescent="0.25">
      <c r="A17" s="161" t="s">
        <v>46</v>
      </c>
      <c r="B17" s="161" t="s">
        <v>47</v>
      </c>
      <c r="C17" s="110" t="s">
        <v>55</v>
      </c>
      <c r="D17" s="110">
        <v>1</v>
      </c>
      <c r="E17" s="110"/>
      <c r="F17" s="110" t="s">
        <v>49</v>
      </c>
      <c r="G17" s="205" t="s">
        <v>50</v>
      </c>
      <c r="H17" s="207" t="s">
        <v>57</v>
      </c>
      <c r="I17" s="206" t="s">
        <v>53</v>
      </c>
      <c r="J17" s="190">
        <v>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 x14ac:dyDescent="0.25">
      <c r="A18" s="161" t="s">
        <v>46</v>
      </c>
      <c r="B18" s="161" t="s">
        <v>47</v>
      </c>
      <c r="C18" s="110" t="s">
        <v>59</v>
      </c>
      <c r="D18" s="110">
        <v>1</v>
      </c>
      <c r="E18" s="110"/>
      <c r="F18" s="110" t="s">
        <v>49</v>
      </c>
      <c r="G18" s="205" t="s">
        <v>50</v>
      </c>
      <c r="H18" s="207" t="s">
        <v>60</v>
      </c>
      <c r="I18" s="206" t="s">
        <v>53</v>
      </c>
      <c r="J18" s="190">
        <v>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 x14ac:dyDescent="0.25">
      <c r="A19" s="161" t="s">
        <v>46</v>
      </c>
      <c r="B19" s="161" t="s">
        <v>47</v>
      </c>
      <c r="C19" s="131" t="s">
        <v>61</v>
      </c>
      <c r="D19" s="131">
        <v>2</v>
      </c>
      <c r="E19" s="131" t="s">
        <v>64</v>
      </c>
      <c r="F19" s="131" t="s">
        <v>65</v>
      </c>
      <c r="G19" s="208" t="s">
        <v>66</v>
      </c>
      <c r="H19" s="110" t="s">
        <v>52</v>
      </c>
      <c r="I19" s="206" t="s">
        <v>70</v>
      </c>
      <c r="J19" s="190">
        <v>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 x14ac:dyDescent="0.25">
      <c r="A20" s="161" t="s">
        <v>46</v>
      </c>
      <c r="B20" s="161" t="s">
        <v>47</v>
      </c>
      <c r="C20" s="110" t="s">
        <v>72</v>
      </c>
      <c r="D20" s="110">
        <v>2</v>
      </c>
      <c r="E20" s="131" t="s">
        <v>73</v>
      </c>
      <c r="F20" s="110" t="s">
        <v>65</v>
      </c>
      <c r="G20" s="208" t="s">
        <v>66</v>
      </c>
      <c r="H20" s="110" t="s">
        <v>52</v>
      </c>
      <c r="I20" s="206" t="s">
        <v>70</v>
      </c>
      <c r="J20" s="191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 x14ac:dyDescent="0.25">
      <c r="A21" s="161" t="s">
        <v>46</v>
      </c>
      <c r="B21" s="161" t="s">
        <v>47</v>
      </c>
      <c r="C21" s="110" t="s">
        <v>91</v>
      </c>
      <c r="D21" s="110">
        <v>1</v>
      </c>
      <c r="E21" s="131"/>
      <c r="F21" s="110" t="s">
        <v>65</v>
      </c>
      <c r="G21" s="144" t="s">
        <v>92</v>
      </c>
      <c r="H21" s="110" t="s">
        <v>93</v>
      </c>
      <c r="I21" s="209" t="s">
        <v>63</v>
      </c>
      <c r="J21" s="19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 x14ac:dyDescent="0.25">
      <c r="A22" s="161" t="s">
        <v>46</v>
      </c>
      <c r="B22" s="161" t="s">
        <v>47</v>
      </c>
      <c r="C22" s="110" t="s">
        <v>94</v>
      </c>
      <c r="D22" s="110">
        <v>1</v>
      </c>
      <c r="E22" s="131"/>
      <c r="F22" s="110" t="s">
        <v>65</v>
      </c>
      <c r="G22" s="144" t="s">
        <v>92</v>
      </c>
      <c r="H22" s="110" t="s">
        <v>93</v>
      </c>
      <c r="I22" s="209" t="s">
        <v>63</v>
      </c>
      <c r="J22" s="19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 x14ac:dyDescent="0.25">
      <c r="A23" s="161" t="s">
        <v>46</v>
      </c>
      <c r="B23" s="161" t="s">
        <v>77</v>
      </c>
      <c r="C23" s="110" t="s">
        <v>96</v>
      </c>
      <c r="D23" s="110">
        <v>2</v>
      </c>
      <c r="E23" s="131" t="s">
        <v>97</v>
      </c>
      <c r="F23" s="110" t="s">
        <v>98</v>
      </c>
      <c r="G23" s="210" t="s">
        <v>99</v>
      </c>
      <c r="H23" s="110" t="s">
        <v>52</v>
      </c>
      <c r="I23" s="209" t="s">
        <v>100</v>
      </c>
      <c r="J23" s="192">
        <v>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 x14ac:dyDescent="0.25">
      <c r="A24" s="161" t="s">
        <v>46</v>
      </c>
      <c r="B24" s="161" t="s">
        <v>77</v>
      </c>
      <c r="C24" s="110" t="s">
        <v>101</v>
      </c>
      <c r="D24" s="110">
        <v>2</v>
      </c>
      <c r="E24" s="131" t="s">
        <v>102</v>
      </c>
      <c r="F24" s="110" t="s">
        <v>98</v>
      </c>
      <c r="G24" s="210" t="s">
        <v>99</v>
      </c>
      <c r="H24" s="110" t="s">
        <v>52</v>
      </c>
      <c r="I24" s="209" t="s">
        <v>100</v>
      </c>
      <c r="J24" s="192">
        <v>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 x14ac:dyDescent="0.25">
      <c r="A25" s="161" t="s">
        <v>46</v>
      </c>
      <c r="B25" s="161" t="s">
        <v>77</v>
      </c>
      <c r="C25" s="110" t="s">
        <v>103</v>
      </c>
      <c r="D25" s="110">
        <v>5</v>
      </c>
      <c r="E25" s="131" t="s">
        <v>104</v>
      </c>
      <c r="F25" s="110" t="s">
        <v>105</v>
      </c>
      <c r="G25" s="210" t="s">
        <v>99</v>
      </c>
      <c r="H25" s="110" t="s">
        <v>52</v>
      </c>
      <c r="I25" s="209" t="s">
        <v>100</v>
      </c>
      <c r="J25" s="192">
        <v>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 x14ac:dyDescent="0.25">
      <c r="A26" s="161" t="s">
        <v>46</v>
      </c>
      <c r="B26" s="161" t="s">
        <v>77</v>
      </c>
      <c r="C26" s="110" t="s">
        <v>107</v>
      </c>
      <c r="D26" s="110">
        <v>2</v>
      </c>
      <c r="E26" s="131" t="s">
        <v>108</v>
      </c>
      <c r="F26" s="110" t="s">
        <v>98</v>
      </c>
      <c r="G26" s="210" t="s">
        <v>99</v>
      </c>
      <c r="H26" s="110" t="s">
        <v>52</v>
      </c>
      <c r="I26" s="211" t="s">
        <v>109</v>
      </c>
      <c r="J26" s="192">
        <v>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 x14ac:dyDescent="0.25">
      <c r="A27" s="161" t="s">
        <v>46</v>
      </c>
      <c r="B27" s="161" t="s">
        <v>77</v>
      </c>
      <c r="C27" s="110" t="s">
        <v>111</v>
      </c>
      <c r="D27" s="110">
        <v>2</v>
      </c>
      <c r="E27" s="131" t="s">
        <v>112</v>
      </c>
      <c r="F27" s="110" t="s">
        <v>98</v>
      </c>
      <c r="G27" s="210" t="s">
        <v>99</v>
      </c>
      <c r="H27" s="110" t="s">
        <v>52</v>
      </c>
      <c r="I27" s="211" t="s">
        <v>109</v>
      </c>
      <c r="J27" s="192">
        <v>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 x14ac:dyDescent="0.25">
      <c r="A28" s="161" t="s">
        <v>46</v>
      </c>
      <c r="B28" s="161" t="s">
        <v>77</v>
      </c>
      <c r="C28" s="131" t="s">
        <v>114</v>
      </c>
      <c r="D28" s="131">
        <v>12</v>
      </c>
      <c r="E28" s="131"/>
      <c r="F28" s="131" t="s">
        <v>49</v>
      </c>
      <c r="G28" s="210" t="s">
        <v>99</v>
      </c>
      <c r="H28" s="110" t="s">
        <v>52</v>
      </c>
      <c r="I28" s="209" t="s">
        <v>63</v>
      </c>
      <c r="J28" s="192">
        <v>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 x14ac:dyDescent="0.25">
      <c r="A29" s="161" t="s">
        <v>46</v>
      </c>
      <c r="B29" s="161" t="s">
        <v>77</v>
      </c>
      <c r="C29" s="110" t="s">
        <v>124</v>
      </c>
      <c r="D29" s="110">
        <v>2</v>
      </c>
      <c r="E29" s="131" t="s">
        <v>125</v>
      </c>
      <c r="F29" s="110" t="s">
        <v>105</v>
      </c>
      <c r="G29" s="212" t="s">
        <v>126</v>
      </c>
      <c r="H29" s="207" t="s">
        <v>57</v>
      </c>
      <c r="I29" s="209" t="s">
        <v>100</v>
      </c>
      <c r="J29" s="191">
        <v>2</v>
      </c>
      <c r="K29" s="22" t="s">
        <v>127</v>
      </c>
      <c r="L29" s="25" t="s">
        <v>130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23" x14ac:dyDescent="0.25">
      <c r="A30" s="161" t="s">
        <v>46</v>
      </c>
      <c r="B30" s="161" t="s">
        <v>77</v>
      </c>
      <c r="C30" s="110" t="s">
        <v>133</v>
      </c>
      <c r="D30" s="110">
        <v>2</v>
      </c>
      <c r="E30" s="131" t="s">
        <v>134</v>
      </c>
      <c r="F30" s="110" t="s">
        <v>135</v>
      </c>
      <c r="G30" s="212" t="s">
        <v>126</v>
      </c>
      <c r="H30" s="110" t="s">
        <v>52</v>
      </c>
      <c r="I30" s="209" t="s">
        <v>100</v>
      </c>
      <c r="J30" s="191">
        <v>2</v>
      </c>
      <c r="K30" s="25" t="s">
        <v>139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3" x14ac:dyDescent="0.25">
      <c r="A31" s="161" t="s">
        <v>46</v>
      </c>
      <c r="B31" s="161" t="s">
        <v>77</v>
      </c>
      <c r="C31" s="110" t="s">
        <v>140</v>
      </c>
      <c r="D31" s="110">
        <v>2</v>
      </c>
      <c r="E31" s="131" t="s">
        <v>141</v>
      </c>
      <c r="F31" s="110" t="s">
        <v>135</v>
      </c>
      <c r="G31" s="212" t="s">
        <v>126</v>
      </c>
      <c r="H31" s="110" t="s">
        <v>52</v>
      </c>
      <c r="I31" s="209" t="s">
        <v>100</v>
      </c>
      <c r="J31" s="191">
        <v>2</v>
      </c>
      <c r="K31" s="25" t="s">
        <v>143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 x14ac:dyDescent="0.25">
      <c r="A32" s="161" t="s">
        <v>46</v>
      </c>
      <c r="B32" s="161" t="s">
        <v>77</v>
      </c>
      <c r="C32" s="110" t="s">
        <v>144</v>
      </c>
      <c r="D32" s="110">
        <v>2</v>
      </c>
      <c r="E32" s="131" t="s">
        <v>145</v>
      </c>
      <c r="F32" s="110" t="s">
        <v>49</v>
      </c>
      <c r="G32" s="212" t="s">
        <v>126</v>
      </c>
      <c r="H32" s="110" t="s">
        <v>52</v>
      </c>
      <c r="I32" s="209" t="s">
        <v>100</v>
      </c>
      <c r="J32" s="191">
        <v>2</v>
      </c>
      <c r="K32" s="25" t="s">
        <v>146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 x14ac:dyDescent="0.25">
      <c r="A33" s="161" t="s">
        <v>46</v>
      </c>
      <c r="B33" s="161" t="s">
        <v>77</v>
      </c>
      <c r="C33" s="131" t="s">
        <v>148</v>
      </c>
      <c r="D33" s="131">
        <v>2</v>
      </c>
      <c r="E33" s="131"/>
      <c r="F33" s="131" t="s">
        <v>65</v>
      </c>
      <c r="G33" s="212" t="s">
        <v>149</v>
      </c>
      <c r="H33" s="110" t="s">
        <v>52</v>
      </c>
      <c r="I33" s="206" t="s">
        <v>70</v>
      </c>
      <c r="J33" s="191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 x14ac:dyDescent="0.25">
      <c r="A34" s="161" t="s">
        <v>46</v>
      </c>
      <c r="B34" s="161" t="s">
        <v>77</v>
      </c>
      <c r="C34" s="131" t="s">
        <v>150</v>
      </c>
      <c r="D34" s="131">
        <v>2</v>
      </c>
      <c r="E34" s="131"/>
      <c r="F34" s="131" t="s">
        <v>65</v>
      </c>
      <c r="G34" s="212" t="s">
        <v>149</v>
      </c>
      <c r="H34" s="110" t="s">
        <v>52</v>
      </c>
      <c r="I34" s="206" t="s">
        <v>70</v>
      </c>
      <c r="J34" s="191">
        <v>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 x14ac:dyDescent="0.25">
      <c r="A35" s="161" t="s">
        <v>46</v>
      </c>
      <c r="B35" s="161" t="s">
        <v>77</v>
      </c>
      <c r="C35" s="110" t="s">
        <v>154</v>
      </c>
      <c r="D35" s="110">
        <v>1</v>
      </c>
      <c r="E35" s="110"/>
      <c r="F35" s="110" t="s">
        <v>157</v>
      </c>
      <c r="G35" s="144" t="s">
        <v>92</v>
      </c>
      <c r="H35" s="110" t="s">
        <v>93</v>
      </c>
      <c r="I35" s="213" t="s">
        <v>100</v>
      </c>
      <c r="J35" s="190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 x14ac:dyDescent="0.25">
      <c r="A36" s="161" t="s">
        <v>46</v>
      </c>
      <c r="B36" s="161" t="s">
        <v>77</v>
      </c>
      <c r="C36" s="131" t="s">
        <v>161</v>
      </c>
      <c r="D36" s="131">
        <v>1</v>
      </c>
      <c r="E36" s="131"/>
      <c r="F36" s="131" t="s">
        <v>157</v>
      </c>
      <c r="G36" s="214" t="s">
        <v>92</v>
      </c>
      <c r="H36" s="110" t="s">
        <v>93</v>
      </c>
      <c r="I36" s="209" t="s">
        <v>100</v>
      </c>
      <c r="J36" s="191">
        <v>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 x14ac:dyDescent="0.25">
      <c r="A37" s="161" t="s">
        <v>46</v>
      </c>
      <c r="B37" s="161" t="s">
        <v>77</v>
      </c>
      <c r="C37" s="131" t="s">
        <v>162</v>
      </c>
      <c r="D37" s="131">
        <v>1</v>
      </c>
      <c r="E37" s="131"/>
      <c r="F37" s="131" t="s">
        <v>157</v>
      </c>
      <c r="G37" s="214" t="s">
        <v>92</v>
      </c>
      <c r="H37" s="110" t="s">
        <v>93</v>
      </c>
      <c r="I37" s="209" t="s">
        <v>100</v>
      </c>
      <c r="J37" s="191">
        <v>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 x14ac:dyDescent="0.25">
      <c r="A38" s="161" t="s">
        <v>110</v>
      </c>
      <c r="B38" s="161" t="s">
        <v>77</v>
      </c>
      <c r="C38" s="215" t="s">
        <v>165</v>
      </c>
      <c r="D38" s="131">
        <v>1</v>
      </c>
      <c r="E38" s="131" t="s">
        <v>168</v>
      </c>
      <c r="F38" s="131" t="s">
        <v>105</v>
      </c>
      <c r="G38" s="210" t="s">
        <v>99</v>
      </c>
      <c r="H38" s="110" t="s">
        <v>52</v>
      </c>
      <c r="I38" s="206" t="s">
        <v>169</v>
      </c>
      <c r="J38" s="192">
        <v>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 x14ac:dyDescent="0.25">
      <c r="A39" s="144" t="s">
        <v>110</v>
      </c>
      <c r="B39" s="144" t="s">
        <v>77</v>
      </c>
      <c r="C39" s="215" t="s">
        <v>170</v>
      </c>
      <c r="D39" s="131">
        <v>1</v>
      </c>
      <c r="E39" s="131" t="s">
        <v>168</v>
      </c>
      <c r="F39" s="131" t="s">
        <v>105</v>
      </c>
      <c r="G39" s="210" t="s">
        <v>99</v>
      </c>
      <c r="H39" s="110" t="s">
        <v>52</v>
      </c>
      <c r="I39" s="206" t="s">
        <v>169</v>
      </c>
      <c r="J39" s="192">
        <v>3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2.5" x14ac:dyDescent="0.25">
      <c r="A40" s="144" t="s">
        <v>110</v>
      </c>
      <c r="B40" s="110"/>
      <c r="C40" s="110" t="s">
        <v>171</v>
      </c>
      <c r="D40" s="110">
        <v>1</v>
      </c>
      <c r="E40" s="110"/>
      <c r="F40" s="110" t="s">
        <v>105</v>
      </c>
      <c r="G40" s="110"/>
      <c r="H40" s="110" t="s">
        <v>93</v>
      </c>
      <c r="I40" s="216" t="s">
        <v>172</v>
      </c>
      <c r="J40" s="110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2.5" x14ac:dyDescent="0.25">
      <c r="A41" s="25" t="s">
        <v>46</v>
      </c>
      <c r="B41" s="25" t="s">
        <v>175</v>
      </c>
      <c r="C41" s="25" t="s">
        <v>176</v>
      </c>
      <c r="D41" s="25">
        <v>1</v>
      </c>
      <c r="E41" s="25"/>
      <c r="F41" s="25" t="s">
        <v>49</v>
      </c>
      <c r="G41" s="25" t="s">
        <v>177</v>
      </c>
      <c r="H41" s="25" t="s">
        <v>178</v>
      </c>
      <c r="I41" s="25" t="s">
        <v>100</v>
      </c>
      <c r="J41" s="164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2.5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164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2.5" x14ac:dyDescent="0.25">
      <c r="A43" s="193" t="s">
        <v>179</v>
      </c>
      <c r="B43" s="217" t="s">
        <v>181</v>
      </c>
      <c r="C43" s="218" t="s">
        <v>183</v>
      </c>
      <c r="D43" s="25"/>
      <c r="E43" s="25"/>
      <c r="F43" s="25"/>
      <c r="G43" s="25"/>
      <c r="H43" s="25"/>
      <c r="I43" s="25"/>
      <c r="J43" s="164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2.5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16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2.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164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16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16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16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16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16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16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16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16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16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16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16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16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16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16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16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2.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164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2.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164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2.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16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2.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16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2.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16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2.5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16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2.5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16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2.5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16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2.5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16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2.5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16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2.5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16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2.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164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2.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164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2.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164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2.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164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2.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16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2.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16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2.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16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2.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16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2.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164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2.5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164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2.5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164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2.5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164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2.5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16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2.5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164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2.5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164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2.5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164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2.5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164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2.5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164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2.5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164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2.5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164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2.5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164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2.5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164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2.5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164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2.5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164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2.5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164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2.5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164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2.5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164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2.5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164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2.5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164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2.5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164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2.5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164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2.5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164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2.5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164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2.5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164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2.5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164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2.5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164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2.5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164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2.5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164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2.5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164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2.5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16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2.5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16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2.5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164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2.5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164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2.5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164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2.5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164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2.5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164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2.5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164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2.5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16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2.5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164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2.5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164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2.5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164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2.5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164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2.5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164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2.5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164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2.5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164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2.5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164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2.5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164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2.5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164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2.5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164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2.5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164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2.5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164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2.5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164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2.5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164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2.5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164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2.5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164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2.5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164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2.5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164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2.5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164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2.5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16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2.5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164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2.5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16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2.5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16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2.5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164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2.5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164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2.5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16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2.5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16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2.5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164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2.5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164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2.5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164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2.5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164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2.5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164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2.5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164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2.5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16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2.5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164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2.5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164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2.5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16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2.5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16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2.5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16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2.5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16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2.5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16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2.5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16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2.5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16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2.5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16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2.5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16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2.5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16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2.5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16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2.5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16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2.5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16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2.5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16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2.5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16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2.5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16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2.5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16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2.5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16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2.5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16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2.5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16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2.5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16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2.5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16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2.5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16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2.5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16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2.5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16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2.5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16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2.5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164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2.5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164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2.5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16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2.5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16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2.5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16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2.5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16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2.5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16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2.5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164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2.5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164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2.5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164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2.5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164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2.5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164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2.5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164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2.5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16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2.5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164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2.5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164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2.5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164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2.5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164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2.5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164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2.5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164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2.5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16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2.5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164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2.5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164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2.5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164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2.5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164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2.5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164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2.5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164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2.5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16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2.5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164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2.5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164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2.5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164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2.5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164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2.5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164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2.5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164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2.5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164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2.5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164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2.5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164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2.5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164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2.5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164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2.5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164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2.5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164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2.5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164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2.5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164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2.5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164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2.5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164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2.5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164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2.5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164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2.5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164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2.5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164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2.5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164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2.5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164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2.5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164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2.5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164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2.5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164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2.5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164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2.5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16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2.5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16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2.5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16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2.5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16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2.5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16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2.5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16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2.5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16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2.5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16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2.5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16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2.5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16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2.5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16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2.5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16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2.5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16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2.5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16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2.5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16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2.5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16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2.5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16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2.5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164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2.5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164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2.5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164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2.5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164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2.5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164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2.5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16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2.5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164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2.5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164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2.5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164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2.5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164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2.5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164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2.5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164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2.5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164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2.5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164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2.5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164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2.5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164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2.5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164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2.5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164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2.5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164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2.5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164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2.5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164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2.5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164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2.5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164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2.5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164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2.5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164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2.5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164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2.5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164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2.5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164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2.5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164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2.5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164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2.5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164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2.5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164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2.5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164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2.5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164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2.5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164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2.5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164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2.5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164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2.5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164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2.5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164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2.5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164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2.5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164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2.5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164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2.5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164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2.5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164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2.5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164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2.5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164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2.5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164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2.5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164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2.5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16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2.5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16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2.5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164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2.5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164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2.5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164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2.5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16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2.5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164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2.5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164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2.5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164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2.5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164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2.5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164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2.5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164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2.5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164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2.5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164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2.5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164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2.5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164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2.5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164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2.5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164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2.5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164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2.5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164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2.5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164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2.5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16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2.5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16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2.5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16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2.5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16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2.5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164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2.5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164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2.5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164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2.5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164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2.5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164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2.5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164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2.5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164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2.5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164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2.5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164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2.5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164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2.5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164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2.5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164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2.5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164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2.5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164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2.5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164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2.5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164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2.5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164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2.5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164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2.5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164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2.5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164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2.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164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2.5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164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2.5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164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2.5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164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2.5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164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2.5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164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2.5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164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2.5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164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2.5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164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2.5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164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2.5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164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2.5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164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2.5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164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2.5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164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2.5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164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2.5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164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2.5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164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2.5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164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2.5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164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2.5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164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2.5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164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2.5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164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2.5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164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2.5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164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2.5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164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2.5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164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2.5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164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2.5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164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2.5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164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2.5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164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2.5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164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2.5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164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2.5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164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2.5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164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2.5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164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2.5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164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2.5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164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2.5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164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2.5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164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2.5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164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2.5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164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2.5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164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2.5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164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2.5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164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2.5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164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2.5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164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2.5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164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2.5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164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2.5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164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2.5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164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2.5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164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2.5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164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2.5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164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2.5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164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2.5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164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2.5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164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2.5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164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2.5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164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2.5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164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2.5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164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2.5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164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2.5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164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2.5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164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2.5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164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2.5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164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2.5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164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2.5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16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2.5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164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2.5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164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2.5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164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2.5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164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2.5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164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2.5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164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2.5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164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2.5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164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2.5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164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2.5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164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2.5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164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2.5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164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2.5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164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2.5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164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2.5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164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2.5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164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2.5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164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2.5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164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2.5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164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2.5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164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2.5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164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2.5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164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2.5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164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2.5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164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2.5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164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2.5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164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2.5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164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2.5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164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2.5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164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2.5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164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2.5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164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2.5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164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2.5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164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2.5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164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2.5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164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2.5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164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2.5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164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2.5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164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2.5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164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2.5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164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2.5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164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2.5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164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2.5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164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2.5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164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2.5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164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2.5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164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2.5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164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2.5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164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2.5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164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2.5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164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2.5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164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2.5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164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2.5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164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2.5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164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2.5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164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2.5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164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2.5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164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2.5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16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2.5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164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2.5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164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2.5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164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2.5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164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2.5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164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2.5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164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2.5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164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2.5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164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2.5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164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2.5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164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2.5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164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2.5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164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2.5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164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2.5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164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2.5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164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2.5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164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2.5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164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2.5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164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2.5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164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2.5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164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2.5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164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2.5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164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2.5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164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2.5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164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2.5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164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2.5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164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2.5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164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2.5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164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2.5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164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2.5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164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2.5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164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2.5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164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2.5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164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2.5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164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2.5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164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2.5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164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2.5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164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2.5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164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2.5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164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2.5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164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2.5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164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2.5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164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2.5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164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2.5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16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2.5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164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2.5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164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2.5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164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2.5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164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2.5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164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2.5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164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2.5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164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2.5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164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2.5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164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2.5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164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2.5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164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2.5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164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2.5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164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2.5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164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2.5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164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2.5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164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2.5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164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2.5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164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2.5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164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2.5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164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2.5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164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2.5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164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2.5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164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2.5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164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2.5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164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2.5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164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2.5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164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2.5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164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2.5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164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2.5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164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2.5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164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2.5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164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2.5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164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2.5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164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2.5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164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2.5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164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2.5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164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2.5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164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2.5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164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2.5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164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2.5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164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2.5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164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2.5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164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2.5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164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2.5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164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2.5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164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2.5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164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2.5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164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2.5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164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2.5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164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2.5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164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2.5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164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2.5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164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2.5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164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2.5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164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2.5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164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2.5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164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2.5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164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2.5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164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2.5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164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2.5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164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2.5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164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2.5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164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2.5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164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2.5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164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2.5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164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2.5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164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2.5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164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2.5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164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2.5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164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2.5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164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2.5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164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2.5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164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2.5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164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2.5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164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2.5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164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2.5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164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2.5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164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2.5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164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2.5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164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2.5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164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2.5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164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2.5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164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2.5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164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2.5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164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2.5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164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2.5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164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2.5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164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2.5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164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2.5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164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2.5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164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2.5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164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2.5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164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2.5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164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2.5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164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2.5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164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2.5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164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2.5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164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2.5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164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2.5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164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2.5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164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2.5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164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2.5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164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2.5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164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2.5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164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2.5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164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2.5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164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2.5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164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2.5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164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2.5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164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2.5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164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2.5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164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2.5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164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2.5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164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2.5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164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2.5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164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2.5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164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2.5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164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2.5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164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2.5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164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2.5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164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2.5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164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2.5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164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2.5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164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2.5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164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2.5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164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2.5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164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2.5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164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2.5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164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2.5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164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2.5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164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2.5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164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2.5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164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2.5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164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2.5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164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2.5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164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2.5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164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2.5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164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2.5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164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2.5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164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2.5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164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2.5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164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2.5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164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2.5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164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2.5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164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2.5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164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2.5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164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2.5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164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2.5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164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2.5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164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2.5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164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2.5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164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2.5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164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2.5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164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2.5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164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2.5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164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2.5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164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2.5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164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2.5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164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2.5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164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2.5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164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2.5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164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2.5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164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2.5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164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2.5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164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2.5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164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2.5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164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2.5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164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2.5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164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2.5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164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2.5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164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2.5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164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2.5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164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2.5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164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2.5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164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2.5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164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2.5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164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2.5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164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2.5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164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2.5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164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2.5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164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2.5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164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2.5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164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2.5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164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2.5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164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2.5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164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2.5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164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2.5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164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2.5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164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2.5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164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2.5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164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2.5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164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2.5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164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2.5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164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2.5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164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2.5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164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2.5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164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2.5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164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2.5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164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2.5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164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2.5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164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2.5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164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2.5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164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2.5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164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2.5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164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2.5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164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2.5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164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2.5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164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2.5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164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2.5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164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2.5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164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2.5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164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2.5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164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2.5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164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2.5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164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2.5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164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2.5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164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2.5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164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2.5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164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2.5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164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2.5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164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2.5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164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2.5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164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2.5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164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2.5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164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2.5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164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2.5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164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2.5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164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2.5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164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2.5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164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2.5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164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2.5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164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2.5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164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2.5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164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2.5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164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2.5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164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2.5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164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2.5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164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2.5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164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2.5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164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2.5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164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2.5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164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2.5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164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2.5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164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2.5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164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2.5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164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2.5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164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2.5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164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2.5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164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2.5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164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2.5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164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2.5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164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2.5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164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2.5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164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2.5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164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2.5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164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2.5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164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2.5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164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2.5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164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2.5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164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2.5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164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2.5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164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2.5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164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2.5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164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2.5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164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2.5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164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2.5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164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2.5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164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2.5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164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2.5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164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2.5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164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2.5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164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2.5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164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2.5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164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2.5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164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2.5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164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2.5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164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2.5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164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2.5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164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2.5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164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2.5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164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2.5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164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2.5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164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2.5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164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2.5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164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2.5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164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2.5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164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2.5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164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2.5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164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2.5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164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2.5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164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2.5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164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2.5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164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2.5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164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2.5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164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2.5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164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2.5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164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2.5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164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2.5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164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2.5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164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2.5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164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2.5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164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2.5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164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2.5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164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2.5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164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2.5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164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2.5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164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2.5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164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2.5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164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2.5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164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2.5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164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2.5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164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2.5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164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2.5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164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2.5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164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2.5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164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2.5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164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2.5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164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2.5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164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2.5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164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2.5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164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2.5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164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2.5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164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2.5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164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2.5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164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2.5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164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2.5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164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2.5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164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2.5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164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2.5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164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2.5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164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2.5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164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2.5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164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2.5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164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2.5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164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2.5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164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2.5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164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2.5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164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2.5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164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2.5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164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2.5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164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2.5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164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2.5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164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2.5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164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2.5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164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2.5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164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2.5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164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2.5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164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2.5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164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2.5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164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2.5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164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2.5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164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2.5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164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2.5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164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2.5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164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2.5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164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2.5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164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2.5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164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2.5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164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2.5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164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2.5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164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2.5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164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2.5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164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2.5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164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2.5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164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2.5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164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2.5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164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2.5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164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2.5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164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2.5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164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2.5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164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2.5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164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2.5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164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2.5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164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2.5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164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2.5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164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2.5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164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2.5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164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2.5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164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</sheetData>
  <autoFilter ref="A15:I41"/>
  <customSheetViews>
    <customSheetView guid="{FFD1D3DF-AC67-4F1F-BAFB-92C0D7600335}" filter="1" showAutoFilter="1">
      <pageMargins left="0.7" right="0.7" top="0.75" bottom="0.75" header="0.3" footer="0.3"/>
      <autoFilter ref="J15:J40"/>
    </customSheetView>
    <customSheetView guid="{48220F53-A753-4F0D-A1B0-4DC5693E83E9}" filter="1" showAutoFilter="1">
      <pageMargins left="0.7" right="0.7" top="0.75" bottom="0.75" header="0.3" footer="0.3"/>
      <autoFilter ref="A15:L41"/>
    </customSheetView>
  </customSheetViews>
  <mergeCells count="2">
    <mergeCell ref="D9:D10"/>
    <mergeCell ref="A5:J5"/>
  </mergeCells>
  <conditionalFormatting sqref="H16:H40">
    <cfRule type="cellIs" dxfId="35" priority="1" operator="equal">
      <formula>"MEP validée"</formula>
    </cfRule>
  </conditionalFormatting>
  <conditionalFormatting sqref="H16:H40">
    <cfRule type="cellIs" dxfId="34" priority="2" operator="equal">
      <formula>"MEP à vérifier"</formula>
    </cfRule>
  </conditionalFormatting>
  <conditionalFormatting sqref="H16:H40">
    <cfRule type="cellIs" dxfId="33" priority="3" operator="equal">
      <formula>"MEP en cours"</formula>
    </cfRule>
  </conditionalFormatting>
  <conditionalFormatting sqref="H16:H40">
    <cfRule type="cellIs" dxfId="32" priority="4" operator="equal">
      <formula>"En production"</formula>
    </cfRule>
  </conditionalFormatting>
  <conditionalFormatting sqref="H16:H40">
    <cfRule type="cellIs" dxfId="31" priority="5" operator="equal">
      <formula>"Reçu"</formula>
    </cfRule>
  </conditionalFormatting>
  <conditionalFormatting sqref="H16:H41">
    <cfRule type="cellIs" dxfId="30" priority="6" operator="equal">
      <formula>"Prêt à partir"</formula>
    </cfRule>
  </conditionalFormatting>
  <dataValidations count="1">
    <dataValidation type="list" allowBlank="1" showErrorMessage="1" sqref="H41">
      <formula1>"MEP en cours,MEP à vérifier,MEP validée,Prêt à partir,En production,Reçu"</formula1>
    </dataValidation>
  </dataValidations>
  <hyperlinks>
    <hyperlink ref="C43" r:id="rId1"/>
  </hyperlinks>
  <printOptions horizontalCentered="1" gridLines="1"/>
  <pageMargins left="0.7" right="0.7" top="0.75" bottom="0.75" header="0" footer="0"/>
  <pageSetup paperSize="9" fitToHeight="0" pageOrder="overThenDown" orientation="portrait" cellComments="atEnd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Statistiques!$A$6:$A$16</xm:f>
          </x14:formula1>
          <xm:sqref>H16:H40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AC1098"/>
  <sheetViews>
    <sheetView showGridLines="0" workbookViewId="0"/>
  </sheetViews>
  <sheetFormatPr baseColWidth="10" defaultColWidth="14.453125" defaultRowHeight="15.75" customHeight="1" x14ac:dyDescent="0.25"/>
  <cols>
    <col min="1" max="1" width="28" customWidth="1"/>
    <col min="2" max="2" width="17.7265625" customWidth="1"/>
    <col min="3" max="3" width="40" customWidth="1"/>
    <col min="4" max="4" width="11" customWidth="1"/>
    <col min="5" max="5" width="21.26953125" customWidth="1"/>
    <col min="6" max="6" width="36.26953125" customWidth="1"/>
    <col min="7" max="7" width="10.54296875" customWidth="1"/>
    <col min="8" max="8" width="27.7265625" customWidth="1"/>
  </cols>
  <sheetData>
    <row r="1" spans="1:29" ht="12.5" x14ac:dyDescent="0.25">
      <c r="A1" s="3"/>
      <c r="B1" s="5"/>
      <c r="C1" s="6"/>
      <c r="D1" s="5"/>
      <c r="E1" s="5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5" x14ac:dyDescent="0.25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.5" x14ac:dyDescent="0.25">
      <c r="A3" s="3"/>
      <c r="B3" s="5"/>
      <c r="C3" s="6"/>
      <c r="D3" s="5"/>
      <c r="E3" s="5"/>
      <c r="F3" s="5"/>
      <c r="G3" s="5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2.5" x14ac:dyDescent="0.25">
      <c r="A4" s="3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2.5" x14ac:dyDescent="0.25">
      <c r="A5" s="227" t="s">
        <v>1</v>
      </c>
      <c r="B5" s="237"/>
      <c r="C5" s="237"/>
      <c r="D5" s="237"/>
      <c r="E5" s="237"/>
      <c r="F5" s="237"/>
      <c r="G5" s="237"/>
      <c r="H5" s="237"/>
      <c r="I5" s="237"/>
      <c r="J5" s="237"/>
      <c r="K5" s="23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2.5" x14ac:dyDescent="0.25">
      <c r="A6" s="5"/>
      <c r="B6" s="5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2.5" x14ac:dyDescent="0.25">
      <c r="A7" s="5"/>
      <c r="B7" s="5"/>
      <c r="C7" s="6"/>
      <c r="D7" s="5"/>
      <c r="E7" s="5"/>
      <c r="F7" s="5"/>
      <c r="G7" s="8" t="s">
        <v>2</v>
      </c>
      <c r="H7" s="8" t="s">
        <v>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3" x14ac:dyDescent="0.3">
      <c r="A8" s="10" t="s">
        <v>4</v>
      </c>
      <c r="B8" s="5"/>
      <c r="C8" s="6"/>
      <c r="D8" s="5"/>
      <c r="E8" s="225" t="s">
        <v>5</v>
      </c>
      <c r="F8" s="17" t="s">
        <v>6</v>
      </c>
      <c r="G8" s="19" t="s">
        <v>10</v>
      </c>
      <c r="H8" s="20" t="s">
        <v>17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" x14ac:dyDescent="0.3">
      <c r="A9" s="5"/>
      <c r="B9" s="5"/>
      <c r="C9" s="22"/>
      <c r="D9" s="5"/>
      <c r="E9" s="235"/>
      <c r="F9" s="17" t="s">
        <v>8</v>
      </c>
      <c r="G9" s="19" t="s">
        <v>9</v>
      </c>
      <c r="H9" s="20" t="s">
        <v>11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" x14ac:dyDescent="0.3">
      <c r="A10" s="24" t="s">
        <v>21</v>
      </c>
      <c r="B10" s="24" t="s">
        <v>22</v>
      </c>
      <c r="C10" s="25"/>
      <c r="D10" s="5"/>
      <c r="E10" s="27" t="s">
        <v>13</v>
      </c>
      <c r="F10" s="29" t="s">
        <v>24</v>
      </c>
      <c r="G10" s="19" t="s">
        <v>28</v>
      </c>
      <c r="H10" s="20" t="s">
        <v>30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2.5" x14ac:dyDescent="0.25">
      <c r="A11" s="24" t="s">
        <v>29</v>
      </c>
      <c r="B11" s="31">
        <f ca="1">TODAY()</f>
        <v>43488</v>
      </c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5" x14ac:dyDescent="0.25">
      <c r="A12" s="5"/>
      <c r="B12" s="5"/>
      <c r="C12" s="6"/>
      <c r="D12" s="5"/>
      <c r="E12" s="32" t="s">
        <v>23</v>
      </c>
      <c r="F12" s="34">
        <f>SUM(D24:D97)</f>
        <v>229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3" x14ac:dyDescent="0.3">
      <c r="A13" s="236" t="s">
        <v>33</v>
      </c>
      <c r="B13" s="232"/>
      <c r="C13" s="42"/>
      <c r="D13" s="43"/>
      <c r="E13" s="43"/>
      <c r="F13" s="4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" x14ac:dyDescent="0.3">
      <c r="A14" s="239"/>
      <c r="B14" s="231"/>
      <c r="C14" s="231"/>
      <c r="D14" s="231"/>
      <c r="E14" s="232"/>
      <c r="F14" s="5"/>
      <c r="G14" s="5"/>
      <c r="H14" s="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5"/>
      <c r="X14" s="5"/>
      <c r="Y14" s="5"/>
      <c r="Z14" s="5"/>
      <c r="AA14" s="5"/>
      <c r="AB14" s="5"/>
      <c r="AC14" s="5"/>
    </row>
    <row r="15" spans="1:29" ht="13" x14ac:dyDescent="0.3">
      <c r="A15" s="51"/>
      <c r="B15" s="53" t="s">
        <v>62</v>
      </c>
      <c r="C15" s="54" t="s">
        <v>67</v>
      </c>
      <c r="D15" s="55" t="s">
        <v>69</v>
      </c>
      <c r="E15" s="56" t="s">
        <v>74</v>
      </c>
      <c r="F15" s="57"/>
      <c r="G15" s="59"/>
      <c r="H15" s="61" t="s">
        <v>83</v>
      </c>
      <c r="I15" s="63">
        <v>43446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"/>
      <c r="X15" s="5"/>
      <c r="Y15" s="5"/>
      <c r="Z15" s="5"/>
      <c r="AA15" s="5"/>
      <c r="AB15" s="5"/>
      <c r="AC15" s="5"/>
    </row>
    <row r="16" spans="1:29" ht="13" x14ac:dyDescent="0.3">
      <c r="A16" s="65"/>
      <c r="B16" s="53" t="s">
        <v>89</v>
      </c>
      <c r="C16" s="69">
        <f>H24+H41+H73+180</f>
        <v>481.18899999999996</v>
      </c>
      <c r="D16" s="76" t="e">
        <f>#REF!+H25+H26+H27+H29+H31+H33+H34+H28+H72+H42+H43+H44+H46+H47+H48+H49+H50+#REF!+#REF!+H75+H76+H77+#REF!+#REF!</f>
        <v>#REF!</v>
      </c>
      <c r="E16" s="80" t="e">
        <f>H51+H52+H53+H54+H55+H56+H81+H83+H84+#REF!+H88+H89+H90+H91+H92+H93+H96</f>
        <v>#REF!</v>
      </c>
      <c r="F16" s="57"/>
      <c r="G16" s="57"/>
      <c r="H16" s="61" t="s">
        <v>115</v>
      </c>
      <c r="I16" s="63">
        <v>43454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5"/>
      <c r="X16" s="5"/>
      <c r="Y16" s="5"/>
      <c r="Z16" s="5"/>
      <c r="AA16" s="5"/>
      <c r="AB16" s="5"/>
      <c r="AC16" s="5"/>
    </row>
    <row r="17" spans="1:29" ht="13" x14ac:dyDescent="0.3">
      <c r="F17" s="82"/>
      <c r="G17" s="8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"/>
      <c r="X17" s="5"/>
      <c r="Y17" s="5"/>
      <c r="Z17" s="5"/>
      <c r="AA17" s="5"/>
      <c r="AB17" s="5"/>
      <c r="AC17" s="5"/>
    </row>
    <row r="18" spans="1:29" ht="13" x14ac:dyDescent="0.3">
      <c r="A18" s="233" t="s">
        <v>119</v>
      </c>
      <c r="B18" s="53" t="s">
        <v>39</v>
      </c>
      <c r="C18" s="230">
        <v>2017</v>
      </c>
      <c r="D18" s="231"/>
      <c r="E18" s="232"/>
      <c r="F18" s="82"/>
      <c r="G18" s="82"/>
      <c r="H18" s="85" t="s">
        <v>137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"/>
      <c r="X18" s="5"/>
      <c r="Y18" s="5"/>
      <c r="Z18" s="5"/>
      <c r="AA18" s="5"/>
      <c r="AB18" s="5"/>
      <c r="AC18" s="5"/>
    </row>
    <row r="19" spans="1:29" ht="13" x14ac:dyDescent="0.3">
      <c r="A19" s="234"/>
      <c r="B19" s="53" t="s">
        <v>62</v>
      </c>
      <c r="C19" s="86">
        <v>3</v>
      </c>
      <c r="D19" s="87">
        <v>2</v>
      </c>
      <c r="E19" s="89">
        <v>1</v>
      </c>
      <c r="F19" s="82"/>
      <c r="G19" s="82"/>
      <c r="H19" s="85" t="s">
        <v>151</v>
      </c>
      <c r="I19" s="90" t="s">
        <v>152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  <c r="X19" s="5"/>
      <c r="Y19" s="5"/>
      <c r="Z19" s="5"/>
      <c r="AA19" s="5"/>
      <c r="AB19" s="5"/>
      <c r="AC19" s="5"/>
    </row>
    <row r="20" spans="1:29" ht="13" x14ac:dyDescent="0.3">
      <c r="A20" s="235"/>
      <c r="B20" s="53" t="s">
        <v>89</v>
      </c>
      <c r="C20" s="94">
        <f>H36+H57+H58+H59+H60+H85+H61+H86+H87</f>
        <v>536</v>
      </c>
      <c r="D20" s="97" t="e">
        <f>H37+H38+H62+H63+#REF!+H64+H65+H66+#REF!+H67+H68+H69+H70+#REF!+H97</f>
        <v>#REF!</v>
      </c>
      <c r="E20" s="100">
        <f>H39</f>
        <v>0</v>
      </c>
      <c r="F20" s="82"/>
      <c r="G20" s="82"/>
      <c r="H20" s="85" t="s">
        <v>173</v>
      </c>
      <c r="I20" s="90" t="s">
        <v>174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"/>
      <c r="X20" s="5"/>
      <c r="Y20" s="5"/>
      <c r="Z20" s="5"/>
      <c r="AA20" s="5"/>
      <c r="AB20" s="5"/>
      <c r="AC20" s="5"/>
    </row>
    <row r="21" spans="1:29" ht="13" x14ac:dyDescent="0.3">
      <c r="A21" s="5"/>
      <c r="B21" s="5"/>
      <c r="C21" s="6"/>
      <c r="D21" s="5"/>
      <c r="E21" s="5"/>
      <c r="F21" s="82"/>
      <c r="G21" s="82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"/>
      <c r="X21" s="5"/>
      <c r="Y21" s="5"/>
      <c r="Z21" s="5"/>
      <c r="AA21" s="5"/>
      <c r="AB21" s="5"/>
      <c r="AC21" s="5"/>
    </row>
    <row r="22" spans="1:29" ht="13" x14ac:dyDescent="0.3">
      <c r="A22" s="82"/>
      <c r="B22" s="82"/>
      <c r="C22" s="82"/>
      <c r="D22" s="5"/>
      <c r="E22" s="5"/>
      <c r="F22" s="5"/>
      <c r="G22" s="5"/>
      <c r="H22" s="5"/>
      <c r="I22" s="5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"/>
      <c r="X22" s="5"/>
      <c r="Y22" s="5"/>
      <c r="Z22" s="5"/>
      <c r="AA22" s="5"/>
      <c r="AB22" s="5"/>
      <c r="AC22" s="5"/>
    </row>
    <row r="23" spans="1:29" ht="23" x14ac:dyDescent="0.3">
      <c r="A23" s="103" t="s">
        <v>32</v>
      </c>
      <c r="B23" s="103" t="s">
        <v>34</v>
      </c>
      <c r="C23" s="103" t="s">
        <v>35</v>
      </c>
      <c r="D23" s="103" t="s">
        <v>36</v>
      </c>
      <c r="E23" s="103" t="s">
        <v>180</v>
      </c>
      <c r="F23" s="103" t="s">
        <v>38</v>
      </c>
      <c r="G23" s="103" t="s">
        <v>39</v>
      </c>
      <c r="H23" s="103" t="s">
        <v>182</v>
      </c>
      <c r="I23" s="103" t="s">
        <v>40</v>
      </c>
      <c r="J23" s="104" t="s">
        <v>41</v>
      </c>
      <c r="K23" s="39" t="s">
        <v>42</v>
      </c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"/>
      <c r="X23" s="5"/>
      <c r="Y23" s="5"/>
      <c r="Z23" s="5"/>
      <c r="AA23" s="5"/>
      <c r="AB23" s="5"/>
      <c r="AC23" s="5"/>
    </row>
    <row r="24" spans="1:29" ht="13" hidden="1" x14ac:dyDescent="0.3">
      <c r="A24" s="66" t="s">
        <v>46</v>
      </c>
      <c r="B24" s="67" t="s">
        <v>47</v>
      </c>
      <c r="C24" s="68" t="s">
        <v>184</v>
      </c>
      <c r="D24" s="105">
        <v>32</v>
      </c>
      <c r="E24" s="106">
        <v>4</v>
      </c>
      <c r="F24" s="20" t="s">
        <v>185</v>
      </c>
      <c r="G24" s="108" t="s">
        <v>186</v>
      </c>
      <c r="H24" s="20">
        <v>221.18899999999999</v>
      </c>
      <c r="I24" s="20" t="s">
        <v>52</v>
      </c>
      <c r="J24" s="109" t="s">
        <v>187</v>
      </c>
      <c r="K24" s="47">
        <v>1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"/>
      <c r="X24" s="5"/>
      <c r="Y24" s="5"/>
      <c r="Z24" s="5"/>
      <c r="AA24" s="5"/>
      <c r="AB24" s="5"/>
      <c r="AC24" s="5"/>
    </row>
    <row r="25" spans="1:29" ht="13" hidden="1" x14ac:dyDescent="0.3">
      <c r="A25" s="66" t="s">
        <v>46</v>
      </c>
      <c r="B25" s="67" t="s">
        <v>47</v>
      </c>
      <c r="C25" s="110" t="s">
        <v>188</v>
      </c>
      <c r="D25" s="111">
        <v>2</v>
      </c>
      <c r="E25" s="112">
        <v>3</v>
      </c>
      <c r="F25" s="113" t="s">
        <v>185</v>
      </c>
      <c r="G25" s="114" t="s">
        <v>66</v>
      </c>
      <c r="H25" s="20">
        <v>40</v>
      </c>
      <c r="I25" s="20" t="s">
        <v>60</v>
      </c>
      <c r="J25" s="109" t="s">
        <v>189</v>
      </c>
      <c r="K25" s="60">
        <v>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5"/>
      <c r="X25" s="5"/>
      <c r="Y25" s="5"/>
      <c r="Z25" s="5"/>
      <c r="AA25" s="5"/>
      <c r="AB25" s="5"/>
      <c r="AC25" s="5"/>
    </row>
    <row r="26" spans="1:29" ht="13" hidden="1" x14ac:dyDescent="0.3">
      <c r="A26" s="66" t="s">
        <v>46</v>
      </c>
      <c r="B26" s="67" t="s">
        <v>47</v>
      </c>
      <c r="C26" s="68" t="s">
        <v>90</v>
      </c>
      <c r="D26" s="70">
        <v>6</v>
      </c>
      <c r="E26" s="115">
        <v>3</v>
      </c>
      <c r="F26" s="113" t="s">
        <v>185</v>
      </c>
      <c r="G26" s="114" t="s">
        <v>66</v>
      </c>
      <c r="H26" s="108">
        <f>56*4</f>
        <v>224</v>
      </c>
      <c r="I26" s="20" t="s">
        <v>60</v>
      </c>
      <c r="J26" s="77" t="s">
        <v>70</v>
      </c>
      <c r="K26" s="60">
        <v>2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"/>
      <c r="X26" s="5"/>
      <c r="Y26" s="5"/>
      <c r="Z26" s="5"/>
      <c r="AA26" s="5"/>
      <c r="AB26" s="5"/>
      <c r="AC26" s="5"/>
    </row>
    <row r="27" spans="1:29" ht="13" hidden="1" x14ac:dyDescent="0.3">
      <c r="A27" s="66" t="s">
        <v>46</v>
      </c>
      <c r="B27" s="67" t="s">
        <v>47</v>
      </c>
      <c r="C27" s="68" t="s">
        <v>106</v>
      </c>
      <c r="D27" s="70">
        <v>6</v>
      </c>
      <c r="E27" s="115">
        <v>3</v>
      </c>
      <c r="F27" s="113" t="s">
        <v>185</v>
      </c>
      <c r="G27" s="114" t="s">
        <v>66</v>
      </c>
      <c r="H27" s="108">
        <f>90*4</f>
        <v>360</v>
      </c>
      <c r="I27" s="20" t="s">
        <v>60</v>
      </c>
      <c r="J27" s="77" t="s">
        <v>70</v>
      </c>
      <c r="K27" s="60">
        <v>2</v>
      </c>
      <c r="L27" s="59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"/>
      <c r="X27" s="5"/>
      <c r="Y27" s="5"/>
      <c r="Z27" s="5"/>
      <c r="AA27" s="5"/>
      <c r="AB27" s="5"/>
      <c r="AC27" s="5"/>
    </row>
    <row r="28" spans="1:29" ht="13" hidden="1" x14ac:dyDescent="0.3">
      <c r="A28" s="66" t="s">
        <v>46</v>
      </c>
      <c r="B28" s="67" t="s">
        <v>47</v>
      </c>
      <c r="C28" s="116" t="s">
        <v>190</v>
      </c>
      <c r="D28" s="105">
        <v>4</v>
      </c>
      <c r="E28" s="117">
        <v>3</v>
      </c>
      <c r="F28" s="113" t="s">
        <v>185</v>
      </c>
      <c r="G28" s="118" t="s">
        <v>66</v>
      </c>
      <c r="H28" s="108">
        <f>4.75*4</f>
        <v>19</v>
      </c>
      <c r="I28" s="20" t="s">
        <v>60</v>
      </c>
      <c r="J28" s="119" t="s">
        <v>53</v>
      </c>
      <c r="K28" s="60">
        <v>2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"/>
      <c r="X28" s="5"/>
      <c r="Y28" s="5"/>
      <c r="Z28" s="5"/>
      <c r="AA28" s="5"/>
      <c r="AB28" s="5"/>
      <c r="AC28" s="5"/>
    </row>
    <row r="29" spans="1:29" ht="13" hidden="1" x14ac:dyDescent="0.3">
      <c r="A29" s="66" t="s">
        <v>46</v>
      </c>
      <c r="B29" s="67" t="s">
        <v>47</v>
      </c>
      <c r="C29" s="120" t="s">
        <v>191</v>
      </c>
      <c r="D29" s="121">
        <v>1</v>
      </c>
      <c r="E29" s="122">
        <v>4</v>
      </c>
      <c r="F29" s="20" t="s">
        <v>192</v>
      </c>
      <c r="G29" s="118" t="s">
        <v>186</v>
      </c>
      <c r="H29" s="121">
        <v>180</v>
      </c>
      <c r="I29" s="20" t="s">
        <v>60</v>
      </c>
      <c r="J29" s="77" t="s">
        <v>70</v>
      </c>
      <c r="K29" s="60">
        <v>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"/>
      <c r="X29" s="5"/>
      <c r="Y29" s="5"/>
      <c r="Z29" s="5"/>
      <c r="AA29" s="5"/>
      <c r="AB29" s="5"/>
      <c r="AC29" s="5"/>
    </row>
    <row r="30" spans="1:29" ht="13" hidden="1" x14ac:dyDescent="0.3">
      <c r="A30" s="66" t="s">
        <v>46</v>
      </c>
      <c r="B30" s="67" t="s">
        <v>47</v>
      </c>
      <c r="C30" s="120" t="s">
        <v>193</v>
      </c>
      <c r="D30" s="121">
        <v>1</v>
      </c>
      <c r="E30" s="122">
        <v>4</v>
      </c>
      <c r="F30" s="20" t="s">
        <v>192</v>
      </c>
      <c r="G30" s="118" t="s">
        <v>186</v>
      </c>
      <c r="H30" s="121">
        <v>180</v>
      </c>
      <c r="I30" s="20" t="s">
        <v>60</v>
      </c>
      <c r="J30" s="77" t="s">
        <v>70</v>
      </c>
      <c r="K30" s="60">
        <v>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"/>
      <c r="X30" s="5"/>
      <c r="Y30" s="5"/>
      <c r="Z30" s="5"/>
      <c r="AA30" s="5"/>
      <c r="AB30" s="5"/>
      <c r="AC30" s="5"/>
    </row>
    <row r="31" spans="1:29" ht="13" hidden="1" x14ac:dyDescent="0.3">
      <c r="A31" s="66" t="s">
        <v>46</v>
      </c>
      <c r="B31" s="67" t="s">
        <v>47</v>
      </c>
      <c r="C31" s="120" t="s">
        <v>194</v>
      </c>
      <c r="D31" s="121">
        <v>1</v>
      </c>
      <c r="E31" s="117">
        <v>3</v>
      </c>
      <c r="F31" s="20" t="s">
        <v>192</v>
      </c>
      <c r="G31" s="118" t="s">
        <v>66</v>
      </c>
      <c r="H31" s="121">
        <v>180</v>
      </c>
      <c r="I31" s="20" t="s">
        <v>60</v>
      </c>
      <c r="J31" s="77" t="s">
        <v>70</v>
      </c>
      <c r="K31" s="60">
        <v>2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"/>
      <c r="X31" s="5"/>
      <c r="Y31" s="5"/>
      <c r="Z31" s="5"/>
      <c r="AA31" s="5"/>
      <c r="AB31" s="5"/>
      <c r="AC31" s="5"/>
    </row>
    <row r="32" spans="1:29" ht="13" hidden="1" x14ac:dyDescent="0.3">
      <c r="A32" s="66" t="s">
        <v>46</v>
      </c>
      <c r="B32" s="67" t="s">
        <v>47</v>
      </c>
      <c r="C32" s="120" t="s">
        <v>195</v>
      </c>
      <c r="D32" s="105">
        <v>1</v>
      </c>
      <c r="E32" s="117">
        <v>3</v>
      </c>
      <c r="F32" s="20" t="s">
        <v>192</v>
      </c>
      <c r="G32" s="118" t="s">
        <v>66</v>
      </c>
      <c r="H32" s="121">
        <v>180</v>
      </c>
      <c r="I32" s="20" t="s">
        <v>60</v>
      </c>
      <c r="J32" s="77" t="s">
        <v>70</v>
      </c>
      <c r="K32" s="60">
        <v>2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"/>
      <c r="X32" s="5"/>
      <c r="Y32" s="5"/>
      <c r="Z32" s="5"/>
      <c r="AA32" s="5"/>
      <c r="AB32" s="5"/>
      <c r="AC32" s="5"/>
    </row>
    <row r="33" spans="1:29" ht="13" hidden="1" x14ac:dyDescent="0.3">
      <c r="A33" s="66" t="s">
        <v>46</v>
      </c>
      <c r="B33" s="67" t="s">
        <v>47</v>
      </c>
      <c r="C33" s="116" t="s">
        <v>196</v>
      </c>
      <c r="D33" s="105">
        <v>4</v>
      </c>
      <c r="E33" s="117">
        <v>3</v>
      </c>
      <c r="F33" s="113" t="s">
        <v>185</v>
      </c>
      <c r="G33" s="118" t="s">
        <v>66</v>
      </c>
      <c r="H33" s="108">
        <v>160</v>
      </c>
      <c r="I33" s="20" t="s">
        <v>60</v>
      </c>
      <c r="J33" s="77" t="s">
        <v>82</v>
      </c>
      <c r="K33" s="60">
        <v>2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"/>
      <c r="X33" s="5"/>
      <c r="Y33" s="5"/>
      <c r="Z33" s="5"/>
      <c r="AA33" s="5"/>
      <c r="AB33" s="5"/>
      <c r="AC33" s="5"/>
    </row>
    <row r="34" spans="1:29" ht="13" hidden="1" x14ac:dyDescent="0.3">
      <c r="A34" s="66" t="s">
        <v>46</v>
      </c>
      <c r="B34" s="67" t="s">
        <v>47</v>
      </c>
      <c r="C34" s="116" t="s">
        <v>197</v>
      </c>
      <c r="D34" s="105">
        <v>4</v>
      </c>
      <c r="E34" s="117">
        <v>3</v>
      </c>
      <c r="F34" s="113" t="s">
        <v>185</v>
      </c>
      <c r="G34" s="118" t="s">
        <v>66</v>
      </c>
      <c r="H34" s="108">
        <v>18.52</v>
      </c>
      <c r="I34" s="20" t="s">
        <v>60</v>
      </c>
      <c r="J34" s="77" t="s">
        <v>82</v>
      </c>
      <c r="K34" s="60">
        <v>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"/>
      <c r="X34" s="5"/>
      <c r="Y34" s="5"/>
      <c r="Z34" s="5"/>
      <c r="AA34" s="5"/>
      <c r="AB34" s="5"/>
      <c r="AC34" s="5"/>
    </row>
    <row r="35" spans="1:29" ht="23" x14ac:dyDescent="0.3">
      <c r="A35" s="66" t="s">
        <v>46</v>
      </c>
      <c r="B35" s="67" t="s">
        <v>47</v>
      </c>
      <c r="C35" s="116" t="s">
        <v>198</v>
      </c>
      <c r="D35" s="105">
        <v>4</v>
      </c>
      <c r="E35" s="20">
        <v>5</v>
      </c>
      <c r="F35" s="20" t="s">
        <v>199</v>
      </c>
      <c r="G35" s="123" t="s">
        <v>200</v>
      </c>
      <c r="H35" s="108">
        <f>36*4</f>
        <v>144</v>
      </c>
      <c r="I35" s="20" t="s">
        <v>60</v>
      </c>
      <c r="J35" s="124" t="s">
        <v>87</v>
      </c>
      <c r="K35" s="60">
        <v>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5"/>
      <c r="X35" s="5"/>
      <c r="Y35" s="5"/>
      <c r="Z35" s="5"/>
      <c r="AA35" s="5"/>
      <c r="AB35" s="5"/>
      <c r="AC35" s="5"/>
    </row>
    <row r="36" spans="1:29" ht="13" hidden="1" x14ac:dyDescent="0.3">
      <c r="A36" s="66" t="s">
        <v>46</v>
      </c>
      <c r="B36" s="67" t="s">
        <v>77</v>
      </c>
      <c r="C36" s="68" t="s">
        <v>201</v>
      </c>
      <c r="D36" s="20">
        <v>5</v>
      </c>
      <c r="E36" s="125">
        <v>3</v>
      </c>
      <c r="F36" s="20" t="s">
        <v>185</v>
      </c>
      <c r="G36" s="20" t="s">
        <v>202</v>
      </c>
      <c r="H36" s="126"/>
      <c r="I36" s="20" t="s">
        <v>60</v>
      </c>
      <c r="J36" s="124" t="s">
        <v>87</v>
      </c>
      <c r="K36" s="60">
        <v>2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"/>
      <c r="X36" s="5"/>
      <c r="Y36" s="5"/>
      <c r="Z36" s="5"/>
      <c r="AA36" s="5"/>
      <c r="AB36" s="5"/>
      <c r="AC36" s="5"/>
    </row>
    <row r="37" spans="1:29" ht="13" hidden="1" x14ac:dyDescent="0.3">
      <c r="A37" s="66" t="s">
        <v>46</v>
      </c>
      <c r="B37" s="67" t="s">
        <v>77</v>
      </c>
      <c r="C37" s="68" t="s">
        <v>203</v>
      </c>
      <c r="D37" s="20">
        <v>8</v>
      </c>
      <c r="E37" s="127">
        <v>2</v>
      </c>
      <c r="F37" s="20" t="s">
        <v>185</v>
      </c>
      <c r="G37" s="20" t="s">
        <v>202</v>
      </c>
      <c r="H37" s="126"/>
      <c r="I37" s="20" t="s">
        <v>60</v>
      </c>
      <c r="J37" s="124" t="s">
        <v>87</v>
      </c>
      <c r="K37" s="60">
        <v>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5"/>
      <c r="X37" s="5"/>
      <c r="Y37" s="5"/>
      <c r="Z37" s="5"/>
      <c r="AA37" s="5"/>
      <c r="AB37" s="5"/>
      <c r="AC37" s="5"/>
    </row>
    <row r="38" spans="1:29" ht="13" hidden="1" x14ac:dyDescent="0.3">
      <c r="A38" s="66" t="s">
        <v>46</v>
      </c>
      <c r="B38" s="67" t="s">
        <v>77</v>
      </c>
      <c r="C38" s="68" t="s">
        <v>204</v>
      </c>
      <c r="D38" s="105">
        <v>24</v>
      </c>
      <c r="E38" s="127">
        <v>2</v>
      </c>
      <c r="F38" s="20" t="s">
        <v>185</v>
      </c>
      <c r="G38" s="20" t="s">
        <v>149</v>
      </c>
      <c r="H38" s="128"/>
      <c r="I38" s="20" t="s">
        <v>60</v>
      </c>
      <c r="J38" s="129" t="s">
        <v>87</v>
      </c>
      <c r="K38" s="60">
        <v>2</v>
      </c>
      <c r="L38" s="59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"/>
      <c r="X38" s="5"/>
      <c r="Y38" s="5"/>
      <c r="Z38" s="5"/>
      <c r="AA38" s="5"/>
      <c r="AB38" s="5"/>
      <c r="AC38" s="5"/>
    </row>
    <row r="39" spans="1:29" ht="13" hidden="1" x14ac:dyDescent="0.3">
      <c r="A39" s="66" t="s">
        <v>46</v>
      </c>
      <c r="B39" s="67" t="s">
        <v>77</v>
      </c>
      <c r="C39" s="68" t="s">
        <v>205</v>
      </c>
      <c r="D39" s="105">
        <v>6</v>
      </c>
      <c r="E39" s="130">
        <v>1</v>
      </c>
      <c r="F39" s="20" t="s">
        <v>185</v>
      </c>
      <c r="G39" s="20" t="s">
        <v>149</v>
      </c>
      <c r="H39" s="128"/>
      <c r="I39" s="20" t="s">
        <v>60</v>
      </c>
      <c r="J39" s="129" t="s">
        <v>87</v>
      </c>
      <c r="K39" s="60">
        <v>2</v>
      </c>
      <c r="L39" s="59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5"/>
      <c r="X39" s="5"/>
      <c r="Y39" s="5"/>
      <c r="Z39" s="5"/>
      <c r="AA39" s="5"/>
      <c r="AB39" s="5"/>
      <c r="AC39" s="5"/>
    </row>
    <row r="40" spans="1:29" ht="13" hidden="1" x14ac:dyDescent="0.3">
      <c r="A40" s="66" t="s">
        <v>46</v>
      </c>
      <c r="B40" s="67" t="s">
        <v>77</v>
      </c>
      <c r="C40" s="68" t="s">
        <v>206</v>
      </c>
      <c r="D40" s="20">
        <v>12</v>
      </c>
      <c r="E40" s="127">
        <v>2</v>
      </c>
      <c r="F40" s="20" t="s">
        <v>207</v>
      </c>
      <c r="G40" s="20" t="s">
        <v>202</v>
      </c>
      <c r="H40" s="20"/>
      <c r="I40" s="20" t="s">
        <v>60</v>
      </c>
      <c r="J40" s="129" t="s">
        <v>87</v>
      </c>
      <c r="K40" s="60">
        <v>2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"/>
      <c r="X40" s="5"/>
      <c r="Y40" s="5"/>
      <c r="Z40" s="5"/>
      <c r="AA40" s="5"/>
      <c r="AB40" s="5"/>
      <c r="AC40" s="5"/>
    </row>
    <row r="41" spans="1:29" ht="13" hidden="1" x14ac:dyDescent="0.3">
      <c r="A41" s="66" t="s">
        <v>110</v>
      </c>
      <c r="B41" s="67" t="s">
        <v>47</v>
      </c>
      <c r="C41" s="131" t="s">
        <v>208</v>
      </c>
      <c r="D41" s="108">
        <v>2</v>
      </c>
      <c r="E41" s="106">
        <v>4</v>
      </c>
      <c r="F41" s="108" t="s">
        <v>209</v>
      </c>
      <c r="G41" s="108" t="s">
        <v>186</v>
      </c>
      <c r="H41" s="20">
        <v>48</v>
      </c>
      <c r="I41" s="20" t="s">
        <v>52</v>
      </c>
      <c r="J41" s="77" t="s">
        <v>82</v>
      </c>
      <c r="K41" s="47">
        <v>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"/>
      <c r="X41" s="5"/>
      <c r="Y41" s="5"/>
      <c r="Z41" s="5"/>
      <c r="AA41" s="5"/>
      <c r="AB41" s="5"/>
      <c r="AC41" s="5"/>
    </row>
    <row r="42" spans="1:29" ht="13" hidden="1" x14ac:dyDescent="0.3">
      <c r="A42" s="66" t="s">
        <v>110</v>
      </c>
      <c r="B42" s="67" t="s">
        <v>47</v>
      </c>
      <c r="C42" s="131" t="s">
        <v>210</v>
      </c>
      <c r="D42" s="108">
        <v>1</v>
      </c>
      <c r="E42" s="132">
        <v>1.5</v>
      </c>
      <c r="F42" s="108" t="s">
        <v>185</v>
      </c>
      <c r="G42" s="108" t="s">
        <v>50</v>
      </c>
      <c r="H42" s="20">
        <v>40</v>
      </c>
      <c r="I42" s="20" t="s">
        <v>211</v>
      </c>
      <c r="J42" s="109" t="s">
        <v>212</v>
      </c>
      <c r="K42" s="47">
        <v>1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"/>
      <c r="X42" s="5"/>
      <c r="Y42" s="5"/>
      <c r="Z42" s="5"/>
      <c r="AA42" s="5"/>
      <c r="AB42" s="5"/>
      <c r="AC42" s="5"/>
    </row>
    <row r="43" spans="1:29" ht="13" hidden="1" x14ac:dyDescent="0.3">
      <c r="A43" s="66" t="s">
        <v>110</v>
      </c>
      <c r="B43" s="67" t="s">
        <v>47</v>
      </c>
      <c r="C43" s="131" t="s">
        <v>213</v>
      </c>
      <c r="D43" s="108">
        <v>1</v>
      </c>
      <c r="E43" s="132">
        <v>1.5</v>
      </c>
      <c r="F43" s="108" t="s">
        <v>214</v>
      </c>
      <c r="G43" s="108" t="s">
        <v>50</v>
      </c>
      <c r="H43" s="20">
        <v>40</v>
      </c>
      <c r="I43" s="20" t="s">
        <v>211</v>
      </c>
      <c r="J43" s="77" t="s">
        <v>215</v>
      </c>
      <c r="K43" s="47">
        <v>1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"/>
      <c r="X43" s="5"/>
      <c r="Y43" s="5"/>
      <c r="Z43" s="5"/>
      <c r="AA43" s="5"/>
      <c r="AB43" s="5"/>
      <c r="AC43" s="5"/>
    </row>
    <row r="44" spans="1:29" ht="13" hidden="1" x14ac:dyDescent="0.3">
      <c r="A44" s="66" t="s">
        <v>110</v>
      </c>
      <c r="B44" s="67" t="s">
        <v>47</v>
      </c>
      <c r="C44" s="68" t="s">
        <v>216</v>
      </c>
      <c r="D44" s="20">
        <v>4</v>
      </c>
      <c r="E44" s="125">
        <v>3</v>
      </c>
      <c r="F44" s="20" t="s">
        <v>209</v>
      </c>
      <c r="G44" s="20" t="s">
        <v>66</v>
      </c>
      <c r="H44" s="20">
        <v>50</v>
      </c>
      <c r="I44" s="20" t="s">
        <v>60</v>
      </c>
      <c r="J44" s="133" t="s">
        <v>217</v>
      </c>
      <c r="K44" s="60">
        <v>2</v>
      </c>
      <c r="L44" s="59" t="s">
        <v>218</v>
      </c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"/>
      <c r="X44" s="5"/>
      <c r="Y44" s="5"/>
      <c r="Z44" s="5"/>
      <c r="AA44" s="5"/>
      <c r="AB44" s="5"/>
      <c r="AC44" s="5"/>
    </row>
    <row r="45" spans="1:29" ht="13" hidden="1" x14ac:dyDescent="0.3">
      <c r="A45" s="66" t="s">
        <v>110</v>
      </c>
      <c r="B45" s="67" t="s">
        <v>47</v>
      </c>
      <c r="C45" s="131" t="s">
        <v>219</v>
      </c>
      <c r="D45" s="108">
        <v>4</v>
      </c>
      <c r="E45" s="125">
        <v>3</v>
      </c>
      <c r="F45" s="108" t="s">
        <v>209</v>
      </c>
      <c r="G45" s="108" t="s">
        <v>66</v>
      </c>
      <c r="H45" s="20">
        <v>50</v>
      </c>
      <c r="I45" s="20" t="s">
        <v>60</v>
      </c>
      <c r="J45" s="77" t="s">
        <v>82</v>
      </c>
      <c r="K45" s="60">
        <v>2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5"/>
      <c r="X45" s="5"/>
      <c r="Y45" s="5"/>
      <c r="Z45" s="5"/>
      <c r="AA45" s="5"/>
      <c r="AB45" s="5"/>
      <c r="AC45" s="5"/>
    </row>
    <row r="46" spans="1:29" ht="13" hidden="1" x14ac:dyDescent="0.3">
      <c r="A46" s="66" t="s">
        <v>110</v>
      </c>
      <c r="B46" s="67" t="s">
        <v>47</v>
      </c>
      <c r="C46" s="131" t="s">
        <v>220</v>
      </c>
      <c r="D46" s="108">
        <v>3</v>
      </c>
      <c r="E46" s="125">
        <v>3</v>
      </c>
      <c r="F46" s="108" t="s">
        <v>209</v>
      </c>
      <c r="G46" s="108" t="s">
        <v>66</v>
      </c>
      <c r="H46" s="20">
        <f>12+4+4</f>
        <v>20</v>
      </c>
      <c r="I46" s="20" t="s">
        <v>60</v>
      </c>
      <c r="J46" s="109" t="s">
        <v>166</v>
      </c>
      <c r="K46" s="60">
        <v>2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"/>
      <c r="X46" s="5"/>
      <c r="Y46" s="5"/>
      <c r="Z46" s="5"/>
      <c r="AA46" s="5"/>
      <c r="AB46" s="5"/>
      <c r="AC46" s="5"/>
    </row>
    <row r="47" spans="1:29" ht="13" hidden="1" x14ac:dyDescent="0.3">
      <c r="A47" s="66" t="s">
        <v>110</v>
      </c>
      <c r="B47" s="67" t="s">
        <v>47</v>
      </c>
      <c r="C47" s="131" t="s">
        <v>221</v>
      </c>
      <c r="D47" s="108">
        <v>4</v>
      </c>
      <c r="E47" s="125">
        <v>3</v>
      </c>
      <c r="F47" s="108" t="s">
        <v>209</v>
      </c>
      <c r="G47" s="108" t="s">
        <v>66</v>
      </c>
      <c r="H47" s="20">
        <f>12+10+10+8</f>
        <v>40</v>
      </c>
      <c r="I47" s="20" t="s">
        <v>60</v>
      </c>
      <c r="J47" s="77" t="s">
        <v>222</v>
      </c>
      <c r="K47" s="60">
        <v>2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5"/>
      <c r="X47" s="5"/>
      <c r="Y47" s="5"/>
      <c r="Z47" s="5"/>
      <c r="AA47" s="5"/>
      <c r="AB47" s="5"/>
      <c r="AC47" s="5"/>
    </row>
    <row r="48" spans="1:29" ht="13" hidden="1" x14ac:dyDescent="0.3">
      <c r="A48" s="66" t="s">
        <v>110</v>
      </c>
      <c r="B48" s="67" t="s">
        <v>47</v>
      </c>
      <c r="C48" s="134" t="s">
        <v>223</v>
      </c>
      <c r="D48" s="108">
        <v>1</v>
      </c>
      <c r="E48" s="125">
        <v>3</v>
      </c>
      <c r="F48" s="108" t="s">
        <v>214</v>
      </c>
      <c r="G48" s="108" t="s">
        <v>66</v>
      </c>
      <c r="H48" s="20">
        <v>520</v>
      </c>
      <c r="I48" s="20" t="s">
        <v>60</v>
      </c>
      <c r="J48" s="77" t="s">
        <v>53</v>
      </c>
      <c r="K48" s="60">
        <v>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"/>
      <c r="X48" s="5"/>
      <c r="Y48" s="5"/>
      <c r="Z48" s="5"/>
      <c r="AA48" s="5"/>
      <c r="AB48" s="5"/>
      <c r="AC48" s="5"/>
    </row>
    <row r="49" spans="1:29" ht="13" hidden="1" x14ac:dyDescent="0.3">
      <c r="A49" s="66" t="s">
        <v>110</v>
      </c>
      <c r="B49" s="67" t="s">
        <v>47</v>
      </c>
      <c r="C49" s="134" t="s">
        <v>224</v>
      </c>
      <c r="D49" s="108">
        <v>2</v>
      </c>
      <c r="E49" s="125">
        <v>3</v>
      </c>
      <c r="F49" s="108" t="s">
        <v>209</v>
      </c>
      <c r="G49" s="108" t="s">
        <v>66</v>
      </c>
      <c r="H49" s="20">
        <v>20</v>
      </c>
      <c r="I49" s="20" t="s">
        <v>60</v>
      </c>
      <c r="J49" s="109" t="s">
        <v>166</v>
      </c>
      <c r="K49" s="60">
        <v>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5"/>
      <c r="X49" s="5"/>
      <c r="Y49" s="5"/>
      <c r="Z49" s="5"/>
      <c r="AA49" s="5"/>
      <c r="AB49" s="5"/>
      <c r="AC49" s="5"/>
    </row>
    <row r="50" spans="1:29" ht="13" hidden="1" x14ac:dyDescent="0.3">
      <c r="A50" s="66" t="s">
        <v>110</v>
      </c>
      <c r="B50" s="67" t="s">
        <v>47</v>
      </c>
      <c r="C50" s="131" t="s">
        <v>225</v>
      </c>
      <c r="D50" s="108">
        <v>2</v>
      </c>
      <c r="E50" s="125">
        <v>3</v>
      </c>
      <c r="F50" s="108" t="s">
        <v>209</v>
      </c>
      <c r="G50" s="108" t="s">
        <v>66</v>
      </c>
      <c r="H50" s="20">
        <v>60</v>
      </c>
      <c r="I50" s="20" t="s">
        <v>60</v>
      </c>
      <c r="J50" s="135" t="s">
        <v>226</v>
      </c>
      <c r="K50" s="60">
        <v>2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5"/>
      <c r="X50" s="5"/>
      <c r="Y50" s="5"/>
      <c r="Z50" s="5"/>
      <c r="AA50" s="5"/>
      <c r="AB50" s="5"/>
      <c r="AC50" s="5"/>
    </row>
    <row r="51" spans="1:29" ht="13" hidden="1" x14ac:dyDescent="0.3">
      <c r="A51" s="66" t="s">
        <v>110</v>
      </c>
      <c r="B51" s="67" t="s">
        <v>47</v>
      </c>
      <c r="C51" s="131" t="s">
        <v>227</v>
      </c>
      <c r="D51" s="108">
        <v>1</v>
      </c>
      <c r="E51" s="125">
        <v>3</v>
      </c>
      <c r="F51" s="108" t="s">
        <v>209</v>
      </c>
      <c r="G51" s="108" t="s">
        <v>66</v>
      </c>
      <c r="H51" s="20">
        <v>5</v>
      </c>
      <c r="I51" s="20" t="s">
        <v>60</v>
      </c>
      <c r="J51" s="109" t="s">
        <v>166</v>
      </c>
      <c r="K51" s="60">
        <v>2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5"/>
      <c r="X51" s="5"/>
      <c r="Y51" s="5"/>
      <c r="Z51" s="5"/>
      <c r="AA51" s="5"/>
      <c r="AB51" s="5"/>
      <c r="AC51" s="5"/>
    </row>
    <row r="52" spans="1:29" ht="13" hidden="1" x14ac:dyDescent="0.3">
      <c r="A52" s="66" t="s">
        <v>110</v>
      </c>
      <c r="B52" s="67" t="s">
        <v>47</v>
      </c>
      <c r="C52" s="131" t="s">
        <v>228</v>
      </c>
      <c r="D52" s="108">
        <v>1</v>
      </c>
      <c r="E52" s="125">
        <v>3</v>
      </c>
      <c r="F52" s="108" t="s">
        <v>209</v>
      </c>
      <c r="G52" s="108" t="s">
        <v>66</v>
      </c>
      <c r="H52" s="20">
        <v>10</v>
      </c>
      <c r="I52" s="20" t="s">
        <v>60</v>
      </c>
      <c r="J52" s="109" t="s">
        <v>166</v>
      </c>
      <c r="K52" s="60">
        <v>2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5"/>
      <c r="X52" s="5"/>
      <c r="Y52" s="5"/>
      <c r="Z52" s="5"/>
      <c r="AA52" s="5"/>
      <c r="AB52" s="5"/>
      <c r="AC52" s="5"/>
    </row>
    <row r="53" spans="1:29" ht="13" hidden="1" x14ac:dyDescent="0.3">
      <c r="A53" s="66" t="s">
        <v>110</v>
      </c>
      <c r="B53" s="67" t="s">
        <v>47</v>
      </c>
      <c r="C53" s="131" t="s">
        <v>229</v>
      </c>
      <c r="D53" s="108">
        <v>1</v>
      </c>
      <c r="E53" s="125">
        <v>3</v>
      </c>
      <c r="F53" s="108" t="s">
        <v>209</v>
      </c>
      <c r="G53" s="108" t="s">
        <v>66</v>
      </c>
      <c r="H53" s="108">
        <v>7</v>
      </c>
      <c r="I53" s="20" t="s">
        <v>60</v>
      </c>
      <c r="J53" s="109" t="s">
        <v>166</v>
      </c>
      <c r="K53" s="60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5"/>
      <c r="X53" s="5"/>
      <c r="Y53" s="5"/>
      <c r="Z53" s="5"/>
      <c r="AA53" s="5"/>
      <c r="AB53" s="5"/>
      <c r="AC53" s="5"/>
    </row>
    <row r="54" spans="1:29" ht="13" hidden="1" x14ac:dyDescent="0.3">
      <c r="A54" s="66" t="s">
        <v>110</v>
      </c>
      <c r="B54" s="67" t="s">
        <v>47</v>
      </c>
      <c r="C54" s="131" t="s">
        <v>230</v>
      </c>
      <c r="D54" s="108">
        <v>1</v>
      </c>
      <c r="E54" s="132">
        <v>1.5</v>
      </c>
      <c r="F54" s="108" t="s">
        <v>209</v>
      </c>
      <c r="G54" s="108" t="s">
        <v>50</v>
      </c>
      <c r="H54" s="20">
        <v>6</v>
      </c>
      <c r="I54" s="49" t="s">
        <v>57</v>
      </c>
      <c r="J54" s="109" t="s">
        <v>166</v>
      </c>
      <c r="K54" s="47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5"/>
      <c r="X54" s="5"/>
      <c r="Y54" s="5"/>
      <c r="Z54" s="5"/>
      <c r="AA54" s="5"/>
      <c r="AB54" s="5"/>
      <c r="AC54" s="5"/>
    </row>
    <row r="55" spans="1:29" ht="13" hidden="1" x14ac:dyDescent="0.3">
      <c r="A55" s="66" t="s">
        <v>110</v>
      </c>
      <c r="B55" s="67" t="s">
        <v>47</v>
      </c>
      <c r="C55" s="131" t="s">
        <v>231</v>
      </c>
      <c r="D55" s="108">
        <v>2</v>
      </c>
      <c r="E55" s="132">
        <v>1.5</v>
      </c>
      <c r="F55" s="108" t="s">
        <v>209</v>
      </c>
      <c r="G55" s="108" t="s">
        <v>50</v>
      </c>
      <c r="H55" s="20">
        <v>12</v>
      </c>
      <c r="I55" s="49" t="s">
        <v>57</v>
      </c>
      <c r="J55" s="109" t="s">
        <v>166</v>
      </c>
      <c r="K55" s="47">
        <v>1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5"/>
      <c r="X55" s="5"/>
      <c r="Y55" s="5"/>
      <c r="Z55" s="5"/>
      <c r="AA55" s="5"/>
      <c r="AB55" s="5"/>
      <c r="AC55" s="5"/>
    </row>
    <row r="56" spans="1:29" ht="13" hidden="1" x14ac:dyDescent="0.3">
      <c r="A56" s="66" t="s">
        <v>110</v>
      </c>
      <c r="B56" s="67" t="s">
        <v>47</v>
      </c>
      <c r="C56" s="131" t="s">
        <v>232</v>
      </c>
      <c r="D56" s="108">
        <v>1</v>
      </c>
      <c r="E56" s="125">
        <v>3</v>
      </c>
      <c r="F56" s="108" t="s">
        <v>185</v>
      </c>
      <c r="G56" s="108" t="s">
        <v>66</v>
      </c>
      <c r="H56" s="20">
        <v>8</v>
      </c>
      <c r="I56" s="20" t="s">
        <v>60</v>
      </c>
      <c r="J56" s="136" t="s">
        <v>166</v>
      </c>
      <c r="K56" s="60">
        <v>2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5"/>
      <c r="X56" s="5"/>
      <c r="Y56" s="5"/>
      <c r="Z56" s="5"/>
      <c r="AA56" s="5"/>
      <c r="AB56" s="5"/>
      <c r="AC56" s="5"/>
    </row>
    <row r="57" spans="1:29" ht="13" hidden="1" x14ac:dyDescent="0.3">
      <c r="A57" s="66" t="s">
        <v>110</v>
      </c>
      <c r="B57" s="67" t="s">
        <v>77</v>
      </c>
      <c r="C57" s="131" t="s">
        <v>233</v>
      </c>
      <c r="D57" s="108">
        <v>1</v>
      </c>
      <c r="E57" s="137">
        <v>15</v>
      </c>
      <c r="F57" s="108" t="s">
        <v>234</v>
      </c>
      <c r="G57" s="138">
        <v>5754</v>
      </c>
      <c r="H57" s="20"/>
      <c r="I57" s="20" t="s">
        <v>60</v>
      </c>
      <c r="J57" s="133" t="s">
        <v>53</v>
      </c>
      <c r="K57" s="60">
        <v>2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5"/>
      <c r="X57" s="5"/>
      <c r="Y57" s="5"/>
      <c r="Z57" s="5"/>
      <c r="AA57" s="5"/>
      <c r="AB57" s="5"/>
      <c r="AC57" s="5"/>
    </row>
    <row r="58" spans="1:29" ht="13" hidden="1" x14ac:dyDescent="0.3">
      <c r="A58" s="66" t="s">
        <v>110</v>
      </c>
      <c r="B58" s="67" t="s">
        <v>77</v>
      </c>
      <c r="C58" s="131" t="s">
        <v>235</v>
      </c>
      <c r="D58" s="108">
        <v>1</v>
      </c>
      <c r="E58" s="137">
        <v>2.5</v>
      </c>
      <c r="F58" s="108" t="s">
        <v>209</v>
      </c>
      <c r="G58" s="138">
        <v>5754</v>
      </c>
      <c r="H58" s="20"/>
      <c r="I58" s="20" t="s">
        <v>60</v>
      </c>
      <c r="J58" s="133" t="s">
        <v>53</v>
      </c>
      <c r="K58" s="60">
        <v>2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5"/>
      <c r="X58" s="5"/>
      <c r="Y58" s="5"/>
      <c r="Z58" s="5"/>
      <c r="AA58" s="5"/>
      <c r="AB58" s="5"/>
      <c r="AC58" s="5"/>
    </row>
    <row r="59" spans="1:29" ht="13" hidden="1" x14ac:dyDescent="0.3">
      <c r="A59" s="66" t="s">
        <v>110</v>
      </c>
      <c r="B59" s="67" t="s">
        <v>77</v>
      </c>
      <c r="C59" s="131" t="s">
        <v>236</v>
      </c>
      <c r="D59" s="108">
        <v>1</v>
      </c>
      <c r="E59" s="137">
        <v>2.5</v>
      </c>
      <c r="F59" s="108" t="s">
        <v>209</v>
      </c>
      <c r="G59" s="138">
        <v>5754</v>
      </c>
      <c r="H59" s="20"/>
      <c r="I59" s="20" t="s">
        <v>60</v>
      </c>
      <c r="J59" s="133" t="s">
        <v>53</v>
      </c>
      <c r="K59" s="60">
        <v>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5"/>
      <c r="X59" s="5"/>
      <c r="Y59" s="5"/>
      <c r="Z59" s="5"/>
      <c r="AA59" s="5"/>
      <c r="AB59" s="5"/>
      <c r="AC59" s="5"/>
    </row>
    <row r="60" spans="1:29" ht="13" hidden="1" x14ac:dyDescent="0.3">
      <c r="A60" s="66" t="s">
        <v>110</v>
      </c>
      <c r="B60" s="67" t="s">
        <v>77</v>
      </c>
      <c r="C60" s="131" t="s">
        <v>237</v>
      </c>
      <c r="D60" s="108">
        <v>1</v>
      </c>
      <c r="E60" s="125">
        <v>3</v>
      </c>
      <c r="F60" s="108" t="s">
        <v>214</v>
      </c>
      <c r="G60" s="108" t="s">
        <v>202</v>
      </c>
      <c r="H60" s="20">
        <v>80</v>
      </c>
      <c r="I60" s="20" t="s">
        <v>60</v>
      </c>
      <c r="J60" s="136" t="s">
        <v>212</v>
      </c>
      <c r="K60" s="60">
        <v>2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"/>
      <c r="X60" s="5"/>
      <c r="Y60" s="5"/>
      <c r="Z60" s="5"/>
      <c r="AA60" s="5"/>
      <c r="AB60" s="5"/>
      <c r="AC60" s="5"/>
    </row>
    <row r="61" spans="1:29" ht="13" hidden="1" x14ac:dyDescent="0.3">
      <c r="A61" s="66" t="s">
        <v>110</v>
      </c>
      <c r="B61" s="67" t="s">
        <v>77</v>
      </c>
      <c r="C61" s="131" t="s">
        <v>238</v>
      </c>
      <c r="D61" s="108">
        <v>1</v>
      </c>
      <c r="E61" s="125">
        <v>3</v>
      </c>
      <c r="F61" s="108" t="s">
        <v>209</v>
      </c>
      <c r="G61" s="108" t="s">
        <v>202</v>
      </c>
      <c r="H61" s="20">
        <v>5</v>
      </c>
      <c r="I61" s="20" t="s">
        <v>60</v>
      </c>
      <c r="J61" s="136" t="s">
        <v>212</v>
      </c>
      <c r="K61" s="60">
        <v>2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"/>
      <c r="X61" s="5"/>
      <c r="Y61" s="5"/>
      <c r="Z61" s="5"/>
      <c r="AA61" s="5"/>
      <c r="AB61" s="5"/>
      <c r="AC61" s="5"/>
    </row>
    <row r="62" spans="1:29" ht="13" hidden="1" x14ac:dyDescent="0.3">
      <c r="A62" s="66" t="s">
        <v>110</v>
      </c>
      <c r="B62" s="67" t="s">
        <v>77</v>
      </c>
      <c r="C62" s="131" t="s">
        <v>239</v>
      </c>
      <c r="D62" s="108">
        <v>1</v>
      </c>
      <c r="E62" s="127">
        <v>2</v>
      </c>
      <c r="F62" s="108" t="s">
        <v>209</v>
      </c>
      <c r="G62" s="108" t="s">
        <v>202</v>
      </c>
      <c r="H62" s="20">
        <v>440</v>
      </c>
      <c r="I62" s="20" t="s">
        <v>60</v>
      </c>
      <c r="J62" s="139" t="s">
        <v>215</v>
      </c>
      <c r="K62" s="60">
        <v>2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5"/>
      <c r="X62" s="5"/>
      <c r="Y62" s="5"/>
      <c r="Z62" s="5"/>
      <c r="AA62" s="5"/>
      <c r="AB62" s="5"/>
      <c r="AC62" s="5"/>
    </row>
    <row r="63" spans="1:29" ht="13" hidden="1" x14ac:dyDescent="0.3">
      <c r="A63" s="66" t="s">
        <v>110</v>
      </c>
      <c r="B63" s="67" t="s">
        <v>77</v>
      </c>
      <c r="C63" s="131" t="s">
        <v>240</v>
      </c>
      <c r="D63" s="108">
        <v>2</v>
      </c>
      <c r="E63" s="127">
        <v>2</v>
      </c>
      <c r="F63" s="108" t="s">
        <v>214</v>
      </c>
      <c r="G63" s="108" t="s">
        <v>241</v>
      </c>
      <c r="H63" s="108">
        <v>100</v>
      </c>
      <c r="I63" s="20" t="s">
        <v>60</v>
      </c>
      <c r="J63" s="109" t="s">
        <v>242</v>
      </c>
      <c r="K63" s="60">
        <v>2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5"/>
      <c r="X63" s="5"/>
      <c r="Y63" s="5"/>
      <c r="Z63" s="5"/>
      <c r="AA63" s="5"/>
      <c r="AB63" s="5"/>
      <c r="AC63" s="5"/>
    </row>
    <row r="64" spans="1:29" ht="13" hidden="1" x14ac:dyDescent="0.3">
      <c r="A64" s="66" t="s">
        <v>110</v>
      </c>
      <c r="B64" s="67" t="s">
        <v>77</v>
      </c>
      <c r="C64" s="131" t="s">
        <v>243</v>
      </c>
      <c r="D64" s="108">
        <v>1</v>
      </c>
      <c r="E64" s="127">
        <v>2</v>
      </c>
      <c r="F64" s="108" t="s">
        <v>192</v>
      </c>
      <c r="G64" s="108" t="s">
        <v>241</v>
      </c>
      <c r="H64" s="20">
        <v>4108</v>
      </c>
      <c r="I64" s="20" t="s">
        <v>60</v>
      </c>
      <c r="J64" s="77" t="s">
        <v>222</v>
      </c>
      <c r="K64" s="60">
        <v>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5"/>
      <c r="X64" s="5"/>
      <c r="Y64" s="5"/>
      <c r="Z64" s="5"/>
      <c r="AA64" s="5"/>
      <c r="AB64" s="5"/>
      <c r="AC64" s="5"/>
    </row>
    <row r="65" spans="1:29" ht="13" hidden="1" x14ac:dyDescent="0.3">
      <c r="A65" s="66" t="s">
        <v>110</v>
      </c>
      <c r="B65" s="67" t="s">
        <v>77</v>
      </c>
      <c r="C65" s="131" t="s">
        <v>244</v>
      </c>
      <c r="D65" s="108">
        <v>1</v>
      </c>
      <c r="E65" s="127">
        <v>2</v>
      </c>
      <c r="F65" s="108" t="s">
        <v>192</v>
      </c>
      <c r="G65" s="108" t="s">
        <v>241</v>
      </c>
      <c r="H65" s="20">
        <v>880</v>
      </c>
      <c r="I65" s="20" t="s">
        <v>60</v>
      </c>
      <c r="J65" s="77" t="s">
        <v>222</v>
      </c>
      <c r="K65" s="60">
        <v>2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5"/>
      <c r="X65" s="5"/>
      <c r="Y65" s="5"/>
      <c r="Z65" s="5"/>
      <c r="AA65" s="5"/>
      <c r="AB65" s="5"/>
      <c r="AC65" s="5"/>
    </row>
    <row r="66" spans="1:29" ht="13" hidden="1" x14ac:dyDescent="0.3">
      <c r="A66" s="66" t="s">
        <v>110</v>
      </c>
      <c r="B66" s="67" t="s">
        <v>77</v>
      </c>
      <c r="C66" s="131" t="s">
        <v>245</v>
      </c>
      <c r="D66" s="108">
        <v>1</v>
      </c>
      <c r="E66" s="127">
        <v>2</v>
      </c>
      <c r="F66" s="108" t="s">
        <v>192</v>
      </c>
      <c r="G66" s="108" t="s">
        <v>241</v>
      </c>
      <c r="H66" s="20">
        <v>176</v>
      </c>
      <c r="I66" s="20" t="s">
        <v>60</v>
      </c>
      <c r="J66" s="77" t="s">
        <v>222</v>
      </c>
      <c r="K66" s="60">
        <v>2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5"/>
      <c r="X66" s="5"/>
      <c r="Y66" s="5"/>
      <c r="Z66" s="5"/>
      <c r="AA66" s="5"/>
      <c r="AB66" s="5"/>
      <c r="AC66" s="5"/>
    </row>
    <row r="67" spans="1:29" ht="13" hidden="1" x14ac:dyDescent="0.3">
      <c r="A67" s="66" t="s">
        <v>110</v>
      </c>
      <c r="B67" s="67" t="s">
        <v>77</v>
      </c>
      <c r="C67" s="131" t="s">
        <v>246</v>
      </c>
      <c r="D67" s="108">
        <v>1</v>
      </c>
      <c r="E67" s="127">
        <v>2</v>
      </c>
      <c r="F67" s="108" t="s">
        <v>192</v>
      </c>
      <c r="G67" s="140" t="s">
        <v>202</v>
      </c>
      <c r="H67" s="20">
        <v>48</v>
      </c>
      <c r="I67" s="20" t="s">
        <v>60</v>
      </c>
      <c r="J67" s="109" t="s">
        <v>212</v>
      </c>
      <c r="K67" s="60">
        <v>2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5"/>
      <c r="X67" s="5"/>
      <c r="Y67" s="5"/>
      <c r="Z67" s="5"/>
      <c r="AA67" s="5"/>
      <c r="AB67" s="5"/>
      <c r="AC67" s="5"/>
    </row>
    <row r="68" spans="1:29" ht="13" hidden="1" x14ac:dyDescent="0.3">
      <c r="A68" s="66" t="s">
        <v>110</v>
      </c>
      <c r="B68" s="67" t="s">
        <v>77</v>
      </c>
      <c r="C68" s="131" t="s">
        <v>247</v>
      </c>
      <c r="D68" s="108">
        <v>1</v>
      </c>
      <c r="E68" s="127">
        <v>2</v>
      </c>
      <c r="F68" s="108" t="s">
        <v>192</v>
      </c>
      <c r="G68" s="140" t="s">
        <v>202</v>
      </c>
      <c r="H68" s="20">
        <v>11</v>
      </c>
      <c r="I68" s="20" t="s">
        <v>60</v>
      </c>
      <c r="J68" s="109" t="s">
        <v>212</v>
      </c>
      <c r="K68" s="60">
        <v>2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5"/>
      <c r="X68" s="5"/>
      <c r="Y68" s="5"/>
      <c r="Z68" s="5"/>
      <c r="AA68" s="5"/>
      <c r="AB68" s="5"/>
      <c r="AC68" s="5"/>
    </row>
    <row r="69" spans="1:29" ht="13" hidden="1" x14ac:dyDescent="0.3">
      <c r="A69" s="66" t="s">
        <v>110</v>
      </c>
      <c r="B69" s="67" t="s">
        <v>77</v>
      </c>
      <c r="C69" s="131" t="s">
        <v>248</v>
      </c>
      <c r="D69" s="108">
        <v>3</v>
      </c>
      <c r="E69" s="127">
        <v>2</v>
      </c>
      <c r="F69" s="108" t="s">
        <v>192</v>
      </c>
      <c r="G69" s="140" t="s">
        <v>202</v>
      </c>
      <c r="H69" s="20">
        <v>8</v>
      </c>
      <c r="I69" s="20" t="s">
        <v>60</v>
      </c>
      <c r="J69" s="109" t="s">
        <v>166</v>
      </c>
      <c r="K69" s="60">
        <v>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5"/>
      <c r="X69" s="5"/>
      <c r="Y69" s="5"/>
      <c r="Z69" s="5"/>
      <c r="AA69" s="5"/>
      <c r="AB69" s="5"/>
      <c r="AC69" s="5"/>
    </row>
    <row r="70" spans="1:29" ht="13" hidden="1" x14ac:dyDescent="0.3">
      <c r="A70" s="66" t="s">
        <v>110</v>
      </c>
      <c r="B70" s="67" t="s">
        <v>77</v>
      </c>
      <c r="C70" s="131" t="s">
        <v>249</v>
      </c>
      <c r="D70" s="108">
        <v>1</v>
      </c>
      <c r="E70" s="127">
        <v>2</v>
      </c>
      <c r="F70" s="108" t="s">
        <v>192</v>
      </c>
      <c r="G70" s="140" t="s">
        <v>202</v>
      </c>
      <c r="H70" s="20">
        <v>2</v>
      </c>
      <c r="I70" s="20" t="s">
        <v>60</v>
      </c>
      <c r="J70" s="109" t="s">
        <v>250</v>
      </c>
      <c r="K70" s="60">
        <v>2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5"/>
      <c r="X70" s="5"/>
      <c r="Y70" s="5"/>
      <c r="Z70" s="5"/>
      <c r="AA70" s="5"/>
      <c r="AB70" s="5"/>
      <c r="AC70" s="5"/>
    </row>
    <row r="71" spans="1:29" ht="13" hidden="1" x14ac:dyDescent="0.3">
      <c r="A71" s="66" t="s">
        <v>110</v>
      </c>
      <c r="B71" s="67" t="s">
        <v>77</v>
      </c>
      <c r="C71" s="131" t="s">
        <v>251</v>
      </c>
      <c r="D71" s="108">
        <v>2</v>
      </c>
      <c r="E71" s="127">
        <v>2</v>
      </c>
      <c r="F71" s="108" t="s">
        <v>209</v>
      </c>
      <c r="G71" s="140" t="s">
        <v>202</v>
      </c>
      <c r="H71" s="20"/>
      <c r="I71" s="20" t="s">
        <v>60</v>
      </c>
      <c r="J71" s="77" t="s">
        <v>53</v>
      </c>
      <c r="K71" s="60">
        <v>2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5"/>
      <c r="X71" s="5"/>
      <c r="Y71" s="5"/>
      <c r="Z71" s="5"/>
      <c r="AA71" s="5"/>
      <c r="AB71" s="5"/>
      <c r="AC71" s="5"/>
    </row>
    <row r="72" spans="1:29" ht="13" hidden="1" x14ac:dyDescent="0.3">
      <c r="A72" s="66" t="s">
        <v>110</v>
      </c>
      <c r="B72" s="67" t="s">
        <v>252</v>
      </c>
      <c r="C72" s="131" t="s">
        <v>253</v>
      </c>
      <c r="D72" s="108">
        <v>1</v>
      </c>
      <c r="E72" s="125">
        <v>3</v>
      </c>
      <c r="F72" s="108" t="s">
        <v>214</v>
      </c>
      <c r="G72" s="108" t="s">
        <v>254</v>
      </c>
      <c r="H72" s="20">
        <v>56</v>
      </c>
      <c r="I72" s="20" t="s">
        <v>52</v>
      </c>
      <c r="J72" s="109" t="s">
        <v>212</v>
      </c>
      <c r="K72" s="60">
        <v>2</v>
      </c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5"/>
      <c r="X72" s="5"/>
      <c r="Y72" s="5"/>
      <c r="Z72" s="5"/>
      <c r="AA72" s="5"/>
      <c r="AB72" s="5"/>
      <c r="AC72" s="5"/>
    </row>
    <row r="73" spans="1:29" ht="13" hidden="1" x14ac:dyDescent="0.3">
      <c r="A73" s="66" t="s">
        <v>122</v>
      </c>
      <c r="B73" s="67" t="s">
        <v>47</v>
      </c>
      <c r="C73" s="68" t="s">
        <v>255</v>
      </c>
      <c r="D73" s="20">
        <v>2</v>
      </c>
      <c r="E73" s="106">
        <v>4</v>
      </c>
      <c r="F73" s="20" t="s">
        <v>185</v>
      </c>
      <c r="G73" s="108" t="s">
        <v>186</v>
      </c>
      <c r="H73" s="108">
        <v>32</v>
      </c>
      <c r="I73" s="20" t="s">
        <v>52</v>
      </c>
      <c r="J73" s="141" t="s">
        <v>256</v>
      </c>
      <c r="K73" s="128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5"/>
      <c r="X73" s="5"/>
      <c r="Y73" s="5"/>
      <c r="Z73" s="5"/>
      <c r="AA73" s="5"/>
      <c r="AB73" s="5"/>
      <c r="AC73" s="5"/>
    </row>
    <row r="74" spans="1:29" ht="13" hidden="1" x14ac:dyDescent="0.3">
      <c r="A74" s="66" t="s">
        <v>122</v>
      </c>
      <c r="B74" s="67" t="s">
        <v>47</v>
      </c>
      <c r="C74" s="68" t="s">
        <v>257</v>
      </c>
      <c r="D74" s="108">
        <v>6</v>
      </c>
      <c r="E74" s="125">
        <v>3</v>
      </c>
      <c r="F74" s="20" t="s">
        <v>185</v>
      </c>
      <c r="G74" s="108" t="s">
        <v>66</v>
      </c>
      <c r="H74" s="20">
        <v>24</v>
      </c>
      <c r="I74" s="20" t="s">
        <v>60</v>
      </c>
      <c r="J74" s="141" t="s">
        <v>258</v>
      </c>
      <c r="K74" s="60">
        <v>2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5"/>
      <c r="X74" s="5"/>
      <c r="Y74" s="5"/>
      <c r="Z74" s="5"/>
      <c r="AA74" s="5"/>
      <c r="AB74" s="5"/>
      <c r="AC74" s="5"/>
    </row>
    <row r="75" spans="1:29" ht="13" hidden="1" x14ac:dyDescent="0.3">
      <c r="A75" s="66" t="s">
        <v>122</v>
      </c>
      <c r="B75" s="67" t="s">
        <v>47</v>
      </c>
      <c r="C75" s="131" t="s">
        <v>259</v>
      </c>
      <c r="D75" s="108">
        <v>2</v>
      </c>
      <c r="E75" s="125">
        <v>3</v>
      </c>
      <c r="F75" s="108" t="s">
        <v>185</v>
      </c>
      <c r="G75" s="108" t="s">
        <v>66</v>
      </c>
      <c r="H75" s="20">
        <v>182</v>
      </c>
      <c r="I75" s="20" t="s">
        <v>60</v>
      </c>
      <c r="J75" s="124" t="s">
        <v>132</v>
      </c>
      <c r="K75" s="60">
        <v>2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5"/>
      <c r="X75" s="5"/>
      <c r="Y75" s="5"/>
      <c r="Z75" s="5"/>
      <c r="AA75" s="5"/>
      <c r="AB75" s="5"/>
      <c r="AC75" s="5"/>
    </row>
    <row r="76" spans="1:29" ht="13" hidden="1" x14ac:dyDescent="0.3">
      <c r="A76" s="66" t="s">
        <v>122</v>
      </c>
      <c r="B76" s="67" t="s">
        <v>47</v>
      </c>
      <c r="C76" s="131" t="s">
        <v>260</v>
      </c>
      <c r="D76" s="108">
        <v>1</v>
      </c>
      <c r="E76" s="125">
        <v>3</v>
      </c>
      <c r="F76" s="108" t="s">
        <v>185</v>
      </c>
      <c r="G76" s="108" t="s">
        <v>66</v>
      </c>
      <c r="H76" s="20">
        <v>75</v>
      </c>
      <c r="I76" s="20" t="s">
        <v>60</v>
      </c>
      <c r="J76" s="124" t="s">
        <v>132</v>
      </c>
      <c r="K76" s="60">
        <v>2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5"/>
      <c r="X76" s="5"/>
      <c r="Y76" s="5"/>
      <c r="Z76" s="5"/>
      <c r="AA76" s="5"/>
      <c r="AB76" s="5"/>
      <c r="AC76" s="5"/>
    </row>
    <row r="77" spans="1:29" ht="13" hidden="1" x14ac:dyDescent="0.3">
      <c r="A77" s="66" t="s">
        <v>122</v>
      </c>
      <c r="B77" s="67" t="s">
        <v>47</v>
      </c>
      <c r="C77" s="131" t="s">
        <v>261</v>
      </c>
      <c r="D77" s="108">
        <v>1</v>
      </c>
      <c r="E77" s="125">
        <v>3</v>
      </c>
      <c r="F77" s="108" t="s">
        <v>185</v>
      </c>
      <c r="G77" s="108" t="s">
        <v>66</v>
      </c>
      <c r="H77" s="20">
        <v>126</v>
      </c>
      <c r="I77" s="20" t="s">
        <v>60</v>
      </c>
      <c r="J77" s="124" t="s">
        <v>132</v>
      </c>
      <c r="K77" s="60">
        <v>2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5"/>
      <c r="X77" s="5"/>
      <c r="Y77" s="5"/>
      <c r="Z77" s="5"/>
      <c r="AA77" s="5"/>
      <c r="AB77" s="5"/>
      <c r="AC77" s="5"/>
    </row>
    <row r="78" spans="1:29" ht="13" hidden="1" x14ac:dyDescent="0.3">
      <c r="A78" s="66" t="s">
        <v>122</v>
      </c>
      <c r="B78" s="67" t="s">
        <v>47</v>
      </c>
      <c r="C78" s="131" t="s">
        <v>262</v>
      </c>
      <c r="D78" s="108">
        <v>1</v>
      </c>
      <c r="E78" s="132">
        <v>1.5</v>
      </c>
      <c r="F78" s="108" t="s">
        <v>185</v>
      </c>
      <c r="G78" s="108" t="s">
        <v>50</v>
      </c>
      <c r="H78" s="20"/>
      <c r="I78" s="49" t="s">
        <v>57</v>
      </c>
      <c r="J78" s="135" t="s">
        <v>53</v>
      </c>
      <c r="K78" s="47">
        <v>1</v>
      </c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5"/>
      <c r="X78" s="5"/>
      <c r="Y78" s="5"/>
      <c r="Z78" s="5"/>
      <c r="AA78" s="5"/>
      <c r="AB78" s="5"/>
      <c r="AC78" s="5"/>
    </row>
    <row r="79" spans="1:29" ht="13" hidden="1" x14ac:dyDescent="0.3">
      <c r="A79" s="66" t="s">
        <v>122</v>
      </c>
      <c r="B79" s="67" t="s">
        <v>47</v>
      </c>
      <c r="C79" s="131" t="s">
        <v>263</v>
      </c>
      <c r="D79" s="108">
        <v>1</v>
      </c>
      <c r="E79" s="132">
        <v>1.5</v>
      </c>
      <c r="F79" s="108" t="s">
        <v>185</v>
      </c>
      <c r="G79" s="108" t="s">
        <v>50</v>
      </c>
      <c r="H79" s="20"/>
      <c r="I79" s="20" t="s">
        <v>60</v>
      </c>
      <c r="J79" s="124" t="s">
        <v>132</v>
      </c>
      <c r="K79" s="47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5"/>
      <c r="X79" s="5"/>
      <c r="Y79" s="5"/>
      <c r="Z79" s="5"/>
      <c r="AA79" s="5"/>
      <c r="AB79" s="5"/>
      <c r="AC79" s="5"/>
    </row>
    <row r="80" spans="1:29" ht="13" hidden="1" x14ac:dyDescent="0.3">
      <c r="A80" s="66" t="s">
        <v>122</v>
      </c>
      <c r="B80" s="67" t="s">
        <v>47</v>
      </c>
      <c r="C80" s="131" t="s">
        <v>264</v>
      </c>
      <c r="D80" s="108">
        <v>1</v>
      </c>
      <c r="E80" s="132">
        <v>1.5</v>
      </c>
      <c r="F80" s="108" t="s">
        <v>185</v>
      </c>
      <c r="G80" s="108" t="s">
        <v>50</v>
      </c>
      <c r="H80" s="20"/>
      <c r="I80" s="49" t="s">
        <v>57</v>
      </c>
      <c r="J80" s="124" t="s">
        <v>132</v>
      </c>
      <c r="K80" s="47">
        <v>1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5"/>
      <c r="X80" s="5"/>
      <c r="Y80" s="5"/>
      <c r="Z80" s="5"/>
      <c r="AA80" s="5"/>
      <c r="AB80" s="5"/>
      <c r="AC80" s="5"/>
    </row>
    <row r="81" spans="1:29" ht="13" hidden="1" x14ac:dyDescent="0.3">
      <c r="A81" s="66" t="s">
        <v>122</v>
      </c>
      <c r="B81" s="67" t="s">
        <v>47</v>
      </c>
      <c r="C81" s="131" t="s">
        <v>265</v>
      </c>
      <c r="D81" s="108">
        <v>4</v>
      </c>
      <c r="E81" s="125">
        <v>3</v>
      </c>
      <c r="F81" s="108" t="s">
        <v>185</v>
      </c>
      <c r="G81" s="108" t="s">
        <v>66</v>
      </c>
      <c r="H81" s="20">
        <v>10</v>
      </c>
      <c r="I81" s="20" t="s">
        <v>60</v>
      </c>
      <c r="J81" s="124" t="s">
        <v>132</v>
      </c>
      <c r="K81" s="60">
        <v>2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5"/>
      <c r="X81" s="5"/>
      <c r="Y81" s="5"/>
      <c r="Z81" s="5"/>
      <c r="AA81" s="5"/>
      <c r="AB81" s="5"/>
      <c r="AC81" s="5"/>
    </row>
    <row r="82" spans="1:29" ht="13" hidden="1" x14ac:dyDescent="0.3">
      <c r="A82" s="66" t="s">
        <v>122</v>
      </c>
      <c r="B82" s="67" t="s">
        <v>47</v>
      </c>
      <c r="C82" s="131" t="s">
        <v>266</v>
      </c>
      <c r="D82" s="108">
        <v>4</v>
      </c>
      <c r="E82" s="125">
        <v>3</v>
      </c>
      <c r="F82" s="108" t="s">
        <v>185</v>
      </c>
      <c r="G82" s="108" t="s">
        <v>66</v>
      </c>
      <c r="H82" s="20">
        <v>10</v>
      </c>
      <c r="I82" s="20" t="s">
        <v>60</v>
      </c>
      <c r="J82" s="124" t="s">
        <v>132</v>
      </c>
      <c r="K82" s="60">
        <v>2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5"/>
      <c r="X82" s="5"/>
      <c r="Y82" s="5"/>
      <c r="Z82" s="5"/>
      <c r="AA82" s="5"/>
      <c r="AB82" s="5"/>
      <c r="AC82" s="5"/>
    </row>
    <row r="83" spans="1:29" ht="13" hidden="1" x14ac:dyDescent="0.3">
      <c r="A83" s="66" t="s">
        <v>122</v>
      </c>
      <c r="B83" s="67" t="s">
        <v>47</v>
      </c>
      <c r="C83" s="131" t="s">
        <v>267</v>
      </c>
      <c r="D83" s="108">
        <v>4</v>
      </c>
      <c r="E83" s="132">
        <v>1.5</v>
      </c>
      <c r="F83" s="108" t="s">
        <v>185</v>
      </c>
      <c r="G83" s="108" t="s">
        <v>50</v>
      </c>
      <c r="H83" s="20">
        <v>48</v>
      </c>
      <c r="I83" s="49" t="s">
        <v>57</v>
      </c>
      <c r="J83" s="77" t="s">
        <v>268</v>
      </c>
      <c r="K83" s="47">
        <v>1</v>
      </c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5"/>
      <c r="X83" s="5"/>
      <c r="Y83" s="5"/>
      <c r="Z83" s="5"/>
      <c r="AA83" s="5"/>
      <c r="AB83" s="5"/>
      <c r="AC83" s="5"/>
    </row>
    <row r="84" spans="1:29" ht="13" hidden="1" x14ac:dyDescent="0.3">
      <c r="A84" s="66" t="s">
        <v>122</v>
      </c>
      <c r="B84" s="67" t="s">
        <v>47</v>
      </c>
      <c r="C84" s="131" t="s">
        <v>269</v>
      </c>
      <c r="D84" s="108">
        <v>2</v>
      </c>
      <c r="E84" s="132">
        <v>1.5</v>
      </c>
      <c r="F84" s="108" t="s">
        <v>192</v>
      </c>
      <c r="G84" s="108" t="s">
        <v>50</v>
      </c>
      <c r="H84" s="20">
        <v>52</v>
      </c>
      <c r="I84" s="20" t="s">
        <v>60</v>
      </c>
      <c r="J84" s="109" t="s">
        <v>270</v>
      </c>
      <c r="K84" s="60">
        <v>2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5"/>
      <c r="X84" s="5"/>
      <c r="Y84" s="5"/>
      <c r="Z84" s="5"/>
      <c r="AA84" s="5"/>
      <c r="AB84" s="5"/>
      <c r="AC84" s="5"/>
    </row>
    <row r="85" spans="1:29" ht="13" hidden="1" x14ac:dyDescent="0.3">
      <c r="A85" s="66" t="s">
        <v>122</v>
      </c>
      <c r="B85" s="67" t="s">
        <v>77</v>
      </c>
      <c r="C85" s="131" t="s">
        <v>271</v>
      </c>
      <c r="D85" s="108">
        <v>2</v>
      </c>
      <c r="E85" s="142">
        <v>3</v>
      </c>
      <c r="F85" s="108" t="s">
        <v>192</v>
      </c>
      <c r="G85" s="108" t="s">
        <v>149</v>
      </c>
      <c r="H85" s="20">
        <v>184</v>
      </c>
      <c r="I85" s="20" t="s">
        <v>60</v>
      </c>
      <c r="J85" s="124" t="s">
        <v>132</v>
      </c>
      <c r="K85" s="60">
        <v>2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5"/>
      <c r="X85" s="5"/>
      <c r="Y85" s="5"/>
      <c r="Z85" s="5"/>
      <c r="AA85" s="5"/>
      <c r="AB85" s="5"/>
      <c r="AC85" s="5"/>
    </row>
    <row r="86" spans="1:29" ht="13" hidden="1" x14ac:dyDescent="0.3">
      <c r="A86" s="66" t="s">
        <v>122</v>
      </c>
      <c r="B86" s="67" t="s">
        <v>77</v>
      </c>
      <c r="C86" s="131" t="s">
        <v>272</v>
      </c>
      <c r="D86" s="108">
        <v>2</v>
      </c>
      <c r="E86" s="142">
        <v>3</v>
      </c>
      <c r="F86" s="108" t="s">
        <v>192</v>
      </c>
      <c r="G86" s="108" t="s">
        <v>149</v>
      </c>
      <c r="H86" s="20">
        <v>257</v>
      </c>
      <c r="I86" s="20" t="s">
        <v>60</v>
      </c>
      <c r="J86" s="124" t="s">
        <v>132</v>
      </c>
      <c r="K86" s="60">
        <v>2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5"/>
      <c r="X86" s="5"/>
      <c r="Y86" s="5"/>
      <c r="Z86" s="5"/>
      <c r="AA86" s="5"/>
      <c r="AB86" s="5"/>
      <c r="AC86" s="5"/>
    </row>
    <row r="87" spans="1:29" ht="13" hidden="1" x14ac:dyDescent="0.3">
      <c r="A87" s="143" t="s">
        <v>122</v>
      </c>
      <c r="B87" s="144" t="s">
        <v>77</v>
      </c>
      <c r="C87" s="131" t="s">
        <v>273</v>
      </c>
      <c r="D87" s="108">
        <v>1</v>
      </c>
      <c r="E87" s="142">
        <v>3</v>
      </c>
      <c r="F87" s="108" t="s">
        <v>192</v>
      </c>
      <c r="G87" s="108" t="s">
        <v>149</v>
      </c>
      <c r="H87" s="20">
        <v>10</v>
      </c>
      <c r="I87" s="20" t="s">
        <v>60</v>
      </c>
      <c r="J87" s="124" t="s">
        <v>132</v>
      </c>
      <c r="K87" s="60">
        <v>2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5"/>
      <c r="X87" s="5"/>
      <c r="Y87" s="5"/>
      <c r="Z87" s="5"/>
      <c r="AA87" s="5"/>
      <c r="AB87" s="5"/>
      <c r="AC87" s="5"/>
    </row>
    <row r="88" spans="1:29" ht="13" hidden="1" x14ac:dyDescent="0.3">
      <c r="A88" s="66" t="s">
        <v>274</v>
      </c>
      <c r="B88" s="67" t="s">
        <v>47</v>
      </c>
      <c r="C88" s="131" t="s">
        <v>275</v>
      </c>
      <c r="D88" s="108">
        <v>2</v>
      </c>
      <c r="E88" s="132">
        <v>1.5</v>
      </c>
      <c r="F88" s="108" t="s">
        <v>185</v>
      </c>
      <c r="G88" s="108" t="s">
        <v>50</v>
      </c>
      <c r="H88" s="128">
        <f t="shared" ref="H88:H94" si="0">4*D88</f>
        <v>8</v>
      </c>
      <c r="I88" s="49" t="s">
        <v>57</v>
      </c>
      <c r="J88" s="109" t="s">
        <v>276</v>
      </c>
      <c r="K88" s="47">
        <v>1</v>
      </c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5"/>
      <c r="X88" s="5"/>
      <c r="Y88" s="5"/>
      <c r="Z88" s="5"/>
      <c r="AA88" s="5"/>
      <c r="AB88" s="5"/>
      <c r="AC88" s="5"/>
    </row>
    <row r="89" spans="1:29" ht="13" hidden="1" x14ac:dyDescent="0.3">
      <c r="A89" s="66" t="s">
        <v>274</v>
      </c>
      <c r="B89" s="67" t="s">
        <v>47</v>
      </c>
      <c r="C89" s="131" t="s">
        <v>277</v>
      </c>
      <c r="D89" s="108">
        <v>2</v>
      </c>
      <c r="E89" s="132">
        <v>1.5</v>
      </c>
      <c r="F89" s="108" t="s">
        <v>185</v>
      </c>
      <c r="G89" s="108" t="s">
        <v>50</v>
      </c>
      <c r="H89" s="128">
        <f t="shared" si="0"/>
        <v>8</v>
      </c>
      <c r="I89" s="49" t="s">
        <v>57</v>
      </c>
      <c r="J89" s="109" t="s">
        <v>278</v>
      </c>
      <c r="K89" s="47">
        <v>1</v>
      </c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5"/>
      <c r="X89" s="5"/>
      <c r="Y89" s="5"/>
      <c r="Z89" s="5"/>
      <c r="AA89" s="5"/>
      <c r="AB89" s="5"/>
      <c r="AC89" s="5"/>
    </row>
    <row r="90" spans="1:29" ht="13" hidden="1" x14ac:dyDescent="0.3">
      <c r="A90" s="66" t="s">
        <v>274</v>
      </c>
      <c r="B90" s="67" t="s">
        <v>47</v>
      </c>
      <c r="C90" s="131" t="s">
        <v>279</v>
      </c>
      <c r="D90" s="108">
        <v>2</v>
      </c>
      <c r="E90" s="125">
        <v>3</v>
      </c>
      <c r="F90" s="108" t="s">
        <v>185</v>
      </c>
      <c r="G90" s="108" t="s">
        <v>50</v>
      </c>
      <c r="H90" s="128">
        <f t="shared" si="0"/>
        <v>8</v>
      </c>
      <c r="I90" s="20" t="s">
        <v>60</v>
      </c>
      <c r="J90" s="109" t="s">
        <v>172</v>
      </c>
      <c r="K90" s="60">
        <v>2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5"/>
      <c r="X90" s="5"/>
      <c r="Y90" s="5"/>
      <c r="Z90" s="5"/>
      <c r="AA90" s="5"/>
      <c r="AB90" s="5"/>
      <c r="AC90" s="5"/>
    </row>
    <row r="91" spans="1:29" ht="13" hidden="1" x14ac:dyDescent="0.3">
      <c r="A91" s="66" t="s">
        <v>274</v>
      </c>
      <c r="B91" s="67" t="s">
        <v>47</v>
      </c>
      <c r="C91" s="68" t="s">
        <v>280</v>
      </c>
      <c r="D91" s="20">
        <v>1</v>
      </c>
      <c r="E91" s="132">
        <v>1.5</v>
      </c>
      <c r="F91" s="108" t="s">
        <v>185</v>
      </c>
      <c r="G91" s="108" t="s">
        <v>50</v>
      </c>
      <c r="H91" s="128">
        <f t="shared" si="0"/>
        <v>4</v>
      </c>
      <c r="I91" s="49" t="s">
        <v>57</v>
      </c>
      <c r="J91" s="109" t="s">
        <v>281</v>
      </c>
      <c r="K91" s="47">
        <v>1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5"/>
      <c r="X91" s="5"/>
      <c r="Y91" s="5"/>
      <c r="Z91" s="5"/>
      <c r="AA91" s="5"/>
      <c r="AB91" s="5"/>
      <c r="AC91" s="5"/>
    </row>
    <row r="92" spans="1:29" ht="13" hidden="1" x14ac:dyDescent="0.3">
      <c r="A92" s="66" t="s">
        <v>274</v>
      </c>
      <c r="B92" s="67" t="s">
        <v>47</v>
      </c>
      <c r="C92" s="68" t="s">
        <v>282</v>
      </c>
      <c r="D92" s="20">
        <v>3</v>
      </c>
      <c r="E92" s="132">
        <v>1.5</v>
      </c>
      <c r="F92" s="108" t="s">
        <v>185</v>
      </c>
      <c r="G92" s="108" t="s">
        <v>50</v>
      </c>
      <c r="H92" s="128">
        <f t="shared" si="0"/>
        <v>12</v>
      </c>
      <c r="I92" s="20" t="s">
        <v>60</v>
      </c>
      <c r="J92" s="135" t="s">
        <v>53</v>
      </c>
      <c r="K92" s="60">
        <v>2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5"/>
      <c r="X92" s="5"/>
      <c r="Y92" s="5"/>
      <c r="Z92" s="5"/>
      <c r="AA92" s="5"/>
      <c r="AB92" s="5"/>
      <c r="AC92" s="5"/>
    </row>
    <row r="93" spans="1:29" ht="13" hidden="1" x14ac:dyDescent="0.3">
      <c r="A93" s="66" t="s">
        <v>274</v>
      </c>
      <c r="B93" s="67" t="s">
        <v>47</v>
      </c>
      <c r="C93" s="68" t="s">
        <v>283</v>
      </c>
      <c r="D93" s="20">
        <v>4</v>
      </c>
      <c r="E93" s="132">
        <v>1.5</v>
      </c>
      <c r="F93" s="108" t="s">
        <v>185</v>
      </c>
      <c r="G93" s="108" t="s">
        <v>50</v>
      </c>
      <c r="H93" s="128">
        <f t="shared" si="0"/>
        <v>16</v>
      </c>
      <c r="I93" s="49" t="s">
        <v>57</v>
      </c>
      <c r="J93" s="109" t="s">
        <v>284</v>
      </c>
      <c r="K93" s="47">
        <v>1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5"/>
      <c r="X93" s="5"/>
      <c r="Y93" s="5"/>
      <c r="Z93" s="5"/>
      <c r="AA93" s="5"/>
      <c r="AB93" s="5"/>
      <c r="AC93" s="5"/>
    </row>
    <row r="94" spans="1:29" ht="13" hidden="1" x14ac:dyDescent="0.3">
      <c r="A94" s="66" t="s">
        <v>274</v>
      </c>
      <c r="B94" s="67" t="s">
        <v>47</v>
      </c>
      <c r="C94" s="68" t="s">
        <v>285</v>
      </c>
      <c r="D94" s="20">
        <v>1</v>
      </c>
      <c r="E94" s="132">
        <v>1.5</v>
      </c>
      <c r="F94" s="108" t="s">
        <v>185</v>
      </c>
      <c r="G94" s="108" t="s">
        <v>50</v>
      </c>
      <c r="H94" s="128">
        <f t="shared" si="0"/>
        <v>4</v>
      </c>
      <c r="I94" s="49" t="s">
        <v>57</v>
      </c>
      <c r="J94" s="109" t="s">
        <v>286</v>
      </c>
      <c r="K94" s="47">
        <v>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5"/>
      <c r="X94" s="5"/>
      <c r="Y94" s="5"/>
      <c r="Z94" s="5"/>
      <c r="AA94" s="5"/>
      <c r="AB94" s="5"/>
      <c r="AC94" s="5"/>
    </row>
    <row r="95" spans="1:29" ht="13" hidden="1" x14ac:dyDescent="0.3">
      <c r="A95" s="66" t="s">
        <v>274</v>
      </c>
      <c r="B95" s="67" t="s">
        <v>47</v>
      </c>
      <c r="C95" s="68" t="s">
        <v>287</v>
      </c>
      <c r="D95" s="20">
        <v>1</v>
      </c>
      <c r="E95" s="132">
        <v>1.5</v>
      </c>
      <c r="F95" s="108" t="s">
        <v>185</v>
      </c>
      <c r="G95" s="108" t="s">
        <v>50</v>
      </c>
      <c r="H95" s="128"/>
      <c r="I95" s="49" t="s">
        <v>57</v>
      </c>
      <c r="J95" s="109" t="s">
        <v>276</v>
      </c>
      <c r="K95" s="47">
        <v>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5"/>
      <c r="X95" s="5"/>
      <c r="Y95" s="5"/>
      <c r="Z95" s="5"/>
      <c r="AA95" s="5"/>
      <c r="AB95" s="5"/>
      <c r="AC95" s="5"/>
    </row>
    <row r="96" spans="1:29" ht="13" hidden="1" x14ac:dyDescent="0.3">
      <c r="A96" s="66" t="s">
        <v>274</v>
      </c>
      <c r="B96" s="67" t="s">
        <v>47</v>
      </c>
      <c r="C96" s="68" t="s">
        <v>288</v>
      </c>
      <c r="D96" s="20">
        <v>6</v>
      </c>
      <c r="E96" s="132">
        <v>1.5</v>
      </c>
      <c r="F96" s="108" t="s">
        <v>192</v>
      </c>
      <c r="G96" s="108" t="s">
        <v>50</v>
      </c>
      <c r="H96" s="128">
        <f>4*D96</f>
        <v>24</v>
      </c>
      <c r="I96" s="49" t="s">
        <v>57</v>
      </c>
      <c r="J96" s="109" t="s">
        <v>276</v>
      </c>
      <c r="K96" s="47">
        <v>1</v>
      </c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5"/>
      <c r="X96" s="5"/>
      <c r="Y96" s="5"/>
      <c r="Z96" s="5"/>
      <c r="AA96" s="5"/>
      <c r="AB96" s="5"/>
      <c r="AC96" s="5"/>
    </row>
    <row r="97" spans="1:29" ht="13" hidden="1" x14ac:dyDescent="0.3">
      <c r="A97" s="143" t="s">
        <v>274</v>
      </c>
      <c r="B97" s="144" t="s">
        <v>77</v>
      </c>
      <c r="C97" s="68" t="s">
        <v>289</v>
      </c>
      <c r="D97" s="108">
        <v>1</v>
      </c>
      <c r="E97" s="145">
        <v>2</v>
      </c>
      <c r="F97" s="108" t="s">
        <v>214</v>
      </c>
      <c r="G97" s="108" t="s">
        <v>202</v>
      </c>
      <c r="H97" s="128"/>
      <c r="I97" s="20" t="s">
        <v>60</v>
      </c>
      <c r="J97" s="109" t="s">
        <v>290</v>
      </c>
      <c r="K97" s="128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5"/>
      <c r="X97" s="5"/>
      <c r="Y97" s="5"/>
      <c r="Z97" s="5"/>
      <c r="AA97" s="5"/>
      <c r="AB97" s="5"/>
      <c r="AC97" s="5"/>
    </row>
    <row r="98" spans="1:29" ht="13" x14ac:dyDescent="0.3">
      <c r="A98" s="43"/>
      <c r="B98" s="5"/>
      <c r="C98" s="6"/>
      <c r="D98" s="5"/>
      <c r="E98" s="5"/>
      <c r="F98" s="5"/>
      <c r="G98" s="5"/>
      <c r="H98" s="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5"/>
      <c r="X98" s="5"/>
      <c r="Y98" s="5"/>
      <c r="Z98" s="5"/>
      <c r="AA98" s="5"/>
      <c r="AB98" s="5"/>
      <c r="AC98" s="5"/>
    </row>
    <row r="99" spans="1:29" ht="13" x14ac:dyDescent="0.3">
      <c r="A99" s="43"/>
      <c r="B99" s="5"/>
      <c r="C99" s="6"/>
      <c r="D99" s="5"/>
      <c r="E99" s="5"/>
      <c r="F99" s="5"/>
      <c r="G99" s="5"/>
      <c r="H99" s="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5"/>
      <c r="X99" s="5"/>
      <c r="Y99" s="5"/>
      <c r="Z99" s="5"/>
      <c r="AA99" s="5"/>
      <c r="AB99" s="5"/>
      <c r="AC99" s="5"/>
    </row>
    <row r="100" spans="1:29" ht="13" x14ac:dyDescent="0.3">
      <c r="C100" s="6"/>
      <c r="D100" s="5"/>
      <c r="E100" s="5"/>
      <c r="F100" s="5"/>
      <c r="G100" s="5"/>
      <c r="H100" s="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5"/>
      <c r="X100" s="5"/>
      <c r="Y100" s="5"/>
      <c r="Z100" s="5"/>
      <c r="AA100" s="5"/>
      <c r="AB100" s="5"/>
      <c r="AC100" s="5"/>
    </row>
    <row r="101" spans="1:29" ht="13" x14ac:dyDescent="0.3">
      <c r="C101" s="6"/>
      <c r="D101" s="5"/>
      <c r="G101" s="5"/>
      <c r="H101" s="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5"/>
      <c r="X101" s="5"/>
      <c r="Y101" s="5"/>
      <c r="Z101" s="5"/>
      <c r="AA101" s="5"/>
      <c r="AB101" s="5"/>
      <c r="AC101" s="5"/>
    </row>
    <row r="102" spans="1:29" ht="13" x14ac:dyDescent="0.3">
      <c r="C102" s="6"/>
      <c r="D102" s="5"/>
      <c r="G102" s="5"/>
      <c r="H102" s="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"/>
      <c r="X102" s="5"/>
      <c r="Y102" s="5"/>
      <c r="Z102" s="5"/>
      <c r="AA102" s="5"/>
      <c r="AB102" s="5"/>
      <c r="AC102" s="5"/>
    </row>
    <row r="103" spans="1:29" ht="13" x14ac:dyDescent="0.3">
      <c r="A103" s="43"/>
      <c r="B103" s="5"/>
      <c r="C103" s="6"/>
      <c r="D103" s="5"/>
      <c r="E103" s="5"/>
      <c r="F103" s="5"/>
      <c r="G103" s="5"/>
      <c r="H103" s="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"/>
      <c r="X103" s="5"/>
      <c r="Y103" s="5"/>
      <c r="Z103" s="5"/>
      <c r="AA103" s="5"/>
      <c r="AB103" s="5"/>
      <c r="AC103" s="5"/>
    </row>
    <row r="104" spans="1:29" ht="13" x14ac:dyDescent="0.3">
      <c r="A104" s="43"/>
      <c r="B104" s="5"/>
      <c r="C104" s="6"/>
      <c r="D104" s="5"/>
      <c r="E104" s="5"/>
      <c r="F104" s="5"/>
      <c r="G104" s="5"/>
      <c r="H104" s="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5"/>
      <c r="X104" s="5"/>
      <c r="Y104" s="5"/>
      <c r="Z104" s="5"/>
      <c r="AA104" s="5"/>
      <c r="AB104" s="5"/>
      <c r="AC104" s="5"/>
    </row>
    <row r="105" spans="1:29" ht="13" x14ac:dyDescent="0.3">
      <c r="A105" s="43"/>
      <c r="B105" s="5"/>
      <c r="C105" s="6"/>
      <c r="D105" s="5"/>
      <c r="E105" s="5"/>
      <c r="F105" s="5"/>
      <c r="G105" s="5"/>
      <c r="H105" s="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5"/>
      <c r="X105" s="5"/>
      <c r="Y105" s="5"/>
      <c r="Z105" s="5"/>
      <c r="AA105" s="5"/>
      <c r="AB105" s="5"/>
      <c r="AC105" s="5"/>
    </row>
    <row r="106" spans="1:29" ht="13" x14ac:dyDescent="0.3">
      <c r="A106" s="43"/>
      <c r="B106" s="5"/>
      <c r="C106" s="6"/>
      <c r="D106" s="5"/>
      <c r="E106" s="5"/>
      <c r="F106" s="5"/>
      <c r="G106" s="5"/>
      <c r="H106" s="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5"/>
      <c r="X106" s="5"/>
      <c r="Y106" s="5"/>
      <c r="Z106" s="5"/>
      <c r="AA106" s="5"/>
      <c r="AB106" s="5"/>
      <c r="AC106" s="5"/>
    </row>
    <row r="107" spans="1:29" ht="13" x14ac:dyDescent="0.3">
      <c r="A107" s="43"/>
      <c r="B107" s="5"/>
      <c r="C107" s="6"/>
      <c r="D107" s="5"/>
      <c r="E107" s="5"/>
      <c r="F107" s="5"/>
      <c r="G107" s="5"/>
      <c r="H107" s="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5"/>
      <c r="X107" s="5"/>
      <c r="Y107" s="5"/>
      <c r="Z107" s="5"/>
      <c r="AA107" s="5"/>
      <c r="AB107" s="5"/>
      <c r="AC107" s="5"/>
    </row>
    <row r="108" spans="1:29" ht="13" x14ac:dyDescent="0.3">
      <c r="A108" s="43"/>
      <c r="B108" s="5"/>
      <c r="C108" s="6"/>
      <c r="D108" s="5"/>
      <c r="E108" s="5"/>
      <c r="F108" s="5"/>
      <c r="G108" s="5"/>
      <c r="H108" s="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5"/>
      <c r="X108" s="5"/>
      <c r="Y108" s="5"/>
      <c r="Z108" s="5"/>
      <c r="AA108" s="5"/>
      <c r="AB108" s="5"/>
      <c r="AC108" s="5"/>
    </row>
    <row r="109" spans="1:29" ht="13" x14ac:dyDescent="0.3">
      <c r="A109" s="43"/>
      <c r="B109" s="5"/>
      <c r="C109" s="6"/>
      <c r="D109" s="5"/>
      <c r="E109" s="5"/>
      <c r="F109" s="5"/>
      <c r="G109" s="5"/>
      <c r="H109" s="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5"/>
      <c r="X109" s="5"/>
      <c r="Y109" s="5"/>
      <c r="Z109" s="5"/>
      <c r="AA109" s="5"/>
      <c r="AB109" s="5"/>
      <c r="AC109" s="5"/>
    </row>
    <row r="110" spans="1:29" ht="13" x14ac:dyDescent="0.3">
      <c r="A110" s="43"/>
      <c r="B110" s="5"/>
      <c r="C110" s="6"/>
      <c r="D110" s="5"/>
      <c r="E110" s="5"/>
      <c r="F110" s="5"/>
      <c r="G110" s="5"/>
      <c r="H110" s="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5"/>
      <c r="X110" s="5"/>
      <c r="Y110" s="5"/>
      <c r="Z110" s="5"/>
      <c r="AA110" s="5"/>
      <c r="AB110" s="5"/>
      <c r="AC110" s="5"/>
    </row>
    <row r="111" spans="1:29" ht="13" x14ac:dyDescent="0.3">
      <c r="A111" s="43"/>
      <c r="B111" s="5"/>
      <c r="C111" s="6"/>
      <c r="D111" s="5"/>
      <c r="E111" s="5"/>
      <c r="F111" s="5"/>
      <c r="G111" s="5"/>
      <c r="H111" s="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5"/>
      <c r="X111" s="5"/>
      <c r="Y111" s="5"/>
      <c r="Z111" s="5"/>
      <c r="AA111" s="5"/>
      <c r="AB111" s="5"/>
      <c r="AC111" s="5"/>
    </row>
    <row r="112" spans="1:29" ht="13" x14ac:dyDescent="0.3">
      <c r="A112" s="43"/>
      <c r="B112" s="5"/>
      <c r="C112" s="6"/>
      <c r="D112" s="5"/>
      <c r="E112" s="5"/>
      <c r="F112" s="5"/>
      <c r="G112" s="5"/>
      <c r="H112" s="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5"/>
      <c r="X112" s="5"/>
      <c r="Y112" s="5"/>
      <c r="Z112" s="5"/>
      <c r="AA112" s="5"/>
      <c r="AB112" s="5"/>
      <c r="AC112" s="5"/>
    </row>
    <row r="113" spans="1:29" ht="13" x14ac:dyDescent="0.3">
      <c r="A113" s="43"/>
      <c r="B113" s="5"/>
      <c r="C113" s="6"/>
      <c r="D113" s="5"/>
      <c r="E113" s="5"/>
      <c r="F113" s="5"/>
      <c r="G113" s="5"/>
      <c r="H113" s="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5"/>
      <c r="X113" s="5"/>
      <c r="Y113" s="5"/>
      <c r="Z113" s="5"/>
      <c r="AA113" s="5"/>
      <c r="AB113" s="5"/>
      <c r="AC113" s="5"/>
    </row>
    <row r="114" spans="1:29" ht="13" x14ac:dyDescent="0.3">
      <c r="A114" s="43"/>
      <c r="B114" s="5"/>
      <c r="C114" s="6"/>
      <c r="D114" s="5"/>
      <c r="E114" s="5"/>
      <c r="F114" s="5"/>
      <c r="G114" s="5"/>
      <c r="H114" s="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5"/>
      <c r="X114" s="5"/>
      <c r="Y114" s="5"/>
      <c r="Z114" s="5"/>
      <c r="AA114" s="5"/>
      <c r="AB114" s="5"/>
      <c r="AC114" s="5"/>
    </row>
    <row r="115" spans="1:29" ht="13" x14ac:dyDescent="0.3">
      <c r="A115" s="43"/>
      <c r="B115" s="5"/>
      <c r="C115" s="6"/>
      <c r="D115" s="5"/>
      <c r="E115" s="5"/>
      <c r="F115" s="5"/>
      <c r="G115" s="5"/>
      <c r="H115" s="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5"/>
      <c r="X115" s="5"/>
      <c r="Y115" s="5"/>
      <c r="Z115" s="5"/>
      <c r="AA115" s="5"/>
      <c r="AB115" s="5"/>
      <c r="AC115" s="5"/>
    </row>
    <row r="116" spans="1:29" ht="13" x14ac:dyDescent="0.3">
      <c r="A116" s="43"/>
      <c r="B116" s="5"/>
      <c r="C116" s="6"/>
      <c r="D116" s="5"/>
      <c r="E116" s="5"/>
      <c r="F116" s="5"/>
      <c r="G116" s="5"/>
      <c r="H116" s="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5"/>
      <c r="X116" s="5"/>
      <c r="Y116" s="5"/>
      <c r="Z116" s="5"/>
      <c r="AA116" s="5"/>
      <c r="AB116" s="5"/>
      <c r="AC116" s="5"/>
    </row>
    <row r="117" spans="1:29" ht="13" x14ac:dyDescent="0.3">
      <c r="A117" s="43"/>
      <c r="B117" s="5"/>
      <c r="C117" s="6"/>
      <c r="D117" s="5"/>
      <c r="E117" s="5"/>
      <c r="F117" s="5"/>
      <c r="G117" s="5"/>
      <c r="H117" s="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5"/>
      <c r="X117" s="5"/>
      <c r="Y117" s="5"/>
      <c r="Z117" s="5"/>
      <c r="AA117" s="5"/>
      <c r="AB117" s="5"/>
      <c r="AC117" s="5"/>
    </row>
    <row r="118" spans="1:29" ht="13" x14ac:dyDescent="0.3">
      <c r="A118" s="43"/>
      <c r="B118" s="5"/>
      <c r="C118" s="6"/>
      <c r="D118" s="5"/>
      <c r="E118" s="5"/>
      <c r="F118" s="5"/>
      <c r="G118" s="5"/>
      <c r="H118" s="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5"/>
      <c r="X118" s="5"/>
      <c r="Y118" s="5"/>
      <c r="Z118" s="5"/>
      <c r="AA118" s="5"/>
      <c r="AB118" s="5"/>
      <c r="AC118" s="5"/>
    </row>
    <row r="119" spans="1:29" ht="13" x14ac:dyDescent="0.3">
      <c r="A119" s="43"/>
      <c r="B119" s="5"/>
      <c r="C119" s="6"/>
      <c r="D119" s="5"/>
      <c r="E119" s="5"/>
      <c r="F119" s="5"/>
      <c r="G119" s="5"/>
      <c r="H119" s="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5"/>
      <c r="X119" s="5"/>
      <c r="Y119" s="5"/>
      <c r="Z119" s="5"/>
      <c r="AA119" s="5"/>
      <c r="AB119" s="5"/>
      <c r="AC119" s="5"/>
    </row>
    <row r="120" spans="1:29" ht="13" x14ac:dyDescent="0.3">
      <c r="A120" s="43"/>
      <c r="B120" s="5"/>
      <c r="C120" s="6"/>
      <c r="D120" s="5"/>
      <c r="E120" s="5"/>
      <c r="F120" s="5"/>
      <c r="G120" s="5"/>
      <c r="H120" s="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5"/>
      <c r="X120" s="5"/>
      <c r="Y120" s="5"/>
      <c r="Z120" s="5"/>
      <c r="AA120" s="5"/>
      <c r="AB120" s="5"/>
      <c r="AC120" s="5"/>
    </row>
    <row r="121" spans="1:29" ht="13" x14ac:dyDescent="0.3">
      <c r="A121" s="43"/>
      <c r="B121" s="5"/>
      <c r="C121" s="6"/>
      <c r="D121" s="5"/>
      <c r="E121" s="5"/>
      <c r="F121" s="5"/>
      <c r="G121" s="5"/>
      <c r="H121" s="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5"/>
      <c r="X121" s="5"/>
      <c r="Y121" s="5"/>
      <c r="Z121" s="5"/>
      <c r="AA121" s="5"/>
      <c r="AB121" s="5"/>
      <c r="AC121" s="5"/>
    </row>
    <row r="122" spans="1:29" ht="13" x14ac:dyDescent="0.3">
      <c r="A122" s="43"/>
      <c r="B122" s="5"/>
      <c r="C122" s="6"/>
      <c r="D122" s="5"/>
      <c r="E122" s="5"/>
      <c r="F122" s="5"/>
      <c r="G122" s="5"/>
      <c r="H122" s="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5"/>
      <c r="X122" s="5"/>
      <c r="Y122" s="5"/>
      <c r="Z122" s="5"/>
      <c r="AA122" s="5"/>
      <c r="AB122" s="5"/>
      <c r="AC122" s="5"/>
    </row>
    <row r="123" spans="1:29" ht="13" x14ac:dyDescent="0.3">
      <c r="A123" s="43"/>
      <c r="B123" s="5"/>
      <c r="C123" s="6"/>
      <c r="D123" s="5"/>
      <c r="E123" s="5"/>
      <c r="F123" s="5"/>
      <c r="G123" s="5"/>
      <c r="H123" s="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5"/>
      <c r="X123" s="5"/>
      <c r="Y123" s="5"/>
      <c r="Z123" s="5"/>
      <c r="AA123" s="5"/>
      <c r="AB123" s="5"/>
      <c r="AC123" s="5"/>
    </row>
    <row r="124" spans="1:29" ht="13" x14ac:dyDescent="0.3">
      <c r="A124" s="43"/>
      <c r="B124" s="5"/>
      <c r="C124" s="6"/>
      <c r="D124" s="5"/>
      <c r="E124" s="5"/>
      <c r="F124" s="5"/>
      <c r="G124" s="5"/>
      <c r="H124" s="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5"/>
      <c r="X124" s="5"/>
      <c r="Y124" s="5"/>
      <c r="Z124" s="5"/>
      <c r="AA124" s="5"/>
      <c r="AB124" s="5"/>
      <c r="AC124" s="5"/>
    </row>
    <row r="125" spans="1:29" ht="13" x14ac:dyDescent="0.3">
      <c r="A125" s="43"/>
      <c r="B125" s="5"/>
      <c r="C125" s="6"/>
      <c r="D125" s="5"/>
      <c r="E125" s="5"/>
      <c r="F125" s="5"/>
      <c r="G125" s="5"/>
      <c r="H125" s="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5"/>
      <c r="X125" s="5"/>
      <c r="Y125" s="5"/>
      <c r="Z125" s="5"/>
      <c r="AA125" s="5"/>
      <c r="AB125" s="5"/>
      <c r="AC125" s="5"/>
    </row>
    <row r="126" spans="1:29" ht="13" x14ac:dyDescent="0.3">
      <c r="A126" s="43"/>
      <c r="B126" s="5"/>
      <c r="C126" s="6"/>
      <c r="D126" s="5"/>
      <c r="E126" s="5"/>
      <c r="F126" s="5"/>
      <c r="G126" s="5"/>
      <c r="H126" s="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"/>
      <c r="X126" s="5"/>
      <c r="Y126" s="5"/>
      <c r="Z126" s="5"/>
      <c r="AA126" s="5"/>
      <c r="AB126" s="5"/>
      <c r="AC126" s="5"/>
    </row>
    <row r="127" spans="1:29" ht="13" x14ac:dyDescent="0.3">
      <c r="A127" s="43"/>
      <c r="B127" s="5"/>
      <c r="C127" s="6"/>
      <c r="D127" s="5"/>
      <c r="E127" s="5"/>
      <c r="F127" s="5"/>
      <c r="G127" s="5"/>
      <c r="H127" s="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5"/>
      <c r="X127" s="5"/>
      <c r="Y127" s="5"/>
      <c r="Z127" s="5"/>
      <c r="AA127" s="5"/>
      <c r="AB127" s="5"/>
      <c r="AC127" s="5"/>
    </row>
    <row r="128" spans="1:29" ht="13" x14ac:dyDescent="0.3">
      <c r="A128" s="43"/>
      <c r="B128" s="5"/>
      <c r="C128" s="6"/>
      <c r="D128" s="5"/>
      <c r="E128" s="5"/>
      <c r="F128" s="5"/>
      <c r="G128" s="5"/>
      <c r="H128" s="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5"/>
      <c r="X128" s="5"/>
      <c r="Y128" s="5"/>
      <c r="Z128" s="5"/>
      <c r="AA128" s="5"/>
      <c r="AB128" s="5"/>
      <c r="AC128" s="5"/>
    </row>
    <row r="129" spans="1:29" ht="13" x14ac:dyDescent="0.3">
      <c r="A129" s="43"/>
      <c r="B129" s="5"/>
      <c r="C129" s="6"/>
      <c r="D129" s="5"/>
      <c r="E129" s="5"/>
      <c r="F129" s="5"/>
      <c r="G129" s="5"/>
      <c r="H129" s="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5"/>
      <c r="X129" s="5"/>
      <c r="Y129" s="5"/>
      <c r="Z129" s="5"/>
      <c r="AA129" s="5"/>
      <c r="AB129" s="5"/>
      <c r="AC129" s="5"/>
    </row>
    <row r="130" spans="1:29" ht="13" x14ac:dyDescent="0.3">
      <c r="A130" s="43"/>
      <c r="B130" s="5"/>
      <c r="C130" s="6"/>
      <c r="D130" s="5"/>
      <c r="E130" s="5"/>
      <c r="F130" s="5"/>
      <c r="G130" s="5"/>
      <c r="H130" s="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5"/>
      <c r="X130" s="5"/>
      <c r="Y130" s="5"/>
      <c r="Z130" s="5"/>
      <c r="AA130" s="5"/>
      <c r="AB130" s="5"/>
      <c r="AC130" s="5"/>
    </row>
    <row r="131" spans="1:29" ht="13" x14ac:dyDescent="0.3">
      <c r="A131" s="43"/>
      <c r="B131" s="5"/>
      <c r="C131" s="6"/>
      <c r="D131" s="5"/>
      <c r="E131" s="5"/>
      <c r="F131" s="5"/>
      <c r="G131" s="5"/>
      <c r="H131" s="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5"/>
      <c r="X131" s="5"/>
      <c r="Y131" s="5"/>
      <c r="Z131" s="5"/>
      <c r="AA131" s="5"/>
      <c r="AB131" s="5"/>
      <c r="AC131" s="5"/>
    </row>
    <row r="132" spans="1:29" ht="13" x14ac:dyDescent="0.3">
      <c r="A132" s="43"/>
      <c r="B132" s="5"/>
      <c r="C132" s="6"/>
      <c r="D132" s="5"/>
      <c r="E132" s="5"/>
      <c r="F132" s="5"/>
      <c r="G132" s="5"/>
      <c r="H132" s="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5"/>
      <c r="X132" s="5"/>
      <c r="Y132" s="5"/>
      <c r="Z132" s="5"/>
      <c r="AA132" s="5"/>
      <c r="AB132" s="5"/>
      <c r="AC132" s="5"/>
    </row>
    <row r="133" spans="1:29" ht="13" x14ac:dyDescent="0.3">
      <c r="A133" s="43"/>
      <c r="B133" s="5"/>
      <c r="C133" s="6"/>
      <c r="D133" s="5"/>
      <c r="E133" s="5"/>
      <c r="F133" s="5"/>
      <c r="G133" s="5"/>
      <c r="H133" s="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5"/>
      <c r="X133" s="5"/>
      <c r="Y133" s="5"/>
      <c r="Z133" s="5"/>
      <c r="AA133" s="5"/>
      <c r="AB133" s="5"/>
      <c r="AC133" s="5"/>
    </row>
    <row r="134" spans="1:29" ht="13" x14ac:dyDescent="0.3">
      <c r="A134" s="43"/>
      <c r="B134" s="5"/>
      <c r="C134" s="6"/>
      <c r="D134" s="5"/>
      <c r="E134" s="5"/>
      <c r="F134" s="5"/>
      <c r="G134" s="5"/>
      <c r="H134" s="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5"/>
      <c r="X134" s="5"/>
      <c r="Y134" s="5"/>
      <c r="Z134" s="5"/>
      <c r="AA134" s="5"/>
      <c r="AB134" s="5"/>
      <c r="AC134" s="5"/>
    </row>
    <row r="135" spans="1:29" ht="13" x14ac:dyDescent="0.3">
      <c r="A135" s="43"/>
      <c r="B135" s="5"/>
      <c r="C135" s="6"/>
      <c r="D135" s="5"/>
      <c r="E135" s="5"/>
      <c r="F135" s="5"/>
      <c r="G135" s="5"/>
      <c r="H135" s="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5"/>
      <c r="X135" s="5"/>
      <c r="Y135" s="5"/>
      <c r="Z135" s="5"/>
      <c r="AA135" s="5"/>
      <c r="AB135" s="5"/>
      <c r="AC135" s="5"/>
    </row>
    <row r="136" spans="1:29" ht="13" x14ac:dyDescent="0.3">
      <c r="A136" s="43"/>
      <c r="B136" s="5"/>
      <c r="C136" s="6"/>
      <c r="D136" s="5"/>
      <c r="E136" s="5"/>
      <c r="F136" s="5"/>
      <c r="G136" s="5"/>
      <c r="H136" s="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5"/>
      <c r="X136" s="5"/>
      <c r="Y136" s="5"/>
      <c r="Z136" s="5"/>
      <c r="AA136" s="5"/>
      <c r="AB136" s="5"/>
      <c r="AC136" s="5"/>
    </row>
    <row r="137" spans="1:29" ht="13" x14ac:dyDescent="0.3">
      <c r="A137" s="43"/>
      <c r="B137" s="5"/>
      <c r="C137" s="6"/>
      <c r="D137" s="5"/>
      <c r="E137" s="5"/>
      <c r="F137" s="5"/>
      <c r="G137" s="5"/>
      <c r="H137" s="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5"/>
      <c r="X137" s="5"/>
      <c r="Y137" s="5"/>
      <c r="Z137" s="5"/>
      <c r="AA137" s="5"/>
      <c r="AB137" s="5"/>
      <c r="AC137" s="5"/>
    </row>
    <row r="138" spans="1:29" ht="13" x14ac:dyDescent="0.3">
      <c r="A138" s="43"/>
      <c r="B138" s="5"/>
      <c r="C138" s="6"/>
      <c r="D138" s="5"/>
      <c r="E138" s="5"/>
      <c r="F138" s="5"/>
      <c r="G138" s="5"/>
      <c r="H138" s="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5"/>
      <c r="X138" s="5"/>
      <c r="Y138" s="5"/>
      <c r="Z138" s="5"/>
      <c r="AA138" s="5"/>
      <c r="AB138" s="5"/>
      <c r="AC138" s="5"/>
    </row>
    <row r="139" spans="1:29" ht="13" x14ac:dyDescent="0.3">
      <c r="A139" s="43"/>
      <c r="B139" s="5"/>
      <c r="C139" s="6"/>
      <c r="D139" s="5"/>
      <c r="E139" s="5"/>
      <c r="F139" s="5"/>
      <c r="G139" s="5"/>
      <c r="H139" s="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5"/>
      <c r="X139" s="5"/>
      <c r="Y139" s="5"/>
      <c r="Z139" s="5"/>
      <c r="AA139" s="5"/>
      <c r="AB139" s="5"/>
      <c r="AC139" s="5"/>
    </row>
    <row r="140" spans="1:29" ht="13" x14ac:dyDescent="0.3">
      <c r="A140" s="43"/>
      <c r="B140" s="5"/>
      <c r="C140" s="6"/>
      <c r="D140" s="5"/>
      <c r="E140" s="5"/>
      <c r="F140" s="5"/>
      <c r="G140" s="5"/>
      <c r="H140" s="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5"/>
      <c r="X140" s="5"/>
      <c r="Y140" s="5"/>
      <c r="Z140" s="5"/>
      <c r="AA140" s="5"/>
      <c r="AB140" s="5"/>
      <c r="AC140" s="5"/>
    </row>
    <row r="141" spans="1:29" ht="13" x14ac:dyDescent="0.3">
      <c r="A141" s="43"/>
      <c r="B141" s="5"/>
      <c r="C141" s="6"/>
      <c r="D141" s="5"/>
      <c r="E141" s="5"/>
      <c r="F141" s="5"/>
      <c r="G141" s="5"/>
      <c r="H141" s="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5"/>
      <c r="X141" s="5"/>
      <c r="Y141" s="5"/>
      <c r="Z141" s="5"/>
      <c r="AA141" s="5"/>
      <c r="AB141" s="5"/>
      <c r="AC141" s="5"/>
    </row>
    <row r="142" spans="1:29" ht="13" x14ac:dyDescent="0.3">
      <c r="A142" s="43"/>
      <c r="B142" s="5"/>
      <c r="C142" s="6"/>
      <c r="D142" s="5"/>
      <c r="E142" s="5"/>
      <c r="F142" s="5"/>
      <c r="G142" s="5"/>
      <c r="H142" s="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5"/>
      <c r="X142" s="5"/>
      <c r="Y142" s="5"/>
      <c r="Z142" s="5"/>
      <c r="AA142" s="5"/>
      <c r="AB142" s="5"/>
      <c r="AC142" s="5"/>
    </row>
    <row r="143" spans="1:29" ht="13" x14ac:dyDescent="0.3">
      <c r="A143" s="43"/>
      <c r="B143" s="5"/>
      <c r="C143" s="6"/>
      <c r="D143" s="5"/>
      <c r="E143" s="5"/>
      <c r="F143" s="5"/>
      <c r="G143" s="5"/>
      <c r="H143" s="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5"/>
      <c r="X143" s="5"/>
      <c r="Y143" s="5"/>
      <c r="Z143" s="5"/>
      <c r="AA143" s="5"/>
      <c r="AB143" s="5"/>
      <c r="AC143" s="5"/>
    </row>
    <row r="144" spans="1:29" ht="13" x14ac:dyDescent="0.3">
      <c r="A144" s="43"/>
      <c r="B144" s="5"/>
      <c r="C144" s="6"/>
      <c r="D144" s="5"/>
      <c r="E144" s="5"/>
      <c r="F144" s="5"/>
      <c r="G144" s="5"/>
      <c r="H144" s="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5"/>
      <c r="X144" s="5"/>
      <c r="Y144" s="5"/>
      <c r="Z144" s="5"/>
      <c r="AA144" s="5"/>
      <c r="AB144" s="5"/>
      <c r="AC144" s="5"/>
    </row>
    <row r="145" spans="1:29" ht="13" x14ac:dyDescent="0.3">
      <c r="A145" s="43"/>
      <c r="B145" s="5"/>
      <c r="C145" s="6"/>
      <c r="D145" s="5"/>
      <c r="E145" s="5"/>
      <c r="F145" s="5"/>
      <c r="G145" s="5"/>
      <c r="H145" s="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5"/>
      <c r="X145" s="5"/>
      <c r="Y145" s="5"/>
      <c r="Z145" s="5"/>
      <c r="AA145" s="5"/>
      <c r="AB145" s="5"/>
      <c r="AC145" s="5"/>
    </row>
    <row r="146" spans="1:29" ht="13" x14ac:dyDescent="0.3">
      <c r="A146" s="43"/>
      <c r="B146" s="5"/>
      <c r="C146" s="6"/>
      <c r="D146" s="5"/>
      <c r="E146" s="5"/>
      <c r="F146" s="5"/>
      <c r="G146" s="5"/>
      <c r="H146" s="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5"/>
      <c r="X146" s="5"/>
      <c r="Y146" s="5"/>
      <c r="Z146" s="5"/>
      <c r="AA146" s="5"/>
      <c r="AB146" s="5"/>
      <c r="AC146" s="5"/>
    </row>
    <row r="147" spans="1:29" ht="13" x14ac:dyDescent="0.3">
      <c r="A147" s="43"/>
      <c r="B147" s="5"/>
      <c r="C147" s="6"/>
      <c r="D147" s="5"/>
      <c r="E147" s="5"/>
      <c r="F147" s="5"/>
      <c r="G147" s="5"/>
      <c r="H147" s="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5"/>
      <c r="X147" s="5"/>
      <c r="Y147" s="5"/>
      <c r="Z147" s="5"/>
      <c r="AA147" s="5"/>
      <c r="AB147" s="5"/>
      <c r="AC147" s="5"/>
    </row>
    <row r="148" spans="1:29" ht="13" x14ac:dyDescent="0.3">
      <c r="A148" s="43"/>
      <c r="B148" s="5"/>
      <c r="C148" s="6"/>
      <c r="D148" s="5"/>
      <c r="E148" s="5"/>
      <c r="F148" s="5"/>
      <c r="G148" s="5"/>
      <c r="H148" s="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5"/>
      <c r="X148" s="5"/>
      <c r="Y148" s="5"/>
      <c r="Z148" s="5"/>
      <c r="AA148" s="5"/>
      <c r="AB148" s="5"/>
      <c r="AC148" s="5"/>
    </row>
    <row r="149" spans="1:29" ht="13" x14ac:dyDescent="0.3">
      <c r="A149" s="43"/>
      <c r="B149" s="5"/>
      <c r="C149" s="6"/>
      <c r="D149" s="5"/>
      <c r="E149" s="5"/>
      <c r="F149" s="5"/>
      <c r="G149" s="5"/>
      <c r="H149" s="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5"/>
      <c r="X149" s="5"/>
      <c r="Y149" s="5"/>
      <c r="Z149" s="5"/>
      <c r="AA149" s="5"/>
      <c r="AB149" s="5"/>
      <c r="AC149" s="5"/>
    </row>
    <row r="150" spans="1:29" ht="13" x14ac:dyDescent="0.3">
      <c r="A150" s="43"/>
      <c r="B150" s="5"/>
      <c r="C150" s="6"/>
      <c r="D150" s="5"/>
      <c r="E150" s="5"/>
      <c r="F150" s="5"/>
      <c r="G150" s="5"/>
      <c r="H150" s="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5"/>
      <c r="X150" s="5"/>
      <c r="Y150" s="5"/>
      <c r="Z150" s="5"/>
      <c r="AA150" s="5"/>
      <c r="AB150" s="5"/>
      <c r="AC150" s="5"/>
    </row>
    <row r="151" spans="1:29" ht="13" x14ac:dyDescent="0.3">
      <c r="A151" s="43"/>
      <c r="B151" s="5"/>
      <c r="C151" s="6"/>
      <c r="D151" s="5"/>
      <c r="E151" s="5"/>
      <c r="F151" s="5"/>
      <c r="G151" s="5"/>
      <c r="H151" s="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5"/>
      <c r="X151" s="5"/>
      <c r="Y151" s="5"/>
      <c r="Z151" s="5"/>
      <c r="AA151" s="5"/>
      <c r="AB151" s="5"/>
      <c r="AC151" s="5"/>
    </row>
    <row r="152" spans="1:29" ht="13" x14ac:dyDescent="0.3">
      <c r="A152" s="43"/>
      <c r="B152" s="5"/>
      <c r="C152" s="6"/>
      <c r="D152" s="5"/>
      <c r="E152" s="5"/>
      <c r="F152" s="5"/>
      <c r="G152" s="5"/>
      <c r="H152" s="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5"/>
      <c r="X152" s="5"/>
      <c r="Y152" s="5"/>
      <c r="Z152" s="5"/>
      <c r="AA152" s="5"/>
      <c r="AB152" s="5"/>
      <c r="AC152" s="5"/>
    </row>
    <row r="153" spans="1:29" ht="13" x14ac:dyDescent="0.3">
      <c r="A153" s="43"/>
      <c r="B153" s="5"/>
      <c r="C153" s="6"/>
      <c r="D153" s="5"/>
      <c r="E153" s="5"/>
      <c r="F153" s="5"/>
      <c r="G153" s="5"/>
      <c r="H153" s="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5"/>
      <c r="X153" s="5"/>
      <c r="Y153" s="5"/>
      <c r="Z153" s="5"/>
      <c r="AA153" s="5"/>
      <c r="AB153" s="5"/>
      <c r="AC153" s="5"/>
    </row>
    <row r="154" spans="1:29" ht="13" x14ac:dyDescent="0.3">
      <c r="A154" s="43"/>
      <c r="B154" s="5"/>
      <c r="C154" s="6"/>
      <c r="D154" s="5"/>
      <c r="E154" s="5"/>
      <c r="F154" s="5"/>
      <c r="G154" s="5"/>
      <c r="H154" s="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5"/>
      <c r="X154" s="5"/>
      <c r="Y154" s="5"/>
      <c r="Z154" s="5"/>
      <c r="AA154" s="5"/>
      <c r="AB154" s="5"/>
      <c r="AC154" s="5"/>
    </row>
    <row r="155" spans="1:29" ht="13" x14ac:dyDescent="0.3">
      <c r="A155" s="43"/>
      <c r="B155" s="5"/>
      <c r="C155" s="6"/>
      <c r="D155" s="5"/>
      <c r="E155" s="5"/>
      <c r="F155" s="5"/>
      <c r="G155" s="5"/>
      <c r="H155" s="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5"/>
      <c r="X155" s="5"/>
      <c r="Y155" s="5"/>
      <c r="Z155" s="5"/>
      <c r="AA155" s="5"/>
      <c r="AB155" s="5"/>
      <c r="AC155" s="5"/>
    </row>
    <row r="156" spans="1:29" ht="13" x14ac:dyDescent="0.3">
      <c r="A156" s="43"/>
      <c r="B156" s="5"/>
      <c r="C156" s="6"/>
      <c r="D156" s="5"/>
      <c r="E156" s="5"/>
      <c r="F156" s="5"/>
      <c r="G156" s="5"/>
      <c r="H156" s="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5"/>
      <c r="X156" s="5"/>
      <c r="Y156" s="5"/>
      <c r="Z156" s="5"/>
      <c r="AA156" s="5"/>
      <c r="AB156" s="5"/>
      <c r="AC156" s="5"/>
    </row>
    <row r="157" spans="1:29" ht="13" x14ac:dyDescent="0.3">
      <c r="A157" s="43"/>
      <c r="B157" s="5"/>
      <c r="C157" s="6"/>
      <c r="D157" s="5"/>
      <c r="E157" s="5"/>
      <c r="F157" s="5"/>
      <c r="G157" s="5"/>
      <c r="H157" s="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5"/>
      <c r="X157" s="5"/>
      <c r="Y157" s="5"/>
      <c r="Z157" s="5"/>
      <c r="AA157" s="5"/>
      <c r="AB157" s="5"/>
      <c r="AC157" s="5"/>
    </row>
    <row r="158" spans="1:29" ht="13" x14ac:dyDescent="0.3">
      <c r="A158" s="43"/>
      <c r="B158" s="5"/>
      <c r="C158" s="6"/>
      <c r="D158" s="5"/>
      <c r="E158" s="5"/>
      <c r="F158" s="5"/>
      <c r="G158" s="5"/>
      <c r="H158" s="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5"/>
      <c r="X158" s="5"/>
      <c r="Y158" s="5"/>
      <c r="Z158" s="5"/>
      <c r="AA158" s="5"/>
      <c r="AB158" s="5"/>
      <c r="AC158" s="5"/>
    </row>
    <row r="159" spans="1:29" ht="13" x14ac:dyDescent="0.3">
      <c r="A159" s="43"/>
      <c r="B159" s="5"/>
      <c r="C159" s="6"/>
      <c r="D159" s="5"/>
      <c r="E159" s="5"/>
      <c r="F159" s="5"/>
      <c r="G159" s="5"/>
      <c r="H159" s="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5"/>
      <c r="X159" s="5"/>
      <c r="Y159" s="5"/>
      <c r="Z159" s="5"/>
      <c r="AA159" s="5"/>
      <c r="AB159" s="5"/>
      <c r="AC159" s="5"/>
    </row>
    <row r="160" spans="1:29" ht="13" x14ac:dyDescent="0.3">
      <c r="A160" s="43"/>
      <c r="B160" s="5"/>
      <c r="C160" s="6"/>
      <c r="D160" s="5"/>
      <c r="E160" s="5"/>
      <c r="F160" s="5"/>
      <c r="G160" s="5"/>
      <c r="H160" s="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5"/>
      <c r="X160" s="5"/>
      <c r="Y160" s="5"/>
      <c r="Z160" s="5"/>
      <c r="AA160" s="5"/>
      <c r="AB160" s="5"/>
      <c r="AC160" s="5"/>
    </row>
    <row r="161" spans="1:29" ht="13" x14ac:dyDescent="0.3">
      <c r="A161" s="43"/>
      <c r="B161" s="5"/>
      <c r="C161" s="6"/>
      <c r="D161" s="5"/>
      <c r="E161" s="5"/>
      <c r="F161" s="5"/>
      <c r="G161" s="5"/>
      <c r="H161" s="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5"/>
      <c r="X161" s="5"/>
      <c r="Y161" s="5"/>
      <c r="Z161" s="5"/>
      <c r="AA161" s="5"/>
      <c r="AB161" s="5"/>
      <c r="AC161" s="5"/>
    </row>
    <row r="162" spans="1:29" ht="13" x14ac:dyDescent="0.3">
      <c r="A162" s="43"/>
      <c r="B162" s="5"/>
      <c r="C162" s="6"/>
      <c r="D162" s="5"/>
      <c r="E162" s="5"/>
      <c r="F162" s="5"/>
      <c r="G162" s="5"/>
      <c r="H162" s="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5"/>
      <c r="X162" s="5"/>
      <c r="Y162" s="5"/>
      <c r="Z162" s="5"/>
      <c r="AA162" s="5"/>
      <c r="AB162" s="5"/>
      <c r="AC162" s="5"/>
    </row>
    <row r="163" spans="1:29" ht="13" x14ac:dyDescent="0.3">
      <c r="A163" s="43"/>
      <c r="B163" s="5"/>
      <c r="C163" s="6"/>
      <c r="D163" s="5"/>
      <c r="E163" s="5"/>
      <c r="F163" s="5"/>
      <c r="G163" s="5"/>
      <c r="H163" s="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5"/>
      <c r="X163" s="5"/>
      <c r="Y163" s="5"/>
      <c r="Z163" s="5"/>
      <c r="AA163" s="5"/>
      <c r="AB163" s="5"/>
      <c r="AC163" s="5"/>
    </row>
    <row r="164" spans="1:29" ht="13" x14ac:dyDescent="0.3">
      <c r="A164" s="43"/>
      <c r="B164" s="5"/>
      <c r="C164" s="6"/>
      <c r="D164" s="5"/>
      <c r="E164" s="5"/>
      <c r="F164" s="5"/>
      <c r="G164" s="5"/>
      <c r="H164" s="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5"/>
      <c r="X164" s="5"/>
      <c r="Y164" s="5"/>
      <c r="Z164" s="5"/>
      <c r="AA164" s="5"/>
      <c r="AB164" s="5"/>
      <c r="AC164" s="5"/>
    </row>
    <row r="165" spans="1:29" ht="13" x14ac:dyDescent="0.3">
      <c r="A165" s="43"/>
      <c r="B165" s="5"/>
      <c r="C165" s="6"/>
      <c r="D165" s="5"/>
      <c r="E165" s="5"/>
      <c r="F165" s="5"/>
      <c r="G165" s="5"/>
      <c r="H165" s="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5"/>
      <c r="X165" s="5"/>
      <c r="Y165" s="5"/>
      <c r="Z165" s="5"/>
      <c r="AA165" s="5"/>
      <c r="AB165" s="5"/>
      <c r="AC165" s="5"/>
    </row>
    <row r="166" spans="1:29" ht="13" x14ac:dyDescent="0.3">
      <c r="A166" s="43"/>
      <c r="B166" s="5"/>
      <c r="C166" s="6"/>
      <c r="D166" s="5"/>
      <c r="E166" s="5"/>
      <c r="F166" s="5"/>
      <c r="G166" s="5"/>
      <c r="H166" s="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5"/>
      <c r="X166" s="5"/>
      <c r="Y166" s="5"/>
      <c r="Z166" s="5"/>
      <c r="AA166" s="5"/>
      <c r="AB166" s="5"/>
      <c r="AC166" s="5"/>
    </row>
    <row r="167" spans="1:29" ht="13" x14ac:dyDescent="0.3">
      <c r="A167" s="43"/>
      <c r="B167" s="5"/>
      <c r="C167" s="6"/>
      <c r="D167" s="5"/>
      <c r="E167" s="5"/>
      <c r="F167" s="5"/>
      <c r="G167" s="5"/>
      <c r="H167" s="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5"/>
      <c r="X167" s="5"/>
      <c r="Y167" s="5"/>
      <c r="Z167" s="5"/>
      <c r="AA167" s="5"/>
      <c r="AB167" s="5"/>
      <c r="AC167" s="5"/>
    </row>
    <row r="168" spans="1:29" ht="13" x14ac:dyDescent="0.3">
      <c r="A168" s="43"/>
      <c r="B168" s="5"/>
      <c r="C168" s="6"/>
      <c r="D168" s="5"/>
      <c r="E168" s="5"/>
      <c r="F168" s="5"/>
      <c r="G168" s="5"/>
      <c r="H168" s="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5"/>
      <c r="X168" s="5"/>
      <c r="Y168" s="5"/>
      <c r="Z168" s="5"/>
      <c r="AA168" s="5"/>
      <c r="AB168" s="5"/>
      <c r="AC168" s="5"/>
    </row>
    <row r="169" spans="1:29" ht="13" x14ac:dyDescent="0.3">
      <c r="A169" s="43"/>
      <c r="B169" s="5"/>
      <c r="C169" s="6"/>
      <c r="D169" s="5"/>
      <c r="E169" s="5"/>
      <c r="F169" s="5"/>
      <c r="G169" s="5"/>
      <c r="H169" s="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5"/>
      <c r="X169" s="5"/>
      <c r="Y169" s="5"/>
      <c r="Z169" s="5"/>
      <c r="AA169" s="5"/>
      <c r="AB169" s="5"/>
      <c r="AC169" s="5"/>
    </row>
    <row r="170" spans="1:29" ht="13" x14ac:dyDescent="0.3">
      <c r="A170" s="43"/>
      <c r="B170" s="5"/>
      <c r="C170" s="6"/>
      <c r="D170" s="5"/>
      <c r="E170" s="5"/>
      <c r="F170" s="5"/>
      <c r="G170" s="5"/>
      <c r="H170" s="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5"/>
      <c r="X170" s="5"/>
      <c r="Y170" s="5"/>
      <c r="Z170" s="5"/>
      <c r="AA170" s="5"/>
      <c r="AB170" s="5"/>
      <c r="AC170" s="5"/>
    </row>
    <row r="171" spans="1:29" ht="13" x14ac:dyDescent="0.3">
      <c r="A171" s="43"/>
      <c r="B171" s="5"/>
      <c r="C171" s="6"/>
      <c r="D171" s="5"/>
      <c r="E171" s="5"/>
      <c r="F171" s="5"/>
      <c r="G171" s="5"/>
      <c r="H171" s="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5"/>
      <c r="X171" s="5"/>
      <c r="Y171" s="5"/>
      <c r="Z171" s="5"/>
      <c r="AA171" s="5"/>
      <c r="AB171" s="5"/>
      <c r="AC171" s="5"/>
    </row>
    <row r="172" spans="1:29" ht="13" x14ac:dyDescent="0.3">
      <c r="A172" s="43"/>
      <c r="B172" s="5"/>
      <c r="C172" s="6"/>
      <c r="D172" s="5"/>
      <c r="E172" s="5"/>
      <c r="F172" s="5"/>
      <c r="G172" s="5"/>
      <c r="H172" s="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5"/>
      <c r="X172" s="5"/>
      <c r="Y172" s="5"/>
      <c r="Z172" s="5"/>
      <c r="AA172" s="5"/>
      <c r="AB172" s="5"/>
      <c r="AC172" s="5"/>
    </row>
    <row r="173" spans="1:29" ht="13" x14ac:dyDescent="0.3">
      <c r="A173" s="43"/>
      <c r="B173" s="5"/>
      <c r="C173" s="6"/>
      <c r="D173" s="5"/>
      <c r="E173" s="5"/>
      <c r="F173" s="5"/>
      <c r="G173" s="5"/>
      <c r="H173" s="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5"/>
      <c r="X173" s="5"/>
      <c r="Y173" s="5"/>
      <c r="Z173" s="5"/>
      <c r="AA173" s="5"/>
      <c r="AB173" s="5"/>
      <c r="AC173" s="5"/>
    </row>
    <row r="174" spans="1:29" ht="13" x14ac:dyDescent="0.3">
      <c r="A174" s="43"/>
      <c r="B174" s="5"/>
      <c r="C174" s="6"/>
      <c r="D174" s="5"/>
      <c r="E174" s="5"/>
      <c r="F174" s="5"/>
      <c r="G174" s="5"/>
      <c r="H174" s="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5"/>
      <c r="X174" s="5"/>
      <c r="Y174" s="5"/>
      <c r="Z174" s="5"/>
      <c r="AA174" s="5"/>
      <c r="AB174" s="5"/>
      <c r="AC174" s="5"/>
    </row>
    <row r="175" spans="1:29" ht="13" x14ac:dyDescent="0.3">
      <c r="A175" s="43"/>
      <c r="B175" s="5"/>
      <c r="C175" s="6"/>
      <c r="D175" s="5"/>
      <c r="E175" s="5"/>
      <c r="F175" s="5"/>
      <c r="G175" s="5"/>
      <c r="H175" s="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5"/>
      <c r="X175" s="5"/>
      <c r="Y175" s="5"/>
      <c r="Z175" s="5"/>
      <c r="AA175" s="5"/>
      <c r="AB175" s="5"/>
      <c r="AC175" s="5"/>
    </row>
    <row r="176" spans="1:29" ht="13" x14ac:dyDescent="0.3">
      <c r="A176" s="43"/>
      <c r="B176" s="5"/>
      <c r="C176" s="6"/>
      <c r="D176" s="5"/>
      <c r="E176" s="5"/>
      <c r="F176" s="5"/>
      <c r="G176" s="5"/>
      <c r="H176" s="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5"/>
      <c r="X176" s="5"/>
      <c r="Y176" s="5"/>
      <c r="Z176" s="5"/>
      <c r="AA176" s="5"/>
      <c r="AB176" s="5"/>
      <c r="AC176" s="5"/>
    </row>
    <row r="177" spans="1:29" ht="13" x14ac:dyDescent="0.3">
      <c r="A177" s="43"/>
      <c r="B177" s="5"/>
      <c r="C177" s="6"/>
      <c r="D177" s="5"/>
      <c r="E177" s="5"/>
      <c r="F177" s="5"/>
      <c r="G177" s="5"/>
      <c r="H177" s="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5"/>
      <c r="X177" s="5"/>
      <c r="Y177" s="5"/>
      <c r="Z177" s="5"/>
      <c r="AA177" s="5"/>
      <c r="AB177" s="5"/>
      <c r="AC177" s="5"/>
    </row>
    <row r="178" spans="1:29" ht="13" x14ac:dyDescent="0.3">
      <c r="A178" s="43"/>
      <c r="B178" s="5"/>
      <c r="C178" s="6"/>
      <c r="D178" s="5"/>
      <c r="E178" s="5"/>
      <c r="F178" s="5"/>
      <c r="G178" s="5"/>
      <c r="H178" s="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5"/>
      <c r="X178" s="5"/>
      <c r="Y178" s="5"/>
      <c r="Z178" s="5"/>
      <c r="AA178" s="5"/>
      <c r="AB178" s="5"/>
      <c r="AC178" s="5"/>
    </row>
    <row r="179" spans="1:29" ht="13" x14ac:dyDescent="0.3">
      <c r="A179" s="43"/>
      <c r="B179" s="5"/>
      <c r="C179" s="6"/>
      <c r="D179" s="5"/>
      <c r="E179" s="5"/>
      <c r="F179" s="5"/>
      <c r="G179" s="5"/>
      <c r="H179" s="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5"/>
      <c r="X179" s="5"/>
      <c r="Y179" s="5"/>
      <c r="Z179" s="5"/>
      <c r="AA179" s="5"/>
      <c r="AB179" s="5"/>
      <c r="AC179" s="5"/>
    </row>
    <row r="180" spans="1:29" ht="13" x14ac:dyDescent="0.3">
      <c r="A180" s="43"/>
      <c r="B180" s="5"/>
      <c r="C180" s="6"/>
      <c r="D180" s="5"/>
      <c r="E180" s="5"/>
      <c r="F180" s="5"/>
      <c r="G180" s="5"/>
      <c r="H180" s="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5"/>
      <c r="X180" s="5"/>
      <c r="Y180" s="5"/>
      <c r="Z180" s="5"/>
      <c r="AA180" s="5"/>
      <c r="AB180" s="5"/>
      <c r="AC180" s="5"/>
    </row>
    <row r="181" spans="1:29" ht="13" x14ac:dyDescent="0.3">
      <c r="A181" s="43"/>
      <c r="B181" s="5"/>
      <c r="C181" s="6"/>
      <c r="D181" s="5"/>
      <c r="E181" s="5"/>
      <c r="F181" s="5"/>
      <c r="G181" s="5"/>
      <c r="H181" s="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5"/>
      <c r="X181" s="5"/>
      <c r="Y181" s="5"/>
      <c r="Z181" s="5"/>
      <c r="AA181" s="5"/>
      <c r="AB181" s="5"/>
      <c r="AC181" s="5"/>
    </row>
    <row r="182" spans="1:29" ht="13" x14ac:dyDescent="0.3">
      <c r="A182" s="43"/>
      <c r="B182" s="5"/>
      <c r="C182" s="6"/>
      <c r="D182" s="5"/>
      <c r="E182" s="5"/>
      <c r="F182" s="5"/>
      <c r="G182" s="5"/>
      <c r="H182" s="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5"/>
      <c r="X182" s="5"/>
      <c r="Y182" s="5"/>
      <c r="Z182" s="5"/>
      <c r="AA182" s="5"/>
      <c r="AB182" s="5"/>
      <c r="AC182" s="5"/>
    </row>
    <row r="183" spans="1:29" ht="13" x14ac:dyDescent="0.3">
      <c r="A183" s="43"/>
      <c r="B183" s="5"/>
      <c r="C183" s="6"/>
      <c r="D183" s="5"/>
      <c r="E183" s="5"/>
      <c r="F183" s="5"/>
      <c r="G183" s="5"/>
      <c r="H183" s="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5"/>
      <c r="X183" s="5"/>
      <c r="Y183" s="5"/>
      <c r="Z183" s="5"/>
      <c r="AA183" s="5"/>
      <c r="AB183" s="5"/>
      <c r="AC183" s="5"/>
    </row>
    <row r="184" spans="1:29" ht="13" x14ac:dyDescent="0.3">
      <c r="A184" s="43"/>
      <c r="B184" s="5"/>
      <c r="C184" s="6"/>
      <c r="D184" s="5"/>
      <c r="E184" s="5"/>
      <c r="F184" s="5"/>
      <c r="G184" s="5"/>
      <c r="H184" s="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5"/>
      <c r="X184" s="5"/>
      <c r="Y184" s="5"/>
      <c r="Z184" s="5"/>
      <c r="AA184" s="5"/>
      <c r="AB184" s="5"/>
      <c r="AC184" s="5"/>
    </row>
    <row r="185" spans="1:29" ht="13" x14ac:dyDescent="0.3">
      <c r="A185" s="43"/>
      <c r="B185" s="5"/>
      <c r="C185" s="6"/>
      <c r="D185" s="5"/>
      <c r="E185" s="5"/>
      <c r="F185" s="5"/>
      <c r="G185" s="5"/>
      <c r="H185" s="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5"/>
      <c r="X185" s="5"/>
      <c r="Y185" s="5"/>
      <c r="Z185" s="5"/>
      <c r="AA185" s="5"/>
      <c r="AB185" s="5"/>
      <c r="AC185" s="5"/>
    </row>
    <row r="186" spans="1:29" ht="13" x14ac:dyDescent="0.3">
      <c r="A186" s="43"/>
      <c r="B186" s="5"/>
      <c r="C186" s="6"/>
      <c r="D186" s="5"/>
      <c r="E186" s="5"/>
      <c r="F186" s="5"/>
      <c r="G186" s="5"/>
      <c r="H186" s="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5"/>
      <c r="X186" s="5"/>
      <c r="Y186" s="5"/>
      <c r="Z186" s="5"/>
      <c r="AA186" s="5"/>
      <c r="AB186" s="5"/>
      <c r="AC186" s="5"/>
    </row>
    <row r="187" spans="1:29" ht="13" x14ac:dyDescent="0.3">
      <c r="A187" s="43"/>
      <c r="B187" s="5"/>
      <c r="C187" s="6"/>
      <c r="D187" s="5"/>
      <c r="E187" s="5"/>
      <c r="F187" s="5"/>
      <c r="G187" s="5"/>
      <c r="H187" s="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5"/>
      <c r="X187" s="5"/>
      <c r="Y187" s="5"/>
      <c r="Z187" s="5"/>
      <c r="AA187" s="5"/>
      <c r="AB187" s="5"/>
      <c r="AC187" s="5"/>
    </row>
    <row r="188" spans="1:29" ht="13" x14ac:dyDescent="0.3">
      <c r="A188" s="43"/>
      <c r="B188" s="5"/>
      <c r="C188" s="6"/>
      <c r="D188" s="5"/>
      <c r="E188" s="5"/>
      <c r="F188" s="5"/>
      <c r="G188" s="5"/>
      <c r="H188" s="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5"/>
      <c r="X188" s="5"/>
      <c r="Y188" s="5"/>
      <c r="Z188" s="5"/>
      <c r="AA188" s="5"/>
      <c r="AB188" s="5"/>
      <c r="AC188" s="5"/>
    </row>
    <row r="189" spans="1:29" ht="13" x14ac:dyDescent="0.3">
      <c r="A189" s="43"/>
      <c r="B189" s="5"/>
      <c r="C189" s="6"/>
      <c r="D189" s="5"/>
      <c r="E189" s="5"/>
      <c r="F189" s="5"/>
      <c r="G189" s="5"/>
      <c r="H189" s="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5"/>
      <c r="X189" s="5"/>
      <c r="Y189" s="5"/>
      <c r="Z189" s="5"/>
      <c r="AA189" s="5"/>
      <c r="AB189" s="5"/>
      <c r="AC189" s="5"/>
    </row>
    <row r="190" spans="1:29" ht="13" x14ac:dyDescent="0.3">
      <c r="A190" s="43"/>
      <c r="B190" s="5"/>
      <c r="C190" s="6"/>
      <c r="D190" s="5"/>
      <c r="E190" s="5"/>
      <c r="F190" s="5"/>
      <c r="G190" s="5"/>
      <c r="H190" s="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5"/>
      <c r="X190" s="5"/>
      <c r="Y190" s="5"/>
      <c r="Z190" s="5"/>
      <c r="AA190" s="5"/>
      <c r="AB190" s="5"/>
      <c r="AC190" s="5"/>
    </row>
    <row r="191" spans="1:29" ht="13" x14ac:dyDescent="0.3">
      <c r="A191" s="43"/>
      <c r="B191" s="5"/>
      <c r="C191" s="6"/>
      <c r="D191" s="5"/>
      <c r="E191" s="5"/>
      <c r="F191" s="5"/>
      <c r="G191" s="5"/>
      <c r="H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5"/>
      <c r="X191" s="5"/>
      <c r="Y191" s="5"/>
      <c r="Z191" s="5"/>
      <c r="AA191" s="5"/>
      <c r="AB191" s="5"/>
      <c r="AC191" s="5"/>
    </row>
    <row r="192" spans="1:29" ht="13" x14ac:dyDescent="0.3">
      <c r="A192" s="43"/>
      <c r="B192" s="5"/>
      <c r="C192" s="6"/>
      <c r="D192" s="5"/>
      <c r="E192" s="5"/>
      <c r="F192" s="5"/>
      <c r="G192" s="5"/>
      <c r="H192" s="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5"/>
      <c r="X192" s="5"/>
      <c r="Y192" s="5"/>
      <c r="Z192" s="5"/>
      <c r="AA192" s="5"/>
      <c r="AB192" s="5"/>
      <c r="AC192" s="5"/>
    </row>
    <row r="193" spans="1:29" ht="13" x14ac:dyDescent="0.3">
      <c r="A193" s="43"/>
      <c r="B193" s="5"/>
      <c r="C193" s="6"/>
      <c r="D193" s="5"/>
      <c r="E193" s="5"/>
      <c r="F193" s="5"/>
      <c r="G193" s="5"/>
      <c r="H193" s="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5"/>
      <c r="X193" s="5"/>
      <c r="Y193" s="5"/>
      <c r="Z193" s="5"/>
      <c r="AA193" s="5"/>
      <c r="AB193" s="5"/>
      <c r="AC193" s="5"/>
    </row>
    <row r="194" spans="1:29" ht="13" x14ac:dyDescent="0.3">
      <c r="A194" s="43"/>
      <c r="B194" s="5"/>
      <c r="C194" s="6"/>
      <c r="D194" s="5"/>
      <c r="E194" s="5"/>
      <c r="F194" s="5"/>
      <c r="G194" s="5"/>
      <c r="H194" s="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5"/>
      <c r="X194" s="5"/>
      <c r="Y194" s="5"/>
      <c r="Z194" s="5"/>
      <c r="AA194" s="5"/>
      <c r="AB194" s="5"/>
      <c r="AC194" s="5"/>
    </row>
    <row r="195" spans="1:29" ht="13" x14ac:dyDescent="0.3">
      <c r="A195" s="43"/>
      <c r="B195" s="5"/>
      <c r="C195" s="6"/>
      <c r="D195" s="5"/>
      <c r="E195" s="5"/>
      <c r="F195" s="5"/>
      <c r="G195" s="5"/>
      <c r="H195" s="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5"/>
      <c r="X195" s="5"/>
      <c r="Y195" s="5"/>
      <c r="Z195" s="5"/>
      <c r="AA195" s="5"/>
      <c r="AB195" s="5"/>
      <c r="AC195" s="5"/>
    </row>
    <row r="196" spans="1:29" ht="13" x14ac:dyDescent="0.3">
      <c r="A196" s="43"/>
      <c r="B196" s="5"/>
      <c r="C196" s="6"/>
      <c r="D196" s="5"/>
      <c r="E196" s="5"/>
      <c r="F196" s="5"/>
      <c r="G196" s="5"/>
      <c r="H196" s="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5"/>
      <c r="X196" s="5"/>
      <c r="Y196" s="5"/>
      <c r="Z196" s="5"/>
      <c r="AA196" s="5"/>
      <c r="AB196" s="5"/>
      <c r="AC196" s="5"/>
    </row>
    <row r="197" spans="1:29" ht="13" x14ac:dyDescent="0.3">
      <c r="A197" s="43"/>
      <c r="B197" s="5"/>
      <c r="C197" s="6"/>
      <c r="D197" s="5"/>
      <c r="E197" s="5"/>
      <c r="F197" s="5"/>
      <c r="G197" s="5"/>
      <c r="H197" s="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5"/>
      <c r="X197" s="5"/>
      <c r="Y197" s="5"/>
      <c r="Z197" s="5"/>
      <c r="AA197" s="5"/>
      <c r="AB197" s="5"/>
      <c r="AC197" s="5"/>
    </row>
    <row r="198" spans="1:29" ht="13" x14ac:dyDescent="0.3">
      <c r="A198" s="43"/>
      <c r="B198" s="5"/>
      <c r="C198" s="6"/>
      <c r="D198" s="5"/>
      <c r="E198" s="5"/>
      <c r="F198" s="5"/>
      <c r="G198" s="5"/>
      <c r="H198" s="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5"/>
      <c r="X198" s="5"/>
      <c r="Y198" s="5"/>
      <c r="Z198" s="5"/>
      <c r="AA198" s="5"/>
      <c r="AB198" s="5"/>
      <c r="AC198" s="5"/>
    </row>
    <row r="199" spans="1:29" ht="13" x14ac:dyDescent="0.3">
      <c r="A199" s="43"/>
      <c r="B199" s="5"/>
      <c r="C199" s="6"/>
      <c r="D199" s="5"/>
      <c r="E199" s="5"/>
      <c r="F199" s="5"/>
      <c r="G199" s="5"/>
      <c r="H199" s="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5"/>
      <c r="X199" s="5"/>
      <c r="Y199" s="5"/>
      <c r="Z199" s="5"/>
      <c r="AA199" s="5"/>
      <c r="AB199" s="5"/>
      <c r="AC199" s="5"/>
    </row>
    <row r="200" spans="1:29" ht="13" x14ac:dyDescent="0.3">
      <c r="A200" s="43"/>
      <c r="B200" s="5"/>
      <c r="C200" s="6"/>
      <c r="D200" s="5"/>
      <c r="E200" s="5"/>
      <c r="F200" s="5"/>
      <c r="G200" s="5"/>
      <c r="H200" s="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5"/>
      <c r="X200" s="5"/>
      <c r="Y200" s="5"/>
      <c r="Z200" s="5"/>
      <c r="AA200" s="5"/>
      <c r="AB200" s="5"/>
      <c r="AC200" s="5"/>
    </row>
    <row r="201" spans="1:29" ht="13" x14ac:dyDescent="0.3">
      <c r="A201" s="43"/>
      <c r="B201" s="5"/>
      <c r="C201" s="6"/>
      <c r="D201" s="5"/>
      <c r="E201" s="5"/>
      <c r="F201" s="5"/>
      <c r="G201" s="5"/>
      <c r="H201" s="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5"/>
      <c r="X201" s="5"/>
      <c r="Y201" s="5"/>
      <c r="Z201" s="5"/>
      <c r="AA201" s="5"/>
      <c r="AB201" s="5"/>
      <c r="AC201" s="5"/>
    </row>
    <row r="202" spans="1:29" ht="13" x14ac:dyDescent="0.3">
      <c r="A202" s="43"/>
      <c r="B202" s="5"/>
      <c r="C202" s="6"/>
      <c r="D202" s="5"/>
      <c r="E202" s="5"/>
      <c r="F202" s="5"/>
      <c r="G202" s="5"/>
      <c r="H202" s="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5"/>
      <c r="X202" s="5"/>
      <c r="Y202" s="5"/>
      <c r="Z202" s="5"/>
      <c r="AA202" s="5"/>
      <c r="AB202" s="5"/>
      <c r="AC202" s="5"/>
    </row>
    <row r="203" spans="1:29" ht="13" x14ac:dyDescent="0.3">
      <c r="A203" s="43"/>
      <c r="B203" s="5"/>
      <c r="C203" s="6"/>
      <c r="D203" s="5"/>
      <c r="E203" s="5"/>
      <c r="F203" s="5"/>
      <c r="G203" s="5"/>
      <c r="H203" s="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5"/>
      <c r="X203" s="5"/>
      <c r="Y203" s="5"/>
      <c r="Z203" s="5"/>
      <c r="AA203" s="5"/>
      <c r="AB203" s="5"/>
      <c r="AC203" s="5"/>
    </row>
    <row r="204" spans="1:29" ht="13" x14ac:dyDescent="0.3">
      <c r="A204" s="43"/>
      <c r="B204" s="5"/>
      <c r="C204" s="6"/>
      <c r="D204" s="5"/>
      <c r="E204" s="5"/>
      <c r="F204" s="5"/>
      <c r="G204" s="5"/>
      <c r="H204" s="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5"/>
      <c r="X204" s="5"/>
      <c r="Y204" s="5"/>
      <c r="Z204" s="5"/>
      <c r="AA204" s="5"/>
      <c r="AB204" s="5"/>
      <c r="AC204" s="5"/>
    </row>
    <row r="205" spans="1:29" ht="13" x14ac:dyDescent="0.3">
      <c r="A205" s="43"/>
      <c r="B205" s="5"/>
      <c r="C205" s="6"/>
      <c r="D205" s="5"/>
      <c r="E205" s="5"/>
      <c r="F205" s="5"/>
      <c r="G205" s="5"/>
      <c r="H205" s="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5"/>
      <c r="X205" s="5"/>
      <c r="Y205" s="5"/>
      <c r="Z205" s="5"/>
      <c r="AA205" s="5"/>
      <c r="AB205" s="5"/>
      <c r="AC205" s="5"/>
    </row>
    <row r="206" spans="1:29" ht="13" x14ac:dyDescent="0.3">
      <c r="A206" s="43"/>
      <c r="B206" s="5"/>
      <c r="C206" s="6"/>
      <c r="D206" s="5"/>
      <c r="E206" s="5"/>
      <c r="F206" s="5"/>
      <c r="G206" s="5"/>
      <c r="H206" s="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5"/>
      <c r="X206" s="5"/>
      <c r="Y206" s="5"/>
      <c r="Z206" s="5"/>
      <c r="AA206" s="5"/>
      <c r="AB206" s="5"/>
      <c r="AC206" s="5"/>
    </row>
    <row r="207" spans="1:29" ht="13" x14ac:dyDescent="0.3">
      <c r="A207" s="43"/>
      <c r="B207" s="5"/>
      <c r="C207" s="6"/>
      <c r="D207" s="5"/>
      <c r="E207" s="5"/>
      <c r="F207" s="5"/>
      <c r="G207" s="5"/>
      <c r="H207" s="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5"/>
      <c r="X207" s="5"/>
      <c r="Y207" s="5"/>
      <c r="Z207" s="5"/>
      <c r="AA207" s="5"/>
      <c r="AB207" s="5"/>
      <c r="AC207" s="5"/>
    </row>
    <row r="208" spans="1:29" ht="13" x14ac:dyDescent="0.3">
      <c r="A208" s="43"/>
      <c r="B208" s="5"/>
      <c r="C208" s="6"/>
      <c r="D208" s="5"/>
      <c r="E208" s="5"/>
      <c r="F208" s="5"/>
      <c r="G208" s="5"/>
      <c r="H208" s="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5"/>
      <c r="X208" s="5"/>
      <c r="Y208" s="5"/>
      <c r="Z208" s="5"/>
      <c r="AA208" s="5"/>
      <c r="AB208" s="5"/>
      <c r="AC208" s="5"/>
    </row>
    <row r="209" spans="1:29" ht="13" x14ac:dyDescent="0.3">
      <c r="A209" s="43"/>
      <c r="B209" s="5"/>
      <c r="C209" s="6"/>
      <c r="D209" s="5"/>
      <c r="E209" s="5"/>
      <c r="F209" s="5"/>
      <c r="G209" s="5"/>
      <c r="H209" s="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5"/>
      <c r="X209" s="5"/>
      <c r="Y209" s="5"/>
      <c r="Z209" s="5"/>
      <c r="AA209" s="5"/>
      <c r="AB209" s="5"/>
      <c r="AC209" s="5"/>
    </row>
    <row r="210" spans="1:29" ht="13" x14ac:dyDescent="0.3">
      <c r="A210" s="43"/>
      <c r="B210" s="5"/>
      <c r="C210" s="6"/>
      <c r="D210" s="5"/>
      <c r="E210" s="5"/>
      <c r="F210" s="5"/>
      <c r="G210" s="5"/>
      <c r="H210" s="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5"/>
      <c r="X210" s="5"/>
      <c r="Y210" s="5"/>
      <c r="Z210" s="5"/>
      <c r="AA210" s="5"/>
      <c r="AB210" s="5"/>
      <c r="AC210" s="5"/>
    </row>
    <row r="211" spans="1:29" ht="13" x14ac:dyDescent="0.3">
      <c r="A211" s="43"/>
      <c r="B211" s="5"/>
      <c r="C211" s="6"/>
      <c r="D211" s="5"/>
      <c r="E211" s="5"/>
      <c r="F211" s="5"/>
      <c r="G211" s="5"/>
      <c r="H211" s="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5"/>
      <c r="X211" s="5"/>
      <c r="Y211" s="5"/>
      <c r="Z211" s="5"/>
      <c r="AA211" s="5"/>
      <c r="AB211" s="5"/>
      <c r="AC211" s="5"/>
    </row>
    <row r="212" spans="1:29" ht="13" x14ac:dyDescent="0.3">
      <c r="A212" s="43"/>
      <c r="B212" s="5"/>
      <c r="C212" s="6"/>
      <c r="D212" s="5"/>
      <c r="E212" s="5"/>
      <c r="F212" s="5"/>
      <c r="G212" s="5"/>
      <c r="H212" s="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5"/>
      <c r="X212" s="5"/>
      <c r="Y212" s="5"/>
      <c r="Z212" s="5"/>
      <c r="AA212" s="5"/>
      <c r="AB212" s="5"/>
      <c r="AC212" s="5"/>
    </row>
    <row r="213" spans="1:29" ht="13" x14ac:dyDescent="0.3">
      <c r="A213" s="43"/>
      <c r="B213" s="5"/>
      <c r="C213" s="6"/>
      <c r="D213" s="5"/>
      <c r="E213" s="5"/>
      <c r="F213" s="5"/>
      <c r="G213" s="5"/>
      <c r="H213" s="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5"/>
      <c r="X213" s="5"/>
      <c r="Y213" s="5"/>
      <c r="Z213" s="5"/>
      <c r="AA213" s="5"/>
      <c r="AB213" s="5"/>
      <c r="AC213" s="5"/>
    </row>
    <row r="214" spans="1:29" ht="13" x14ac:dyDescent="0.3">
      <c r="A214" s="43"/>
      <c r="B214" s="5"/>
      <c r="C214" s="6"/>
      <c r="D214" s="5"/>
      <c r="E214" s="5"/>
      <c r="F214" s="5"/>
      <c r="G214" s="5"/>
      <c r="H214" s="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5"/>
      <c r="X214" s="5"/>
      <c r="Y214" s="5"/>
      <c r="Z214" s="5"/>
      <c r="AA214" s="5"/>
      <c r="AB214" s="5"/>
      <c r="AC214" s="5"/>
    </row>
    <row r="215" spans="1:29" ht="13" x14ac:dyDescent="0.3">
      <c r="A215" s="43"/>
      <c r="B215" s="5"/>
      <c r="C215" s="6"/>
      <c r="D215" s="5"/>
      <c r="E215" s="5"/>
      <c r="F215" s="5"/>
      <c r="G215" s="5"/>
      <c r="H215" s="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5"/>
      <c r="X215" s="5"/>
      <c r="Y215" s="5"/>
      <c r="Z215" s="5"/>
      <c r="AA215" s="5"/>
      <c r="AB215" s="5"/>
      <c r="AC215" s="5"/>
    </row>
    <row r="216" spans="1:29" ht="13" x14ac:dyDescent="0.3">
      <c r="A216" s="43"/>
      <c r="B216" s="5"/>
      <c r="C216" s="6"/>
      <c r="D216" s="5"/>
      <c r="E216" s="5"/>
      <c r="F216" s="5"/>
      <c r="G216" s="5"/>
      <c r="H216" s="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5"/>
      <c r="X216" s="5"/>
      <c r="Y216" s="5"/>
      <c r="Z216" s="5"/>
      <c r="AA216" s="5"/>
      <c r="AB216" s="5"/>
      <c r="AC216" s="5"/>
    </row>
    <row r="217" spans="1:29" ht="13" x14ac:dyDescent="0.3">
      <c r="A217" s="43"/>
      <c r="B217" s="5"/>
      <c r="C217" s="6"/>
      <c r="D217" s="5"/>
      <c r="E217" s="5"/>
      <c r="F217" s="5"/>
      <c r="G217" s="5"/>
      <c r="H217" s="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5"/>
      <c r="X217" s="5"/>
      <c r="Y217" s="5"/>
      <c r="Z217" s="5"/>
      <c r="AA217" s="5"/>
      <c r="AB217" s="5"/>
      <c r="AC217" s="5"/>
    </row>
    <row r="218" spans="1:29" ht="13" x14ac:dyDescent="0.3">
      <c r="A218" s="43"/>
      <c r="B218" s="5"/>
      <c r="C218" s="6"/>
      <c r="D218" s="5"/>
      <c r="E218" s="5"/>
      <c r="F218" s="5"/>
      <c r="G218" s="5"/>
      <c r="H218" s="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5"/>
      <c r="X218" s="5"/>
      <c r="Y218" s="5"/>
      <c r="Z218" s="5"/>
      <c r="AA218" s="5"/>
      <c r="AB218" s="5"/>
      <c r="AC218" s="5"/>
    </row>
    <row r="219" spans="1:29" ht="13" x14ac:dyDescent="0.3">
      <c r="A219" s="43"/>
      <c r="B219" s="5"/>
      <c r="C219" s="6"/>
      <c r="D219" s="5"/>
      <c r="E219" s="5"/>
      <c r="F219" s="5"/>
      <c r="G219" s="5"/>
      <c r="H219" s="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5"/>
      <c r="X219" s="5"/>
      <c r="Y219" s="5"/>
      <c r="Z219" s="5"/>
      <c r="AA219" s="5"/>
      <c r="AB219" s="5"/>
      <c r="AC219" s="5"/>
    </row>
    <row r="220" spans="1:29" ht="13" x14ac:dyDescent="0.3">
      <c r="A220" s="43"/>
      <c r="B220" s="5"/>
      <c r="C220" s="6"/>
      <c r="D220" s="5"/>
      <c r="E220" s="5"/>
      <c r="F220" s="5"/>
      <c r="G220" s="5"/>
      <c r="H220" s="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5"/>
      <c r="X220" s="5"/>
      <c r="Y220" s="5"/>
      <c r="Z220" s="5"/>
      <c r="AA220" s="5"/>
      <c r="AB220" s="5"/>
      <c r="AC220" s="5"/>
    </row>
    <row r="221" spans="1:29" ht="13" x14ac:dyDescent="0.3">
      <c r="A221" s="43"/>
      <c r="B221" s="5"/>
      <c r="C221" s="6"/>
      <c r="D221" s="5"/>
      <c r="E221" s="5"/>
      <c r="F221" s="5"/>
      <c r="G221" s="5"/>
      <c r="H221" s="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5"/>
      <c r="X221" s="5"/>
      <c r="Y221" s="5"/>
      <c r="Z221" s="5"/>
      <c r="AA221" s="5"/>
      <c r="AB221" s="5"/>
      <c r="AC221" s="5"/>
    </row>
    <row r="222" spans="1:29" ht="13" x14ac:dyDescent="0.3">
      <c r="A222" s="43"/>
      <c r="B222" s="5"/>
      <c r="C222" s="6"/>
      <c r="D222" s="5"/>
      <c r="E222" s="5"/>
      <c r="F222" s="5"/>
      <c r="G222" s="5"/>
      <c r="H222" s="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5"/>
      <c r="X222" s="5"/>
      <c r="Y222" s="5"/>
      <c r="Z222" s="5"/>
      <c r="AA222" s="5"/>
      <c r="AB222" s="5"/>
      <c r="AC222" s="5"/>
    </row>
    <row r="223" spans="1:29" ht="13" x14ac:dyDescent="0.3">
      <c r="A223" s="43"/>
      <c r="B223" s="5"/>
      <c r="C223" s="6"/>
      <c r="D223" s="5"/>
      <c r="E223" s="5"/>
      <c r="F223" s="5"/>
      <c r="G223" s="5"/>
      <c r="H223" s="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5"/>
      <c r="X223" s="5"/>
      <c r="Y223" s="5"/>
      <c r="Z223" s="5"/>
      <c r="AA223" s="5"/>
      <c r="AB223" s="5"/>
      <c r="AC223" s="5"/>
    </row>
    <row r="224" spans="1:29" ht="13" x14ac:dyDescent="0.3">
      <c r="A224" s="43"/>
      <c r="B224" s="5"/>
      <c r="C224" s="6"/>
      <c r="D224" s="5"/>
      <c r="E224" s="5"/>
      <c r="F224" s="5"/>
      <c r="G224" s="5"/>
      <c r="H224" s="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5"/>
      <c r="X224" s="5"/>
      <c r="Y224" s="5"/>
      <c r="Z224" s="5"/>
      <c r="AA224" s="5"/>
      <c r="AB224" s="5"/>
      <c r="AC224" s="5"/>
    </row>
    <row r="225" spans="1:29" ht="13" x14ac:dyDescent="0.3">
      <c r="A225" s="43"/>
      <c r="B225" s="5"/>
      <c r="C225" s="6"/>
      <c r="D225" s="5"/>
      <c r="E225" s="5"/>
      <c r="F225" s="5"/>
      <c r="G225" s="5"/>
      <c r="H225" s="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5"/>
      <c r="X225" s="5"/>
      <c r="Y225" s="5"/>
      <c r="Z225" s="5"/>
      <c r="AA225" s="5"/>
      <c r="AB225" s="5"/>
      <c r="AC225" s="5"/>
    </row>
    <row r="226" spans="1:29" ht="13" x14ac:dyDescent="0.3">
      <c r="A226" s="43"/>
      <c r="B226" s="5"/>
      <c r="C226" s="6"/>
      <c r="D226" s="5"/>
      <c r="E226" s="5"/>
      <c r="F226" s="5"/>
      <c r="G226" s="5"/>
      <c r="H226" s="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5"/>
      <c r="X226" s="5"/>
      <c r="Y226" s="5"/>
      <c r="Z226" s="5"/>
      <c r="AA226" s="5"/>
      <c r="AB226" s="5"/>
      <c r="AC226" s="5"/>
    </row>
    <row r="227" spans="1:29" ht="13" x14ac:dyDescent="0.3">
      <c r="A227" s="43"/>
      <c r="B227" s="5"/>
      <c r="C227" s="6"/>
      <c r="D227" s="5"/>
      <c r="E227" s="5"/>
      <c r="F227" s="5"/>
      <c r="G227" s="5"/>
      <c r="H227" s="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5"/>
      <c r="X227" s="5"/>
      <c r="Y227" s="5"/>
      <c r="Z227" s="5"/>
      <c r="AA227" s="5"/>
      <c r="AB227" s="5"/>
      <c r="AC227" s="5"/>
    </row>
    <row r="228" spans="1:29" ht="13" x14ac:dyDescent="0.3">
      <c r="A228" s="43"/>
      <c r="B228" s="5"/>
      <c r="C228" s="6"/>
      <c r="D228" s="5"/>
      <c r="E228" s="5"/>
      <c r="F228" s="5"/>
      <c r="G228" s="5"/>
      <c r="H228" s="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5"/>
      <c r="X228" s="5"/>
      <c r="Y228" s="5"/>
      <c r="Z228" s="5"/>
      <c r="AA228" s="5"/>
      <c r="AB228" s="5"/>
      <c r="AC228" s="5"/>
    </row>
    <row r="229" spans="1:29" ht="13" x14ac:dyDescent="0.3">
      <c r="A229" s="43"/>
      <c r="B229" s="5"/>
      <c r="C229" s="6"/>
      <c r="D229" s="5"/>
      <c r="E229" s="5"/>
      <c r="F229" s="5"/>
      <c r="G229" s="5"/>
      <c r="H229" s="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5"/>
      <c r="X229" s="5"/>
      <c r="Y229" s="5"/>
      <c r="Z229" s="5"/>
      <c r="AA229" s="5"/>
      <c r="AB229" s="5"/>
      <c r="AC229" s="5"/>
    </row>
    <row r="230" spans="1:29" ht="13" x14ac:dyDescent="0.3">
      <c r="A230" s="43"/>
      <c r="B230" s="5"/>
      <c r="C230" s="6"/>
      <c r="D230" s="5"/>
      <c r="E230" s="5"/>
      <c r="F230" s="5"/>
      <c r="G230" s="5"/>
      <c r="H230" s="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5"/>
      <c r="X230" s="5"/>
      <c r="Y230" s="5"/>
      <c r="Z230" s="5"/>
      <c r="AA230" s="5"/>
      <c r="AB230" s="5"/>
      <c r="AC230" s="5"/>
    </row>
    <row r="231" spans="1:29" ht="13" x14ac:dyDescent="0.3">
      <c r="A231" s="43"/>
      <c r="B231" s="5"/>
      <c r="C231" s="6"/>
      <c r="D231" s="5"/>
      <c r="E231" s="5"/>
      <c r="F231" s="5"/>
      <c r="G231" s="5"/>
      <c r="H231" s="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5"/>
      <c r="X231" s="5"/>
      <c r="Y231" s="5"/>
      <c r="Z231" s="5"/>
      <c r="AA231" s="5"/>
      <c r="AB231" s="5"/>
      <c r="AC231" s="5"/>
    </row>
    <row r="232" spans="1:29" ht="13" x14ac:dyDescent="0.3">
      <c r="A232" s="43"/>
      <c r="B232" s="5"/>
      <c r="C232" s="6"/>
      <c r="D232" s="5"/>
      <c r="E232" s="5"/>
      <c r="F232" s="5"/>
      <c r="G232" s="5"/>
      <c r="H232" s="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5"/>
      <c r="X232" s="5"/>
      <c r="Y232" s="5"/>
      <c r="Z232" s="5"/>
      <c r="AA232" s="5"/>
      <c r="AB232" s="5"/>
      <c r="AC232" s="5"/>
    </row>
    <row r="233" spans="1:29" ht="13" x14ac:dyDescent="0.3">
      <c r="A233" s="43"/>
      <c r="B233" s="5"/>
      <c r="C233" s="6"/>
      <c r="D233" s="5"/>
      <c r="E233" s="5"/>
      <c r="F233" s="5"/>
      <c r="G233" s="5"/>
      <c r="H233" s="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5"/>
      <c r="X233" s="5"/>
      <c r="Y233" s="5"/>
      <c r="Z233" s="5"/>
      <c r="AA233" s="5"/>
      <c r="AB233" s="5"/>
      <c r="AC233" s="5"/>
    </row>
    <row r="234" spans="1:29" ht="13" x14ac:dyDescent="0.3">
      <c r="A234" s="43"/>
      <c r="B234" s="5"/>
      <c r="C234" s="6"/>
      <c r="D234" s="5"/>
      <c r="E234" s="5"/>
      <c r="F234" s="5"/>
      <c r="G234" s="5"/>
      <c r="H234" s="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5"/>
      <c r="X234" s="5"/>
      <c r="Y234" s="5"/>
      <c r="Z234" s="5"/>
      <c r="AA234" s="5"/>
      <c r="AB234" s="5"/>
      <c r="AC234" s="5"/>
    </row>
    <row r="235" spans="1:29" ht="13" x14ac:dyDescent="0.3">
      <c r="A235" s="43"/>
      <c r="B235" s="5"/>
      <c r="C235" s="6"/>
      <c r="D235" s="5"/>
      <c r="E235" s="5"/>
      <c r="F235" s="5"/>
      <c r="G235" s="5"/>
      <c r="H235" s="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5"/>
      <c r="X235" s="5"/>
      <c r="Y235" s="5"/>
      <c r="Z235" s="5"/>
      <c r="AA235" s="5"/>
      <c r="AB235" s="5"/>
      <c r="AC235" s="5"/>
    </row>
    <row r="236" spans="1:29" ht="13" x14ac:dyDescent="0.3">
      <c r="A236" s="43"/>
      <c r="B236" s="5"/>
      <c r="C236" s="6"/>
      <c r="D236" s="5"/>
      <c r="E236" s="5"/>
      <c r="F236" s="5"/>
      <c r="G236" s="5"/>
      <c r="H236" s="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5"/>
      <c r="X236" s="5"/>
      <c r="Y236" s="5"/>
      <c r="Z236" s="5"/>
      <c r="AA236" s="5"/>
      <c r="AB236" s="5"/>
      <c r="AC236" s="5"/>
    </row>
    <row r="237" spans="1:29" ht="13" x14ac:dyDescent="0.3">
      <c r="A237" s="43"/>
      <c r="B237" s="5"/>
      <c r="C237" s="6"/>
      <c r="D237" s="5"/>
      <c r="E237" s="5"/>
      <c r="F237" s="5"/>
      <c r="G237" s="5"/>
      <c r="H237" s="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5"/>
      <c r="X237" s="5"/>
      <c r="Y237" s="5"/>
      <c r="Z237" s="5"/>
      <c r="AA237" s="5"/>
      <c r="AB237" s="5"/>
      <c r="AC237" s="5"/>
    </row>
    <row r="238" spans="1:29" ht="13" x14ac:dyDescent="0.3">
      <c r="A238" s="43"/>
      <c r="B238" s="5"/>
      <c r="C238" s="6"/>
      <c r="D238" s="5"/>
      <c r="E238" s="5"/>
      <c r="F238" s="5"/>
      <c r="G238" s="5"/>
      <c r="H238" s="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5"/>
      <c r="X238" s="5"/>
      <c r="Y238" s="5"/>
      <c r="Z238" s="5"/>
      <c r="AA238" s="5"/>
      <c r="AB238" s="5"/>
      <c r="AC238" s="5"/>
    </row>
    <row r="239" spans="1:29" ht="13" x14ac:dyDescent="0.3">
      <c r="A239" s="43"/>
      <c r="B239" s="5"/>
      <c r="C239" s="6"/>
      <c r="D239" s="5"/>
      <c r="E239" s="5"/>
      <c r="F239" s="5"/>
      <c r="G239" s="5"/>
      <c r="H239" s="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5"/>
      <c r="X239" s="5"/>
      <c r="Y239" s="5"/>
      <c r="Z239" s="5"/>
      <c r="AA239" s="5"/>
      <c r="AB239" s="5"/>
      <c r="AC239" s="5"/>
    </row>
    <row r="240" spans="1:29" ht="13" x14ac:dyDescent="0.3">
      <c r="A240" s="43"/>
      <c r="B240" s="5"/>
      <c r="C240" s="6"/>
      <c r="D240" s="5"/>
      <c r="E240" s="5"/>
      <c r="F240" s="5"/>
      <c r="G240" s="5"/>
      <c r="H240" s="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5"/>
      <c r="X240" s="5"/>
      <c r="Y240" s="5"/>
      <c r="Z240" s="5"/>
      <c r="AA240" s="5"/>
      <c r="AB240" s="5"/>
      <c r="AC240" s="5"/>
    </row>
    <row r="241" spans="1:29" ht="13" x14ac:dyDescent="0.3">
      <c r="A241" s="43"/>
      <c r="B241" s="5"/>
      <c r="C241" s="6"/>
      <c r="D241" s="5"/>
      <c r="E241" s="5"/>
      <c r="F241" s="5"/>
      <c r="G241" s="5"/>
      <c r="H241" s="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5"/>
      <c r="X241" s="5"/>
      <c r="Y241" s="5"/>
      <c r="Z241" s="5"/>
      <c r="AA241" s="5"/>
      <c r="AB241" s="5"/>
      <c r="AC241" s="5"/>
    </row>
    <row r="242" spans="1:29" ht="13" x14ac:dyDescent="0.3">
      <c r="A242" s="43"/>
      <c r="B242" s="5"/>
      <c r="C242" s="6"/>
      <c r="D242" s="5"/>
      <c r="E242" s="5"/>
      <c r="F242" s="5"/>
      <c r="G242" s="5"/>
      <c r="H242" s="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5"/>
      <c r="X242" s="5"/>
      <c r="Y242" s="5"/>
      <c r="Z242" s="5"/>
      <c r="AA242" s="5"/>
      <c r="AB242" s="5"/>
      <c r="AC242" s="5"/>
    </row>
    <row r="243" spans="1:29" ht="13" x14ac:dyDescent="0.3">
      <c r="A243" s="43"/>
      <c r="B243" s="5"/>
      <c r="C243" s="6"/>
      <c r="D243" s="5"/>
      <c r="E243" s="5"/>
      <c r="F243" s="5"/>
      <c r="G243" s="5"/>
      <c r="H243" s="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5"/>
      <c r="X243" s="5"/>
      <c r="Y243" s="5"/>
      <c r="Z243" s="5"/>
      <c r="AA243" s="5"/>
      <c r="AB243" s="5"/>
      <c r="AC243" s="5"/>
    </row>
    <row r="244" spans="1:29" ht="13" x14ac:dyDescent="0.3">
      <c r="A244" s="43"/>
      <c r="B244" s="5"/>
      <c r="C244" s="6"/>
      <c r="D244" s="5"/>
      <c r="E244" s="5"/>
      <c r="F244" s="5"/>
      <c r="G244" s="5"/>
      <c r="H244" s="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5"/>
      <c r="X244" s="5"/>
      <c r="Y244" s="5"/>
      <c r="Z244" s="5"/>
      <c r="AA244" s="5"/>
      <c r="AB244" s="5"/>
      <c r="AC244" s="5"/>
    </row>
    <row r="245" spans="1:29" ht="13" x14ac:dyDescent="0.3">
      <c r="A245" s="43"/>
      <c r="B245" s="5"/>
      <c r="C245" s="6"/>
      <c r="D245" s="5"/>
      <c r="E245" s="5"/>
      <c r="F245" s="5"/>
      <c r="G245" s="5"/>
      <c r="H245" s="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5"/>
      <c r="X245" s="5"/>
      <c r="Y245" s="5"/>
      <c r="Z245" s="5"/>
      <c r="AA245" s="5"/>
      <c r="AB245" s="5"/>
      <c r="AC245" s="5"/>
    </row>
    <row r="246" spans="1:29" ht="13" x14ac:dyDescent="0.3">
      <c r="A246" s="43"/>
      <c r="B246" s="5"/>
      <c r="C246" s="6"/>
      <c r="D246" s="5"/>
      <c r="E246" s="5"/>
      <c r="F246" s="5"/>
      <c r="G246" s="5"/>
      <c r="H246" s="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5"/>
      <c r="X246" s="5"/>
      <c r="Y246" s="5"/>
      <c r="Z246" s="5"/>
      <c r="AA246" s="5"/>
      <c r="AB246" s="5"/>
      <c r="AC246" s="5"/>
    </row>
    <row r="247" spans="1:29" ht="13" x14ac:dyDescent="0.3">
      <c r="A247" s="43"/>
      <c r="B247" s="5"/>
      <c r="C247" s="6"/>
      <c r="D247" s="5"/>
      <c r="E247" s="5"/>
      <c r="F247" s="5"/>
      <c r="G247" s="5"/>
      <c r="H247" s="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5"/>
      <c r="X247" s="5"/>
      <c r="Y247" s="5"/>
      <c r="Z247" s="5"/>
      <c r="AA247" s="5"/>
      <c r="AB247" s="5"/>
      <c r="AC247" s="5"/>
    </row>
    <row r="248" spans="1:29" ht="13" x14ac:dyDescent="0.3">
      <c r="A248" s="43"/>
      <c r="B248" s="5"/>
      <c r="C248" s="6"/>
      <c r="D248" s="5"/>
      <c r="E248" s="5"/>
      <c r="F248" s="5"/>
      <c r="G248" s="5"/>
      <c r="H248" s="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5"/>
      <c r="X248" s="5"/>
      <c r="Y248" s="5"/>
      <c r="Z248" s="5"/>
      <c r="AA248" s="5"/>
      <c r="AB248" s="5"/>
      <c r="AC248" s="5"/>
    </row>
    <row r="249" spans="1:29" ht="13" x14ac:dyDescent="0.3">
      <c r="A249" s="43"/>
      <c r="B249" s="5"/>
      <c r="C249" s="6"/>
      <c r="D249" s="5"/>
      <c r="E249" s="5"/>
      <c r="F249" s="5"/>
      <c r="G249" s="5"/>
      <c r="H249" s="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5"/>
      <c r="X249" s="5"/>
      <c r="Y249" s="5"/>
      <c r="Z249" s="5"/>
      <c r="AA249" s="5"/>
      <c r="AB249" s="5"/>
      <c r="AC249" s="5"/>
    </row>
    <row r="250" spans="1:29" ht="13" x14ac:dyDescent="0.3">
      <c r="A250" s="43"/>
      <c r="B250" s="5"/>
      <c r="C250" s="6"/>
      <c r="D250" s="5"/>
      <c r="E250" s="5"/>
      <c r="F250" s="5"/>
      <c r="G250" s="5"/>
      <c r="H250" s="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5"/>
      <c r="X250" s="5"/>
      <c r="Y250" s="5"/>
      <c r="Z250" s="5"/>
      <c r="AA250" s="5"/>
      <c r="AB250" s="5"/>
      <c r="AC250" s="5"/>
    </row>
    <row r="251" spans="1:29" ht="13" x14ac:dyDescent="0.3">
      <c r="A251" s="43"/>
      <c r="B251" s="5"/>
      <c r="C251" s="6"/>
      <c r="D251" s="5"/>
      <c r="E251" s="5"/>
      <c r="F251" s="5"/>
      <c r="G251" s="5"/>
      <c r="H251" s="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5"/>
      <c r="X251" s="5"/>
      <c r="Y251" s="5"/>
      <c r="Z251" s="5"/>
      <c r="AA251" s="5"/>
      <c r="AB251" s="5"/>
      <c r="AC251" s="5"/>
    </row>
    <row r="252" spans="1:29" ht="13" x14ac:dyDescent="0.3">
      <c r="A252" s="43"/>
      <c r="B252" s="5"/>
      <c r="C252" s="6"/>
      <c r="D252" s="5"/>
      <c r="E252" s="5"/>
      <c r="F252" s="5"/>
      <c r="G252" s="5"/>
      <c r="H252" s="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5"/>
      <c r="X252" s="5"/>
      <c r="Y252" s="5"/>
      <c r="Z252" s="5"/>
      <c r="AA252" s="5"/>
      <c r="AB252" s="5"/>
      <c r="AC252" s="5"/>
    </row>
    <row r="253" spans="1:29" ht="13" x14ac:dyDescent="0.3">
      <c r="A253" s="43"/>
      <c r="B253" s="5"/>
      <c r="C253" s="6"/>
      <c r="D253" s="5"/>
      <c r="E253" s="5"/>
      <c r="F253" s="5"/>
      <c r="G253" s="5"/>
      <c r="H253" s="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5"/>
      <c r="X253" s="5"/>
      <c r="Y253" s="5"/>
      <c r="Z253" s="5"/>
      <c r="AA253" s="5"/>
      <c r="AB253" s="5"/>
      <c r="AC253" s="5"/>
    </row>
    <row r="254" spans="1:29" ht="13" x14ac:dyDescent="0.3">
      <c r="A254" s="43"/>
      <c r="B254" s="5"/>
      <c r="C254" s="6"/>
      <c r="D254" s="5"/>
      <c r="E254" s="5"/>
      <c r="F254" s="5"/>
      <c r="G254" s="5"/>
      <c r="H254" s="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5"/>
      <c r="X254" s="5"/>
      <c r="Y254" s="5"/>
      <c r="Z254" s="5"/>
      <c r="AA254" s="5"/>
      <c r="AB254" s="5"/>
      <c r="AC254" s="5"/>
    </row>
    <row r="255" spans="1:29" ht="13" x14ac:dyDescent="0.3">
      <c r="A255" s="43"/>
      <c r="B255" s="5"/>
      <c r="C255" s="6"/>
      <c r="D255" s="5"/>
      <c r="E255" s="5"/>
      <c r="F255" s="5"/>
      <c r="G255" s="5"/>
      <c r="H255" s="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5"/>
      <c r="X255" s="5"/>
      <c r="Y255" s="5"/>
      <c r="Z255" s="5"/>
      <c r="AA255" s="5"/>
      <c r="AB255" s="5"/>
      <c r="AC255" s="5"/>
    </row>
    <row r="256" spans="1:29" ht="13" x14ac:dyDescent="0.3">
      <c r="A256" s="43"/>
      <c r="B256" s="5"/>
      <c r="C256" s="6"/>
      <c r="D256" s="5"/>
      <c r="E256" s="5"/>
      <c r="F256" s="5"/>
      <c r="G256" s="5"/>
      <c r="H256" s="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5"/>
      <c r="X256" s="5"/>
      <c r="Y256" s="5"/>
      <c r="Z256" s="5"/>
      <c r="AA256" s="5"/>
      <c r="AB256" s="5"/>
      <c r="AC256" s="5"/>
    </row>
    <row r="257" spans="1:29" ht="13" x14ac:dyDescent="0.3">
      <c r="A257" s="43"/>
      <c r="B257" s="5"/>
      <c r="C257" s="6"/>
      <c r="D257" s="5"/>
      <c r="E257" s="5"/>
      <c r="F257" s="5"/>
      <c r="G257" s="5"/>
      <c r="H257" s="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5"/>
      <c r="X257" s="5"/>
      <c r="Y257" s="5"/>
      <c r="Z257" s="5"/>
      <c r="AA257" s="5"/>
      <c r="AB257" s="5"/>
      <c r="AC257" s="5"/>
    </row>
    <row r="258" spans="1:29" ht="13" x14ac:dyDescent="0.3">
      <c r="A258" s="43"/>
      <c r="B258" s="5"/>
      <c r="C258" s="6"/>
      <c r="D258" s="5"/>
      <c r="E258" s="5"/>
      <c r="F258" s="5"/>
      <c r="G258" s="5"/>
      <c r="H258" s="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5"/>
      <c r="X258" s="5"/>
      <c r="Y258" s="5"/>
      <c r="Z258" s="5"/>
      <c r="AA258" s="5"/>
      <c r="AB258" s="5"/>
      <c r="AC258" s="5"/>
    </row>
    <row r="259" spans="1:29" ht="13" x14ac:dyDescent="0.3">
      <c r="A259" s="43"/>
      <c r="B259" s="5"/>
      <c r="C259" s="6"/>
      <c r="D259" s="5"/>
      <c r="E259" s="5"/>
      <c r="F259" s="5"/>
      <c r="G259" s="5"/>
      <c r="H259" s="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5"/>
      <c r="X259" s="5"/>
      <c r="Y259" s="5"/>
      <c r="Z259" s="5"/>
      <c r="AA259" s="5"/>
      <c r="AB259" s="5"/>
      <c r="AC259" s="5"/>
    </row>
    <row r="260" spans="1:29" ht="13" x14ac:dyDescent="0.3">
      <c r="A260" s="43"/>
      <c r="B260" s="5"/>
      <c r="C260" s="6"/>
      <c r="D260" s="5"/>
      <c r="E260" s="5"/>
      <c r="F260" s="5"/>
      <c r="G260" s="5"/>
      <c r="H260" s="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5"/>
      <c r="X260" s="5"/>
      <c r="Y260" s="5"/>
      <c r="Z260" s="5"/>
      <c r="AA260" s="5"/>
      <c r="AB260" s="5"/>
      <c r="AC260" s="5"/>
    </row>
    <row r="261" spans="1:29" ht="13" x14ac:dyDescent="0.3">
      <c r="A261" s="43"/>
      <c r="B261" s="5"/>
      <c r="C261" s="6"/>
      <c r="D261" s="5"/>
      <c r="E261" s="5"/>
      <c r="F261" s="5"/>
      <c r="G261" s="5"/>
      <c r="H261" s="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5"/>
      <c r="X261" s="5"/>
      <c r="Y261" s="5"/>
      <c r="Z261" s="5"/>
      <c r="AA261" s="5"/>
      <c r="AB261" s="5"/>
      <c r="AC261" s="5"/>
    </row>
    <row r="262" spans="1:29" ht="13" x14ac:dyDescent="0.3">
      <c r="A262" s="43"/>
      <c r="B262" s="5"/>
      <c r="C262" s="6"/>
      <c r="D262" s="5"/>
      <c r="E262" s="5"/>
      <c r="F262" s="5"/>
      <c r="G262" s="5"/>
      <c r="H262" s="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5"/>
      <c r="X262" s="5"/>
      <c r="Y262" s="5"/>
      <c r="Z262" s="5"/>
      <c r="AA262" s="5"/>
      <c r="AB262" s="5"/>
      <c r="AC262" s="5"/>
    </row>
    <row r="263" spans="1:29" ht="13" x14ac:dyDescent="0.3">
      <c r="A263" s="43"/>
      <c r="B263" s="5"/>
      <c r="C263" s="6"/>
      <c r="D263" s="5"/>
      <c r="E263" s="5"/>
      <c r="F263" s="5"/>
      <c r="G263" s="5"/>
      <c r="H263" s="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5"/>
      <c r="X263" s="5"/>
      <c r="Y263" s="5"/>
      <c r="Z263" s="5"/>
      <c r="AA263" s="5"/>
      <c r="AB263" s="5"/>
      <c r="AC263" s="5"/>
    </row>
    <row r="264" spans="1:29" ht="13" x14ac:dyDescent="0.3">
      <c r="A264" s="43"/>
      <c r="B264" s="5"/>
      <c r="C264" s="6"/>
      <c r="D264" s="5"/>
      <c r="E264" s="5"/>
      <c r="F264" s="5"/>
      <c r="G264" s="5"/>
      <c r="H264" s="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5"/>
      <c r="X264" s="5"/>
      <c r="Y264" s="5"/>
      <c r="Z264" s="5"/>
      <c r="AA264" s="5"/>
      <c r="AB264" s="5"/>
      <c r="AC264" s="5"/>
    </row>
    <row r="265" spans="1:29" ht="13" x14ac:dyDescent="0.3">
      <c r="A265" s="43"/>
      <c r="B265" s="5"/>
      <c r="C265" s="6"/>
      <c r="D265" s="5"/>
      <c r="E265" s="5"/>
      <c r="F265" s="5"/>
      <c r="G265" s="5"/>
      <c r="H265" s="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5"/>
      <c r="X265" s="5"/>
      <c r="Y265" s="5"/>
      <c r="Z265" s="5"/>
      <c r="AA265" s="5"/>
      <c r="AB265" s="5"/>
      <c r="AC265" s="5"/>
    </row>
    <row r="266" spans="1:29" ht="13" x14ac:dyDescent="0.3">
      <c r="A266" s="43"/>
      <c r="B266" s="5"/>
      <c r="C266" s="6"/>
      <c r="D266" s="5"/>
      <c r="E266" s="5"/>
      <c r="F266" s="5"/>
      <c r="G266" s="5"/>
      <c r="H266" s="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5"/>
      <c r="X266" s="5"/>
      <c r="Y266" s="5"/>
      <c r="Z266" s="5"/>
      <c r="AA266" s="5"/>
      <c r="AB266" s="5"/>
      <c r="AC266" s="5"/>
    </row>
    <row r="267" spans="1:29" ht="13" x14ac:dyDescent="0.3">
      <c r="A267" s="43"/>
      <c r="B267" s="5"/>
      <c r="C267" s="6"/>
      <c r="D267" s="5"/>
      <c r="E267" s="5"/>
      <c r="F267" s="5"/>
      <c r="G267" s="5"/>
      <c r="H267" s="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5"/>
      <c r="X267" s="5"/>
      <c r="Y267" s="5"/>
      <c r="Z267" s="5"/>
      <c r="AA267" s="5"/>
      <c r="AB267" s="5"/>
      <c r="AC267" s="5"/>
    </row>
    <row r="268" spans="1:29" ht="13" x14ac:dyDescent="0.3">
      <c r="A268" s="43"/>
      <c r="B268" s="5"/>
      <c r="C268" s="6"/>
      <c r="D268" s="5"/>
      <c r="E268" s="5"/>
      <c r="F268" s="5"/>
      <c r="G268" s="5"/>
      <c r="H268" s="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5"/>
      <c r="X268" s="5"/>
      <c r="Y268" s="5"/>
      <c r="Z268" s="5"/>
      <c r="AA268" s="5"/>
      <c r="AB268" s="5"/>
      <c r="AC268" s="5"/>
    </row>
    <row r="269" spans="1:29" ht="13" x14ac:dyDescent="0.3">
      <c r="A269" s="43"/>
      <c r="B269" s="5"/>
      <c r="C269" s="6"/>
      <c r="D269" s="5"/>
      <c r="E269" s="5"/>
      <c r="F269" s="5"/>
      <c r="G269" s="5"/>
      <c r="H269" s="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5"/>
      <c r="X269" s="5"/>
      <c r="Y269" s="5"/>
      <c r="Z269" s="5"/>
      <c r="AA269" s="5"/>
      <c r="AB269" s="5"/>
      <c r="AC269" s="5"/>
    </row>
    <row r="270" spans="1:29" ht="13" x14ac:dyDescent="0.3">
      <c r="A270" s="43"/>
      <c r="B270" s="5"/>
      <c r="C270" s="6"/>
      <c r="D270" s="5"/>
      <c r="E270" s="5"/>
      <c r="F270" s="5"/>
      <c r="G270" s="5"/>
      <c r="H270" s="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5"/>
      <c r="X270" s="5"/>
      <c r="Y270" s="5"/>
      <c r="Z270" s="5"/>
      <c r="AA270" s="5"/>
      <c r="AB270" s="5"/>
      <c r="AC270" s="5"/>
    </row>
    <row r="271" spans="1:29" ht="13" x14ac:dyDescent="0.3">
      <c r="A271" s="43"/>
      <c r="B271" s="5"/>
      <c r="C271" s="6"/>
      <c r="D271" s="5"/>
      <c r="E271" s="5"/>
      <c r="F271" s="5"/>
      <c r="G271" s="5"/>
      <c r="H271" s="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5"/>
      <c r="X271" s="5"/>
      <c r="Y271" s="5"/>
      <c r="Z271" s="5"/>
      <c r="AA271" s="5"/>
      <c r="AB271" s="5"/>
      <c r="AC271" s="5"/>
    </row>
    <row r="272" spans="1:29" ht="13" x14ac:dyDescent="0.3">
      <c r="A272" s="43"/>
      <c r="B272" s="5"/>
      <c r="C272" s="6"/>
      <c r="D272" s="5"/>
      <c r="E272" s="5"/>
      <c r="F272" s="5"/>
      <c r="G272" s="5"/>
      <c r="H272" s="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5"/>
      <c r="X272" s="5"/>
      <c r="Y272" s="5"/>
      <c r="Z272" s="5"/>
      <c r="AA272" s="5"/>
      <c r="AB272" s="5"/>
      <c r="AC272" s="5"/>
    </row>
    <row r="273" spans="1:29" ht="13" x14ac:dyDescent="0.3">
      <c r="A273" s="43"/>
      <c r="B273" s="5"/>
      <c r="C273" s="6"/>
      <c r="D273" s="5"/>
      <c r="E273" s="5"/>
      <c r="F273" s="5"/>
      <c r="G273" s="5"/>
      <c r="H273" s="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5"/>
      <c r="X273" s="5"/>
      <c r="Y273" s="5"/>
      <c r="Z273" s="5"/>
      <c r="AA273" s="5"/>
      <c r="AB273" s="5"/>
      <c r="AC273" s="5"/>
    </row>
    <row r="274" spans="1:29" ht="13" x14ac:dyDescent="0.3">
      <c r="A274" s="43"/>
      <c r="B274" s="5"/>
      <c r="C274" s="6"/>
      <c r="D274" s="5"/>
      <c r="E274" s="5"/>
      <c r="F274" s="5"/>
      <c r="G274" s="5"/>
      <c r="H274" s="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5"/>
      <c r="X274" s="5"/>
      <c r="Y274" s="5"/>
      <c r="Z274" s="5"/>
      <c r="AA274" s="5"/>
      <c r="AB274" s="5"/>
      <c r="AC274" s="5"/>
    </row>
    <row r="275" spans="1:29" ht="13" x14ac:dyDescent="0.3">
      <c r="A275" s="43"/>
      <c r="B275" s="5"/>
      <c r="C275" s="6"/>
      <c r="D275" s="5"/>
      <c r="E275" s="5"/>
      <c r="F275" s="5"/>
      <c r="G275" s="5"/>
      <c r="H275" s="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5"/>
      <c r="X275" s="5"/>
      <c r="Y275" s="5"/>
      <c r="Z275" s="5"/>
      <c r="AA275" s="5"/>
      <c r="AB275" s="5"/>
      <c r="AC275" s="5"/>
    </row>
    <row r="276" spans="1:29" ht="13" x14ac:dyDescent="0.3">
      <c r="A276" s="43"/>
      <c r="B276" s="5"/>
      <c r="C276" s="6"/>
      <c r="D276" s="5"/>
      <c r="E276" s="5"/>
      <c r="F276" s="5"/>
      <c r="G276" s="5"/>
      <c r="H276" s="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5"/>
      <c r="X276" s="5"/>
      <c r="Y276" s="5"/>
      <c r="Z276" s="5"/>
      <c r="AA276" s="5"/>
      <c r="AB276" s="5"/>
      <c r="AC276" s="5"/>
    </row>
    <row r="277" spans="1:29" ht="13" x14ac:dyDescent="0.3">
      <c r="A277" s="43"/>
      <c r="B277" s="5"/>
      <c r="C277" s="6"/>
      <c r="D277" s="5"/>
      <c r="E277" s="5"/>
      <c r="F277" s="5"/>
      <c r="G277" s="5"/>
      <c r="H277" s="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5"/>
      <c r="X277" s="5"/>
      <c r="Y277" s="5"/>
      <c r="Z277" s="5"/>
      <c r="AA277" s="5"/>
      <c r="AB277" s="5"/>
      <c r="AC277" s="5"/>
    </row>
    <row r="278" spans="1:29" ht="13" x14ac:dyDescent="0.3">
      <c r="A278" s="43"/>
      <c r="B278" s="5"/>
      <c r="C278" s="6"/>
      <c r="D278" s="5"/>
      <c r="E278" s="5"/>
      <c r="F278" s="5"/>
      <c r="G278" s="5"/>
      <c r="H278" s="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5"/>
      <c r="X278" s="5"/>
      <c r="Y278" s="5"/>
      <c r="Z278" s="5"/>
      <c r="AA278" s="5"/>
      <c r="AB278" s="5"/>
      <c r="AC278" s="5"/>
    </row>
    <row r="279" spans="1:29" ht="13" x14ac:dyDescent="0.3">
      <c r="A279" s="43"/>
      <c r="B279" s="5"/>
      <c r="C279" s="6"/>
      <c r="D279" s="5"/>
      <c r="E279" s="5"/>
      <c r="F279" s="5"/>
      <c r="G279" s="5"/>
      <c r="H279" s="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5"/>
      <c r="X279" s="5"/>
      <c r="Y279" s="5"/>
      <c r="Z279" s="5"/>
      <c r="AA279" s="5"/>
      <c r="AB279" s="5"/>
      <c r="AC279" s="5"/>
    </row>
    <row r="280" spans="1:29" ht="13" x14ac:dyDescent="0.3">
      <c r="A280" s="43"/>
      <c r="B280" s="5"/>
      <c r="C280" s="6"/>
      <c r="D280" s="5"/>
      <c r="E280" s="5"/>
      <c r="F280" s="5"/>
      <c r="G280" s="5"/>
      <c r="H280" s="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5"/>
      <c r="X280" s="5"/>
      <c r="Y280" s="5"/>
      <c r="Z280" s="5"/>
      <c r="AA280" s="5"/>
      <c r="AB280" s="5"/>
      <c r="AC280" s="5"/>
    </row>
    <row r="281" spans="1:29" ht="13" x14ac:dyDescent="0.3">
      <c r="A281" s="43"/>
      <c r="B281" s="5"/>
      <c r="C281" s="6"/>
      <c r="D281" s="5"/>
      <c r="E281" s="5"/>
      <c r="F281" s="5"/>
      <c r="G281" s="5"/>
      <c r="H281" s="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5"/>
      <c r="X281" s="5"/>
      <c r="Y281" s="5"/>
      <c r="Z281" s="5"/>
      <c r="AA281" s="5"/>
      <c r="AB281" s="5"/>
      <c r="AC281" s="5"/>
    </row>
    <row r="282" spans="1:29" ht="13" x14ac:dyDescent="0.3">
      <c r="A282" s="43"/>
      <c r="B282" s="5"/>
      <c r="C282" s="6"/>
      <c r="D282" s="5"/>
      <c r="E282" s="5"/>
      <c r="F282" s="5"/>
      <c r="G282" s="5"/>
      <c r="H282" s="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5"/>
      <c r="X282" s="5"/>
      <c r="Y282" s="5"/>
      <c r="Z282" s="5"/>
      <c r="AA282" s="5"/>
      <c r="AB282" s="5"/>
      <c r="AC282" s="5"/>
    </row>
    <row r="283" spans="1:29" ht="13" x14ac:dyDescent="0.3">
      <c r="A283" s="43"/>
      <c r="B283" s="5"/>
      <c r="C283" s="6"/>
      <c r="D283" s="5"/>
      <c r="E283" s="5"/>
      <c r="F283" s="5"/>
      <c r="G283" s="5"/>
      <c r="H283" s="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5"/>
      <c r="X283" s="5"/>
      <c r="Y283" s="5"/>
      <c r="Z283" s="5"/>
      <c r="AA283" s="5"/>
      <c r="AB283" s="5"/>
      <c r="AC283" s="5"/>
    </row>
    <row r="284" spans="1:29" ht="13" x14ac:dyDescent="0.3">
      <c r="A284" s="43"/>
      <c r="B284" s="5"/>
      <c r="C284" s="6"/>
      <c r="D284" s="5"/>
      <c r="E284" s="5"/>
      <c r="F284" s="5"/>
      <c r="G284" s="5"/>
      <c r="H284" s="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5"/>
      <c r="X284" s="5"/>
      <c r="Y284" s="5"/>
      <c r="Z284" s="5"/>
      <c r="AA284" s="5"/>
      <c r="AB284" s="5"/>
      <c r="AC284" s="5"/>
    </row>
    <row r="285" spans="1:29" ht="13" x14ac:dyDescent="0.3">
      <c r="A285" s="43"/>
      <c r="B285" s="5"/>
      <c r="C285" s="6"/>
      <c r="D285" s="5"/>
      <c r="E285" s="5"/>
      <c r="F285" s="5"/>
      <c r="G285" s="5"/>
      <c r="H285" s="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5"/>
      <c r="X285" s="5"/>
      <c r="Y285" s="5"/>
      <c r="Z285" s="5"/>
      <c r="AA285" s="5"/>
      <c r="AB285" s="5"/>
      <c r="AC285" s="5"/>
    </row>
    <row r="286" spans="1:29" ht="13" x14ac:dyDescent="0.3">
      <c r="A286" s="43"/>
      <c r="B286" s="5"/>
      <c r="C286" s="6"/>
      <c r="D286" s="5"/>
      <c r="E286" s="5"/>
      <c r="F286" s="5"/>
      <c r="G286" s="5"/>
      <c r="H286" s="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5"/>
      <c r="X286" s="5"/>
      <c r="Y286" s="5"/>
      <c r="Z286" s="5"/>
      <c r="AA286" s="5"/>
      <c r="AB286" s="5"/>
      <c r="AC286" s="5"/>
    </row>
    <row r="287" spans="1:29" ht="13" x14ac:dyDescent="0.3">
      <c r="A287" s="43"/>
      <c r="B287" s="5"/>
      <c r="C287" s="6"/>
      <c r="D287" s="5"/>
      <c r="E287" s="5"/>
      <c r="F287" s="5"/>
      <c r="G287" s="5"/>
      <c r="H287" s="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5"/>
      <c r="X287" s="5"/>
      <c r="Y287" s="5"/>
      <c r="Z287" s="5"/>
      <c r="AA287" s="5"/>
      <c r="AB287" s="5"/>
      <c r="AC287" s="5"/>
    </row>
    <row r="288" spans="1:29" ht="13" x14ac:dyDescent="0.3">
      <c r="A288" s="43"/>
      <c r="B288" s="5"/>
      <c r="C288" s="6"/>
      <c r="D288" s="5"/>
      <c r="E288" s="5"/>
      <c r="F288" s="5"/>
      <c r="G288" s="5"/>
      <c r="H288" s="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5"/>
      <c r="X288" s="5"/>
      <c r="Y288" s="5"/>
      <c r="Z288" s="5"/>
      <c r="AA288" s="5"/>
      <c r="AB288" s="5"/>
      <c r="AC288" s="5"/>
    </row>
    <row r="289" spans="1:29" ht="13" x14ac:dyDescent="0.3">
      <c r="A289" s="43"/>
      <c r="B289" s="5"/>
      <c r="C289" s="6"/>
      <c r="D289" s="5"/>
      <c r="E289" s="5"/>
      <c r="F289" s="5"/>
      <c r="G289" s="5"/>
      <c r="H289" s="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5"/>
      <c r="X289" s="5"/>
      <c r="Y289" s="5"/>
      <c r="Z289" s="5"/>
      <c r="AA289" s="5"/>
      <c r="AB289" s="5"/>
      <c r="AC289" s="5"/>
    </row>
    <row r="290" spans="1:29" ht="13" x14ac:dyDescent="0.3">
      <c r="A290" s="43"/>
      <c r="B290" s="5"/>
      <c r="C290" s="6"/>
      <c r="D290" s="5"/>
      <c r="E290" s="5"/>
      <c r="F290" s="5"/>
      <c r="G290" s="5"/>
      <c r="H290" s="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5"/>
      <c r="X290" s="5"/>
      <c r="Y290" s="5"/>
      <c r="Z290" s="5"/>
      <c r="AA290" s="5"/>
      <c r="AB290" s="5"/>
      <c r="AC290" s="5"/>
    </row>
    <row r="291" spans="1:29" ht="13" x14ac:dyDescent="0.3">
      <c r="A291" s="43"/>
      <c r="B291" s="5"/>
      <c r="C291" s="6"/>
      <c r="D291" s="5"/>
      <c r="E291" s="5"/>
      <c r="F291" s="5"/>
      <c r="G291" s="5"/>
      <c r="H291" s="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5"/>
      <c r="X291" s="5"/>
      <c r="Y291" s="5"/>
      <c r="Z291" s="5"/>
      <c r="AA291" s="5"/>
      <c r="AB291" s="5"/>
      <c r="AC291" s="5"/>
    </row>
    <row r="292" spans="1:29" ht="13" x14ac:dyDescent="0.3">
      <c r="A292" s="43"/>
      <c r="B292" s="5"/>
      <c r="C292" s="6"/>
      <c r="D292" s="5"/>
      <c r="E292" s="5"/>
      <c r="F292" s="5"/>
      <c r="G292" s="5"/>
      <c r="H292" s="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5"/>
      <c r="X292" s="5"/>
      <c r="Y292" s="5"/>
      <c r="Z292" s="5"/>
      <c r="AA292" s="5"/>
      <c r="AB292" s="5"/>
      <c r="AC292" s="5"/>
    </row>
    <row r="293" spans="1:29" ht="13" x14ac:dyDescent="0.3">
      <c r="A293" s="43"/>
      <c r="B293" s="5"/>
      <c r="C293" s="6"/>
      <c r="D293" s="5"/>
      <c r="E293" s="5"/>
      <c r="F293" s="5"/>
      <c r="G293" s="5"/>
      <c r="H293" s="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5"/>
      <c r="X293" s="5"/>
      <c r="Y293" s="5"/>
      <c r="Z293" s="5"/>
      <c r="AA293" s="5"/>
      <c r="AB293" s="5"/>
      <c r="AC293" s="5"/>
    </row>
    <row r="294" spans="1:29" ht="13" x14ac:dyDescent="0.3">
      <c r="A294" s="43"/>
      <c r="B294" s="5"/>
      <c r="C294" s="6"/>
      <c r="D294" s="5"/>
      <c r="E294" s="5"/>
      <c r="F294" s="5"/>
      <c r="G294" s="5"/>
      <c r="H294" s="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5"/>
      <c r="X294" s="5"/>
      <c r="Y294" s="5"/>
      <c r="Z294" s="5"/>
      <c r="AA294" s="5"/>
      <c r="AB294" s="5"/>
      <c r="AC294" s="5"/>
    </row>
    <row r="295" spans="1:29" ht="13" x14ac:dyDescent="0.3">
      <c r="A295" s="43"/>
      <c r="B295" s="5"/>
      <c r="C295" s="6"/>
      <c r="D295" s="5"/>
      <c r="E295" s="5"/>
      <c r="F295" s="5"/>
      <c r="G295" s="5"/>
      <c r="H295" s="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5"/>
      <c r="X295" s="5"/>
      <c r="Y295" s="5"/>
      <c r="Z295" s="5"/>
      <c r="AA295" s="5"/>
      <c r="AB295" s="5"/>
      <c r="AC295" s="5"/>
    </row>
    <row r="296" spans="1:29" ht="13" x14ac:dyDescent="0.3">
      <c r="A296" s="43"/>
      <c r="B296" s="5"/>
      <c r="C296" s="6"/>
      <c r="D296" s="5"/>
      <c r="E296" s="5"/>
      <c r="F296" s="5"/>
      <c r="G296" s="5"/>
      <c r="H296" s="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5"/>
      <c r="X296" s="5"/>
      <c r="Y296" s="5"/>
      <c r="Z296" s="5"/>
      <c r="AA296" s="5"/>
      <c r="AB296" s="5"/>
      <c r="AC296" s="5"/>
    </row>
    <row r="297" spans="1:29" ht="13" x14ac:dyDescent="0.3">
      <c r="A297" s="43"/>
      <c r="B297" s="5"/>
      <c r="C297" s="6"/>
      <c r="D297" s="5"/>
      <c r="E297" s="5"/>
      <c r="F297" s="5"/>
      <c r="G297" s="5"/>
      <c r="H297" s="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5"/>
      <c r="X297" s="5"/>
      <c r="Y297" s="5"/>
      <c r="Z297" s="5"/>
      <c r="AA297" s="5"/>
      <c r="AB297" s="5"/>
      <c r="AC297" s="5"/>
    </row>
    <row r="298" spans="1:29" ht="13" x14ac:dyDescent="0.3">
      <c r="A298" s="43"/>
      <c r="B298" s="5"/>
      <c r="C298" s="6"/>
      <c r="D298" s="5"/>
      <c r="E298" s="5"/>
      <c r="F298" s="5"/>
      <c r="G298" s="5"/>
      <c r="H298" s="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5"/>
      <c r="X298" s="5"/>
      <c r="Y298" s="5"/>
      <c r="Z298" s="5"/>
      <c r="AA298" s="5"/>
      <c r="AB298" s="5"/>
      <c r="AC298" s="5"/>
    </row>
    <row r="299" spans="1:29" ht="13" x14ac:dyDescent="0.3">
      <c r="A299" s="43"/>
      <c r="B299" s="5"/>
      <c r="C299" s="6"/>
      <c r="D299" s="5"/>
      <c r="E299" s="5"/>
      <c r="F299" s="5"/>
      <c r="G299" s="5"/>
      <c r="H299" s="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5"/>
      <c r="X299" s="5"/>
      <c r="Y299" s="5"/>
      <c r="Z299" s="5"/>
      <c r="AA299" s="5"/>
      <c r="AB299" s="5"/>
      <c r="AC299" s="5"/>
    </row>
    <row r="300" spans="1:29" ht="13" x14ac:dyDescent="0.3">
      <c r="A300" s="43"/>
      <c r="B300" s="5"/>
      <c r="C300" s="6"/>
      <c r="D300" s="5"/>
      <c r="E300" s="5"/>
      <c r="F300" s="5"/>
      <c r="G300" s="5"/>
      <c r="H300" s="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5"/>
      <c r="X300" s="5"/>
      <c r="Y300" s="5"/>
      <c r="Z300" s="5"/>
      <c r="AA300" s="5"/>
      <c r="AB300" s="5"/>
      <c r="AC300" s="5"/>
    </row>
    <row r="301" spans="1:29" ht="13" x14ac:dyDescent="0.3">
      <c r="A301" s="43"/>
      <c r="B301" s="5"/>
      <c r="C301" s="6"/>
      <c r="D301" s="5"/>
      <c r="E301" s="5"/>
      <c r="F301" s="5"/>
      <c r="G301" s="5"/>
      <c r="H301" s="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5"/>
      <c r="X301" s="5"/>
      <c r="Y301" s="5"/>
      <c r="Z301" s="5"/>
      <c r="AA301" s="5"/>
      <c r="AB301" s="5"/>
      <c r="AC301" s="5"/>
    </row>
    <row r="302" spans="1:29" ht="13" x14ac:dyDescent="0.3">
      <c r="A302" s="43"/>
      <c r="B302" s="5"/>
      <c r="C302" s="6"/>
      <c r="D302" s="5"/>
      <c r="E302" s="5"/>
      <c r="F302" s="5"/>
      <c r="G302" s="5"/>
      <c r="H302" s="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5"/>
      <c r="X302" s="5"/>
      <c r="Y302" s="5"/>
      <c r="Z302" s="5"/>
      <c r="AA302" s="5"/>
      <c r="AB302" s="5"/>
      <c r="AC302" s="5"/>
    </row>
    <row r="303" spans="1:29" ht="13" x14ac:dyDescent="0.3">
      <c r="A303" s="43"/>
      <c r="B303" s="5"/>
      <c r="C303" s="6"/>
      <c r="D303" s="5"/>
      <c r="E303" s="5"/>
      <c r="F303" s="5"/>
      <c r="G303" s="5"/>
      <c r="H303" s="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5"/>
      <c r="X303" s="5"/>
      <c r="Y303" s="5"/>
      <c r="Z303" s="5"/>
      <c r="AA303" s="5"/>
      <c r="AB303" s="5"/>
      <c r="AC303" s="5"/>
    </row>
    <row r="304" spans="1:29" ht="13" x14ac:dyDescent="0.3">
      <c r="A304" s="43"/>
      <c r="B304" s="5"/>
      <c r="C304" s="6"/>
      <c r="D304" s="5"/>
      <c r="E304" s="5"/>
      <c r="F304" s="5"/>
      <c r="G304" s="5"/>
      <c r="H304" s="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5"/>
      <c r="X304" s="5"/>
      <c r="Y304" s="5"/>
      <c r="Z304" s="5"/>
      <c r="AA304" s="5"/>
      <c r="AB304" s="5"/>
      <c r="AC304" s="5"/>
    </row>
    <row r="305" spans="1:29" ht="13" x14ac:dyDescent="0.3">
      <c r="A305" s="43"/>
      <c r="B305" s="5"/>
      <c r="C305" s="6"/>
      <c r="D305" s="5"/>
      <c r="E305" s="5"/>
      <c r="F305" s="5"/>
      <c r="G305" s="5"/>
      <c r="H305" s="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5"/>
      <c r="X305" s="5"/>
      <c r="Y305" s="5"/>
      <c r="Z305" s="5"/>
      <c r="AA305" s="5"/>
      <c r="AB305" s="5"/>
      <c r="AC305" s="5"/>
    </row>
    <row r="306" spans="1:29" ht="13" x14ac:dyDescent="0.3">
      <c r="A306" s="43"/>
      <c r="B306" s="5"/>
      <c r="C306" s="6"/>
      <c r="D306" s="5"/>
      <c r="E306" s="5"/>
      <c r="F306" s="5"/>
      <c r="G306" s="5"/>
      <c r="H306" s="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5"/>
      <c r="X306" s="5"/>
      <c r="Y306" s="5"/>
      <c r="Z306" s="5"/>
      <c r="AA306" s="5"/>
      <c r="AB306" s="5"/>
      <c r="AC306" s="5"/>
    </row>
    <row r="307" spans="1:29" ht="13" x14ac:dyDescent="0.3">
      <c r="A307" s="43"/>
      <c r="B307" s="5"/>
      <c r="C307" s="6"/>
      <c r="D307" s="5"/>
      <c r="E307" s="5"/>
      <c r="F307" s="5"/>
      <c r="G307" s="5"/>
      <c r="H307" s="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5"/>
      <c r="X307" s="5"/>
      <c r="Y307" s="5"/>
      <c r="Z307" s="5"/>
      <c r="AA307" s="5"/>
      <c r="AB307" s="5"/>
      <c r="AC307" s="5"/>
    </row>
    <row r="308" spans="1:29" ht="13" x14ac:dyDescent="0.3">
      <c r="A308" s="43"/>
      <c r="B308" s="5"/>
      <c r="C308" s="6"/>
      <c r="D308" s="5"/>
      <c r="E308" s="5"/>
      <c r="F308" s="5"/>
      <c r="G308" s="5"/>
      <c r="H308" s="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5"/>
      <c r="X308" s="5"/>
      <c r="Y308" s="5"/>
      <c r="Z308" s="5"/>
      <c r="AA308" s="5"/>
      <c r="AB308" s="5"/>
      <c r="AC308" s="5"/>
    </row>
    <row r="309" spans="1:29" ht="13" x14ac:dyDescent="0.3">
      <c r="A309" s="43"/>
      <c r="B309" s="5"/>
      <c r="C309" s="6"/>
      <c r="D309" s="5"/>
      <c r="E309" s="5"/>
      <c r="F309" s="5"/>
      <c r="G309" s="5"/>
      <c r="H309" s="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5"/>
      <c r="X309" s="5"/>
      <c r="Y309" s="5"/>
      <c r="Z309" s="5"/>
      <c r="AA309" s="5"/>
      <c r="AB309" s="5"/>
      <c r="AC309" s="5"/>
    </row>
    <row r="310" spans="1:29" ht="13" x14ac:dyDescent="0.3">
      <c r="A310" s="43"/>
      <c r="B310" s="5"/>
      <c r="C310" s="6"/>
      <c r="D310" s="5"/>
      <c r="E310" s="5"/>
      <c r="F310" s="5"/>
      <c r="G310" s="5"/>
      <c r="H310" s="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5"/>
      <c r="X310" s="5"/>
      <c r="Y310" s="5"/>
      <c r="Z310" s="5"/>
      <c r="AA310" s="5"/>
      <c r="AB310" s="5"/>
      <c r="AC310" s="5"/>
    </row>
    <row r="311" spans="1:29" ht="13" x14ac:dyDescent="0.3">
      <c r="A311" s="43"/>
      <c r="B311" s="5"/>
      <c r="C311" s="6"/>
      <c r="D311" s="5"/>
      <c r="E311" s="5"/>
      <c r="F311" s="5"/>
      <c r="G311" s="5"/>
      <c r="H311" s="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5"/>
      <c r="X311" s="5"/>
      <c r="Y311" s="5"/>
      <c r="Z311" s="5"/>
      <c r="AA311" s="5"/>
      <c r="AB311" s="5"/>
      <c r="AC311" s="5"/>
    </row>
    <row r="312" spans="1:29" ht="13" x14ac:dyDescent="0.3">
      <c r="A312" s="43"/>
      <c r="B312" s="5"/>
      <c r="C312" s="6"/>
      <c r="D312" s="5"/>
      <c r="E312" s="5"/>
      <c r="F312" s="5"/>
      <c r="G312" s="5"/>
      <c r="H312" s="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5"/>
      <c r="X312" s="5"/>
      <c r="Y312" s="5"/>
      <c r="Z312" s="5"/>
      <c r="AA312" s="5"/>
      <c r="AB312" s="5"/>
      <c r="AC312" s="5"/>
    </row>
    <row r="313" spans="1:29" ht="13" x14ac:dyDescent="0.3">
      <c r="A313" s="43"/>
      <c r="B313" s="5"/>
      <c r="C313" s="6"/>
      <c r="D313" s="5"/>
      <c r="E313" s="5"/>
      <c r="F313" s="5"/>
      <c r="G313" s="5"/>
      <c r="H313" s="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5"/>
      <c r="X313" s="5"/>
      <c r="Y313" s="5"/>
      <c r="Z313" s="5"/>
      <c r="AA313" s="5"/>
      <c r="AB313" s="5"/>
      <c r="AC313" s="5"/>
    </row>
    <row r="314" spans="1:29" ht="13" x14ac:dyDescent="0.3">
      <c r="A314" s="43"/>
      <c r="B314" s="5"/>
      <c r="C314" s="6"/>
      <c r="D314" s="5"/>
      <c r="E314" s="5"/>
      <c r="F314" s="5"/>
      <c r="G314" s="5"/>
      <c r="H314" s="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5"/>
      <c r="X314" s="5"/>
      <c r="Y314" s="5"/>
      <c r="Z314" s="5"/>
      <c r="AA314" s="5"/>
      <c r="AB314" s="5"/>
      <c r="AC314" s="5"/>
    </row>
    <row r="315" spans="1:29" ht="13" x14ac:dyDescent="0.3">
      <c r="A315" s="43"/>
      <c r="B315" s="5"/>
      <c r="C315" s="6"/>
      <c r="D315" s="5"/>
      <c r="E315" s="5"/>
      <c r="F315" s="5"/>
      <c r="G315" s="5"/>
      <c r="H315" s="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5"/>
      <c r="X315" s="5"/>
      <c r="Y315" s="5"/>
      <c r="Z315" s="5"/>
      <c r="AA315" s="5"/>
      <c r="AB315" s="5"/>
      <c r="AC315" s="5"/>
    </row>
    <row r="316" spans="1:29" ht="13" x14ac:dyDescent="0.3">
      <c r="A316" s="43"/>
      <c r="B316" s="5"/>
      <c r="C316" s="6"/>
      <c r="D316" s="5"/>
      <c r="E316" s="5"/>
      <c r="F316" s="5"/>
      <c r="G316" s="5"/>
      <c r="H316" s="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5"/>
      <c r="X316" s="5"/>
      <c r="Y316" s="5"/>
      <c r="Z316" s="5"/>
      <c r="AA316" s="5"/>
      <c r="AB316" s="5"/>
      <c r="AC316" s="5"/>
    </row>
    <row r="317" spans="1:29" ht="13" x14ac:dyDescent="0.3">
      <c r="A317" s="43"/>
      <c r="B317" s="5"/>
      <c r="C317" s="6"/>
      <c r="D317" s="5"/>
      <c r="E317" s="5"/>
      <c r="F317" s="5"/>
      <c r="G317" s="5"/>
      <c r="H317" s="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5"/>
      <c r="X317" s="5"/>
      <c r="Y317" s="5"/>
      <c r="Z317" s="5"/>
      <c r="AA317" s="5"/>
      <c r="AB317" s="5"/>
      <c r="AC317" s="5"/>
    </row>
    <row r="318" spans="1:29" ht="13" x14ac:dyDescent="0.3">
      <c r="A318" s="43"/>
      <c r="B318" s="5"/>
      <c r="C318" s="6"/>
      <c r="D318" s="5"/>
      <c r="E318" s="5"/>
      <c r="F318" s="5"/>
      <c r="G318" s="5"/>
      <c r="H318" s="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5"/>
      <c r="X318" s="5"/>
      <c r="Y318" s="5"/>
      <c r="Z318" s="5"/>
      <c r="AA318" s="5"/>
      <c r="AB318" s="5"/>
      <c r="AC318" s="5"/>
    </row>
    <row r="319" spans="1:29" ht="13" x14ac:dyDescent="0.3">
      <c r="A319" s="43"/>
      <c r="B319" s="5"/>
      <c r="C319" s="6"/>
      <c r="D319" s="5"/>
      <c r="E319" s="5"/>
      <c r="F319" s="5"/>
      <c r="G319" s="5"/>
      <c r="H319" s="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5"/>
      <c r="X319" s="5"/>
      <c r="Y319" s="5"/>
      <c r="Z319" s="5"/>
      <c r="AA319" s="5"/>
      <c r="AB319" s="5"/>
      <c r="AC319" s="5"/>
    </row>
    <row r="320" spans="1:29" ht="13" x14ac:dyDescent="0.3">
      <c r="A320" s="43"/>
      <c r="B320" s="5"/>
      <c r="C320" s="6"/>
      <c r="D320" s="5"/>
      <c r="E320" s="5"/>
      <c r="F320" s="5"/>
      <c r="G320" s="5"/>
      <c r="H320" s="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5"/>
      <c r="X320" s="5"/>
      <c r="Y320" s="5"/>
      <c r="Z320" s="5"/>
      <c r="AA320" s="5"/>
      <c r="AB320" s="5"/>
      <c r="AC320" s="5"/>
    </row>
    <row r="321" spans="1:29" ht="13" x14ac:dyDescent="0.3">
      <c r="A321" s="43"/>
      <c r="B321" s="5"/>
      <c r="C321" s="6"/>
      <c r="D321" s="5"/>
      <c r="E321" s="5"/>
      <c r="F321" s="5"/>
      <c r="G321" s="5"/>
      <c r="H321" s="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5"/>
      <c r="X321" s="5"/>
      <c r="Y321" s="5"/>
      <c r="Z321" s="5"/>
      <c r="AA321" s="5"/>
      <c r="AB321" s="5"/>
      <c r="AC321" s="5"/>
    </row>
    <row r="322" spans="1:29" ht="13" x14ac:dyDescent="0.3">
      <c r="A322" s="43"/>
      <c r="B322" s="5"/>
      <c r="C322" s="6"/>
      <c r="D322" s="5"/>
      <c r="E322" s="5"/>
      <c r="F322" s="5"/>
      <c r="G322" s="5"/>
      <c r="H322" s="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5"/>
      <c r="X322" s="5"/>
      <c r="Y322" s="5"/>
      <c r="Z322" s="5"/>
      <c r="AA322" s="5"/>
      <c r="AB322" s="5"/>
      <c r="AC322" s="5"/>
    </row>
    <row r="323" spans="1:29" ht="13" x14ac:dyDescent="0.3">
      <c r="A323" s="43"/>
      <c r="B323" s="5"/>
      <c r="C323" s="6"/>
      <c r="D323" s="5"/>
      <c r="E323" s="5"/>
      <c r="F323" s="5"/>
      <c r="G323" s="5"/>
      <c r="H323" s="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5"/>
      <c r="X323" s="5"/>
      <c r="Y323" s="5"/>
      <c r="Z323" s="5"/>
      <c r="AA323" s="5"/>
      <c r="AB323" s="5"/>
      <c r="AC323" s="5"/>
    </row>
    <row r="324" spans="1:29" ht="13" x14ac:dyDescent="0.3">
      <c r="A324" s="43"/>
      <c r="B324" s="5"/>
      <c r="C324" s="6"/>
      <c r="D324" s="5"/>
      <c r="E324" s="5"/>
      <c r="F324" s="5"/>
      <c r="G324" s="5"/>
      <c r="H324" s="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5"/>
      <c r="X324" s="5"/>
      <c r="Y324" s="5"/>
      <c r="Z324" s="5"/>
      <c r="AA324" s="5"/>
      <c r="AB324" s="5"/>
      <c r="AC324" s="5"/>
    </row>
    <row r="325" spans="1:29" ht="13" x14ac:dyDescent="0.3">
      <c r="A325" s="43"/>
      <c r="B325" s="5"/>
      <c r="C325" s="6"/>
      <c r="D325" s="5"/>
      <c r="E325" s="5"/>
      <c r="F325" s="5"/>
      <c r="G325" s="5"/>
      <c r="H325" s="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5"/>
      <c r="X325" s="5"/>
      <c r="Y325" s="5"/>
      <c r="Z325" s="5"/>
      <c r="AA325" s="5"/>
      <c r="AB325" s="5"/>
      <c r="AC325" s="5"/>
    </row>
    <row r="326" spans="1:29" ht="13" x14ac:dyDescent="0.3">
      <c r="A326" s="43"/>
      <c r="B326" s="5"/>
      <c r="C326" s="6"/>
      <c r="D326" s="5"/>
      <c r="E326" s="5"/>
      <c r="F326" s="5"/>
      <c r="G326" s="5"/>
      <c r="H326" s="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5"/>
      <c r="X326" s="5"/>
      <c r="Y326" s="5"/>
      <c r="Z326" s="5"/>
      <c r="AA326" s="5"/>
      <c r="AB326" s="5"/>
      <c r="AC326" s="5"/>
    </row>
    <row r="327" spans="1:29" ht="13" x14ac:dyDescent="0.3">
      <c r="A327" s="43"/>
      <c r="B327" s="5"/>
      <c r="C327" s="6"/>
      <c r="D327" s="5"/>
      <c r="E327" s="5"/>
      <c r="F327" s="5"/>
      <c r="G327" s="5"/>
      <c r="H327" s="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5"/>
      <c r="X327" s="5"/>
      <c r="Y327" s="5"/>
      <c r="Z327" s="5"/>
      <c r="AA327" s="5"/>
      <c r="AB327" s="5"/>
      <c r="AC327" s="5"/>
    </row>
    <row r="328" spans="1:29" ht="13" x14ac:dyDescent="0.3">
      <c r="A328" s="43"/>
      <c r="B328" s="5"/>
      <c r="C328" s="6"/>
      <c r="D328" s="5"/>
      <c r="E328" s="5"/>
      <c r="F328" s="5"/>
      <c r="G328" s="5"/>
      <c r="H328" s="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5"/>
      <c r="X328" s="5"/>
      <c r="Y328" s="5"/>
      <c r="Z328" s="5"/>
      <c r="AA328" s="5"/>
      <c r="AB328" s="5"/>
      <c r="AC328" s="5"/>
    </row>
    <row r="329" spans="1:29" ht="13" x14ac:dyDescent="0.3">
      <c r="A329" s="43"/>
      <c r="B329" s="5"/>
      <c r="C329" s="6"/>
      <c r="D329" s="5"/>
      <c r="E329" s="5"/>
      <c r="F329" s="5"/>
      <c r="G329" s="5"/>
      <c r="H329" s="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5"/>
      <c r="X329" s="5"/>
      <c r="Y329" s="5"/>
      <c r="Z329" s="5"/>
      <c r="AA329" s="5"/>
      <c r="AB329" s="5"/>
      <c r="AC329" s="5"/>
    </row>
    <row r="330" spans="1:29" ht="13" x14ac:dyDescent="0.3">
      <c r="A330" s="43"/>
      <c r="B330" s="5"/>
      <c r="C330" s="6"/>
      <c r="D330" s="5"/>
      <c r="E330" s="5"/>
      <c r="F330" s="5"/>
      <c r="G330" s="5"/>
      <c r="H330" s="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5"/>
      <c r="X330" s="5"/>
      <c r="Y330" s="5"/>
      <c r="Z330" s="5"/>
      <c r="AA330" s="5"/>
      <c r="AB330" s="5"/>
      <c r="AC330" s="5"/>
    </row>
    <row r="331" spans="1:29" ht="13" x14ac:dyDescent="0.3">
      <c r="A331" s="43"/>
      <c r="B331" s="5"/>
      <c r="C331" s="6"/>
      <c r="D331" s="5"/>
      <c r="E331" s="5"/>
      <c r="F331" s="5"/>
      <c r="G331" s="5"/>
      <c r="H331" s="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5"/>
      <c r="X331" s="5"/>
      <c r="Y331" s="5"/>
      <c r="Z331" s="5"/>
      <c r="AA331" s="5"/>
      <c r="AB331" s="5"/>
      <c r="AC331" s="5"/>
    </row>
    <row r="332" spans="1:29" ht="13" x14ac:dyDescent="0.3">
      <c r="A332" s="43"/>
      <c r="B332" s="5"/>
      <c r="C332" s="6"/>
      <c r="D332" s="5"/>
      <c r="E332" s="5"/>
      <c r="F332" s="5"/>
      <c r="G332" s="5"/>
      <c r="H332" s="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5"/>
      <c r="X332" s="5"/>
      <c r="Y332" s="5"/>
      <c r="Z332" s="5"/>
      <c r="AA332" s="5"/>
      <c r="AB332" s="5"/>
      <c r="AC332" s="5"/>
    </row>
    <row r="333" spans="1:29" ht="13" x14ac:dyDescent="0.3">
      <c r="A333" s="43"/>
      <c r="B333" s="5"/>
      <c r="C333" s="6"/>
      <c r="D333" s="5"/>
      <c r="E333" s="5"/>
      <c r="F333" s="5"/>
      <c r="G333" s="5"/>
      <c r="H333" s="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5"/>
      <c r="X333" s="5"/>
      <c r="Y333" s="5"/>
      <c r="Z333" s="5"/>
      <c r="AA333" s="5"/>
      <c r="AB333" s="5"/>
      <c r="AC333" s="5"/>
    </row>
    <row r="334" spans="1:29" ht="13" x14ac:dyDescent="0.3">
      <c r="A334" s="43"/>
      <c r="B334" s="5"/>
      <c r="C334" s="6"/>
      <c r="D334" s="5"/>
      <c r="E334" s="5"/>
      <c r="F334" s="5"/>
      <c r="G334" s="5"/>
      <c r="H334" s="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5"/>
      <c r="X334" s="5"/>
      <c r="Y334" s="5"/>
      <c r="Z334" s="5"/>
      <c r="AA334" s="5"/>
      <c r="AB334" s="5"/>
      <c r="AC334" s="5"/>
    </row>
    <row r="335" spans="1:29" ht="13" x14ac:dyDescent="0.3">
      <c r="A335" s="43"/>
      <c r="B335" s="5"/>
      <c r="C335" s="6"/>
      <c r="D335" s="5"/>
      <c r="E335" s="5"/>
      <c r="F335" s="5"/>
      <c r="G335" s="5"/>
      <c r="H335" s="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5"/>
      <c r="X335" s="5"/>
      <c r="Y335" s="5"/>
      <c r="Z335" s="5"/>
      <c r="AA335" s="5"/>
      <c r="AB335" s="5"/>
      <c r="AC335" s="5"/>
    </row>
    <row r="336" spans="1:29" ht="13" x14ac:dyDescent="0.3">
      <c r="A336" s="43"/>
      <c r="B336" s="5"/>
      <c r="C336" s="6"/>
      <c r="D336" s="5"/>
      <c r="E336" s="5"/>
      <c r="F336" s="5"/>
      <c r="G336" s="5"/>
      <c r="H336" s="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5"/>
      <c r="X336" s="5"/>
      <c r="Y336" s="5"/>
      <c r="Z336" s="5"/>
      <c r="AA336" s="5"/>
      <c r="AB336" s="5"/>
      <c r="AC336" s="5"/>
    </row>
    <row r="337" spans="1:29" ht="13" x14ac:dyDescent="0.3">
      <c r="A337" s="43"/>
      <c r="B337" s="5"/>
      <c r="C337" s="6"/>
      <c r="D337" s="5"/>
      <c r="E337" s="5"/>
      <c r="F337" s="5"/>
      <c r="G337" s="5"/>
      <c r="H337" s="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5"/>
      <c r="X337" s="5"/>
      <c r="Y337" s="5"/>
      <c r="Z337" s="5"/>
      <c r="AA337" s="5"/>
      <c r="AB337" s="5"/>
      <c r="AC337" s="5"/>
    </row>
    <row r="338" spans="1:29" ht="13" x14ac:dyDescent="0.3">
      <c r="A338" s="43"/>
      <c r="B338" s="5"/>
      <c r="C338" s="6"/>
      <c r="D338" s="5"/>
      <c r="E338" s="5"/>
      <c r="F338" s="5"/>
      <c r="G338" s="5"/>
      <c r="H338" s="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5"/>
      <c r="X338" s="5"/>
      <c r="Y338" s="5"/>
      <c r="Z338" s="5"/>
      <c r="AA338" s="5"/>
      <c r="AB338" s="5"/>
      <c r="AC338" s="5"/>
    </row>
    <row r="339" spans="1:29" ht="13" x14ac:dyDescent="0.3">
      <c r="A339" s="43"/>
      <c r="B339" s="5"/>
      <c r="C339" s="6"/>
      <c r="D339" s="5"/>
      <c r="E339" s="5"/>
      <c r="F339" s="5"/>
      <c r="G339" s="5"/>
      <c r="H339" s="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5"/>
      <c r="X339" s="5"/>
      <c r="Y339" s="5"/>
      <c r="Z339" s="5"/>
      <c r="AA339" s="5"/>
      <c r="AB339" s="5"/>
      <c r="AC339" s="5"/>
    </row>
    <row r="340" spans="1:29" ht="13" x14ac:dyDescent="0.3">
      <c r="A340" s="43"/>
      <c r="B340" s="5"/>
      <c r="C340" s="6"/>
      <c r="D340" s="5"/>
      <c r="E340" s="5"/>
      <c r="F340" s="5"/>
      <c r="G340" s="5"/>
      <c r="H340" s="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5"/>
      <c r="X340" s="5"/>
      <c r="Y340" s="5"/>
      <c r="Z340" s="5"/>
      <c r="AA340" s="5"/>
      <c r="AB340" s="5"/>
      <c r="AC340" s="5"/>
    </row>
    <row r="341" spans="1:29" ht="13" x14ac:dyDescent="0.3">
      <c r="A341" s="43"/>
      <c r="B341" s="5"/>
      <c r="C341" s="6"/>
      <c r="D341" s="5"/>
      <c r="E341" s="5"/>
      <c r="F341" s="5"/>
      <c r="G341" s="5"/>
      <c r="H341" s="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5"/>
      <c r="X341" s="5"/>
      <c r="Y341" s="5"/>
      <c r="Z341" s="5"/>
      <c r="AA341" s="5"/>
      <c r="AB341" s="5"/>
      <c r="AC341" s="5"/>
    </row>
    <row r="342" spans="1:29" ht="13" x14ac:dyDescent="0.3">
      <c r="A342" s="43"/>
      <c r="B342" s="5"/>
      <c r="C342" s="6"/>
      <c r="D342" s="5"/>
      <c r="E342" s="5"/>
      <c r="F342" s="5"/>
      <c r="G342" s="5"/>
      <c r="H342" s="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5"/>
      <c r="X342" s="5"/>
      <c r="Y342" s="5"/>
      <c r="Z342" s="5"/>
      <c r="AA342" s="5"/>
      <c r="AB342" s="5"/>
      <c r="AC342" s="5"/>
    </row>
    <row r="343" spans="1:29" ht="13" x14ac:dyDescent="0.3">
      <c r="A343" s="43"/>
      <c r="B343" s="5"/>
      <c r="C343" s="6"/>
      <c r="D343" s="5"/>
      <c r="E343" s="5"/>
      <c r="F343" s="5"/>
      <c r="G343" s="5"/>
      <c r="H343" s="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5"/>
      <c r="X343" s="5"/>
      <c r="Y343" s="5"/>
      <c r="Z343" s="5"/>
      <c r="AA343" s="5"/>
      <c r="AB343" s="5"/>
      <c r="AC343" s="5"/>
    </row>
    <row r="344" spans="1:29" ht="13" x14ac:dyDescent="0.3">
      <c r="A344" s="43"/>
      <c r="B344" s="5"/>
      <c r="C344" s="6"/>
      <c r="D344" s="5"/>
      <c r="E344" s="5"/>
      <c r="F344" s="5"/>
      <c r="G344" s="5"/>
      <c r="H344" s="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5"/>
      <c r="X344" s="5"/>
      <c r="Y344" s="5"/>
      <c r="Z344" s="5"/>
      <c r="AA344" s="5"/>
      <c r="AB344" s="5"/>
      <c r="AC344" s="5"/>
    </row>
    <row r="345" spans="1:29" ht="13" x14ac:dyDescent="0.3">
      <c r="A345" s="43"/>
      <c r="B345" s="5"/>
      <c r="C345" s="6"/>
      <c r="D345" s="5"/>
      <c r="E345" s="5"/>
      <c r="F345" s="5"/>
      <c r="G345" s="5"/>
      <c r="H345" s="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5"/>
      <c r="X345" s="5"/>
      <c r="Y345" s="5"/>
      <c r="Z345" s="5"/>
      <c r="AA345" s="5"/>
      <c r="AB345" s="5"/>
      <c r="AC345" s="5"/>
    </row>
    <row r="346" spans="1:29" ht="13" x14ac:dyDescent="0.3">
      <c r="A346" s="43"/>
      <c r="B346" s="5"/>
      <c r="C346" s="6"/>
      <c r="D346" s="5"/>
      <c r="E346" s="5"/>
      <c r="F346" s="5"/>
      <c r="G346" s="5"/>
      <c r="H346" s="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5"/>
      <c r="X346" s="5"/>
      <c r="Y346" s="5"/>
      <c r="Z346" s="5"/>
      <c r="AA346" s="5"/>
      <c r="AB346" s="5"/>
      <c r="AC346" s="5"/>
    </row>
    <row r="347" spans="1:29" ht="13" x14ac:dyDescent="0.3">
      <c r="A347" s="43"/>
      <c r="B347" s="5"/>
      <c r="C347" s="6"/>
      <c r="D347" s="5"/>
      <c r="E347" s="5"/>
      <c r="F347" s="5"/>
      <c r="G347" s="5"/>
      <c r="H347" s="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5"/>
      <c r="X347" s="5"/>
      <c r="Y347" s="5"/>
      <c r="Z347" s="5"/>
      <c r="AA347" s="5"/>
      <c r="AB347" s="5"/>
      <c r="AC347" s="5"/>
    </row>
    <row r="348" spans="1:29" ht="13" x14ac:dyDescent="0.3">
      <c r="A348" s="43"/>
      <c r="B348" s="5"/>
      <c r="C348" s="6"/>
      <c r="D348" s="5"/>
      <c r="E348" s="5"/>
      <c r="F348" s="5"/>
      <c r="G348" s="5"/>
      <c r="H348" s="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5"/>
      <c r="X348" s="5"/>
      <c r="Y348" s="5"/>
      <c r="Z348" s="5"/>
      <c r="AA348" s="5"/>
      <c r="AB348" s="5"/>
      <c r="AC348" s="5"/>
    </row>
    <row r="349" spans="1:29" ht="13" x14ac:dyDescent="0.3">
      <c r="A349" s="43"/>
      <c r="B349" s="5"/>
      <c r="C349" s="6"/>
      <c r="D349" s="5"/>
      <c r="E349" s="5"/>
      <c r="F349" s="5"/>
      <c r="G349" s="5"/>
      <c r="H349" s="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5"/>
      <c r="X349" s="5"/>
      <c r="Y349" s="5"/>
      <c r="Z349" s="5"/>
      <c r="AA349" s="5"/>
      <c r="AB349" s="5"/>
      <c r="AC349" s="5"/>
    </row>
    <row r="350" spans="1:29" ht="13" x14ac:dyDescent="0.3">
      <c r="A350" s="43"/>
      <c r="B350" s="5"/>
      <c r="C350" s="6"/>
      <c r="D350" s="5"/>
      <c r="E350" s="5"/>
      <c r="F350" s="5"/>
      <c r="G350" s="5"/>
      <c r="H350" s="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5"/>
      <c r="X350" s="5"/>
      <c r="Y350" s="5"/>
      <c r="Z350" s="5"/>
      <c r="AA350" s="5"/>
      <c r="AB350" s="5"/>
      <c r="AC350" s="5"/>
    </row>
    <row r="351" spans="1:29" ht="13" x14ac:dyDescent="0.3">
      <c r="A351" s="43"/>
      <c r="B351" s="5"/>
      <c r="C351" s="6"/>
      <c r="D351" s="5"/>
      <c r="E351" s="5"/>
      <c r="F351" s="5"/>
      <c r="G351" s="5"/>
      <c r="H351" s="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5"/>
      <c r="X351" s="5"/>
      <c r="Y351" s="5"/>
      <c r="Z351" s="5"/>
      <c r="AA351" s="5"/>
      <c r="AB351" s="5"/>
      <c r="AC351" s="5"/>
    </row>
    <row r="352" spans="1:29" ht="13" x14ac:dyDescent="0.3">
      <c r="A352" s="43"/>
      <c r="B352" s="5"/>
      <c r="C352" s="6"/>
      <c r="D352" s="5"/>
      <c r="E352" s="5"/>
      <c r="F352" s="5"/>
      <c r="G352" s="5"/>
      <c r="H352" s="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5"/>
      <c r="X352" s="5"/>
      <c r="Y352" s="5"/>
      <c r="Z352" s="5"/>
      <c r="AA352" s="5"/>
      <c r="AB352" s="5"/>
      <c r="AC352" s="5"/>
    </row>
    <row r="353" spans="1:29" ht="13" x14ac:dyDescent="0.3">
      <c r="A353" s="43"/>
      <c r="B353" s="5"/>
      <c r="C353" s="6"/>
      <c r="D353" s="5"/>
      <c r="E353" s="5"/>
      <c r="F353" s="5"/>
      <c r="G353" s="5"/>
      <c r="H353" s="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5"/>
      <c r="X353" s="5"/>
      <c r="Y353" s="5"/>
      <c r="Z353" s="5"/>
      <c r="AA353" s="5"/>
      <c r="AB353" s="5"/>
      <c r="AC353" s="5"/>
    </row>
    <row r="354" spans="1:29" ht="13" x14ac:dyDescent="0.3">
      <c r="A354" s="43"/>
      <c r="B354" s="5"/>
      <c r="C354" s="6"/>
      <c r="D354" s="5"/>
      <c r="E354" s="5"/>
      <c r="F354" s="5"/>
      <c r="G354" s="5"/>
      <c r="H354" s="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5"/>
      <c r="X354" s="5"/>
      <c r="Y354" s="5"/>
      <c r="Z354" s="5"/>
      <c r="AA354" s="5"/>
      <c r="AB354" s="5"/>
      <c r="AC354" s="5"/>
    </row>
    <row r="355" spans="1:29" ht="13" x14ac:dyDescent="0.3">
      <c r="A355" s="43"/>
      <c r="B355" s="5"/>
      <c r="C355" s="6"/>
      <c r="D355" s="5"/>
      <c r="E355" s="5"/>
      <c r="F355" s="5"/>
      <c r="G355" s="5"/>
      <c r="H355" s="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5"/>
      <c r="X355" s="5"/>
      <c r="Y355" s="5"/>
      <c r="Z355" s="5"/>
      <c r="AA355" s="5"/>
      <c r="AB355" s="5"/>
      <c r="AC355" s="5"/>
    </row>
    <row r="356" spans="1:29" ht="13" x14ac:dyDescent="0.3">
      <c r="A356" s="43"/>
      <c r="B356" s="5"/>
      <c r="C356" s="6"/>
      <c r="D356" s="5"/>
      <c r="E356" s="5"/>
      <c r="F356" s="5"/>
      <c r="G356" s="5"/>
      <c r="H356" s="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5"/>
      <c r="X356" s="5"/>
      <c r="Y356" s="5"/>
      <c r="Z356" s="5"/>
      <c r="AA356" s="5"/>
      <c r="AB356" s="5"/>
      <c r="AC356" s="5"/>
    </row>
    <row r="357" spans="1:29" ht="13" x14ac:dyDescent="0.3">
      <c r="A357" s="43"/>
      <c r="B357" s="5"/>
      <c r="C357" s="6"/>
      <c r="D357" s="5"/>
      <c r="E357" s="5"/>
      <c r="F357" s="5"/>
      <c r="G357" s="5"/>
      <c r="H357" s="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5"/>
      <c r="X357" s="5"/>
      <c r="Y357" s="5"/>
      <c r="Z357" s="5"/>
      <c r="AA357" s="5"/>
      <c r="AB357" s="5"/>
      <c r="AC357" s="5"/>
    </row>
    <row r="358" spans="1:29" ht="13" x14ac:dyDescent="0.3">
      <c r="A358" s="43"/>
      <c r="B358" s="5"/>
      <c r="C358" s="6"/>
      <c r="D358" s="5"/>
      <c r="E358" s="5"/>
      <c r="F358" s="5"/>
      <c r="G358" s="5"/>
      <c r="H358" s="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5"/>
      <c r="X358" s="5"/>
      <c r="Y358" s="5"/>
      <c r="Z358" s="5"/>
      <c r="AA358" s="5"/>
      <c r="AB358" s="5"/>
      <c r="AC358" s="5"/>
    </row>
    <row r="359" spans="1:29" ht="13" x14ac:dyDescent="0.3">
      <c r="A359" s="43"/>
      <c r="B359" s="5"/>
      <c r="C359" s="6"/>
      <c r="D359" s="5"/>
      <c r="E359" s="5"/>
      <c r="F359" s="5"/>
      <c r="G359" s="5"/>
      <c r="H359" s="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5"/>
      <c r="X359" s="5"/>
      <c r="Y359" s="5"/>
      <c r="Z359" s="5"/>
      <c r="AA359" s="5"/>
      <c r="AB359" s="5"/>
      <c r="AC359" s="5"/>
    </row>
    <row r="360" spans="1:29" ht="13" x14ac:dyDescent="0.3">
      <c r="A360" s="43"/>
      <c r="B360" s="5"/>
      <c r="C360" s="6"/>
      <c r="D360" s="5"/>
      <c r="E360" s="5"/>
      <c r="F360" s="5"/>
      <c r="G360" s="5"/>
      <c r="H360" s="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5"/>
      <c r="X360" s="5"/>
      <c r="Y360" s="5"/>
      <c r="Z360" s="5"/>
      <c r="AA360" s="5"/>
      <c r="AB360" s="5"/>
      <c r="AC360" s="5"/>
    </row>
    <row r="361" spans="1:29" ht="13" x14ac:dyDescent="0.3">
      <c r="A361" s="43"/>
      <c r="B361" s="5"/>
      <c r="C361" s="6"/>
      <c r="D361" s="5"/>
      <c r="E361" s="5"/>
      <c r="F361" s="5"/>
      <c r="G361" s="5"/>
      <c r="H361" s="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5"/>
      <c r="X361" s="5"/>
      <c r="Y361" s="5"/>
      <c r="Z361" s="5"/>
      <c r="AA361" s="5"/>
      <c r="AB361" s="5"/>
      <c r="AC361" s="5"/>
    </row>
    <row r="362" spans="1:29" ht="13" x14ac:dyDescent="0.3">
      <c r="A362" s="43"/>
      <c r="B362" s="5"/>
      <c r="C362" s="6"/>
      <c r="D362" s="5"/>
      <c r="E362" s="5"/>
      <c r="F362" s="5"/>
      <c r="G362" s="5"/>
      <c r="H362" s="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5"/>
      <c r="X362" s="5"/>
      <c r="Y362" s="5"/>
      <c r="Z362" s="5"/>
      <c r="AA362" s="5"/>
      <c r="AB362" s="5"/>
      <c r="AC362" s="5"/>
    </row>
    <row r="363" spans="1:29" ht="13" x14ac:dyDescent="0.3">
      <c r="A363" s="43"/>
      <c r="B363" s="5"/>
      <c r="C363" s="6"/>
      <c r="D363" s="5"/>
      <c r="E363" s="5"/>
      <c r="F363" s="5"/>
      <c r="G363" s="5"/>
      <c r="H363" s="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5"/>
      <c r="X363" s="5"/>
      <c r="Y363" s="5"/>
      <c r="Z363" s="5"/>
      <c r="AA363" s="5"/>
      <c r="AB363" s="5"/>
      <c r="AC363" s="5"/>
    </row>
    <row r="364" spans="1:29" ht="13" x14ac:dyDescent="0.3">
      <c r="A364" s="43"/>
      <c r="B364" s="5"/>
      <c r="C364" s="6"/>
      <c r="D364" s="5"/>
      <c r="E364" s="5"/>
      <c r="F364" s="5"/>
      <c r="G364" s="5"/>
      <c r="H364" s="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5"/>
      <c r="X364" s="5"/>
      <c r="Y364" s="5"/>
      <c r="Z364" s="5"/>
      <c r="AA364" s="5"/>
      <c r="AB364" s="5"/>
      <c r="AC364" s="5"/>
    </row>
    <row r="365" spans="1:29" ht="13" x14ac:dyDescent="0.3">
      <c r="A365" s="43"/>
      <c r="B365" s="5"/>
      <c r="C365" s="6"/>
      <c r="D365" s="5"/>
      <c r="E365" s="5"/>
      <c r="F365" s="5"/>
      <c r="G365" s="5"/>
      <c r="H365" s="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5"/>
      <c r="X365" s="5"/>
      <c r="Y365" s="5"/>
      <c r="Z365" s="5"/>
      <c r="AA365" s="5"/>
      <c r="AB365" s="5"/>
      <c r="AC365" s="5"/>
    </row>
    <row r="366" spans="1:29" ht="13" x14ac:dyDescent="0.3">
      <c r="A366" s="43"/>
      <c r="B366" s="5"/>
      <c r="C366" s="6"/>
      <c r="D366" s="5"/>
      <c r="E366" s="5"/>
      <c r="F366" s="5"/>
      <c r="G366" s="5"/>
      <c r="H366" s="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5"/>
      <c r="X366" s="5"/>
      <c r="Y366" s="5"/>
      <c r="Z366" s="5"/>
      <c r="AA366" s="5"/>
      <c r="AB366" s="5"/>
      <c r="AC366" s="5"/>
    </row>
    <row r="367" spans="1:29" ht="13" x14ac:dyDescent="0.3">
      <c r="A367" s="43"/>
      <c r="B367" s="5"/>
      <c r="C367" s="6"/>
      <c r="D367" s="5"/>
      <c r="E367" s="5"/>
      <c r="F367" s="5"/>
      <c r="G367" s="5"/>
      <c r="H367" s="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5"/>
      <c r="X367" s="5"/>
      <c r="Y367" s="5"/>
      <c r="Z367" s="5"/>
      <c r="AA367" s="5"/>
      <c r="AB367" s="5"/>
      <c r="AC367" s="5"/>
    </row>
    <row r="368" spans="1:29" ht="13" x14ac:dyDescent="0.3">
      <c r="A368" s="43"/>
      <c r="B368" s="5"/>
      <c r="C368" s="6"/>
      <c r="D368" s="5"/>
      <c r="E368" s="5"/>
      <c r="F368" s="5"/>
      <c r="G368" s="5"/>
      <c r="H368" s="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5"/>
      <c r="X368" s="5"/>
      <c r="Y368" s="5"/>
      <c r="Z368" s="5"/>
      <c r="AA368" s="5"/>
      <c r="AB368" s="5"/>
      <c r="AC368" s="5"/>
    </row>
    <row r="369" spans="1:29" ht="13" x14ac:dyDescent="0.3">
      <c r="A369" s="43"/>
      <c r="B369" s="5"/>
      <c r="C369" s="6"/>
      <c r="D369" s="5"/>
      <c r="E369" s="5"/>
      <c r="F369" s="5"/>
      <c r="G369" s="5"/>
      <c r="H369" s="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5"/>
      <c r="X369" s="5"/>
      <c r="Y369" s="5"/>
      <c r="Z369" s="5"/>
      <c r="AA369" s="5"/>
      <c r="AB369" s="5"/>
      <c r="AC369" s="5"/>
    </row>
    <row r="370" spans="1:29" ht="13" x14ac:dyDescent="0.3">
      <c r="A370" s="43"/>
      <c r="B370" s="5"/>
      <c r="C370" s="6"/>
      <c r="D370" s="5"/>
      <c r="E370" s="5"/>
      <c r="F370" s="5"/>
      <c r="G370" s="5"/>
      <c r="H370" s="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5"/>
      <c r="X370" s="5"/>
      <c r="Y370" s="5"/>
      <c r="Z370" s="5"/>
      <c r="AA370" s="5"/>
      <c r="AB370" s="5"/>
      <c r="AC370" s="5"/>
    </row>
    <row r="371" spans="1:29" ht="13" x14ac:dyDescent="0.3">
      <c r="A371" s="43"/>
      <c r="B371" s="5"/>
      <c r="C371" s="6"/>
      <c r="D371" s="5"/>
      <c r="E371" s="5"/>
      <c r="F371" s="5"/>
      <c r="G371" s="5"/>
      <c r="H371" s="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5"/>
      <c r="X371" s="5"/>
      <c r="Y371" s="5"/>
      <c r="Z371" s="5"/>
      <c r="AA371" s="5"/>
      <c r="AB371" s="5"/>
      <c r="AC371" s="5"/>
    </row>
    <row r="372" spans="1:29" ht="13" x14ac:dyDescent="0.3">
      <c r="A372" s="43"/>
      <c r="B372" s="5"/>
      <c r="C372" s="6"/>
      <c r="D372" s="5"/>
      <c r="E372" s="5"/>
      <c r="F372" s="5"/>
      <c r="G372" s="5"/>
      <c r="H372" s="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5"/>
      <c r="X372" s="5"/>
      <c r="Y372" s="5"/>
      <c r="Z372" s="5"/>
      <c r="AA372" s="5"/>
      <c r="AB372" s="5"/>
      <c r="AC372" s="5"/>
    </row>
    <row r="373" spans="1:29" ht="13" x14ac:dyDescent="0.3">
      <c r="A373" s="43"/>
      <c r="B373" s="5"/>
      <c r="C373" s="6"/>
      <c r="D373" s="5"/>
      <c r="E373" s="5"/>
      <c r="F373" s="5"/>
      <c r="G373" s="5"/>
      <c r="H373" s="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5"/>
      <c r="X373" s="5"/>
      <c r="Y373" s="5"/>
      <c r="Z373" s="5"/>
      <c r="AA373" s="5"/>
      <c r="AB373" s="5"/>
      <c r="AC373" s="5"/>
    </row>
    <row r="374" spans="1:29" ht="13" x14ac:dyDescent="0.3">
      <c r="A374" s="43"/>
      <c r="B374" s="5"/>
      <c r="C374" s="6"/>
      <c r="D374" s="5"/>
      <c r="E374" s="5"/>
      <c r="F374" s="5"/>
      <c r="G374" s="5"/>
      <c r="H374" s="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5"/>
      <c r="X374" s="5"/>
      <c r="Y374" s="5"/>
      <c r="Z374" s="5"/>
      <c r="AA374" s="5"/>
      <c r="AB374" s="5"/>
      <c r="AC374" s="5"/>
    </row>
    <row r="375" spans="1:29" ht="13" x14ac:dyDescent="0.3">
      <c r="A375" s="43"/>
      <c r="B375" s="5"/>
      <c r="C375" s="6"/>
      <c r="D375" s="5"/>
      <c r="E375" s="5"/>
      <c r="F375" s="5"/>
      <c r="G375" s="5"/>
      <c r="H375" s="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5"/>
      <c r="X375" s="5"/>
      <c r="Y375" s="5"/>
      <c r="Z375" s="5"/>
      <c r="AA375" s="5"/>
      <c r="AB375" s="5"/>
      <c r="AC375" s="5"/>
    </row>
    <row r="376" spans="1:29" ht="13" x14ac:dyDescent="0.3">
      <c r="A376" s="43"/>
      <c r="B376" s="5"/>
      <c r="C376" s="6"/>
      <c r="D376" s="5"/>
      <c r="E376" s="5"/>
      <c r="F376" s="5"/>
      <c r="G376" s="5"/>
      <c r="H376" s="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5"/>
      <c r="X376" s="5"/>
      <c r="Y376" s="5"/>
      <c r="Z376" s="5"/>
      <c r="AA376" s="5"/>
      <c r="AB376" s="5"/>
      <c r="AC376" s="5"/>
    </row>
    <row r="377" spans="1:29" ht="13" x14ac:dyDescent="0.3">
      <c r="A377" s="43"/>
      <c r="B377" s="5"/>
      <c r="C377" s="6"/>
      <c r="D377" s="5"/>
      <c r="E377" s="5"/>
      <c r="F377" s="5"/>
      <c r="G377" s="5"/>
      <c r="H377" s="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5"/>
      <c r="X377" s="5"/>
      <c r="Y377" s="5"/>
      <c r="Z377" s="5"/>
      <c r="AA377" s="5"/>
      <c r="AB377" s="5"/>
      <c r="AC377" s="5"/>
    </row>
    <row r="378" spans="1:29" ht="13" x14ac:dyDescent="0.3">
      <c r="A378" s="43"/>
      <c r="B378" s="5"/>
      <c r="C378" s="6"/>
      <c r="D378" s="5"/>
      <c r="E378" s="5"/>
      <c r="F378" s="5"/>
      <c r="G378" s="5"/>
      <c r="H378" s="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5"/>
      <c r="X378" s="5"/>
      <c r="Y378" s="5"/>
      <c r="Z378" s="5"/>
      <c r="AA378" s="5"/>
      <c r="AB378" s="5"/>
      <c r="AC378" s="5"/>
    </row>
    <row r="379" spans="1:29" ht="13" x14ac:dyDescent="0.3">
      <c r="A379" s="43"/>
      <c r="B379" s="5"/>
      <c r="C379" s="6"/>
      <c r="D379" s="5"/>
      <c r="E379" s="5"/>
      <c r="F379" s="5"/>
      <c r="G379" s="5"/>
      <c r="H379" s="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5"/>
      <c r="X379" s="5"/>
      <c r="Y379" s="5"/>
      <c r="Z379" s="5"/>
      <c r="AA379" s="5"/>
      <c r="AB379" s="5"/>
      <c r="AC379" s="5"/>
    </row>
    <row r="380" spans="1:29" ht="13" x14ac:dyDescent="0.3">
      <c r="A380" s="43"/>
      <c r="B380" s="5"/>
      <c r="C380" s="6"/>
      <c r="D380" s="5"/>
      <c r="E380" s="5"/>
      <c r="F380" s="5"/>
      <c r="G380" s="5"/>
      <c r="H380" s="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5"/>
      <c r="X380" s="5"/>
      <c r="Y380" s="5"/>
      <c r="Z380" s="5"/>
      <c r="AA380" s="5"/>
      <c r="AB380" s="5"/>
      <c r="AC380" s="5"/>
    </row>
    <row r="381" spans="1:29" ht="13" x14ac:dyDescent="0.3">
      <c r="A381" s="43"/>
      <c r="B381" s="5"/>
      <c r="C381" s="6"/>
      <c r="D381" s="5"/>
      <c r="E381" s="5"/>
      <c r="F381" s="5"/>
      <c r="G381" s="5"/>
      <c r="H381" s="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5"/>
      <c r="X381" s="5"/>
      <c r="Y381" s="5"/>
      <c r="Z381" s="5"/>
      <c r="AA381" s="5"/>
      <c r="AB381" s="5"/>
      <c r="AC381" s="5"/>
    </row>
    <row r="382" spans="1:29" ht="13" x14ac:dyDescent="0.3">
      <c r="A382" s="43"/>
      <c r="B382" s="5"/>
      <c r="C382" s="6"/>
      <c r="D382" s="5"/>
      <c r="E382" s="5"/>
      <c r="F382" s="5"/>
      <c r="G382" s="5"/>
      <c r="H382" s="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5"/>
      <c r="X382" s="5"/>
      <c r="Y382" s="5"/>
      <c r="Z382" s="5"/>
      <c r="AA382" s="5"/>
      <c r="AB382" s="5"/>
      <c r="AC382" s="5"/>
    </row>
    <row r="383" spans="1:29" ht="13" x14ac:dyDescent="0.3">
      <c r="A383" s="43"/>
      <c r="B383" s="5"/>
      <c r="C383" s="6"/>
      <c r="D383" s="5"/>
      <c r="E383" s="5"/>
      <c r="F383" s="5"/>
      <c r="G383" s="5"/>
      <c r="H383" s="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5"/>
      <c r="X383" s="5"/>
      <c r="Y383" s="5"/>
      <c r="Z383" s="5"/>
      <c r="AA383" s="5"/>
      <c r="AB383" s="5"/>
      <c r="AC383" s="5"/>
    </row>
    <row r="384" spans="1:29" ht="13" x14ac:dyDescent="0.3">
      <c r="A384" s="43"/>
      <c r="B384" s="5"/>
      <c r="C384" s="6"/>
      <c r="D384" s="5"/>
      <c r="E384" s="5"/>
      <c r="F384" s="5"/>
      <c r="G384" s="5"/>
      <c r="H384" s="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5"/>
      <c r="X384" s="5"/>
      <c r="Y384" s="5"/>
      <c r="Z384" s="5"/>
      <c r="AA384" s="5"/>
      <c r="AB384" s="5"/>
      <c r="AC384" s="5"/>
    </row>
    <row r="385" spans="1:29" ht="13" x14ac:dyDescent="0.3">
      <c r="A385" s="43"/>
      <c r="B385" s="5"/>
      <c r="C385" s="6"/>
      <c r="D385" s="5"/>
      <c r="E385" s="5"/>
      <c r="F385" s="5"/>
      <c r="G385" s="5"/>
      <c r="H385" s="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5"/>
      <c r="X385" s="5"/>
      <c r="Y385" s="5"/>
      <c r="Z385" s="5"/>
      <c r="AA385" s="5"/>
      <c r="AB385" s="5"/>
      <c r="AC385" s="5"/>
    </row>
    <row r="386" spans="1:29" ht="13" x14ac:dyDescent="0.3">
      <c r="A386" s="43"/>
      <c r="B386" s="5"/>
      <c r="C386" s="6"/>
      <c r="D386" s="5"/>
      <c r="E386" s="5"/>
      <c r="F386" s="5"/>
      <c r="G386" s="5"/>
      <c r="H386" s="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5"/>
      <c r="X386" s="5"/>
      <c r="Y386" s="5"/>
      <c r="Z386" s="5"/>
      <c r="AA386" s="5"/>
      <c r="AB386" s="5"/>
      <c r="AC386" s="5"/>
    </row>
    <row r="387" spans="1:29" ht="13" x14ac:dyDescent="0.3">
      <c r="A387" s="43"/>
      <c r="B387" s="5"/>
      <c r="C387" s="6"/>
      <c r="D387" s="5"/>
      <c r="E387" s="5"/>
      <c r="F387" s="5"/>
      <c r="G387" s="5"/>
      <c r="H387" s="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5"/>
      <c r="X387" s="5"/>
      <c r="Y387" s="5"/>
      <c r="Z387" s="5"/>
      <c r="AA387" s="5"/>
      <c r="AB387" s="5"/>
      <c r="AC387" s="5"/>
    </row>
    <row r="388" spans="1:29" ht="13" x14ac:dyDescent="0.3">
      <c r="A388" s="43"/>
      <c r="B388" s="5"/>
      <c r="C388" s="6"/>
      <c r="D388" s="5"/>
      <c r="E388" s="5"/>
      <c r="F388" s="5"/>
      <c r="G388" s="5"/>
      <c r="H388" s="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5"/>
      <c r="X388" s="5"/>
      <c r="Y388" s="5"/>
      <c r="Z388" s="5"/>
      <c r="AA388" s="5"/>
      <c r="AB388" s="5"/>
      <c r="AC388" s="5"/>
    </row>
    <row r="389" spans="1:29" ht="13" x14ac:dyDescent="0.3">
      <c r="A389" s="43"/>
      <c r="B389" s="5"/>
      <c r="C389" s="6"/>
      <c r="D389" s="5"/>
      <c r="E389" s="5"/>
      <c r="F389" s="5"/>
      <c r="G389" s="5"/>
      <c r="H389" s="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5"/>
      <c r="X389" s="5"/>
      <c r="Y389" s="5"/>
      <c r="Z389" s="5"/>
      <c r="AA389" s="5"/>
      <c r="AB389" s="5"/>
      <c r="AC389" s="5"/>
    </row>
    <row r="390" spans="1:29" ht="13" x14ac:dyDescent="0.3">
      <c r="A390" s="43"/>
      <c r="B390" s="5"/>
      <c r="C390" s="6"/>
      <c r="D390" s="5"/>
      <c r="E390" s="5"/>
      <c r="F390" s="5"/>
      <c r="G390" s="5"/>
      <c r="H390" s="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5"/>
      <c r="X390" s="5"/>
      <c r="Y390" s="5"/>
      <c r="Z390" s="5"/>
      <c r="AA390" s="5"/>
      <c r="AB390" s="5"/>
      <c r="AC390" s="5"/>
    </row>
    <row r="391" spans="1:29" ht="13" x14ac:dyDescent="0.3">
      <c r="A391" s="43"/>
      <c r="B391" s="5"/>
      <c r="C391" s="6"/>
      <c r="D391" s="5"/>
      <c r="E391" s="5"/>
      <c r="F391" s="5"/>
      <c r="G391" s="5"/>
      <c r="H391" s="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5"/>
      <c r="X391" s="5"/>
      <c r="Y391" s="5"/>
      <c r="Z391" s="5"/>
      <c r="AA391" s="5"/>
      <c r="AB391" s="5"/>
      <c r="AC391" s="5"/>
    </row>
    <row r="392" spans="1:29" ht="13" x14ac:dyDescent="0.3">
      <c r="A392" s="43"/>
      <c r="B392" s="5"/>
      <c r="C392" s="6"/>
      <c r="D392" s="5"/>
      <c r="E392" s="5"/>
      <c r="F392" s="5"/>
      <c r="G392" s="5"/>
      <c r="H392" s="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5"/>
      <c r="X392" s="5"/>
      <c r="Y392" s="5"/>
      <c r="Z392" s="5"/>
      <c r="AA392" s="5"/>
      <c r="AB392" s="5"/>
      <c r="AC392" s="5"/>
    </row>
    <row r="393" spans="1:29" ht="13" x14ac:dyDescent="0.3">
      <c r="A393" s="43"/>
      <c r="B393" s="5"/>
      <c r="C393" s="6"/>
      <c r="D393" s="5"/>
      <c r="E393" s="5"/>
      <c r="F393" s="5"/>
      <c r="G393" s="5"/>
      <c r="H393" s="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5"/>
      <c r="X393" s="5"/>
      <c r="Y393" s="5"/>
      <c r="Z393" s="5"/>
      <c r="AA393" s="5"/>
      <c r="AB393" s="5"/>
      <c r="AC393" s="5"/>
    </row>
    <row r="394" spans="1:29" ht="13" x14ac:dyDescent="0.3">
      <c r="A394" s="43"/>
      <c r="B394" s="5"/>
      <c r="C394" s="6"/>
      <c r="D394" s="5"/>
      <c r="E394" s="5"/>
      <c r="F394" s="5"/>
      <c r="G394" s="5"/>
      <c r="H394" s="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5"/>
      <c r="X394" s="5"/>
      <c r="Y394" s="5"/>
      <c r="Z394" s="5"/>
      <c r="AA394" s="5"/>
      <c r="AB394" s="5"/>
      <c r="AC394" s="5"/>
    </row>
    <row r="395" spans="1:29" ht="13" x14ac:dyDescent="0.3">
      <c r="A395" s="43"/>
      <c r="B395" s="5"/>
      <c r="C395" s="6"/>
      <c r="D395" s="5"/>
      <c r="E395" s="5"/>
      <c r="F395" s="5"/>
      <c r="G395" s="5"/>
      <c r="H395" s="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5"/>
      <c r="X395" s="5"/>
      <c r="Y395" s="5"/>
      <c r="Z395" s="5"/>
      <c r="AA395" s="5"/>
      <c r="AB395" s="5"/>
      <c r="AC395" s="5"/>
    </row>
    <row r="396" spans="1:29" ht="13" x14ac:dyDescent="0.3">
      <c r="A396" s="43"/>
      <c r="B396" s="5"/>
      <c r="C396" s="6"/>
      <c r="D396" s="5"/>
      <c r="E396" s="5"/>
      <c r="F396" s="5"/>
      <c r="G396" s="5"/>
      <c r="H396" s="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5"/>
      <c r="X396" s="5"/>
      <c r="Y396" s="5"/>
      <c r="Z396" s="5"/>
      <c r="AA396" s="5"/>
      <c r="AB396" s="5"/>
      <c r="AC396" s="5"/>
    </row>
    <row r="397" spans="1:29" ht="13" x14ac:dyDescent="0.3">
      <c r="A397" s="43"/>
      <c r="B397" s="5"/>
      <c r="C397" s="6"/>
      <c r="D397" s="5"/>
      <c r="E397" s="5"/>
      <c r="F397" s="5"/>
      <c r="G397" s="5"/>
      <c r="H397" s="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5"/>
      <c r="X397" s="5"/>
      <c r="Y397" s="5"/>
      <c r="Z397" s="5"/>
      <c r="AA397" s="5"/>
      <c r="AB397" s="5"/>
      <c r="AC397" s="5"/>
    </row>
    <row r="398" spans="1:29" ht="13" x14ac:dyDescent="0.3">
      <c r="A398" s="43"/>
      <c r="B398" s="5"/>
      <c r="C398" s="6"/>
      <c r="D398" s="5"/>
      <c r="E398" s="5"/>
      <c r="F398" s="5"/>
      <c r="G398" s="5"/>
      <c r="H398" s="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5"/>
      <c r="X398" s="5"/>
      <c r="Y398" s="5"/>
      <c r="Z398" s="5"/>
      <c r="AA398" s="5"/>
      <c r="AB398" s="5"/>
      <c r="AC398" s="5"/>
    </row>
    <row r="399" spans="1:29" ht="13" x14ac:dyDescent="0.3">
      <c r="A399" s="43"/>
      <c r="B399" s="5"/>
      <c r="C399" s="6"/>
      <c r="D399" s="5"/>
      <c r="E399" s="5"/>
      <c r="F399" s="5"/>
      <c r="G399" s="5"/>
      <c r="H399" s="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5"/>
      <c r="X399" s="5"/>
      <c r="Y399" s="5"/>
      <c r="Z399" s="5"/>
      <c r="AA399" s="5"/>
      <c r="AB399" s="5"/>
      <c r="AC399" s="5"/>
    </row>
    <row r="400" spans="1:29" ht="13" x14ac:dyDescent="0.3">
      <c r="A400" s="43"/>
      <c r="B400" s="5"/>
      <c r="C400" s="6"/>
      <c r="D400" s="5"/>
      <c r="E400" s="5"/>
      <c r="F400" s="5"/>
      <c r="G400" s="5"/>
      <c r="H400" s="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5"/>
      <c r="X400" s="5"/>
      <c r="Y400" s="5"/>
      <c r="Z400" s="5"/>
      <c r="AA400" s="5"/>
      <c r="AB400" s="5"/>
      <c r="AC400" s="5"/>
    </row>
    <row r="401" spans="1:29" ht="13" x14ac:dyDescent="0.3">
      <c r="A401" s="43"/>
      <c r="B401" s="5"/>
      <c r="C401" s="6"/>
      <c r="D401" s="5"/>
      <c r="E401" s="5"/>
      <c r="F401" s="5"/>
      <c r="G401" s="5"/>
      <c r="H401" s="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5"/>
      <c r="X401" s="5"/>
      <c r="Y401" s="5"/>
      <c r="Z401" s="5"/>
      <c r="AA401" s="5"/>
      <c r="AB401" s="5"/>
      <c r="AC401" s="5"/>
    </row>
    <row r="402" spans="1:29" ht="13" x14ac:dyDescent="0.3">
      <c r="A402" s="43"/>
      <c r="B402" s="5"/>
      <c r="C402" s="6"/>
      <c r="D402" s="5"/>
      <c r="E402" s="5"/>
      <c r="F402" s="5"/>
      <c r="G402" s="5"/>
      <c r="H402" s="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5"/>
      <c r="X402" s="5"/>
      <c r="Y402" s="5"/>
      <c r="Z402" s="5"/>
      <c r="AA402" s="5"/>
      <c r="AB402" s="5"/>
      <c r="AC402" s="5"/>
    </row>
    <row r="403" spans="1:29" ht="13" x14ac:dyDescent="0.3">
      <c r="A403" s="43"/>
      <c r="B403" s="5"/>
      <c r="C403" s="6"/>
      <c r="D403" s="5"/>
      <c r="E403" s="5"/>
      <c r="F403" s="5"/>
      <c r="G403" s="5"/>
      <c r="H403" s="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5"/>
      <c r="X403" s="5"/>
      <c r="Y403" s="5"/>
      <c r="Z403" s="5"/>
      <c r="AA403" s="5"/>
      <c r="AB403" s="5"/>
      <c r="AC403" s="5"/>
    </row>
    <row r="404" spans="1:29" ht="13" x14ac:dyDescent="0.3">
      <c r="A404" s="43"/>
      <c r="B404" s="5"/>
      <c r="C404" s="6"/>
      <c r="D404" s="5"/>
      <c r="E404" s="5"/>
      <c r="F404" s="5"/>
      <c r="G404" s="5"/>
      <c r="H404" s="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5"/>
      <c r="X404" s="5"/>
      <c r="Y404" s="5"/>
      <c r="Z404" s="5"/>
      <c r="AA404" s="5"/>
      <c r="AB404" s="5"/>
      <c r="AC404" s="5"/>
    </row>
    <row r="405" spans="1:29" ht="13" x14ac:dyDescent="0.3">
      <c r="A405" s="43"/>
      <c r="B405" s="5"/>
      <c r="C405" s="6"/>
      <c r="D405" s="5"/>
      <c r="E405" s="5"/>
      <c r="F405" s="5"/>
      <c r="G405" s="5"/>
      <c r="H405" s="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5"/>
      <c r="X405" s="5"/>
      <c r="Y405" s="5"/>
      <c r="Z405" s="5"/>
      <c r="AA405" s="5"/>
      <c r="AB405" s="5"/>
      <c r="AC405" s="5"/>
    </row>
    <row r="406" spans="1:29" ht="13" x14ac:dyDescent="0.3">
      <c r="A406" s="43"/>
      <c r="B406" s="5"/>
      <c r="C406" s="6"/>
      <c r="D406" s="5"/>
      <c r="E406" s="5"/>
      <c r="F406" s="5"/>
      <c r="G406" s="5"/>
      <c r="H406" s="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5"/>
      <c r="X406" s="5"/>
      <c r="Y406" s="5"/>
      <c r="Z406" s="5"/>
      <c r="AA406" s="5"/>
      <c r="AB406" s="5"/>
      <c r="AC406" s="5"/>
    </row>
    <row r="407" spans="1:29" ht="13" x14ac:dyDescent="0.3">
      <c r="A407" s="43"/>
      <c r="B407" s="5"/>
      <c r="C407" s="6"/>
      <c r="D407" s="5"/>
      <c r="E407" s="5"/>
      <c r="F407" s="5"/>
      <c r="G407" s="5"/>
      <c r="H407" s="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5"/>
      <c r="X407" s="5"/>
      <c r="Y407" s="5"/>
      <c r="Z407" s="5"/>
      <c r="AA407" s="5"/>
      <c r="AB407" s="5"/>
      <c r="AC407" s="5"/>
    </row>
    <row r="408" spans="1:29" ht="13" x14ac:dyDescent="0.3">
      <c r="A408" s="43"/>
      <c r="B408" s="5"/>
      <c r="C408" s="6"/>
      <c r="D408" s="5"/>
      <c r="E408" s="5"/>
      <c r="F408" s="5"/>
      <c r="G408" s="5"/>
      <c r="H408" s="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5"/>
      <c r="X408" s="5"/>
      <c r="Y408" s="5"/>
      <c r="Z408" s="5"/>
      <c r="AA408" s="5"/>
      <c r="AB408" s="5"/>
      <c r="AC408" s="5"/>
    </row>
    <row r="409" spans="1:29" ht="13" x14ac:dyDescent="0.3">
      <c r="A409" s="43"/>
      <c r="B409" s="5"/>
      <c r="C409" s="6"/>
      <c r="D409" s="5"/>
      <c r="E409" s="5"/>
      <c r="F409" s="5"/>
      <c r="G409" s="5"/>
      <c r="H409" s="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5"/>
      <c r="X409" s="5"/>
      <c r="Y409" s="5"/>
      <c r="Z409" s="5"/>
      <c r="AA409" s="5"/>
      <c r="AB409" s="5"/>
      <c r="AC409" s="5"/>
    </row>
    <row r="410" spans="1:29" ht="13" x14ac:dyDescent="0.3">
      <c r="A410" s="43"/>
      <c r="B410" s="5"/>
      <c r="C410" s="6"/>
      <c r="D410" s="5"/>
      <c r="E410" s="5"/>
      <c r="F410" s="5"/>
      <c r="G410" s="5"/>
      <c r="H410" s="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5"/>
      <c r="X410" s="5"/>
      <c r="Y410" s="5"/>
      <c r="Z410" s="5"/>
      <c r="AA410" s="5"/>
      <c r="AB410" s="5"/>
      <c r="AC410" s="5"/>
    </row>
    <row r="411" spans="1:29" ht="13" x14ac:dyDescent="0.3">
      <c r="A411" s="43"/>
      <c r="B411" s="5"/>
      <c r="C411" s="6"/>
      <c r="D411" s="5"/>
      <c r="E411" s="5"/>
      <c r="F411" s="5"/>
      <c r="G411" s="5"/>
      <c r="H411" s="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5"/>
      <c r="X411" s="5"/>
      <c r="Y411" s="5"/>
      <c r="Z411" s="5"/>
      <c r="AA411" s="5"/>
      <c r="AB411" s="5"/>
      <c r="AC411" s="5"/>
    </row>
    <row r="412" spans="1:29" ht="13" x14ac:dyDescent="0.3">
      <c r="A412" s="43"/>
      <c r="B412" s="5"/>
      <c r="C412" s="6"/>
      <c r="D412" s="5"/>
      <c r="E412" s="5"/>
      <c r="F412" s="5"/>
      <c r="G412" s="5"/>
      <c r="H412" s="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5"/>
      <c r="X412" s="5"/>
      <c r="Y412" s="5"/>
      <c r="Z412" s="5"/>
      <c r="AA412" s="5"/>
      <c r="AB412" s="5"/>
      <c r="AC412" s="5"/>
    </row>
    <row r="413" spans="1:29" ht="13" x14ac:dyDescent="0.3">
      <c r="A413" s="43"/>
      <c r="B413" s="5"/>
      <c r="C413" s="6"/>
      <c r="D413" s="5"/>
      <c r="E413" s="5"/>
      <c r="F413" s="5"/>
      <c r="G413" s="5"/>
      <c r="H413" s="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5"/>
      <c r="X413" s="5"/>
      <c r="Y413" s="5"/>
      <c r="Z413" s="5"/>
      <c r="AA413" s="5"/>
      <c r="AB413" s="5"/>
      <c r="AC413" s="5"/>
    </row>
    <row r="414" spans="1:29" ht="13" x14ac:dyDescent="0.3">
      <c r="A414" s="43"/>
      <c r="B414" s="5"/>
      <c r="C414" s="6"/>
      <c r="D414" s="5"/>
      <c r="E414" s="5"/>
      <c r="F414" s="5"/>
      <c r="G414" s="5"/>
      <c r="H414" s="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5"/>
      <c r="X414" s="5"/>
      <c r="Y414" s="5"/>
      <c r="Z414" s="5"/>
      <c r="AA414" s="5"/>
      <c r="AB414" s="5"/>
      <c r="AC414" s="5"/>
    </row>
    <row r="415" spans="1:29" ht="13" x14ac:dyDescent="0.3">
      <c r="A415" s="43"/>
      <c r="B415" s="5"/>
      <c r="C415" s="6"/>
      <c r="D415" s="5"/>
      <c r="E415" s="5"/>
      <c r="F415" s="5"/>
      <c r="G415" s="5"/>
      <c r="H415" s="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5"/>
      <c r="X415" s="5"/>
      <c r="Y415" s="5"/>
      <c r="Z415" s="5"/>
      <c r="AA415" s="5"/>
      <c r="AB415" s="5"/>
      <c r="AC415" s="5"/>
    </row>
    <row r="416" spans="1:29" ht="13" x14ac:dyDescent="0.3">
      <c r="A416" s="43"/>
      <c r="B416" s="5"/>
      <c r="C416" s="6"/>
      <c r="D416" s="5"/>
      <c r="E416" s="5"/>
      <c r="F416" s="5"/>
      <c r="G416" s="5"/>
      <c r="H416" s="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5"/>
      <c r="X416" s="5"/>
      <c r="Y416" s="5"/>
      <c r="Z416" s="5"/>
      <c r="AA416" s="5"/>
      <c r="AB416" s="5"/>
      <c r="AC416" s="5"/>
    </row>
    <row r="417" spans="1:29" ht="13" x14ac:dyDescent="0.3">
      <c r="A417" s="43"/>
      <c r="B417" s="5"/>
      <c r="C417" s="6"/>
      <c r="D417" s="5"/>
      <c r="E417" s="5"/>
      <c r="F417" s="5"/>
      <c r="G417" s="5"/>
      <c r="H417" s="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5"/>
      <c r="X417" s="5"/>
      <c r="Y417" s="5"/>
      <c r="Z417" s="5"/>
      <c r="AA417" s="5"/>
      <c r="AB417" s="5"/>
      <c r="AC417" s="5"/>
    </row>
    <row r="418" spans="1:29" ht="13" x14ac:dyDescent="0.3">
      <c r="A418" s="43"/>
      <c r="B418" s="5"/>
      <c r="C418" s="6"/>
      <c r="D418" s="5"/>
      <c r="E418" s="5"/>
      <c r="F418" s="5"/>
      <c r="G418" s="5"/>
      <c r="H418" s="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5"/>
      <c r="X418" s="5"/>
      <c r="Y418" s="5"/>
      <c r="Z418" s="5"/>
      <c r="AA418" s="5"/>
      <c r="AB418" s="5"/>
      <c r="AC418" s="5"/>
    </row>
    <row r="419" spans="1:29" ht="13" x14ac:dyDescent="0.3">
      <c r="A419" s="43"/>
      <c r="B419" s="5"/>
      <c r="C419" s="6"/>
      <c r="D419" s="5"/>
      <c r="E419" s="5"/>
      <c r="F419" s="5"/>
      <c r="G419" s="5"/>
      <c r="H419" s="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5"/>
      <c r="X419" s="5"/>
      <c r="Y419" s="5"/>
      <c r="Z419" s="5"/>
      <c r="AA419" s="5"/>
      <c r="AB419" s="5"/>
      <c r="AC419" s="5"/>
    </row>
    <row r="420" spans="1:29" ht="13" x14ac:dyDescent="0.3">
      <c r="A420" s="43"/>
      <c r="B420" s="5"/>
      <c r="C420" s="6"/>
      <c r="D420" s="5"/>
      <c r="E420" s="5"/>
      <c r="F420" s="5"/>
      <c r="G420" s="5"/>
      <c r="H420" s="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5"/>
      <c r="X420" s="5"/>
      <c r="Y420" s="5"/>
      <c r="Z420" s="5"/>
      <c r="AA420" s="5"/>
      <c r="AB420" s="5"/>
      <c r="AC420" s="5"/>
    </row>
    <row r="421" spans="1:29" ht="13" x14ac:dyDescent="0.3">
      <c r="A421" s="43"/>
      <c r="B421" s="5"/>
      <c r="C421" s="6"/>
      <c r="D421" s="5"/>
      <c r="E421" s="5"/>
      <c r="F421" s="5"/>
      <c r="G421" s="5"/>
      <c r="H421" s="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5"/>
      <c r="X421" s="5"/>
      <c r="Y421" s="5"/>
      <c r="Z421" s="5"/>
      <c r="AA421" s="5"/>
      <c r="AB421" s="5"/>
      <c r="AC421" s="5"/>
    </row>
    <row r="422" spans="1:29" ht="13" x14ac:dyDescent="0.3">
      <c r="A422" s="43"/>
      <c r="B422" s="5"/>
      <c r="C422" s="6"/>
      <c r="D422" s="5"/>
      <c r="E422" s="5"/>
      <c r="F422" s="5"/>
      <c r="G422" s="5"/>
      <c r="H422" s="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5"/>
      <c r="X422" s="5"/>
      <c r="Y422" s="5"/>
      <c r="Z422" s="5"/>
      <c r="AA422" s="5"/>
      <c r="AB422" s="5"/>
      <c r="AC422" s="5"/>
    </row>
    <row r="423" spans="1:29" ht="13" x14ac:dyDescent="0.3">
      <c r="A423" s="43"/>
      <c r="B423" s="5"/>
      <c r="C423" s="6"/>
      <c r="D423" s="5"/>
      <c r="E423" s="5"/>
      <c r="F423" s="5"/>
      <c r="G423" s="5"/>
      <c r="H423" s="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5"/>
      <c r="X423" s="5"/>
      <c r="Y423" s="5"/>
      <c r="Z423" s="5"/>
      <c r="AA423" s="5"/>
      <c r="AB423" s="5"/>
      <c r="AC423" s="5"/>
    </row>
    <row r="424" spans="1:29" ht="13" x14ac:dyDescent="0.3">
      <c r="A424" s="43"/>
      <c r="B424" s="5"/>
      <c r="C424" s="6"/>
      <c r="D424" s="5"/>
      <c r="E424" s="5"/>
      <c r="F424" s="5"/>
      <c r="G424" s="5"/>
      <c r="H424" s="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5"/>
      <c r="X424" s="5"/>
      <c r="Y424" s="5"/>
      <c r="Z424" s="5"/>
      <c r="AA424" s="5"/>
      <c r="AB424" s="5"/>
      <c r="AC424" s="5"/>
    </row>
    <row r="425" spans="1:29" ht="13" x14ac:dyDescent="0.3">
      <c r="A425" s="43"/>
      <c r="B425" s="5"/>
      <c r="C425" s="6"/>
      <c r="D425" s="5"/>
      <c r="E425" s="5"/>
      <c r="F425" s="5"/>
      <c r="G425" s="5"/>
      <c r="H425" s="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5"/>
      <c r="X425" s="5"/>
      <c r="Y425" s="5"/>
      <c r="Z425" s="5"/>
      <c r="AA425" s="5"/>
      <c r="AB425" s="5"/>
      <c r="AC425" s="5"/>
    </row>
    <row r="426" spans="1:29" ht="13" x14ac:dyDescent="0.3">
      <c r="A426" s="43"/>
      <c r="B426" s="5"/>
      <c r="C426" s="6"/>
      <c r="D426" s="5"/>
      <c r="E426" s="5"/>
      <c r="F426" s="5"/>
      <c r="G426" s="5"/>
      <c r="H426" s="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5"/>
      <c r="X426" s="5"/>
      <c r="Y426" s="5"/>
      <c r="Z426" s="5"/>
      <c r="AA426" s="5"/>
      <c r="AB426" s="5"/>
      <c r="AC426" s="5"/>
    </row>
    <row r="427" spans="1:29" ht="13" x14ac:dyDescent="0.3">
      <c r="A427" s="43"/>
      <c r="B427" s="5"/>
      <c r="C427" s="6"/>
      <c r="D427" s="5"/>
      <c r="E427" s="5"/>
      <c r="F427" s="5"/>
      <c r="G427" s="5"/>
      <c r="H427" s="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5"/>
      <c r="X427" s="5"/>
      <c r="Y427" s="5"/>
      <c r="Z427" s="5"/>
      <c r="AA427" s="5"/>
      <c r="AB427" s="5"/>
      <c r="AC427" s="5"/>
    </row>
    <row r="428" spans="1:29" ht="13" x14ac:dyDescent="0.3">
      <c r="A428" s="43"/>
      <c r="B428" s="5"/>
      <c r="C428" s="6"/>
      <c r="D428" s="5"/>
      <c r="E428" s="5"/>
      <c r="F428" s="5"/>
      <c r="G428" s="5"/>
      <c r="H428" s="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5"/>
      <c r="X428" s="5"/>
      <c r="Y428" s="5"/>
      <c r="Z428" s="5"/>
      <c r="AA428" s="5"/>
      <c r="AB428" s="5"/>
      <c r="AC428" s="5"/>
    </row>
    <row r="429" spans="1:29" ht="13" x14ac:dyDescent="0.3">
      <c r="A429" s="43"/>
      <c r="B429" s="5"/>
      <c r="C429" s="6"/>
      <c r="D429" s="5"/>
      <c r="E429" s="5"/>
      <c r="F429" s="5"/>
      <c r="G429" s="5"/>
      <c r="H429" s="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5"/>
      <c r="X429" s="5"/>
      <c r="Y429" s="5"/>
      <c r="Z429" s="5"/>
      <c r="AA429" s="5"/>
      <c r="AB429" s="5"/>
      <c r="AC429" s="5"/>
    </row>
    <row r="430" spans="1:29" ht="13" x14ac:dyDescent="0.3">
      <c r="A430" s="43"/>
      <c r="B430" s="5"/>
      <c r="C430" s="6"/>
      <c r="D430" s="5"/>
      <c r="E430" s="5"/>
      <c r="F430" s="5"/>
      <c r="G430" s="5"/>
      <c r="H430" s="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5"/>
      <c r="X430" s="5"/>
      <c r="Y430" s="5"/>
      <c r="Z430" s="5"/>
      <c r="AA430" s="5"/>
      <c r="AB430" s="5"/>
      <c r="AC430" s="5"/>
    </row>
    <row r="431" spans="1:29" ht="13" x14ac:dyDescent="0.3">
      <c r="A431" s="43"/>
      <c r="B431" s="5"/>
      <c r="C431" s="6"/>
      <c r="D431" s="5"/>
      <c r="E431" s="5"/>
      <c r="F431" s="5"/>
      <c r="G431" s="5"/>
      <c r="H431" s="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5"/>
      <c r="X431" s="5"/>
      <c r="Y431" s="5"/>
      <c r="Z431" s="5"/>
      <c r="AA431" s="5"/>
      <c r="AB431" s="5"/>
      <c r="AC431" s="5"/>
    </row>
    <row r="432" spans="1:29" ht="13" x14ac:dyDescent="0.3">
      <c r="A432" s="43"/>
      <c r="B432" s="5"/>
      <c r="C432" s="6"/>
      <c r="D432" s="5"/>
      <c r="E432" s="5"/>
      <c r="F432" s="5"/>
      <c r="G432" s="5"/>
      <c r="H432" s="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5"/>
      <c r="X432" s="5"/>
      <c r="Y432" s="5"/>
      <c r="Z432" s="5"/>
      <c r="AA432" s="5"/>
      <c r="AB432" s="5"/>
      <c r="AC432" s="5"/>
    </row>
    <row r="433" spans="1:29" ht="13" x14ac:dyDescent="0.3">
      <c r="A433" s="43"/>
      <c r="B433" s="5"/>
      <c r="C433" s="6"/>
      <c r="D433" s="5"/>
      <c r="E433" s="5"/>
      <c r="F433" s="5"/>
      <c r="G433" s="5"/>
      <c r="H433" s="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5"/>
      <c r="X433" s="5"/>
      <c r="Y433" s="5"/>
      <c r="Z433" s="5"/>
      <c r="AA433" s="5"/>
      <c r="AB433" s="5"/>
      <c r="AC433" s="5"/>
    </row>
    <row r="434" spans="1:29" ht="13" x14ac:dyDescent="0.3">
      <c r="A434" s="43"/>
      <c r="B434" s="5"/>
      <c r="C434" s="6"/>
      <c r="D434" s="5"/>
      <c r="E434" s="5"/>
      <c r="F434" s="5"/>
      <c r="G434" s="5"/>
      <c r="H434" s="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5"/>
      <c r="X434" s="5"/>
      <c r="Y434" s="5"/>
      <c r="Z434" s="5"/>
      <c r="AA434" s="5"/>
      <c r="AB434" s="5"/>
      <c r="AC434" s="5"/>
    </row>
    <row r="435" spans="1:29" ht="13" x14ac:dyDescent="0.3">
      <c r="A435" s="43"/>
      <c r="B435" s="5"/>
      <c r="C435" s="6"/>
      <c r="D435" s="5"/>
      <c r="E435" s="5"/>
      <c r="F435" s="5"/>
      <c r="G435" s="5"/>
      <c r="H435" s="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5"/>
      <c r="X435" s="5"/>
      <c r="Y435" s="5"/>
      <c r="Z435" s="5"/>
      <c r="AA435" s="5"/>
      <c r="AB435" s="5"/>
      <c r="AC435" s="5"/>
    </row>
    <row r="436" spans="1:29" ht="13" x14ac:dyDescent="0.3">
      <c r="A436" s="43"/>
      <c r="B436" s="5"/>
      <c r="C436" s="6"/>
      <c r="D436" s="5"/>
      <c r="E436" s="5"/>
      <c r="F436" s="5"/>
      <c r="G436" s="5"/>
      <c r="H436" s="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5"/>
      <c r="X436" s="5"/>
      <c r="Y436" s="5"/>
      <c r="Z436" s="5"/>
      <c r="AA436" s="5"/>
      <c r="AB436" s="5"/>
      <c r="AC436" s="5"/>
    </row>
    <row r="437" spans="1:29" ht="13" x14ac:dyDescent="0.3">
      <c r="A437" s="43"/>
      <c r="B437" s="5"/>
      <c r="C437" s="6"/>
      <c r="D437" s="5"/>
      <c r="E437" s="5"/>
      <c r="F437" s="5"/>
      <c r="G437" s="5"/>
      <c r="H437" s="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5"/>
      <c r="X437" s="5"/>
      <c r="Y437" s="5"/>
      <c r="Z437" s="5"/>
      <c r="AA437" s="5"/>
      <c r="AB437" s="5"/>
      <c r="AC437" s="5"/>
    </row>
    <row r="438" spans="1:29" ht="13" x14ac:dyDescent="0.3">
      <c r="A438" s="43"/>
      <c r="B438" s="5"/>
      <c r="C438" s="6"/>
      <c r="D438" s="5"/>
      <c r="E438" s="5"/>
      <c r="F438" s="5"/>
      <c r="G438" s="5"/>
      <c r="H438" s="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5"/>
      <c r="X438" s="5"/>
      <c r="Y438" s="5"/>
      <c r="Z438" s="5"/>
      <c r="AA438" s="5"/>
      <c r="AB438" s="5"/>
      <c r="AC438" s="5"/>
    </row>
    <row r="439" spans="1:29" ht="13" x14ac:dyDescent="0.3">
      <c r="A439" s="43"/>
      <c r="B439" s="5"/>
      <c r="C439" s="6"/>
      <c r="D439" s="5"/>
      <c r="E439" s="5"/>
      <c r="F439" s="5"/>
      <c r="G439" s="5"/>
      <c r="H439" s="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5"/>
      <c r="X439" s="5"/>
      <c r="Y439" s="5"/>
      <c r="Z439" s="5"/>
      <c r="AA439" s="5"/>
      <c r="AB439" s="5"/>
      <c r="AC439" s="5"/>
    </row>
    <row r="440" spans="1:29" ht="13" x14ac:dyDescent="0.3">
      <c r="A440" s="43"/>
      <c r="B440" s="5"/>
      <c r="C440" s="6"/>
      <c r="D440" s="5"/>
      <c r="E440" s="5"/>
      <c r="F440" s="5"/>
      <c r="G440" s="5"/>
      <c r="H440" s="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5"/>
      <c r="X440" s="5"/>
      <c r="Y440" s="5"/>
      <c r="Z440" s="5"/>
      <c r="AA440" s="5"/>
      <c r="AB440" s="5"/>
      <c r="AC440" s="5"/>
    </row>
    <row r="441" spans="1:29" ht="13" x14ac:dyDescent="0.3">
      <c r="A441" s="43"/>
      <c r="B441" s="5"/>
      <c r="C441" s="6"/>
      <c r="D441" s="5"/>
      <c r="E441" s="5"/>
      <c r="F441" s="5"/>
      <c r="G441" s="5"/>
      <c r="H441" s="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5"/>
      <c r="X441" s="5"/>
      <c r="Y441" s="5"/>
      <c r="Z441" s="5"/>
      <c r="AA441" s="5"/>
      <c r="AB441" s="5"/>
      <c r="AC441" s="5"/>
    </row>
    <row r="442" spans="1:29" ht="13" x14ac:dyDescent="0.3">
      <c r="A442" s="43"/>
      <c r="B442" s="5"/>
      <c r="C442" s="6"/>
      <c r="D442" s="5"/>
      <c r="E442" s="5"/>
      <c r="F442" s="5"/>
      <c r="G442" s="5"/>
      <c r="H442" s="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5"/>
      <c r="X442" s="5"/>
      <c r="Y442" s="5"/>
      <c r="Z442" s="5"/>
      <c r="AA442" s="5"/>
      <c r="AB442" s="5"/>
      <c r="AC442" s="5"/>
    </row>
    <row r="443" spans="1:29" ht="13" x14ac:dyDescent="0.3">
      <c r="A443" s="43"/>
      <c r="B443" s="5"/>
      <c r="C443" s="6"/>
      <c r="D443" s="5"/>
      <c r="E443" s="5"/>
      <c r="F443" s="5"/>
      <c r="G443" s="5"/>
      <c r="H443" s="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5"/>
      <c r="X443" s="5"/>
      <c r="Y443" s="5"/>
      <c r="Z443" s="5"/>
      <c r="AA443" s="5"/>
      <c r="AB443" s="5"/>
      <c r="AC443" s="5"/>
    </row>
    <row r="444" spans="1:29" ht="13" x14ac:dyDescent="0.3">
      <c r="A444" s="43"/>
      <c r="B444" s="5"/>
      <c r="C444" s="6"/>
      <c r="D444" s="5"/>
      <c r="E444" s="5"/>
      <c r="F444" s="5"/>
      <c r="G444" s="5"/>
      <c r="H444" s="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5"/>
      <c r="X444" s="5"/>
      <c r="Y444" s="5"/>
      <c r="Z444" s="5"/>
      <c r="AA444" s="5"/>
      <c r="AB444" s="5"/>
      <c r="AC444" s="5"/>
    </row>
    <row r="445" spans="1:29" ht="13" x14ac:dyDescent="0.3">
      <c r="A445" s="43"/>
      <c r="B445" s="5"/>
      <c r="C445" s="6"/>
      <c r="D445" s="5"/>
      <c r="E445" s="5"/>
      <c r="F445" s="5"/>
      <c r="G445" s="5"/>
      <c r="H445" s="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5"/>
      <c r="X445" s="5"/>
      <c r="Y445" s="5"/>
      <c r="Z445" s="5"/>
      <c r="AA445" s="5"/>
      <c r="AB445" s="5"/>
      <c r="AC445" s="5"/>
    </row>
    <row r="446" spans="1:29" ht="13" x14ac:dyDescent="0.3">
      <c r="A446" s="43"/>
      <c r="B446" s="5"/>
      <c r="C446" s="6"/>
      <c r="D446" s="5"/>
      <c r="E446" s="5"/>
      <c r="F446" s="5"/>
      <c r="G446" s="5"/>
      <c r="H446" s="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5"/>
      <c r="X446" s="5"/>
      <c r="Y446" s="5"/>
      <c r="Z446" s="5"/>
      <c r="AA446" s="5"/>
      <c r="AB446" s="5"/>
      <c r="AC446" s="5"/>
    </row>
    <row r="447" spans="1:29" ht="13" x14ac:dyDescent="0.3">
      <c r="A447" s="43"/>
      <c r="B447" s="5"/>
      <c r="C447" s="6"/>
      <c r="D447" s="5"/>
      <c r="E447" s="5"/>
      <c r="F447" s="5"/>
      <c r="G447" s="5"/>
      <c r="H447" s="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5"/>
      <c r="X447" s="5"/>
      <c r="Y447" s="5"/>
      <c r="Z447" s="5"/>
      <c r="AA447" s="5"/>
      <c r="AB447" s="5"/>
      <c r="AC447" s="5"/>
    </row>
    <row r="448" spans="1:29" ht="13" x14ac:dyDescent="0.3">
      <c r="A448" s="43"/>
      <c r="B448" s="5"/>
      <c r="C448" s="6"/>
      <c r="D448" s="5"/>
      <c r="E448" s="5"/>
      <c r="F448" s="5"/>
      <c r="G448" s="5"/>
      <c r="H448" s="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5"/>
      <c r="X448" s="5"/>
      <c r="Y448" s="5"/>
      <c r="Z448" s="5"/>
      <c r="AA448" s="5"/>
      <c r="AB448" s="5"/>
      <c r="AC448" s="5"/>
    </row>
    <row r="449" spans="1:29" ht="13" x14ac:dyDescent="0.3">
      <c r="A449" s="43"/>
      <c r="B449" s="5"/>
      <c r="C449" s="6"/>
      <c r="D449" s="5"/>
      <c r="E449" s="5"/>
      <c r="F449" s="5"/>
      <c r="G449" s="5"/>
      <c r="H449" s="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5"/>
      <c r="X449" s="5"/>
      <c r="Y449" s="5"/>
      <c r="Z449" s="5"/>
      <c r="AA449" s="5"/>
      <c r="AB449" s="5"/>
      <c r="AC449" s="5"/>
    </row>
    <row r="450" spans="1:29" ht="13" x14ac:dyDescent="0.3">
      <c r="A450" s="43"/>
      <c r="B450" s="5"/>
      <c r="C450" s="6"/>
      <c r="D450" s="5"/>
      <c r="E450" s="5"/>
      <c r="F450" s="5"/>
      <c r="G450" s="5"/>
      <c r="H450" s="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5"/>
      <c r="X450" s="5"/>
      <c r="Y450" s="5"/>
      <c r="Z450" s="5"/>
      <c r="AA450" s="5"/>
      <c r="AB450" s="5"/>
      <c r="AC450" s="5"/>
    </row>
    <row r="451" spans="1:29" ht="13" x14ac:dyDescent="0.3">
      <c r="A451" s="43"/>
      <c r="B451" s="5"/>
      <c r="C451" s="6"/>
      <c r="D451" s="5"/>
      <c r="E451" s="5"/>
      <c r="F451" s="5"/>
      <c r="G451" s="5"/>
      <c r="H451" s="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5"/>
      <c r="X451" s="5"/>
      <c r="Y451" s="5"/>
      <c r="Z451" s="5"/>
      <c r="AA451" s="5"/>
      <c r="AB451" s="5"/>
      <c r="AC451" s="5"/>
    </row>
    <row r="452" spans="1:29" ht="13" x14ac:dyDescent="0.3">
      <c r="A452" s="43"/>
      <c r="B452" s="5"/>
      <c r="C452" s="6"/>
      <c r="D452" s="5"/>
      <c r="E452" s="5"/>
      <c r="F452" s="5"/>
      <c r="G452" s="5"/>
      <c r="H452" s="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5"/>
      <c r="X452" s="5"/>
      <c r="Y452" s="5"/>
      <c r="Z452" s="5"/>
      <c r="AA452" s="5"/>
      <c r="AB452" s="5"/>
      <c r="AC452" s="5"/>
    </row>
    <row r="453" spans="1:29" ht="13" x14ac:dyDescent="0.3">
      <c r="A453" s="43"/>
      <c r="B453" s="5"/>
      <c r="C453" s="6"/>
      <c r="D453" s="5"/>
      <c r="E453" s="5"/>
      <c r="F453" s="5"/>
      <c r="G453" s="5"/>
      <c r="H453" s="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5"/>
      <c r="X453" s="5"/>
      <c r="Y453" s="5"/>
      <c r="Z453" s="5"/>
      <c r="AA453" s="5"/>
      <c r="AB453" s="5"/>
      <c r="AC453" s="5"/>
    </row>
    <row r="454" spans="1:29" ht="13" x14ac:dyDescent="0.3">
      <c r="A454" s="43"/>
      <c r="B454" s="5"/>
      <c r="C454" s="6"/>
      <c r="D454" s="5"/>
      <c r="E454" s="5"/>
      <c r="F454" s="5"/>
      <c r="G454" s="5"/>
      <c r="H454" s="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5"/>
      <c r="X454" s="5"/>
      <c r="Y454" s="5"/>
      <c r="Z454" s="5"/>
      <c r="AA454" s="5"/>
      <c r="AB454" s="5"/>
      <c r="AC454" s="5"/>
    </row>
    <row r="455" spans="1:29" ht="13" x14ac:dyDescent="0.3">
      <c r="A455" s="43"/>
      <c r="B455" s="5"/>
      <c r="C455" s="6"/>
      <c r="D455" s="5"/>
      <c r="E455" s="5"/>
      <c r="F455" s="5"/>
      <c r="G455" s="5"/>
      <c r="H455" s="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5"/>
      <c r="X455" s="5"/>
      <c r="Y455" s="5"/>
      <c r="Z455" s="5"/>
      <c r="AA455" s="5"/>
      <c r="AB455" s="5"/>
      <c r="AC455" s="5"/>
    </row>
    <row r="456" spans="1:29" ht="13" x14ac:dyDescent="0.3">
      <c r="A456" s="43"/>
      <c r="B456" s="5"/>
      <c r="C456" s="6"/>
      <c r="D456" s="5"/>
      <c r="E456" s="5"/>
      <c r="F456" s="5"/>
      <c r="G456" s="5"/>
      <c r="H456" s="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5"/>
      <c r="X456" s="5"/>
      <c r="Y456" s="5"/>
      <c r="Z456" s="5"/>
      <c r="AA456" s="5"/>
      <c r="AB456" s="5"/>
      <c r="AC456" s="5"/>
    </row>
    <row r="457" spans="1:29" ht="13" x14ac:dyDescent="0.3">
      <c r="A457" s="43"/>
      <c r="B457" s="5"/>
      <c r="C457" s="6"/>
      <c r="D457" s="5"/>
      <c r="E457" s="5"/>
      <c r="F457" s="5"/>
      <c r="G457" s="5"/>
      <c r="H457" s="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5"/>
      <c r="X457" s="5"/>
      <c r="Y457" s="5"/>
      <c r="Z457" s="5"/>
      <c r="AA457" s="5"/>
      <c r="AB457" s="5"/>
      <c r="AC457" s="5"/>
    </row>
    <row r="458" spans="1:29" ht="13" x14ac:dyDescent="0.3">
      <c r="A458" s="43"/>
      <c r="B458" s="5"/>
      <c r="C458" s="6"/>
      <c r="D458" s="5"/>
      <c r="E458" s="5"/>
      <c r="F458" s="5"/>
      <c r="G458" s="5"/>
      <c r="H458" s="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5"/>
      <c r="X458" s="5"/>
      <c r="Y458" s="5"/>
      <c r="Z458" s="5"/>
      <c r="AA458" s="5"/>
      <c r="AB458" s="5"/>
      <c r="AC458" s="5"/>
    </row>
    <row r="459" spans="1:29" ht="13" x14ac:dyDescent="0.3">
      <c r="A459" s="43"/>
      <c r="B459" s="5"/>
      <c r="C459" s="6"/>
      <c r="D459" s="5"/>
      <c r="E459" s="5"/>
      <c r="F459" s="5"/>
      <c r="G459" s="5"/>
      <c r="H459" s="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5"/>
      <c r="X459" s="5"/>
      <c r="Y459" s="5"/>
      <c r="Z459" s="5"/>
      <c r="AA459" s="5"/>
      <c r="AB459" s="5"/>
      <c r="AC459" s="5"/>
    </row>
    <row r="460" spans="1:29" ht="13" x14ac:dyDescent="0.3">
      <c r="A460" s="43"/>
      <c r="B460" s="5"/>
      <c r="C460" s="6"/>
      <c r="D460" s="5"/>
      <c r="E460" s="5"/>
      <c r="F460" s="5"/>
      <c r="G460" s="5"/>
      <c r="H460" s="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5"/>
      <c r="X460" s="5"/>
      <c r="Y460" s="5"/>
      <c r="Z460" s="5"/>
      <c r="AA460" s="5"/>
      <c r="AB460" s="5"/>
      <c r="AC460" s="5"/>
    </row>
    <row r="461" spans="1:29" ht="13" x14ac:dyDescent="0.3">
      <c r="A461" s="43"/>
      <c r="B461" s="5"/>
      <c r="C461" s="6"/>
      <c r="D461" s="5"/>
      <c r="E461" s="5"/>
      <c r="F461" s="5"/>
      <c r="G461" s="5"/>
      <c r="H461" s="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5"/>
      <c r="X461" s="5"/>
      <c r="Y461" s="5"/>
      <c r="Z461" s="5"/>
      <c r="AA461" s="5"/>
      <c r="AB461" s="5"/>
      <c r="AC461" s="5"/>
    </row>
    <row r="462" spans="1:29" ht="13" x14ac:dyDescent="0.3">
      <c r="A462" s="43"/>
      <c r="B462" s="5"/>
      <c r="C462" s="6"/>
      <c r="D462" s="5"/>
      <c r="E462" s="5"/>
      <c r="F462" s="5"/>
      <c r="G462" s="5"/>
      <c r="H462" s="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5"/>
      <c r="X462" s="5"/>
      <c r="Y462" s="5"/>
      <c r="Z462" s="5"/>
      <c r="AA462" s="5"/>
      <c r="AB462" s="5"/>
      <c r="AC462" s="5"/>
    </row>
    <row r="463" spans="1:29" ht="13" x14ac:dyDescent="0.3">
      <c r="A463" s="43"/>
      <c r="B463" s="5"/>
      <c r="C463" s="6"/>
      <c r="D463" s="5"/>
      <c r="E463" s="5"/>
      <c r="F463" s="5"/>
      <c r="G463" s="5"/>
      <c r="H463" s="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5"/>
      <c r="X463" s="5"/>
      <c r="Y463" s="5"/>
      <c r="Z463" s="5"/>
      <c r="AA463" s="5"/>
      <c r="AB463" s="5"/>
      <c r="AC463" s="5"/>
    </row>
    <row r="464" spans="1:29" ht="13" x14ac:dyDescent="0.3">
      <c r="A464" s="43"/>
      <c r="B464" s="5"/>
      <c r="C464" s="6"/>
      <c r="D464" s="5"/>
      <c r="E464" s="5"/>
      <c r="F464" s="5"/>
      <c r="G464" s="5"/>
      <c r="H464" s="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5"/>
      <c r="X464" s="5"/>
      <c r="Y464" s="5"/>
      <c r="Z464" s="5"/>
      <c r="AA464" s="5"/>
      <c r="AB464" s="5"/>
      <c r="AC464" s="5"/>
    </row>
    <row r="465" spans="1:29" ht="13" x14ac:dyDescent="0.3">
      <c r="A465" s="43"/>
      <c r="B465" s="5"/>
      <c r="C465" s="6"/>
      <c r="D465" s="5"/>
      <c r="E465" s="5"/>
      <c r="F465" s="5"/>
      <c r="G465" s="5"/>
      <c r="H465" s="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5"/>
      <c r="X465" s="5"/>
      <c r="Y465" s="5"/>
      <c r="Z465" s="5"/>
      <c r="AA465" s="5"/>
      <c r="AB465" s="5"/>
      <c r="AC465" s="5"/>
    </row>
    <row r="466" spans="1:29" ht="13" x14ac:dyDescent="0.3">
      <c r="A466" s="43"/>
      <c r="B466" s="5"/>
      <c r="C466" s="6"/>
      <c r="D466" s="5"/>
      <c r="E466" s="5"/>
      <c r="F466" s="5"/>
      <c r="G466" s="5"/>
      <c r="H466" s="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5"/>
      <c r="X466" s="5"/>
      <c r="Y466" s="5"/>
      <c r="Z466" s="5"/>
      <c r="AA466" s="5"/>
      <c r="AB466" s="5"/>
      <c r="AC466" s="5"/>
    </row>
    <row r="467" spans="1:29" ht="13" x14ac:dyDescent="0.3">
      <c r="A467" s="43"/>
      <c r="B467" s="5"/>
      <c r="C467" s="6"/>
      <c r="D467" s="5"/>
      <c r="E467" s="5"/>
      <c r="F467" s="5"/>
      <c r="G467" s="5"/>
      <c r="H467" s="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5"/>
      <c r="X467" s="5"/>
      <c r="Y467" s="5"/>
      <c r="Z467" s="5"/>
      <c r="AA467" s="5"/>
      <c r="AB467" s="5"/>
      <c r="AC467" s="5"/>
    </row>
    <row r="468" spans="1:29" ht="13" x14ac:dyDescent="0.3">
      <c r="A468" s="43"/>
      <c r="B468" s="5"/>
      <c r="C468" s="6"/>
      <c r="D468" s="5"/>
      <c r="E468" s="5"/>
      <c r="F468" s="5"/>
      <c r="G468" s="5"/>
      <c r="H468" s="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5"/>
      <c r="X468" s="5"/>
      <c r="Y468" s="5"/>
      <c r="Z468" s="5"/>
      <c r="AA468" s="5"/>
      <c r="AB468" s="5"/>
      <c r="AC468" s="5"/>
    </row>
    <row r="469" spans="1:29" ht="13" x14ac:dyDescent="0.3">
      <c r="A469" s="43"/>
      <c r="B469" s="5"/>
      <c r="C469" s="6"/>
      <c r="D469" s="5"/>
      <c r="E469" s="5"/>
      <c r="F469" s="5"/>
      <c r="G469" s="5"/>
      <c r="H469" s="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5"/>
      <c r="X469" s="5"/>
      <c r="Y469" s="5"/>
      <c r="Z469" s="5"/>
      <c r="AA469" s="5"/>
      <c r="AB469" s="5"/>
      <c r="AC469" s="5"/>
    </row>
    <row r="470" spans="1:29" ht="13" x14ac:dyDescent="0.3">
      <c r="A470" s="43"/>
      <c r="B470" s="5"/>
      <c r="C470" s="6"/>
      <c r="D470" s="5"/>
      <c r="E470" s="5"/>
      <c r="F470" s="5"/>
      <c r="G470" s="5"/>
      <c r="H470" s="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5"/>
      <c r="X470" s="5"/>
      <c r="Y470" s="5"/>
      <c r="Z470" s="5"/>
      <c r="AA470" s="5"/>
      <c r="AB470" s="5"/>
      <c r="AC470" s="5"/>
    </row>
    <row r="471" spans="1:29" ht="13" x14ac:dyDescent="0.3">
      <c r="A471" s="43"/>
      <c r="B471" s="5"/>
      <c r="C471" s="6"/>
      <c r="D471" s="5"/>
      <c r="E471" s="5"/>
      <c r="F471" s="5"/>
      <c r="G471" s="5"/>
      <c r="H471" s="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5"/>
      <c r="X471" s="5"/>
      <c r="Y471" s="5"/>
      <c r="Z471" s="5"/>
      <c r="AA471" s="5"/>
      <c r="AB471" s="5"/>
      <c r="AC471" s="5"/>
    </row>
    <row r="472" spans="1:29" ht="13" x14ac:dyDescent="0.3">
      <c r="A472" s="43"/>
      <c r="B472" s="5"/>
      <c r="C472" s="6"/>
      <c r="D472" s="5"/>
      <c r="E472" s="5"/>
      <c r="F472" s="5"/>
      <c r="G472" s="5"/>
      <c r="H472" s="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5"/>
      <c r="X472" s="5"/>
      <c r="Y472" s="5"/>
      <c r="Z472" s="5"/>
      <c r="AA472" s="5"/>
      <c r="AB472" s="5"/>
      <c r="AC472" s="5"/>
    </row>
    <row r="473" spans="1:29" ht="13" x14ac:dyDescent="0.3">
      <c r="A473" s="43"/>
      <c r="B473" s="5"/>
      <c r="C473" s="6"/>
      <c r="D473" s="5"/>
      <c r="E473" s="5"/>
      <c r="F473" s="5"/>
      <c r="G473" s="5"/>
      <c r="H473" s="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5"/>
      <c r="X473" s="5"/>
      <c r="Y473" s="5"/>
      <c r="Z473" s="5"/>
      <c r="AA473" s="5"/>
      <c r="AB473" s="5"/>
      <c r="AC473" s="5"/>
    </row>
    <row r="474" spans="1:29" ht="13" x14ac:dyDescent="0.3">
      <c r="A474" s="43"/>
      <c r="B474" s="5"/>
      <c r="C474" s="6"/>
      <c r="D474" s="5"/>
      <c r="E474" s="5"/>
      <c r="F474" s="5"/>
      <c r="G474" s="5"/>
      <c r="H474" s="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5"/>
      <c r="X474" s="5"/>
      <c r="Y474" s="5"/>
      <c r="Z474" s="5"/>
      <c r="AA474" s="5"/>
      <c r="AB474" s="5"/>
      <c r="AC474" s="5"/>
    </row>
    <row r="475" spans="1:29" ht="13" x14ac:dyDescent="0.3">
      <c r="A475" s="43"/>
      <c r="B475" s="5"/>
      <c r="C475" s="6"/>
      <c r="D475" s="5"/>
      <c r="E475" s="5"/>
      <c r="F475" s="5"/>
      <c r="G475" s="5"/>
      <c r="H475" s="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5"/>
      <c r="X475" s="5"/>
      <c r="Y475" s="5"/>
      <c r="Z475" s="5"/>
      <c r="AA475" s="5"/>
      <c r="AB475" s="5"/>
      <c r="AC475" s="5"/>
    </row>
    <row r="476" spans="1:29" ht="13" x14ac:dyDescent="0.3">
      <c r="A476" s="43"/>
      <c r="B476" s="5"/>
      <c r="C476" s="6"/>
      <c r="D476" s="5"/>
      <c r="E476" s="5"/>
      <c r="F476" s="5"/>
      <c r="G476" s="5"/>
      <c r="H476" s="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5"/>
      <c r="X476" s="5"/>
      <c r="Y476" s="5"/>
      <c r="Z476" s="5"/>
      <c r="AA476" s="5"/>
      <c r="AB476" s="5"/>
      <c r="AC476" s="5"/>
    </row>
    <row r="477" spans="1:29" ht="13" x14ac:dyDescent="0.3">
      <c r="A477" s="43"/>
      <c r="B477" s="5"/>
      <c r="C477" s="6"/>
      <c r="D477" s="5"/>
      <c r="E477" s="5"/>
      <c r="F477" s="5"/>
      <c r="G477" s="5"/>
      <c r="H477" s="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5"/>
      <c r="X477" s="5"/>
      <c r="Y477" s="5"/>
      <c r="Z477" s="5"/>
      <c r="AA477" s="5"/>
      <c r="AB477" s="5"/>
      <c r="AC477" s="5"/>
    </row>
    <row r="478" spans="1:29" ht="13" x14ac:dyDescent="0.3">
      <c r="A478" s="43"/>
      <c r="B478" s="5"/>
      <c r="C478" s="6"/>
      <c r="D478" s="5"/>
      <c r="E478" s="5"/>
      <c r="F478" s="5"/>
      <c r="G478" s="5"/>
      <c r="H478" s="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5"/>
      <c r="X478" s="5"/>
      <c r="Y478" s="5"/>
      <c r="Z478" s="5"/>
      <c r="AA478" s="5"/>
      <c r="AB478" s="5"/>
      <c r="AC478" s="5"/>
    </row>
    <row r="479" spans="1:29" ht="13" x14ac:dyDescent="0.3">
      <c r="A479" s="43"/>
      <c r="B479" s="5"/>
      <c r="C479" s="6"/>
      <c r="D479" s="5"/>
      <c r="E479" s="5"/>
      <c r="F479" s="5"/>
      <c r="G479" s="5"/>
      <c r="H479" s="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5"/>
      <c r="X479" s="5"/>
      <c r="Y479" s="5"/>
      <c r="Z479" s="5"/>
      <c r="AA479" s="5"/>
      <c r="AB479" s="5"/>
      <c r="AC479" s="5"/>
    </row>
    <row r="480" spans="1:29" ht="13" x14ac:dyDescent="0.3">
      <c r="A480" s="43"/>
      <c r="B480" s="5"/>
      <c r="C480" s="6"/>
      <c r="D480" s="5"/>
      <c r="E480" s="5"/>
      <c r="F480" s="5"/>
      <c r="G480" s="5"/>
      <c r="H480" s="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5"/>
      <c r="X480" s="5"/>
      <c r="Y480" s="5"/>
      <c r="Z480" s="5"/>
      <c r="AA480" s="5"/>
      <c r="AB480" s="5"/>
      <c r="AC480" s="5"/>
    </row>
    <row r="481" spans="1:29" ht="13" x14ac:dyDescent="0.3">
      <c r="A481" s="43"/>
      <c r="B481" s="5"/>
      <c r="C481" s="6"/>
      <c r="D481" s="5"/>
      <c r="E481" s="5"/>
      <c r="F481" s="5"/>
      <c r="G481" s="5"/>
      <c r="H481" s="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5"/>
      <c r="X481" s="5"/>
      <c r="Y481" s="5"/>
      <c r="Z481" s="5"/>
      <c r="AA481" s="5"/>
      <c r="AB481" s="5"/>
      <c r="AC481" s="5"/>
    </row>
    <row r="482" spans="1:29" ht="13" x14ac:dyDescent="0.3">
      <c r="A482" s="43"/>
      <c r="B482" s="5"/>
      <c r="C482" s="6"/>
      <c r="D482" s="5"/>
      <c r="E482" s="5"/>
      <c r="F482" s="5"/>
      <c r="G482" s="5"/>
      <c r="H482" s="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5"/>
      <c r="X482" s="5"/>
      <c r="Y482" s="5"/>
      <c r="Z482" s="5"/>
      <c r="AA482" s="5"/>
      <c r="AB482" s="5"/>
      <c r="AC482" s="5"/>
    </row>
    <row r="483" spans="1:29" ht="13" x14ac:dyDescent="0.3">
      <c r="A483" s="43"/>
      <c r="B483" s="5"/>
      <c r="C483" s="6"/>
      <c r="D483" s="5"/>
      <c r="E483" s="5"/>
      <c r="F483" s="5"/>
      <c r="G483" s="5"/>
      <c r="H483" s="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5"/>
      <c r="X483" s="5"/>
      <c r="Y483" s="5"/>
      <c r="Z483" s="5"/>
      <c r="AA483" s="5"/>
      <c r="AB483" s="5"/>
      <c r="AC483" s="5"/>
    </row>
    <row r="484" spans="1:29" ht="13" x14ac:dyDescent="0.3">
      <c r="A484" s="43"/>
      <c r="B484" s="5"/>
      <c r="C484" s="6"/>
      <c r="D484" s="5"/>
      <c r="E484" s="5"/>
      <c r="F484" s="5"/>
      <c r="G484" s="5"/>
      <c r="H484" s="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5"/>
      <c r="X484" s="5"/>
      <c r="Y484" s="5"/>
      <c r="Z484" s="5"/>
      <c r="AA484" s="5"/>
      <c r="AB484" s="5"/>
      <c r="AC484" s="5"/>
    </row>
    <row r="485" spans="1:29" ht="13" x14ac:dyDescent="0.3">
      <c r="A485" s="43"/>
      <c r="B485" s="5"/>
      <c r="C485" s="6"/>
      <c r="D485" s="5"/>
      <c r="E485" s="5"/>
      <c r="F485" s="5"/>
      <c r="G485" s="5"/>
      <c r="H485" s="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5"/>
      <c r="X485" s="5"/>
      <c r="Y485" s="5"/>
      <c r="Z485" s="5"/>
      <c r="AA485" s="5"/>
      <c r="AB485" s="5"/>
      <c r="AC485" s="5"/>
    </row>
    <row r="486" spans="1:29" ht="13" x14ac:dyDescent="0.3">
      <c r="A486" s="43"/>
      <c r="B486" s="5"/>
      <c r="C486" s="6"/>
      <c r="D486" s="5"/>
      <c r="E486" s="5"/>
      <c r="F486" s="5"/>
      <c r="G486" s="5"/>
      <c r="H486" s="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5"/>
      <c r="X486" s="5"/>
      <c r="Y486" s="5"/>
      <c r="Z486" s="5"/>
      <c r="AA486" s="5"/>
      <c r="AB486" s="5"/>
      <c r="AC486" s="5"/>
    </row>
    <row r="487" spans="1:29" ht="13" x14ac:dyDescent="0.3">
      <c r="A487" s="43"/>
      <c r="B487" s="5"/>
      <c r="C487" s="6"/>
      <c r="D487" s="5"/>
      <c r="E487" s="5"/>
      <c r="F487" s="5"/>
      <c r="G487" s="5"/>
      <c r="H487" s="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5"/>
      <c r="X487" s="5"/>
      <c r="Y487" s="5"/>
      <c r="Z487" s="5"/>
      <c r="AA487" s="5"/>
      <c r="AB487" s="5"/>
      <c r="AC487" s="5"/>
    </row>
    <row r="488" spans="1:29" ht="13" x14ac:dyDescent="0.3">
      <c r="A488" s="43"/>
      <c r="B488" s="5"/>
      <c r="C488" s="6"/>
      <c r="D488" s="5"/>
      <c r="E488" s="5"/>
      <c r="F488" s="5"/>
      <c r="G488" s="5"/>
      <c r="H488" s="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5"/>
      <c r="X488" s="5"/>
      <c r="Y488" s="5"/>
      <c r="Z488" s="5"/>
      <c r="AA488" s="5"/>
      <c r="AB488" s="5"/>
      <c r="AC488" s="5"/>
    </row>
    <row r="489" spans="1:29" ht="13" x14ac:dyDescent="0.3">
      <c r="A489" s="43"/>
      <c r="B489" s="5"/>
      <c r="C489" s="6"/>
      <c r="D489" s="5"/>
      <c r="E489" s="5"/>
      <c r="F489" s="5"/>
      <c r="G489" s="5"/>
      <c r="H489" s="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5"/>
      <c r="X489" s="5"/>
      <c r="Y489" s="5"/>
      <c r="Z489" s="5"/>
      <c r="AA489" s="5"/>
      <c r="AB489" s="5"/>
      <c r="AC489" s="5"/>
    </row>
    <row r="490" spans="1:29" ht="13" x14ac:dyDescent="0.3">
      <c r="A490" s="43"/>
      <c r="B490" s="5"/>
      <c r="C490" s="6"/>
      <c r="D490" s="5"/>
      <c r="E490" s="5"/>
      <c r="F490" s="5"/>
      <c r="G490" s="5"/>
      <c r="H490" s="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5"/>
      <c r="X490" s="5"/>
      <c r="Y490" s="5"/>
      <c r="Z490" s="5"/>
      <c r="AA490" s="5"/>
      <c r="AB490" s="5"/>
      <c r="AC490" s="5"/>
    </row>
    <row r="491" spans="1:29" ht="13" x14ac:dyDescent="0.3">
      <c r="A491" s="43"/>
      <c r="B491" s="5"/>
      <c r="C491" s="6"/>
      <c r="D491" s="5"/>
      <c r="E491" s="5"/>
      <c r="F491" s="5"/>
      <c r="G491" s="5"/>
      <c r="H491" s="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5"/>
      <c r="X491" s="5"/>
      <c r="Y491" s="5"/>
      <c r="Z491" s="5"/>
      <c r="AA491" s="5"/>
      <c r="AB491" s="5"/>
      <c r="AC491" s="5"/>
    </row>
    <row r="492" spans="1:29" ht="13" x14ac:dyDescent="0.3">
      <c r="A492" s="43"/>
      <c r="B492" s="5"/>
      <c r="C492" s="6"/>
      <c r="D492" s="5"/>
      <c r="E492" s="5"/>
      <c r="F492" s="5"/>
      <c r="G492" s="5"/>
      <c r="H492" s="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5"/>
      <c r="X492" s="5"/>
      <c r="Y492" s="5"/>
      <c r="Z492" s="5"/>
      <c r="AA492" s="5"/>
      <c r="AB492" s="5"/>
      <c r="AC492" s="5"/>
    </row>
    <row r="493" spans="1:29" ht="13" x14ac:dyDescent="0.3">
      <c r="A493" s="43"/>
      <c r="B493" s="5"/>
      <c r="C493" s="6"/>
      <c r="D493" s="5"/>
      <c r="E493" s="5"/>
      <c r="F493" s="5"/>
      <c r="G493" s="5"/>
      <c r="H493" s="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5"/>
      <c r="X493" s="5"/>
      <c r="Y493" s="5"/>
      <c r="Z493" s="5"/>
      <c r="AA493" s="5"/>
      <c r="AB493" s="5"/>
      <c r="AC493" s="5"/>
    </row>
    <row r="494" spans="1:29" ht="13" x14ac:dyDescent="0.3">
      <c r="A494" s="43"/>
      <c r="B494" s="5"/>
      <c r="C494" s="6"/>
      <c r="D494" s="5"/>
      <c r="E494" s="5"/>
      <c r="F494" s="5"/>
      <c r="G494" s="5"/>
      <c r="H494" s="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5"/>
      <c r="X494" s="5"/>
      <c r="Y494" s="5"/>
      <c r="Z494" s="5"/>
      <c r="AA494" s="5"/>
      <c r="AB494" s="5"/>
      <c r="AC494" s="5"/>
    </row>
    <row r="495" spans="1:29" ht="13" x14ac:dyDescent="0.3">
      <c r="A495" s="43"/>
      <c r="B495" s="5"/>
      <c r="C495" s="6"/>
      <c r="D495" s="5"/>
      <c r="E495" s="5"/>
      <c r="F495" s="5"/>
      <c r="G495" s="5"/>
      <c r="H495" s="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5"/>
      <c r="X495" s="5"/>
      <c r="Y495" s="5"/>
      <c r="Z495" s="5"/>
      <c r="AA495" s="5"/>
      <c r="AB495" s="5"/>
      <c r="AC495" s="5"/>
    </row>
    <row r="496" spans="1:29" ht="13" x14ac:dyDescent="0.3">
      <c r="A496" s="43"/>
      <c r="B496" s="5"/>
      <c r="C496" s="6"/>
      <c r="D496" s="5"/>
      <c r="E496" s="5"/>
      <c r="F496" s="5"/>
      <c r="G496" s="5"/>
      <c r="H496" s="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5"/>
      <c r="X496" s="5"/>
      <c r="Y496" s="5"/>
      <c r="Z496" s="5"/>
      <c r="AA496" s="5"/>
      <c r="AB496" s="5"/>
      <c r="AC496" s="5"/>
    </row>
    <row r="497" spans="1:29" ht="13" x14ac:dyDescent="0.3">
      <c r="A497" s="43"/>
      <c r="B497" s="5"/>
      <c r="C497" s="6"/>
      <c r="D497" s="5"/>
      <c r="E497" s="5"/>
      <c r="F497" s="5"/>
      <c r="G497" s="5"/>
      <c r="H497" s="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5"/>
      <c r="X497" s="5"/>
      <c r="Y497" s="5"/>
      <c r="Z497" s="5"/>
      <c r="AA497" s="5"/>
      <c r="AB497" s="5"/>
      <c r="AC497" s="5"/>
    </row>
    <row r="498" spans="1:29" ht="13" x14ac:dyDescent="0.3">
      <c r="A498" s="43"/>
      <c r="B498" s="5"/>
      <c r="C498" s="6"/>
      <c r="D498" s="5"/>
      <c r="E498" s="5"/>
      <c r="F498" s="5"/>
      <c r="G498" s="5"/>
      <c r="H498" s="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5"/>
      <c r="X498" s="5"/>
      <c r="Y498" s="5"/>
      <c r="Z498" s="5"/>
      <c r="AA498" s="5"/>
      <c r="AB498" s="5"/>
      <c r="AC498" s="5"/>
    </row>
    <row r="499" spans="1:29" ht="13" x14ac:dyDescent="0.3">
      <c r="A499" s="43"/>
      <c r="B499" s="5"/>
      <c r="C499" s="6"/>
      <c r="D499" s="5"/>
      <c r="E499" s="5"/>
      <c r="F499" s="5"/>
      <c r="G499" s="5"/>
      <c r="H499" s="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5"/>
      <c r="X499" s="5"/>
      <c r="Y499" s="5"/>
      <c r="Z499" s="5"/>
      <c r="AA499" s="5"/>
      <c r="AB499" s="5"/>
      <c r="AC499" s="5"/>
    </row>
    <row r="500" spans="1:29" ht="13" x14ac:dyDescent="0.3">
      <c r="A500" s="43"/>
      <c r="B500" s="5"/>
      <c r="C500" s="6"/>
      <c r="D500" s="5"/>
      <c r="E500" s="5"/>
      <c r="F500" s="5"/>
      <c r="G500" s="5"/>
      <c r="H500" s="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5"/>
      <c r="X500" s="5"/>
      <c r="Y500" s="5"/>
      <c r="Z500" s="5"/>
      <c r="AA500" s="5"/>
      <c r="AB500" s="5"/>
      <c r="AC500" s="5"/>
    </row>
    <row r="501" spans="1:29" ht="13" x14ac:dyDescent="0.3">
      <c r="A501" s="43"/>
      <c r="B501" s="5"/>
      <c r="C501" s="6"/>
      <c r="D501" s="5"/>
      <c r="E501" s="5"/>
      <c r="F501" s="5"/>
      <c r="G501" s="5"/>
      <c r="H501" s="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5"/>
      <c r="X501" s="5"/>
      <c r="Y501" s="5"/>
      <c r="Z501" s="5"/>
      <c r="AA501" s="5"/>
      <c r="AB501" s="5"/>
      <c r="AC501" s="5"/>
    </row>
    <row r="502" spans="1:29" ht="13" x14ac:dyDescent="0.3">
      <c r="A502" s="43"/>
      <c r="B502" s="5"/>
      <c r="C502" s="6"/>
      <c r="D502" s="5"/>
      <c r="E502" s="5"/>
      <c r="F502" s="5"/>
      <c r="G502" s="5"/>
      <c r="H502" s="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5"/>
      <c r="X502" s="5"/>
      <c r="Y502" s="5"/>
      <c r="Z502" s="5"/>
      <c r="AA502" s="5"/>
      <c r="AB502" s="5"/>
      <c r="AC502" s="5"/>
    </row>
    <row r="503" spans="1:29" ht="13" x14ac:dyDescent="0.3">
      <c r="A503" s="43"/>
      <c r="B503" s="5"/>
      <c r="C503" s="6"/>
      <c r="D503" s="5"/>
      <c r="E503" s="5"/>
      <c r="F503" s="5"/>
      <c r="G503" s="5"/>
      <c r="H503" s="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5"/>
      <c r="X503" s="5"/>
      <c r="Y503" s="5"/>
      <c r="Z503" s="5"/>
      <c r="AA503" s="5"/>
      <c r="AB503" s="5"/>
      <c r="AC503" s="5"/>
    </row>
    <row r="504" spans="1:29" ht="13" x14ac:dyDescent="0.3">
      <c r="A504" s="43"/>
      <c r="B504" s="5"/>
      <c r="C504" s="6"/>
      <c r="D504" s="5"/>
      <c r="E504" s="5"/>
      <c r="F504" s="5"/>
      <c r="G504" s="5"/>
      <c r="H504" s="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5"/>
      <c r="X504" s="5"/>
      <c r="Y504" s="5"/>
      <c r="Z504" s="5"/>
      <c r="AA504" s="5"/>
      <c r="AB504" s="5"/>
      <c r="AC504" s="5"/>
    </row>
    <row r="505" spans="1:29" ht="13" x14ac:dyDescent="0.3">
      <c r="A505" s="43"/>
      <c r="B505" s="5"/>
      <c r="C505" s="6"/>
      <c r="D505" s="5"/>
      <c r="E505" s="5"/>
      <c r="F505" s="5"/>
      <c r="G505" s="5"/>
      <c r="H505" s="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5"/>
      <c r="X505" s="5"/>
      <c r="Y505" s="5"/>
      <c r="Z505" s="5"/>
      <c r="AA505" s="5"/>
      <c r="AB505" s="5"/>
      <c r="AC505" s="5"/>
    </row>
    <row r="506" spans="1:29" ht="13" x14ac:dyDescent="0.3">
      <c r="A506" s="43"/>
      <c r="B506" s="5"/>
      <c r="C506" s="6"/>
      <c r="D506" s="5"/>
      <c r="E506" s="5"/>
      <c r="F506" s="5"/>
      <c r="G506" s="5"/>
      <c r="H506" s="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5"/>
      <c r="X506" s="5"/>
      <c r="Y506" s="5"/>
      <c r="Z506" s="5"/>
      <c r="AA506" s="5"/>
      <c r="AB506" s="5"/>
      <c r="AC506" s="5"/>
    </row>
    <row r="507" spans="1:29" ht="13" x14ac:dyDescent="0.3">
      <c r="A507" s="43"/>
      <c r="B507" s="5"/>
      <c r="C507" s="6"/>
      <c r="D507" s="5"/>
      <c r="E507" s="5"/>
      <c r="F507" s="5"/>
      <c r="G507" s="5"/>
      <c r="H507" s="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5"/>
      <c r="X507" s="5"/>
      <c r="Y507" s="5"/>
      <c r="Z507" s="5"/>
      <c r="AA507" s="5"/>
      <c r="AB507" s="5"/>
      <c r="AC507" s="5"/>
    </row>
    <row r="508" spans="1:29" ht="13" x14ac:dyDescent="0.3">
      <c r="A508" s="43"/>
      <c r="B508" s="5"/>
      <c r="C508" s="6"/>
      <c r="D508" s="5"/>
      <c r="E508" s="5"/>
      <c r="F508" s="5"/>
      <c r="G508" s="5"/>
      <c r="H508" s="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5"/>
      <c r="X508" s="5"/>
      <c r="Y508" s="5"/>
      <c r="Z508" s="5"/>
      <c r="AA508" s="5"/>
      <c r="AB508" s="5"/>
      <c r="AC508" s="5"/>
    </row>
    <row r="509" spans="1:29" ht="13" x14ac:dyDescent="0.3">
      <c r="A509" s="43"/>
      <c r="B509" s="5"/>
      <c r="C509" s="6"/>
      <c r="D509" s="5"/>
      <c r="E509" s="5"/>
      <c r="F509" s="5"/>
      <c r="G509" s="5"/>
      <c r="H509" s="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5"/>
      <c r="X509" s="5"/>
      <c r="Y509" s="5"/>
      <c r="Z509" s="5"/>
      <c r="AA509" s="5"/>
      <c r="AB509" s="5"/>
      <c r="AC509" s="5"/>
    </row>
    <row r="510" spans="1:29" ht="13" x14ac:dyDescent="0.3">
      <c r="A510" s="43"/>
      <c r="B510" s="5"/>
      <c r="C510" s="6"/>
      <c r="D510" s="5"/>
      <c r="E510" s="5"/>
      <c r="F510" s="5"/>
      <c r="G510" s="5"/>
      <c r="H510" s="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5"/>
      <c r="X510" s="5"/>
      <c r="Y510" s="5"/>
      <c r="Z510" s="5"/>
      <c r="AA510" s="5"/>
      <c r="AB510" s="5"/>
      <c r="AC510" s="5"/>
    </row>
    <row r="511" spans="1:29" ht="13" x14ac:dyDescent="0.3">
      <c r="A511" s="43"/>
      <c r="B511" s="5"/>
      <c r="C511" s="6"/>
      <c r="D511" s="5"/>
      <c r="E511" s="5"/>
      <c r="F511" s="5"/>
      <c r="G511" s="5"/>
      <c r="H511" s="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5"/>
      <c r="X511" s="5"/>
      <c r="Y511" s="5"/>
      <c r="Z511" s="5"/>
      <c r="AA511" s="5"/>
      <c r="AB511" s="5"/>
      <c r="AC511" s="5"/>
    </row>
    <row r="512" spans="1:29" ht="13" x14ac:dyDescent="0.3">
      <c r="A512" s="43"/>
      <c r="B512" s="5"/>
      <c r="C512" s="6"/>
      <c r="D512" s="5"/>
      <c r="E512" s="5"/>
      <c r="F512" s="5"/>
      <c r="G512" s="5"/>
      <c r="H512" s="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5"/>
      <c r="X512" s="5"/>
      <c r="Y512" s="5"/>
      <c r="Z512" s="5"/>
      <c r="AA512" s="5"/>
      <c r="AB512" s="5"/>
      <c r="AC512" s="5"/>
    </row>
    <row r="513" spans="1:29" ht="13" x14ac:dyDescent="0.3">
      <c r="A513" s="43"/>
      <c r="B513" s="5"/>
      <c r="C513" s="6"/>
      <c r="D513" s="5"/>
      <c r="E513" s="5"/>
      <c r="F513" s="5"/>
      <c r="G513" s="5"/>
      <c r="H513" s="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5"/>
      <c r="X513" s="5"/>
      <c r="Y513" s="5"/>
      <c r="Z513" s="5"/>
      <c r="AA513" s="5"/>
      <c r="AB513" s="5"/>
      <c r="AC513" s="5"/>
    </row>
    <row r="514" spans="1:29" ht="13" x14ac:dyDescent="0.3">
      <c r="A514" s="43"/>
      <c r="B514" s="5"/>
      <c r="C514" s="6"/>
      <c r="D514" s="5"/>
      <c r="E514" s="5"/>
      <c r="F514" s="5"/>
      <c r="G514" s="5"/>
      <c r="H514" s="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5"/>
      <c r="X514" s="5"/>
      <c r="Y514" s="5"/>
      <c r="Z514" s="5"/>
      <c r="AA514" s="5"/>
      <c r="AB514" s="5"/>
      <c r="AC514" s="5"/>
    </row>
    <row r="515" spans="1:29" ht="13" x14ac:dyDescent="0.3">
      <c r="A515" s="43"/>
      <c r="B515" s="5"/>
      <c r="C515" s="6"/>
      <c r="D515" s="5"/>
      <c r="E515" s="5"/>
      <c r="F515" s="5"/>
      <c r="G515" s="5"/>
      <c r="H515" s="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5"/>
      <c r="X515" s="5"/>
      <c r="Y515" s="5"/>
      <c r="Z515" s="5"/>
      <c r="AA515" s="5"/>
      <c r="AB515" s="5"/>
      <c r="AC515" s="5"/>
    </row>
    <row r="516" spans="1:29" ht="13" x14ac:dyDescent="0.3">
      <c r="A516" s="43"/>
      <c r="B516" s="5"/>
      <c r="C516" s="6"/>
      <c r="D516" s="5"/>
      <c r="E516" s="5"/>
      <c r="F516" s="5"/>
      <c r="G516" s="5"/>
      <c r="H516" s="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5"/>
      <c r="X516" s="5"/>
      <c r="Y516" s="5"/>
      <c r="Z516" s="5"/>
      <c r="AA516" s="5"/>
      <c r="AB516" s="5"/>
      <c r="AC516" s="5"/>
    </row>
    <row r="517" spans="1:29" ht="13" x14ac:dyDescent="0.3">
      <c r="A517" s="43"/>
      <c r="B517" s="5"/>
      <c r="C517" s="6"/>
      <c r="D517" s="5"/>
      <c r="E517" s="5"/>
      <c r="F517" s="5"/>
      <c r="G517" s="5"/>
      <c r="H517" s="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5"/>
      <c r="X517" s="5"/>
      <c r="Y517" s="5"/>
      <c r="Z517" s="5"/>
      <c r="AA517" s="5"/>
      <c r="AB517" s="5"/>
      <c r="AC517" s="5"/>
    </row>
    <row r="518" spans="1:29" ht="13" x14ac:dyDescent="0.3">
      <c r="A518" s="43"/>
      <c r="B518" s="5"/>
      <c r="C518" s="6"/>
      <c r="D518" s="5"/>
      <c r="E518" s="5"/>
      <c r="F518" s="5"/>
      <c r="G518" s="5"/>
      <c r="H518" s="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5"/>
      <c r="X518" s="5"/>
      <c r="Y518" s="5"/>
      <c r="Z518" s="5"/>
      <c r="AA518" s="5"/>
      <c r="AB518" s="5"/>
      <c r="AC518" s="5"/>
    </row>
    <row r="519" spans="1:29" ht="13" x14ac:dyDescent="0.3">
      <c r="A519" s="43"/>
      <c r="B519" s="5"/>
      <c r="C519" s="6"/>
      <c r="D519" s="5"/>
      <c r="E519" s="5"/>
      <c r="F519" s="5"/>
      <c r="G519" s="5"/>
      <c r="H519" s="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5"/>
      <c r="X519" s="5"/>
      <c r="Y519" s="5"/>
      <c r="Z519" s="5"/>
      <c r="AA519" s="5"/>
      <c r="AB519" s="5"/>
      <c r="AC519" s="5"/>
    </row>
    <row r="520" spans="1:29" ht="13" x14ac:dyDescent="0.3">
      <c r="A520" s="43"/>
      <c r="B520" s="5"/>
      <c r="C520" s="6"/>
      <c r="D520" s="5"/>
      <c r="E520" s="5"/>
      <c r="F520" s="5"/>
      <c r="G520" s="5"/>
      <c r="H520" s="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5"/>
      <c r="X520" s="5"/>
      <c r="Y520" s="5"/>
      <c r="Z520" s="5"/>
      <c r="AA520" s="5"/>
      <c r="AB520" s="5"/>
      <c r="AC520" s="5"/>
    </row>
    <row r="521" spans="1:29" ht="13" x14ac:dyDescent="0.3">
      <c r="A521" s="43"/>
      <c r="B521" s="5"/>
      <c r="C521" s="6"/>
      <c r="D521" s="5"/>
      <c r="E521" s="5"/>
      <c r="F521" s="5"/>
      <c r="G521" s="5"/>
      <c r="H521" s="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5"/>
      <c r="X521" s="5"/>
      <c r="Y521" s="5"/>
      <c r="Z521" s="5"/>
      <c r="AA521" s="5"/>
      <c r="AB521" s="5"/>
      <c r="AC521" s="5"/>
    </row>
    <row r="522" spans="1:29" ht="13" x14ac:dyDescent="0.3">
      <c r="A522" s="43"/>
      <c r="B522" s="5"/>
      <c r="C522" s="6"/>
      <c r="D522" s="5"/>
      <c r="E522" s="5"/>
      <c r="F522" s="5"/>
      <c r="G522" s="5"/>
      <c r="H522" s="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5"/>
      <c r="X522" s="5"/>
      <c r="Y522" s="5"/>
      <c r="Z522" s="5"/>
      <c r="AA522" s="5"/>
      <c r="AB522" s="5"/>
      <c r="AC522" s="5"/>
    </row>
    <row r="523" spans="1:29" ht="13" x14ac:dyDescent="0.3">
      <c r="A523" s="43"/>
      <c r="B523" s="5"/>
      <c r="C523" s="6"/>
      <c r="D523" s="5"/>
      <c r="E523" s="5"/>
      <c r="F523" s="5"/>
      <c r="G523" s="5"/>
      <c r="H523" s="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5"/>
      <c r="X523" s="5"/>
      <c r="Y523" s="5"/>
      <c r="Z523" s="5"/>
      <c r="AA523" s="5"/>
      <c r="AB523" s="5"/>
      <c r="AC523" s="5"/>
    </row>
    <row r="524" spans="1:29" ht="13" x14ac:dyDescent="0.3">
      <c r="A524" s="43"/>
      <c r="B524" s="5"/>
      <c r="C524" s="6"/>
      <c r="D524" s="5"/>
      <c r="E524" s="5"/>
      <c r="F524" s="5"/>
      <c r="G524" s="5"/>
      <c r="H524" s="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5"/>
      <c r="X524" s="5"/>
      <c r="Y524" s="5"/>
      <c r="Z524" s="5"/>
      <c r="AA524" s="5"/>
      <c r="AB524" s="5"/>
      <c r="AC524" s="5"/>
    </row>
    <row r="525" spans="1:29" ht="13" x14ac:dyDescent="0.3">
      <c r="A525" s="43"/>
      <c r="B525" s="5"/>
      <c r="C525" s="6"/>
      <c r="D525" s="5"/>
      <c r="E525" s="5"/>
      <c r="F525" s="5"/>
      <c r="G525" s="5"/>
      <c r="H525" s="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5"/>
      <c r="X525" s="5"/>
      <c r="Y525" s="5"/>
      <c r="Z525" s="5"/>
      <c r="AA525" s="5"/>
      <c r="AB525" s="5"/>
      <c r="AC525" s="5"/>
    </row>
    <row r="526" spans="1:29" ht="13" x14ac:dyDescent="0.3">
      <c r="A526" s="43"/>
      <c r="B526" s="5"/>
      <c r="C526" s="6"/>
      <c r="D526" s="5"/>
      <c r="E526" s="5"/>
      <c r="F526" s="5"/>
      <c r="G526" s="5"/>
      <c r="H526" s="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5"/>
      <c r="X526" s="5"/>
      <c r="Y526" s="5"/>
      <c r="Z526" s="5"/>
      <c r="AA526" s="5"/>
      <c r="AB526" s="5"/>
      <c r="AC526" s="5"/>
    </row>
    <row r="527" spans="1:29" ht="13" x14ac:dyDescent="0.3">
      <c r="A527" s="43"/>
      <c r="B527" s="5"/>
      <c r="C527" s="6"/>
      <c r="D527" s="5"/>
      <c r="E527" s="5"/>
      <c r="F527" s="5"/>
      <c r="G527" s="5"/>
      <c r="H527" s="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5"/>
      <c r="X527" s="5"/>
      <c r="Y527" s="5"/>
      <c r="Z527" s="5"/>
      <c r="AA527" s="5"/>
      <c r="AB527" s="5"/>
      <c r="AC527" s="5"/>
    </row>
    <row r="528" spans="1:29" ht="13" x14ac:dyDescent="0.3">
      <c r="A528" s="43"/>
      <c r="B528" s="5"/>
      <c r="C528" s="6"/>
      <c r="D528" s="5"/>
      <c r="E528" s="5"/>
      <c r="F528" s="5"/>
      <c r="G528" s="5"/>
      <c r="H528" s="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5"/>
      <c r="X528" s="5"/>
      <c r="Y528" s="5"/>
      <c r="Z528" s="5"/>
      <c r="AA528" s="5"/>
      <c r="AB528" s="5"/>
      <c r="AC528" s="5"/>
    </row>
    <row r="529" spans="1:29" ht="13" x14ac:dyDescent="0.3">
      <c r="A529" s="43"/>
      <c r="B529" s="5"/>
      <c r="C529" s="6"/>
      <c r="D529" s="5"/>
      <c r="E529" s="5"/>
      <c r="F529" s="5"/>
      <c r="G529" s="5"/>
      <c r="H529" s="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5"/>
      <c r="X529" s="5"/>
      <c r="Y529" s="5"/>
      <c r="Z529" s="5"/>
      <c r="AA529" s="5"/>
      <c r="AB529" s="5"/>
      <c r="AC529" s="5"/>
    </row>
    <row r="530" spans="1:29" ht="13" x14ac:dyDescent="0.3">
      <c r="A530" s="43"/>
      <c r="B530" s="5"/>
      <c r="C530" s="6"/>
      <c r="D530" s="5"/>
      <c r="E530" s="5"/>
      <c r="F530" s="5"/>
      <c r="G530" s="5"/>
      <c r="H530" s="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5"/>
      <c r="X530" s="5"/>
      <c r="Y530" s="5"/>
      <c r="Z530" s="5"/>
      <c r="AA530" s="5"/>
      <c r="AB530" s="5"/>
      <c r="AC530" s="5"/>
    </row>
    <row r="531" spans="1:29" ht="13" x14ac:dyDescent="0.3">
      <c r="A531" s="43"/>
      <c r="B531" s="5"/>
      <c r="C531" s="6"/>
      <c r="D531" s="5"/>
      <c r="E531" s="5"/>
      <c r="F531" s="5"/>
      <c r="G531" s="5"/>
      <c r="H531" s="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5"/>
      <c r="X531" s="5"/>
      <c r="Y531" s="5"/>
      <c r="Z531" s="5"/>
      <c r="AA531" s="5"/>
      <c r="AB531" s="5"/>
      <c r="AC531" s="5"/>
    </row>
    <row r="532" spans="1:29" ht="13" x14ac:dyDescent="0.3">
      <c r="A532" s="43"/>
      <c r="B532" s="5"/>
      <c r="C532" s="6"/>
      <c r="D532" s="5"/>
      <c r="E532" s="5"/>
      <c r="F532" s="5"/>
      <c r="G532" s="5"/>
      <c r="H532" s="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5"/>
      <c r="X532" s="5"/>
      <c r="Y532" s="5"/>
      <c r="Z532" s="5"/>
      <c r="AA532" s="5"/>
      <c r="AB532" s="5"/>
      <c r="AC532" s="5"/>
    </row>
    <row r="533" spans="1:29" ht="13" x14ac:dyDescent="0.3">
      <c r="A533" s="43"/>
      <c r="B533" s="5"/>
      <c r="C533" s="6"/>
      <c r="D533" s="5"/>
      <c r="E533" s="5"/>
      <c r="F533" s="5"/>
      <c r="G533" s="5"/>
      <c r="H533" s="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5"/>
      <c r="X533" s="5"/>
      <c r="Y533" s="5"/>
      <c r="Z533" s="5"/>
      <c r="AA533" s="5"/>
      <c r="AB533" s="5"/>
      <c r="AC533" s="5"/>
    </row>
    <row r="534" spans="1:29" ht="13" x14ac:dyDescent="0.3">
      <c r="A534" s="43"/>
      <c r="B534" s="5"/>
      <c r="C534" s="6"/>
      <c r="D534" s="5"/>
      <c r="E534" s="5"/>
      <c r="F534" s="5"/>
      <c r="G534" s="5"/>
      <c r="H534" s="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5"/>
      <c r="X534" s="5"/>
      <c r="Y534" s="5"/>
      <c r="Z534" s="5"/>
      <c r="AA534" s="5"/>
      <c r="AB534" s="5"/>
      <c r="AC534" s="5"/>
    </row>
    <row r="535" spans="1:29" ht="13" x14ac:dyDescent="0.3">
      <c r="A535" s="43"/>
      <c r="B535" s="5"/>
      <c r="C535" s="6"/>
      <c r="D535" s="5"/>
      <c r="E535" s="5"/>
      <c r="F535" s="5"/>
      <c r="G535" s="5"/>
      <c r="H535" s="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5"/>
      <c r="X535" s="5"/>
      <c r="Y535" s="5"/>
      <c r="Z535" s="5"/>
      <c r="AA535" s="5"/>
      <c r="AB535" s="5"/>
      <c r="AC535" s="5"/>
    </row>
    <row r="536" spans="1:29" ht="13" x14ac:dyDescent="0.3">
      <c r="A536" s="43"/>
      <c r="B536" s="5"/>
      <c r="C536" s="6"/>
      <c r="D536" s="5"/>
      <c r="E536" s="5"/>
      <c r="F536" s="5"/>
      <c r="G536" s="5"/>
      <c r="H536" s="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5"/>
      <c r="X536" s="5"/>
      <c r="Y536" s="5"/>
      <c r="Z536" s="5"/>
      <c r="AA536" s="5"/>
      <c r="AB536" s="5"/>
      <c r="AC536" s="5"/>
    </row>
    <row r="537" spans="1:29" ht="13" x14ac:dyDescent="0.3">
      <c r="A537" s="43"/>
      <c r="B537" s="5"/>
      <c r="C537" s="6"/>
      <c r="D537" s="5"/>
      <c r="E537" s="5"/>
      <c r="F537" s="5"/>
      <c r="G537" s="5"/>
      <c r="H537" s="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5"/>
      <c r="X537" s="5"/>
      <c r="Y537" s="5"/>
      <c r="Z537" s="5"/>
      <c r="AA537" s="5"/>
      <c r="AB537" s="5"/>
      <c r="AC537" s="5"/>
    </row>
    <row r="538" spans="1:29" ht="13" x14ac:dyDescent="0.3">
      <c r="A538" s="43"/>
      <c r="B538" s="5"/>
      <c r="C538" s="6"/>
      <c r="D538" s="5"/>
      <c r="E538" s="5"/>
      <c r="F538" s="5"/>
      <c r="G538" s="5"/>
      <c r="H538" s="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5"/>
      <c r="X538" s="5"/>
      <c r="Y538" s="5"/>
      <c r="Z538" s="5"/>
      <c r="AA538" s="5"/>
      <c r="AB538" s="5"/>
      <c r="AC538" s="5"/>
    </row>
    <row r="539" spans="1:29" ht="13" x14ac:dyDescent="0.3">
      <c r="A539" s="43"/>
      <c r="B539" s="5"/>
      <c r="C539" s="6"/>
      <c r="D539" s="5"/>
      <c r="E539" s="5"/>
      <c r="F539" s="5"/>
      <c r="G539" s="5"/>
      <c r="H539" s="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5"/>
      <c r="X539" s="5"/>
      <c r="Y539" s="5"/>
      <c r="Z539" s="5"/>
      <c r="AA539" s="5"/>
      <c r="AB539" s="5"/>
      <c r="AC539" s="5"/>
    </row>
    <row r="540" spans="1:29" ht="13" x14ac:dyDescent="0.3">
      <c r="A540" s="43"/>
      <c r="B540" s="5"/>
      <c r="C540" s="6"/>
      <c r="D540" s="5"/>
      <c r="E540" s="5"/>
      <c r="F540" s="5"/>
      <c r="G540" s="5"/>
      <c r="H540" s="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5"/>
      <c r="X540" s="5"/>
      <c r="Y540" s="5"/>
      <c r="Z540" s="5"/>
      <c r="AA540" s="5"/>
      <c r="AB540" s="5"/>
      <c r="AC540" s="5"/>
    </row>
    <row r="541" spans="1:29" ht="13" x14ac:dyDescent="0.3">
      <c r="A541" s="43"/>
      <c r="B541" s="5"/>
      <c r="C541" s="6"/>
      <c r="D541" s="5"/>
      <c r="E541" s="5"/>
      <c r="F541" s="5"/>
      <c r="G541" s="5"/>
      <c r="H541" s="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5"/>
      <c r="X541" s="5"/>
      <c r="Y541" s="5"/>
      <c r="Z541" s="5"/>
      <c r="AA541" s="5"/>
      <c r="AB541" s="5"/>
      <c r="AC541" s="5"/>
    </row>
    <row r="542" spans="1:29" ht="13" x14ac:dyDescent="0.3">
      <c r="A542" s="43"/>
      <c r="B542" s="5"/>
      <c r="C542" s="6"/>
      <c r="D542" s="5"/>
      <c r="E542" s="5"/>
      <c r="F542" s="5"/>
      <c r="G542" s="5"/>
      <c r="H542" s="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5"/>
      <c r="X542" s="5"/>
      <c r="Y542" s="5"/>
      <c r="Z542" s="5"/>
      <c r="AA542" s="5"/>
      <c r="AB542" s="5"/>
      <c r="AC542" s="5"/>
    </row>
    <row r="543" spans="1:29" ht="13" x14ac:dyDescent="0.3">
      <c r="A543" s="43"/>
      <c r="B543" s="5"/>
      <c r="C543" s="6"/>
      <c r="D543" s="5"/>
      <c r="E543" s="5"/>
      <c r="F543" s="5"/>
      <c r="G543" s="5"/>
      <c r="H543" s="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5"/>
      <c r="X543" s="5"/>
      <c r="Y543" s="5"/>
      <c r="Z543" s="5"/>
      <c r="AA543" s="5"/>
      <c r="AB543" s="5"/>
      <c r="AC543" s="5"/>
    </row>
    <row r="544" spans="1:29" ht="13" x14ac:dyDescent="0.3">
      <c r="A544" s="43"/>
      <c r="B544" s="5"/>
      <c r="C544" s="6"/>
      <c r="D544" s="5"/>
      <c r="E544" s="5"/>
      <c r="F544" s="5"/>
      <c r="G544" s="5"/>
      <c r="H544" s="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5"/>
      <c r="X544" s="5"/>
      <c r="Y544" s="5"/>
      <c r="Z544" s="5"/>
      <c r="AA544" s="5"/>
      <c r="AB544" s="5"/>
      <c r="AC544" s="5"/>
    </row>
    <row r="545" spans="1:29" ht="13" x14ac:dyDescent="0.3">
      <c r="A545" s="43"/>
      <c r="B545" s="5"/>
      <c r="C545" s="6"/>
      <c r="D545" s="5"/>
      <c r="E545" s="5"/>
      <c r="F545" s="5"/>
      <c r="G545" s="5"/>
      <c r="H545" s="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5"/>
      <c r="X545" s="5"/>
      <c r="Y545" s="5"/>
      <c r="Z545" s="5"/>
      <c r="AA545" s="5"/>
      <c r="AB545" s="5"/>
      <c r="AC545" s="5"/>
    </row>
    <row r="546" spans="1:29" ht="13" x14ac:dyDescent="0.3">
      <c r="A546" s="43"/>
      <c r="B546" s="5"/>
      <c r="C546" s="6"/>
      <c r="D546" s="5"/>
      <c r="E546" s="5"/>
      <c r="F546" s="5"/>
      <c r="G546" s="5"/>
      <c r="H546" s="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5"/>
      <c r="X546" s="5"/>
      <c r="Y546" s="5"/>
      <c r="Z546" s="5"/>
      <c r="AA546" s="5"/>
      <c r="AB546" s="5"/>
      <c r="AC546" s="5"/>
    </row>
    <row r="547" spans="1:29" ht="13" x14ac:dyDescent="0.3">
      <c r="A547" s="43"/>
      <c r="B547" s="5"/>
      <c r="C547" s="6"/>
      <c r="D547" s="5"/>
      <c r="E547" s="5"/>
      <c r="F547" s="5"/>
      <c r="G547" s="5"/>
      <c r="H547" s="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5"/>
      <c r="X547" s="5"/>
      <c r="Y547" s="5"/>
      <c r="Z547" s="5"/>
      <c r="AA547" s="5"/>
      <c r="AB547" s="5"/>
      <c r="AC547" s="5"/>
    </row>
    <row r="548" spans="1:29" ht="13" x14ac:dyDescent="0.3">
      <c r="A548" s="43"/>
      <c r="B548" s="5"/>
      <c r="C548" s="6"/>
      <c r="D548" s="5"/>
      <c r="E548" s="5"/>
      <c r="F548" s="5"/>
      <c r="G548" s="5"/>
      <c r="H548" s="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5"/>
      <c r="X548" s="5"/>
      <c r="Y548" s="5"/>
      <c r="Z548" s="5"/>
      <c r="AA548" s="5"/>
      <c r="AB548" s="5"/>
      <c r="AC548" s="5"/>
    </row>
    <row r="549" spans="1:29" ht="13" x14ac:dyDescent="0.3">
      <c r="A549" s="43"/>
      <c r="B549" s="5"/>
      <c r="C549" s="6"/>
      <c r="D549" s="5"/>
      <c r="E549" s="5"/>
      <c r="F549" s="5"/>
      <c r="G549" s="5"/>
      <c r="H549" s="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5"/>
      <c r="X549" s="5"/>
      <c r="Y549" s="5"/>
      <c r="Z549" s="5"/>
      <c r="AA549" s="5"/>
      <c r="AB549" s="5"/>
      <c r="AC549" s="5"/>
    </row>
    <row r="550" spans="1:29" ht="13" x14ac:dyDescent="0.3">
      <c r="A550" s="43"/>
      <c r="B550" s="5"/>
      <c r="C550" s="6"/>
      <c r="D550" s="5"/>
      <c r="E550" s="5"/>
      <c r="F550" s="5"/>
      <c r="G550" s="5"/>
      <c r="H550" s="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5"/>
      <c r="X550" s="5"/>
      <c r="Y550" s="5"/>
      <c r="Z550" s="5"/>
      <c r="AA550" s="5"/>
      <c r="AB550" s="5"/>
      <c r="AC550" s="5"/>
    </row>
    <row r="551" spans="1:29" ht="13" x14ac:dyDescent="0.3">
      <c r="A551" s="43"/>
      <c r="B551" s="5"/>
      <c r="C551" s="6"/>
      <c r="D551" s="5"/>
      <c r="E551" s="5"/>
      <c r="F551" s="5"/>
      <c r="G551" s="5"/>
      <c r="H551" s="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5"/>
      <c r="X551" s="5"/>
      <c r="Y551" s="5"/>
      <c r="Z551" s="5"/>
      <c r="AA551" s="5"/>
      <c r="AB551" s="5"/>
      <c r="AC551" s="5"/>
    </row>
    <row r="552" spans="1:29" ht="13" x14ac:dyDescent="0.3">
      <c r="A552" s="43"/>
      <c r="B552" s="5"/>
      <c r="C552" s="6"/>
      <c r="D552" s="5"/>
      <c r="E552" s="5"/>
      <c r="F552" s="5"/>
      <c r="G552" s="5"/>
      <c r="H552" s="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5"/>
      <c r="X552" s="5"/>
      <c r="Y552" s="5"/>
      <c r="Z552" s="5"/>
      <c r="AA552" s="5"/>
      <c r="AB552" s="5"/>
      <c r="AC552" s="5"/>
    </row>
    <row r="553" spans="1:29" ht="13" x14ac:dyDescent="0.3">
      <c r="A553" s="43"/>
      <c r="B553" s="5"/>
      <c r="C553" s="6"/>
      <c r="D553" s="5"/>
      <c r="E553" s="5"/>
      <c r="F553" s="5"/>
      <c r="G553" s="5"/>
      <c r="H553" s="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5"/>
      <c r="X553" s="5"/>
      <c r="Y553" s="5"/>
      <c r="Z553" s="5"/>
      <c r="AA553" s="5"/>
      <c r="AB553" s="5"/>
      <c r="AC553" s="5"/>
    </row>
    <row r="554" spans="1:29" ht="13" x14ac:dyDescent="0.3">
      <c r="A554" s="43"/>
      <c r="B554" s="5"/>
      <c r="C554" s="6"/>
      <c r="D554" s="5"/>
      <c r="E554" s="5"/>
      <c r="F554" s="5"/>
      <c r="G554" s="5"/>
      <c r="H554" s="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5"/>
      <c r="X554" s="5"/>
      <c r="Y554" s="5"/>
      <c r="Z554" s="5"/>
      <c r="AA554" s="5"/>
      <c r="AB554" s="5"/>
      <c r="AC554" s="5"/>
    </row>
    <row r="555" spans="1:29" ht="13" x14ac:dyDescent="0.3">
      <c r="A555" s="43"/>
      <c r="B555" s="5"/>
      <c r="C555" s="6"/>
      <c r="D555" s="5"/>
      <c r="E555" s="5"/>
      <c r="F555" s="5"/>
      <c r="G555" s="5"/>
      <c r="H555" s="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5"/>
      <c r="X555" s="5"/>
      <c r="Y555" s="5"/>
      <c r="Z555" s="5"/>
      <c r="AA555" s="5"/>
      <c r="AB555" s="5"/>
      <c r="AC555" s="5"/>
    </row>
    <row r="556" spans="1:29" ht="13" x14ac:dyDescent="0.3">
      <c r="A556" s="43"/>
      <c r="B556" s="5"/>
      <c r="C556" s="6"/>
      <c r="D556" s="5"/>
      <c r="E556" s="5"/>
      <c r="F556" s="5"/>
      <c r="G556" s="5"/>
      <c r="H556" s="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5"/>
      <c r="X556" s="5"/>
      <c r="Y556" s="5"/>
      <c r="Z556" s="5"/>
      <c r="AA556" s="5"/>
      <c r="AB556" s="5"/>
      <c r="AC556" s="5"/>
    </row>
    <row r="557" spans="1:29" ht="13" x14ac:dyDescent="0.3">
      <c r="A557" s="43"/>
      <c r="B557" s="5"/>
      <c r="C557" s="6"/>
      <c r="D557" s="5"/>
      <c r="E557" s="5"/>
      <c r="F557" s="5"/>
      <c r="G557" s="5"/>
      <c r="H557" s="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5"/>
      <c r="X557" s="5"/>
      <c r="Y557" s="5"/>
      <c r="Z557" s="5"/>
      <c r="AA557" s="5"/>
      <c r="AB557" s="5"/>
      <c r="AC557" s="5"/>
    </row>
    <row r="558" spans="1:29" ht="13" x14ac:dyDescent="0.3">
      <c r="A558" s="43"/>
      <c r="B558" s="5"/>
      <c r="C558" s="6"/>
      <c r="D558" s="5"/>
      <c r="E558" s="5"/>
      <c r="F558" s="5"/>
      <c r="G558" s="5"/>
      <c r="H558" s="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5"/>
      <c r="X558" s="5"/>
      <c r="Y558" s="5"/>
      <c r="Z558" s="5"/>
      <c r="AA558" s="5"/>
      <c r="AB558" s="5"/>
      <c r="AC558" s="5"/>
    </row>
    <row r="559" spans="1:29" ht="13" x14ac:dyDescent="0.3">
      <c r="A559" s="43"/>
      <c r="B559" s="5"/>
      <c r="C559" s="6"/>
      <c r="D559" s="5"/>
      <c r="E559" s="5"/>
      <c r="F559" s="5"/>
      <c r="G559" s="5"/>
      <c r="H559" s="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5"/>
      <c r="X559" s="5"/>
      <c r="Y559" s="5"/>
      <c r="Z559" s="5"/>
      <c r="AA559" s="5"/>
      <c r="AB559" s="5"/>
      <c r="AC559" s="5"/>
    </row>
    <row r="560" spans="1:29" ht="13" x14ac:dyDescent="0.3">
      <c r="A560" s="43"/>
      <c r="B560" s="5"/>
      <c r="C560" s="6"/>
      <c r="D560" s="5"/>
      <c r="E560" s="5"/>
      <c r="F560" s="5"/>
      <c r="G560" s="5"/>
      <c r="H560" s="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5"/>
      <c r="X560" s="5"/>
      <c r="Y560" s="5"/>
      <c r="Z560" s="5"/>
      <c r="AA560" s="5"/>
      <c r="AB560" s="5"/>
      <c r="AC560" s="5"/>
    </row>
    <row r="561" spans="1:29" ht="13" x14ac:dyDescent="0.3">
      <c r="A561" s="43"/>
      <c r="B561" s="5"/>
      <c r="C561" s="6"/>
      <c r="D561" s="5"/>
      <c r="E561" s="5"/>
      <c r="F561" s="5"/>
      <c r="G561" s="5"/>
      <c r="H561" s="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5"/>
      <c r="X561" s="5"/>
      <c r="Y561" s="5"/>
      <c r="Z561" s="5"/>
      <c r="AA561" s="5"/>
      <c r="AB561" s="5"/>
      <c r="AC561" s="5"/>
    </row>
    <row r="562" spans="1:29" ht="13" x14ac:dyDescent="0.3">
      <c r="A562" s="43"/>
      <c r="B562" s="5"/>
      <c r="C562" s="6"/>
      <c r="D562" s="5"/>
      <c r="E562" s="5"/>
      <c r="F562" s="5"/>
      <c r="G562" s="5"/>
      <c r="H562" s="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5"/>
      <c r="X562" s="5"/>
      <c r="Y562" s="5"/>
      <c r="Z562" s="5"/>
      <c r="AA562" s="5"/>
      <c r="AB562" s="5"/>
      <c r="AC562" s="5"/>
    </row>
    <row r="563" spans="1:29" ht="13" x14ac:dyDescent="0.3">
      <c r="A563" s="43"/>
      <c r="B563" s="5"/>
      <c r="C563" s="6"/>
      <c r="D563" s="5"/>
      <c r="E563" s="5"/>
      <c r="F563" s="5"/>
      <c r="G563" s="5"/>
      <c r="H563" s="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5"/>
      <c r="X563" s="5"/>
      <c r="Y563" s="5"/>
      <c r="Z563" s="5"/>
      <c r="AA563" s="5"/>
      <c r="AB563" s="5"/>
      <c r="AC563" s="5"/>
    </row>
    <row r="564" spans="1:29" ht="13" x14ac:dyDescent="0.3">
      <c r="A564" s="43"/>
      <c r="B564" s="5"/>
      <c r="C564" s="6"/>
      <c r="D564" s="5"/>
      <c r="E564" s="5"/>
      <c r="F564" s="5"/>
      <c r="G564" s="5"/>
      <c r="H564" s="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5"/>
      <c r="X564" s="5"/>
      <c r="Y564" s="5"/>
      <c r="Z564" s="5"/>
      <c r="AA564" s="5"/>
      <c r="AB564" s="5"/>
      <c r="AC564" s="5"/>
    </row>
    <row r="565" spans="1:29" ht="13" x14ac:dyDescent="0.3">
      <c r="A565" s="43"/>
      <c r="B565" s="5"/>
      <c r="C565" s="6"/>
      <c r="D565" s="5"/>
      <c r="E565" s="5"/>
      <c r="F565" s="5"/>
      <c r="G565" s="5"/>
      <c r="H565" s="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5"/>
      <c r="X565" s="5"/>
      <c r="Y565" s="5"/>
      <c r="Z565" s="5"/>
      <c r="AA565" s="5"/>
      <c r="AB565" s="5"/>
      <c r="AC565" s="5"/>
    </row>
    <row r="566" spans="1:29" ht="13" x14ac:dyDescent="0.3">
      <c r="A566" s="43"/>
      <c r="B566" s="5"/>
      <c r="C566" s="6"/>
      <c r="D566" s="5"/>
      <c r="E566" s="5"/>
      <c r="F566" s="5"/>
      <c r="G566" s="5"/>
      <c r="H566" s="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5"/>
      <c r="X566" s="5"/>
      <c r="Y566" s="5"/>
      <c r="Z566" s="5"/>
      <c r="AA566" s="5"/>
      <c r="AB566" s="5"/>
      <c r="AC566" s="5"/>
    </row>
    <row r="567" spans="1:29" ht="13" x14ac:dyDescent="0.3">
      <c r="A567" s="43"/>
      <c r="B567" s="5"/>
      <c r="C567" s="6"/>
      <c r="D567" s="5"/>
      <c r="E567" s="5"/>
      <c r="F567" s="5"/>
      <c r="G567" s="5"/>
      <c r="H567" s="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5"/>
      <c r="X567" s="5"/>
      <c r="Y567" s="5"/>
      <c r="Z567" s="5"/>
      <c r="AA567" s="5"/>
      <c r="AB567" s="5"/>
      <c r="AC567" s="5"/>
    </row>
    <row r="568" spans="1:29" ht="13" x14ac:dyDescent="0.3">
      <c r="A568" s="43"/>
      <c r="B568" s="5"/>
      <c r="C568" s="6"/>
      <c r="D568" s="5"/>
      <c r="E568" s="5"/>
      <c r="F568" s="5"/>
      <c r="G568" s="5"/>
      <c r="H568" s="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5"/>
      <c r="X568" s="5"/>
      <c r="Y568" s="5"/>
      <c r="Z568" s="5"/>
      <c r="AA568" s="5"/>
      <c r="AB568" s="5"/>
      <c r="AC568" s="5"/>
    </row>
    <row r="569" spans="1:29" ht="13" x14ac:dyDescent="0.3">
      <c r="A569" s="43"/>
      <c r="B569" s="5"/>
      <c r="C569" s="6"/>
      <c r="D569" s="5"/>
      <c r="E569" s="5"/>
      <c r="F569" s="5"/>
      <c r="G569" s="5"/>
      <c r="H569" s="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5"/>
      <c r="X569" s="5"/>
      <c r="Y569" s="5"/>
      <c r="Z569" s="5"/>
      <c r="AA569" s="5"/>
      <c r="AB569" s="5"/>
      <c r="AC569" s="5"/>
    </row>
    <row r="570" spans="1:29" ht="13" x14ac:dyDescent="0.3">
      <c r="A570" s="43"/>
      <c r="B570" s="5"/>
      <c r="C570" s="6"/>
      <c r="D570" s="5"/>
      <c r="E570" s="5"/>
      <c r="F570" s="5"/>
      <c r="G570" s="5"/>
      <c r="H570" s="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5"/>
      <c r="X570" s="5"/>
      <c r="Y570" s="5"/>
      <c r="Z570" s="5"/>
      <c r="AA570" s="5"/>
      <c r="AB570" s="5"/>
      <c r="AC570" s="5"/>
    </row>
    <row r="571" spans="1:29" ht="13" x14ac:dyDescent="0.3">
      <c r="A571" s="43"/>
      <c r="B571" s="5"/>
      <c r="C571" s="6"/>
      <c r="D571" s="5"/>
      <c r="E571" s="5"/>
      <c r="F571" s="5"/>
      <c r="G571" s="5"/>
      <c r="H571" s="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5"/>
      <c r="X571" s="5"/>
      <c r="Y571" s="5"/>
      <c r="Z571" s="5"/>
      <c r="AA571" s="5"/>
      <c r="AB571" s="5"/>
      <c r="AC571" s="5"/>
    </row>
    <row r="572" spans="1:29" ht="13" x14ac:dyDescent="0.3">
      <c r="A572" s="43"/>
      <c r="B572" s="5"/>
      <c r="C572" s="6"/>
      <c r="D572" s="5"/>
      <c r="E572" s="5"/>
      <c r="F572" s="5"/>
      <c r="G572" s="5"/>
      <c r="H572" s="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5"/>
      <c r="X572" s="5"/>
      <c r="Y572" s="5"/>
      <c r="Z572" s="5"/>
      <c r="AA572" s="5"/>
      <c r="AB572" s="5"/>
      <c r="AC572" s="5"/>
    </row>
    <row r="573" spans="1:29" ht="13" x14ac:dyDescent="0.3">
      <c r="A573" s="43"/>
      <c r="B573" s="5"/>
      <c r="C573" s="6"/>
      <c r="D573" s="5"/>
      <c r="E573" s="5"/>
      <c r="F573" s="5"/>
      <c r="G573" s="5"/>
      <c r="H573" s="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5"/>
      <c r="X573" s="5"/>
      <c r="Y573" s="5"/>
      <c r="Z573" s="5"/>
      <c r="AA573" s="5"/>
      <c r="AB573" s="5"/>
      <c r="AC573" s="5"/>
    </row>
    <row r="574" spans="1:29" ht="13" x14ac:dyDescent="0.3">
      <c r="A574" s="43"/>
      <c r="B574" s="5"/>
      <c r="C574" s="6"/>
      <c r="D574" s="5"/>
      <c r="E574" s="5"/>
      <c r="F574" s="5"/>
      <c r="G574" s="5"/>
      <c r="H574" s="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5"/>
      <c r="X574" s="5"/>
      <c r="Y574" s="5"/>
      <c r="Z574" s="5"/>
      <c r="AA574" s="5"/>
      <c r="AB574" s="5"/>
      <c r="AC574" s="5"/>
    </row>
    <row r="575" spans="1:29" ht="13" x14ac:dyDescent="0.3">
      <c r="A575" s="43"/>
      <c r="B575" s="5"/>
      <c r="C575" s="6"/>
      <c r="D575" s="5"/>
      <c r="E575" s="5"/>
      <c r="F575" s="5"/>
      <c r="G575" s="5"/>
      <c r="H575" s="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5"/>
      <c r="X575" s="5"/>
      <c r="Y575" s="5"/>
      <c r="Z575" s="5"/>
      <c r="AA575" s="5"/>
      <c r="AB575" s="5"/>
      <c r="AC575" s="5"/>
    </row>
    <row r="576" spans="1:29" ht="13" x14ac:dyDescent="0.3">
      <c r="A576" s="43"/>
      <c r="B576" s="5"/>
      <c r="C576" s="6"/>
      <c r="D576" s="5"/>
      <c r="E576" s="5"/>
      <c r="F576" s="5"/>
      <c r="G576" s="5"/>
      <c r="H576" s="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5"/>
      <c r="X576" s="5"/>
      <c r="Y576" s="5"/>
      <c r="Z576" s="5"/>
      <c r="AA576" s="5"/>
      <c r="AB576" s="5"/>
      <c r="AC576" s="5"/>
    </row>
    <row r="577" spans="1:29" ht="13" x14ac:dyDescent="0.3">
      <c r="A577" s="43"/>
      <c r="B577" s="5"/>
      <c r="C577" s="6"/>
      <c r="D577" s="5"/>
      <c r="E577" s="5"/>
      <c r="F577" s="5"/>
      <c r="G577" s="5"/>
      <c r="H577" s="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5"/>
      <c r="X577" s="5"/>
      <c r="Y577" s="5"/>
      <c r="Z577" s="5"/>
      <c r="AA577" s="5"/>
      <c r="AB577" s="5"/>
      <c r="AC577" s="5"/>
    </row>
    <row r="578" spans="1:29" ht="13" x14ac:dyDescent="0.3">
      <c r="A578" s="43"/>
      <c r="B578" s="5"/>
      <c r="C578" s="6"/>
      <c r="D578" s="5"/>
      <c r="E578" s="5"/>
      <c r="F578" s="5"/>
      <c r="G578" s="5"/>
      <c r="H578" s="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5"/>
      <c r="X578" s="5"/>
      <c r="Y578" s="5"/>
      <c r="Z578" s="5"/>
      <c r="AA578" s="5"/>
      <c r="AB578" s="5"/>
      <c r="AC578" s="5"/>
    </row>
    <row r="579" spans="1:29" ht="13" x14ac:dyDescent="0.3">
      <c r="A579" s="43"/>
      <c r="B579" s="5"/>
      <c r="C579" s="6"/>
      <c r="D579" s="5"/>
      <c r="E579" s="5"/>
      <c r="F579" s="5"/>
      <c r="G579" s="5"/>
      <c r="H579" s="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5"/>
      <c r="X579" s="5"/>
      <c r="Y579" s="5"/>
      <c r="Z579" s="5"/>
      <c r="AA579" s="5"/>
      <c r="AB579" s="5"/>
      <c r="AC579" s="5"/>
    </row>
    <row r="580" spans="1:29" ht="13" x14ac:dyDescent="0.3">
      <c r="A580" s="43"/>
      <c r="B580" s="5"/>
      <c r="C580" s="6"/>
      <c r="D580" s="5"/>
      <c r="E580" s="5"/>
      <c r="F580" s="5"/>
      <c r="G580" s="5"/>
      <c r="H580" s="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5"/>
      <c r="X580" s="5"/>
      <c r="Y580" s="5"/>
      <c r="Z580" s="5"/>
      <c r="AA580" s="5"/>
      <c r="AB580" s="5"/>
      <c r="AC580" s="5"/>
    </row>
    <row r="581" spans="1:29" ht="13" x14ac:dyDescent="0.3">
      <c r="A581" s="43"/>
      <c r="B581" s="5"/>
      <c r="C581" s="6"/>
      <c r="D581" s="5"/>
      <c r="E581" s="5"/>
      <c r="F581" s="5"/>
      <c r="G581" s="5"/>
      <c r="H581" s="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5"/>
      <c r="X581" s="5"/>
      <c r="Y581" s="5"/>
      <c r="Z581" s="5"/>
      <c r="AA581" s="5"/>
      <c r="AB581" s="5"/>
      <c r="AC581" s="5"/>
    </row>
    <row r="582" spans="1:29" ht="13" x14ac:dyDescent="0.3">
      <c r="A582" s="43"/>
      <c r="B582" s="5"/>
      <c r="C582" s="6"/>
      <c r="D582" s="5"/>
      <c r="E582" s="5"/>
      <c r="F582" s="5"/>
      <c r="G582" s="5"/>
      <c r="H582" s="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5"/>
      <c r="X582" s="5"/>
      <c r="Y582" s="5"/>
      <c r="Z582" s="5"/>
      <c r="AA582" s="5"/>
      <c r="AB582" s="5"/>
      <c r="AC582" s="5"/>
    </row>
    <row r="583" spans="1:29" ht="13" x14ac:dyDescent="0.3">
      <c r="A583" s="43"/>
      <c r="B583" s="5"/>
      <c r="C583" s="6"/>
      <c r="D583" s="5"/>
      <c r="E583" s="5"/>
      <c r="F583" s="5"/>
      <c r="G583" s="5"/>
      <c r="H583" s="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5"/>
      <c r="X583" s="5"/>
      <c r="Y583" s="5"/>
      <c r="Z583" s="5"/>
      <c r="AA583" s="5"/>
      <c r="AB583" s="5"/>
      <c r="AC583" s="5"/>
    </row>
    <row r="584" spans="1:29" ht="13" x14ac:dyDescent="0.3">
      <c r="A584" s="43"/>
      <c r="B584" s="5"/>
      <c r="C584" s="6"/>
      <c r="D584" s="5"/>
      <c r="E584" s="5"/>
      <c r="F584" s="5"/>
      <c r="G584" s="5"/>
      <c r="H584" s="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5"/>
      <c r="X584" s="5"/>
      <c r="Y584" s="5"/>
      <c r="Z584" s="5"/>
      <c r="AA584" s="5"/>
      <c r="AB584" s="5"/>
      <c r="AC584" s="5"/>
    </row>
    <row r="585" spans="1:29" ht="13" x14ac:dyDescent="0.3">
      <c r="A585" s="43"/>
      <c r="B585" s="5"/>
      <c r="C585" s="6"/>
      <c r="D585" s="5"/>
      <c r="E585" s="5"/>
      <c r="F585" s="5"/>
      <c r="G585" s="5"/>
      <c r="H585" s="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5"/>
      <c r="X585" s="5"/>
      <c r="Y585" s="5"/>
      <c r="Z585" s="5"/>
      <c r="AA585" s="5"/>
      <c r="AB585" s="5"/>
      <c r="AC585" s="5"/>
    </row>
    <row r="586" spans="1:29" ht="13" x14ac:dyDescent="0.3">
      <c r="A586" s="43"/>
      <c r="B586" s="5"/>
      <c r="C586" s="6"/>
      <c r="D586" s="5"/>
      <c r="E586" s="5"/>
      <c r="F586" s="5"/>
      <c r="G586" s="5"/>
      <c r="H586" s="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5"/>
      <c r="X586" s="5"/>
      <c r="Y586" s="5"/>
      <c r="Z586" s="5"/>
      <c r="AA586" s="5"/>
      <c r="AB586" s="5"/>
      <c r="AC586" s="5"/>
    </row>
    <row r="587" spans="1:29" ht="13" x14ac:dyDescent="0.3">
      <c r="A587" s="43"/>
      <c r="B587" s="5"/>
      <c r="C587" s="6"/>
      <c r="D587" s="5"/>
      <c r="E587" s="5"/>
      <c r="F587" s="5"/>
      <c r="G587" s="5"/>
      <c r="H587" s="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5"/>
      <c r="X587" s="5"/>
      <c r="Y587" s="5"/>
      <c r="Z587" s="5"/>
      <c r="AA587" s="5"/>
      <c r="AB587" s="5"/>
      <c r="AC587" s="5"/>
    </row>
    <row r="588" spans="1:29" ht="13" x14ac:dyDescent="0.3">
      <c r="A588" s="43"/>
      <c r="B588" s="5"/>
      <c r="C588" s="6"/>
      <c r="D588" s="5"/>
      <c r="E588" s="5"/>
      <c r="F588" s="5"/>
      <c r="G588" s="5"/>
      <c r="H588" s="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5"/>
      <c r="X588" s="5"/>
      <c r="Y588" s="5"/>
      <c r="Z588" s="5"/>
      <c r="AA588" s="5"/>
      <c r="AB588" s="5"/>
      <c r="AC588" s="5"/>
    </row>
    <row r="589" spans="1:29" ht="13" x14ac:dyDescent="0.3">
      <c r="A589" s="43"/>
      <c r="B589" s="5"/>
      <c r="C589" s="6"/>
      <c r="D589" s="5"/>
      <c r="E589" s="5"/>
      <c r="F589" s="5"/>
      <c r="G589" s="5"/>
      <c r="H589" s="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5"/>
      <c r="X589" s="5"/>
      <c r="Y589" s="5"/>
      <c r="Z589" s="5"/>
      <c r="AA589" s="5"/>
      <c r="AB589" s="5"/>
      <c r="AC589" s="5"/>
    </row>
    <row r="590" spans="1:29" ht="13" x14ac:dyDescent="0.3">
      <c r="A590" s="43"/>
      <c r="B590" s="5"/>
      <c r="C590" s="6"/>
      <c r="D590" s="5"/>
      <c r="E590" s="5"/>
      <c r="F590" s="5"/>
      <c r="G590" s="5"/>
      <c r="H590" s="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5"/>
      <c r="X590" s="5"/>
      <c r="Y590" s="5"/>
      <c r="Z590" s="5"/>
      <c r="AA590" s="5"/>
      <c r="AB590" s="5"/>
      <c r="AC590" s="5"/>
    </row>
    <row r="591" spans="1:29" ht="13" x14ac:dyDescent="0.3">
      <c r="A591" s="43"/>
      <c r="B591" s="5"/>
      <c r="C591" s="6"/>
      <c r="D591" s="5"/>
      <c r="E591" s="5"/>
      <c r="F591" s="5"/>
      <c r="G591" s="5"/>
      <c r="H591" s="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5"/>
      <c r="X591" s="5"/>
      <c r="Y591" s="5"/>
      <c r="Z591" s="5"/>
      <c r="AA591" s="5"/>
      <c r="AB591" s="5"/>
      <c r="AC591" s="5"/>
    </row>
    <row r="592" spans="1:29" ht="13" x14ac:dyDescent="0.3">
      <c r="A592" s="43"/>
      <c r="B592" s="5"/>
      <c r="C592" s="6"/>
      <c r="D592" s="5"/>
      <c r="E592" s="5"/>
      <c r="F592" s="5"/>
      <c r="G592" s="5"/>
      <c r="H592" s="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5"/>
      <c r="X592" s="5"/>
      <c r="Y592" s="5"/>
      <c r="Z592" s="5"/>
      <c r="AA592" s="5"/>
      <c r="AB592" s="5"/>
      <c r="AC592" s="5"/>
    </row>
    <row r="593" spans="1:29" ht="13" x14ac:dyDescent="0.3">
      <c r="A593" s="43"/>
      <c r="B593" s="5"/>
      <c r="C593" s="6"/>
      <c r="D593" s="5"/>
      <c r="E593" s="5"/>
      <c r="F593" s="5"/>
      <c r="G593" s="5"/>
      <c r="H593" s="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5"/>
      <c r="X593" s="5"/>
      <c r="Y593" s="5"/>
      <c r="Z593" s="5"/>
      <c r="AA593" s="5"/>
      <c r="AB593" s="5"/>
      <c r="AC593" s="5"/>
    </row>
    <row r="594" spans="1:29" ht="13" x14ac:dyDescent="0.3">
      <c r="A594" s="43"/>
      <c r="B594" s="5"/>
      <c r="C594" s="6"/>
      <c r="D594" s="5"/>
      <c r="E594" s="5"/>
      <c r="F594" s="5"/>
      <c r="G594" s="5"/>
      <c r="H594" s="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5"/>
      <c r="X594" s="5"/>
      <c r="Y594" s="5"/>
      <c r="Z594" s="5"/>
      <c r="AA594" s="5"/>
      <c r="AB594" s="5"/>
      <c r="AC594" s="5"/>
    </row>
    <row r="595" spans="1:29" ht="13" x14ac:dyDescent="0.3">
      <c r="A595" s="43"/>
      <c r="B595" s="5"/>
      <c r="C595" s="6"/>
      <c r="D595" s="5"/>
      <c r="E595" s="5"/>
      <c r="F595" s="5"/>
      <c r="G595" s="5"/>
      <c r="H595" s="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5"/>
      <c r="X595" s="5"/>
      <c r="Y595" s="5"/>
      <c r="Z595" s="5"/>
      <c r="AA595" s="5"/>
      <c r="AB595" s="5"/>
      <c r="AC595" s="5"/>
    </row>
    <row r="596" spans="1:29" ht="13" x14ac:dyDescent="0.3">
      <c r="A596" s="43"/>
      <c r="B596" s="5"/>
      <c r="C596" s="6"/>
      <c r="D596" s="5"/>
      <c r="E596" s="5"/>
      <c r="F596" s="5"/>
      <c r="G596" s="5"/>
      <c r="H596" s="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5"/>
      <c r="X596" s="5"/>
      <c r="Y596" s="5"/>
      <c r="Z596" s="5"/>
      <c r="AA596" s="5"/>
      <c r="AB596" s="5"/>
      <c r="AC596" s="5"/>
    </row>
    <row r="597" spans="1:29" ht="13" x14ac:dyDescent="0.3">
      <c r="A597" s="43"/>
      <c r="B597" s="5"/>
      <c r="C597" s="6"/>
      <c r="D597" s="5"/>
      <c r="E597" s="5"/>
      <c r="F597" s="5"/>
      <c r="G597" s="5"/>
      <c r="H597" s="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5"/>
      <c r="X597" s="5"/>
      <c r="Y597" s="5"/>
      <c r="Z597" s="5"/>
      <c r="AA597" s="5"/>
      <c r="AB597" s="5"/>
      <c r="AC597" s="5"/>
    </row>
    <row r="598" spans="1:29" ht="13" x14ac:dyDescent="0.3">
      <c r="A598" s="43"/>
      <c r="B598" s="5"/>
      <c r="C598" s="6"/>
      <c r="D598" s="5"/>
      <c r="E598" s="5"/>
      <c r="F598" s="5"/>
      <c r="G598" s="5"/>
      <c r="H598" s="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5"/>
      <c r="X598" s="5"/>
      <c r="Y598" s="5"/>
      <c r="Z598" s="5"/>
      <c r="AA598" s="5"/>
      <c r="AB598" s="5"/>
      <c r="AC598" s="5"/>
    </row>
    <row r="599" spans="1:29" ht="13" x14ac:dyDescent="0.3">
      <c r="A599" s="43"/>
      <c r="B599" s="5"/>
      <c r="C599" s="6"/>
      <c r="D599" s="5"/>
      <c r="E599" s="5"/>
      <c r="F599" s="5"/>
      <c r="G599" s="5"/>
      <c r="H599" s="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5"/>
      <c r="X599" s="5"/>
      <c r="Y599" s="5"/>
      <c r="Z599" s="5"/>
      <c r="AA599" s="5"/>
      <c r="AB599" s="5"/>
      <c r="AC599" s="5"/>
    </row>
    <row r="600" spans="1:29" ht="13" x14ac:dyDescent="0.3">
      <c r="A600" s="43"/>
      <c r="B600" s="5"/>
      <c r="C600" s="6"/>
      <c r="D600" s="5"/>
      <c r="E600" s="5"/>
      <c r="F600" s="5"/>
      <c r="G600" s="5"/>
      <c r="H600" s="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5"/>
      <c r="X600" s="5"/>
      <c r="Y600" s="5"/>
      <c r="Z600" s="5"/>
      <c r="AA600" s="5"/>
      <c r="AB600" s="5"/>
      <c r="AC600" s="5"/>
    </row>
    <row r="601" spans="1:29" ht="13" x14ac:dyDescent="0.3">
      <c r="A601" s="43"/>
      <c r="B601" s="5"/>
      <c r="C601" s="6"/>
      <c r="D601" s="5"/>
      <c r="E601" s="5"/>
      <c r="F601" s="5"/>
      <c r="G601" s="5"/>
      <c r="H601" s="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5"/>
      <c r="X601" s="5"/>
      <c r="Y601" s="5"/>
      <c r="Z601" s="5"/>
      <c r="AA601" s="5"/>
      <c r="AB601" s="5"/>
      <c r="AC601" s="5"/>
    </row>
    <row r="602" spans="1:29" ht="13" x14ac:dyDescent="0.3">
      <c r="A602" s="43"/>
      <c r="B602" s="5"/>
      <c r="C602" s="6"/>
      <c r="D602" s="5"/>
      <c r="E602" s="5"/>
      <c r="F602" s="5"/>
      <c r="G602" s="5"/>
      <c r="H602" s="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5"/>
      <c r="X602" s="5"/>
      <c r="Y602" s="5"/>
      <c r="Z602" s="5"/>
      <c r="AA602" s="5"/>
      <c r="AB602" s="5"/>
      <c r="AC602" s="5"/>
    </row>
    <row r="603" spans="1:29" ht="13" x14ac:dyDescent="0.3">
      <c r="A603" s="43"/>
      <c r="B603" s="5"/>
      <c r="C603" s="6"/>
      <c r="D603" s="5"/>
      <c r="E603" s="5"/>
      <c r="F603" s="5"/>
      <c r="G603" s="5"/>
      <c r="H603" s="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5"/>
      <c r="X603" s="5"/>
      <c r="Y603" s="5"/>
      <c r="Z603" s="5"/>
      <c r="AA603" s="5"/>
      <c r="AB603" s="5"/>
      <c r="AC603" s="5"/>
    </row>
    <row r="604" spans="1:29" ht="13" x14ac:dyDescent="0.3">
      <c r="A604" s="43"/>
      <c r="B604" s="5"/>
      <c r="C604" s="6"/>
      <c r="D604" s="5"/>
      <c r="E604" s="5"/>
      <c r="F604" s="5"/>
      <c r="G604" s="5"/>
      <c r="H604" s="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5"/>
      <c r="X604" s="5"/>
      <c r="Y604" s="5"/>
      <c r="Z604" s="5"/>
      <c r="AA604" s="5"/>
      <c r="AB604" s="5"/>
      <c r="AC604" s="5"/>
    </row>
    <row r="605" spans="1:29" ht="13" x14ac:dyDescent="0.3">
      <c r="A605" s="43"/>
      <c r="B605" s="5"/>
      <c r="C605" s="6"/>
      <c r="D605" s="5"/>
      <c r="E605" s="5"/>
      <c r="F605" s="5"/>
      <c r="G605" s="5"/>
      <c r="H605" s="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5"/>
      <c r="X605" s="5"/>
      <c r="Y605" s="5"/>
      <c r="Z605" s="5"/>
      <c r="AA605" s="5"/>
      <c r="AB605" s="5"/>
      <c r="AC605" s="5"/>
    </row>
    <row r="606" spans="1:29" ht="13" x14ac:dyDescent="0.3">
      <c r="A606" s="43"/>
      <c r="B606" s="5"/>
      <c r="C606" s="6"/>
      <c r="D606" s="5"/>
      <c r="E606" s="5"/>
      <c r="F606" s="5"/>
      <c r="G606" s="5"/>
      <c r="H606" s="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5"/>
      <c r="X606" s="5"/>
      <c r="Y606" s="5"/>
      <c r="Z606" s="5"/>
      <c r="AA606" s="5"/>
      <c r="AB606" s="5"/>
      <c r="AC606" s="5"/>
    </row>
    <row r="607" spans="1:29" ht="13" x14ac:dyDescent="0.3">
      <c r="A607" s="43"/>
      <c r="B607" s="5"/>
      <c r="C607" s="6"/>
      <c r="D607" s="5"/>
      <c r="E607" s="5"/>
      <c r="F607" s="5"/>
      <c r="G607" s="5"/>
      <c r="H607" s="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5"/>
      <c r="X607" s="5"/>
      <c r="Y607" s="5"/>
      <c r="Z607" s="5"/>
      <c r="AA607" s="5"/>
      <c r="AB607" s="5"/>
      <c r="AC607" s="5"/>
    </row>
    <row r="608" spans="1:29" ht="13" x14ac:dyDescent="0.3">
      <c r="A608" s="43"/>
      <c r="B608" s="5"/>
      <c r="C608" s="6"/>
      <c r="D608" s="5"/>
      <c r="E608" s="5"/>
      <c r="F608" s="5"/>
      <c r="G608" s="5"/>
      <c r="H608" s="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5"/>
      <c r="X608" s="5"/>
      <c r="Y608" s="5"/>
      <c r="Z608" s="5"/>
      <c r="AA608" s="5"/>
      <c r="AB608" s="5"/>
      <c r="AC608" s="5"/>
    </row>
    <row r="609" spans="1:29" ht="13" x14ac:dyDescent="0.3">
      <c r="A609" s="43"/>
      <c r="B609" s="5"/>
      <c r="C609" s="6"/>
      <c r="D609" s="5"/>
      <c r="E609" s="5"/>
      <c r="F609" s="5"/>
      <c r="G609" s="5"/>
      <c r="H609" s="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5"/>
      <c r="X609" s="5"/>
      <c r="Y609" s="5"/>
      <c r="Z609" s="5"/>
      <c r="AA609" s="5"/>
      <c r="AB609" s="5"/>
      <c r="AC609" s="5"/>
    </row>
    <row r="610" spans="1:29" ht="13" x14ac:dyDescent="0.3">
      <c r="A610" s="43"/>
      <c r="B610" s="5"/>
      <c r="C610" s="6"/>
      <c r="D610" s="5"/>
      <c r="E610" s="5"/>
      <c r="F610" s="5"/>
      <c r="G610" s="5"/>
      <c r="H610" s="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5"/>
      <c r="X610" s="5"/>
      <c r="Y610" s="5"/>
      <c r="Z610" s="5"/>
      <c r="AA610" s="5"/>
      <c r="AB610" s="5"/>
      <c r="AC610" s="5"/>
    </row>
    <row r="611" spans="1:29" ht="13" x14ac:dyDescent="0.3">
      <c r="A611" s="43"/>
      <c r="B611" s="5"/>
      <c r="C611" s="6"/>
      <c r="D611" s="5"/>
      <c r="E611" s="5"/>
      <c r="F611" s="5"/>
      <c r="G611" s="5"/>
      <c r="H611" s="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5"/>
      <c r="X611" s="5"/>
      <c r="Y611" s="5"/>
      <c r="Z611" s="5"/>
      <c r="AA611" s="5"/>
      <c r="AB611" s="5"/>
      <c r="AC611" s="5"/>
    </row>
    <row r="612" spans="1:29" ht="13" x14ac:dyDescent="0.3">
      <c r="A612" s="43"/>
      <c r="B612" s="5"/>
      <c r="C612" s="6"/>
      <c r="D612" s="5"/>
      <c r="E612" s="5"/>
      <c r="F612" s="5"/>
      <c r="G612" s="5"/>
      <c r="H612" s="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5"/>
      <c r="X612" s="5"/>
      <c r="Y612" s="5"/>
      <c r="Z612" s="5"/>
      <c r="AA612" s="5"/>
      <c r="AB612" s="5"/>
      <c r="AC612" s="5"/>
    </row>
    <row r="613" spans="1:29" ht="13" x14ac:dyDescent="0.3">
      <c r="A613" s="43"/>
      <c r="B613" s="5"/>
      <c r="C613" s="6"/>
      <c r="D613" s="5"/>
      <c r="E613" s="5"/>
      <c r="F613" s="5"/>
      <c r="G613" s="5"/>
      <c r="H613" s="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5"/>
      <c r="X613" s="5"/>
      <c r="Y613" s="5"/>
      <c r="Z613" s="5"/>
      <c r="AA613" s="5"/>
      <c r="AB613" s="5"/>
      <c r="AC613" s="5"/>
    </row>
    <row r="614" spans="1:29" ht="13" x14ac:dyDescent="0.3">
      <c r="A614" s="43"/>
      <c r="B614" s="5"/>
      <c r="C614" s="6"/>
      <c r="D614" s="5"/>
      <c r="E614" s="5"/>
      <c r="F614" s="5"/>
      <c r="G614" s="5"/>
      <c r="H614" s="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5"/>
      <c r="X614" s="5"/>
      <c r="Y614" s="5"/>
      <c r="Z614" s="5"/>
      <c r="AA614" s="5"/>
      <c r="AB614" s="5"/>
      <c r="AC614" s="5"/>
    </row>
    <row r="615" spans="1:29" ht="13" x14ac:dyDescent="0.3">
      <c r="A615" s="43"/>
      <c r="B615" s="5"/>
      <c r="C615" s="6"/>
      <c r="D615" s="5"/>
      <c r="E615" s="5"/>
      <c r="F615" s="5"/>
      <c r="G615" s="5"/>
      <c r="H615" s="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5"/>
      <c r="X615" s="5"/>
      <c r="Y615" s="5"/>
      <c r="Z615" s="5"/>
      <c r="AA615" s="5"/>
      <c r="AB615" s="5"/>
      <c r="AC615" s="5"/>
    </row>
    <row r="616" spans="1:29" ht="13" x14ac:dyDescent="0.3">
      <c r="A616" s="43"/>
      <c r="B616" s="5"/>
      <c r="C616" s="6"/>
      <c r="D616" s="5"/>
      <c r="E616" s="5"/>
      <c r="F616" s="5"/>
      <c r="G616" s="5"/>
      <c r="H616" s="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5"/>
      <c r="X616" s="5"/>
      <c r="Y616" s="5"/>
      <c r="Z616" s="5"/>
      <c r="AA616" s="5"/>
      <c r="AB616" s="5"/>
      <c r="AC616" s="5"/>
    </row>
    <row r="617" spans="1:29" ht="13" x14ac:dyDescent="0.3">
      <c r="A617" s="43"/>
      <c r="B617" s="5"/>
      <c r="C617" s="6"/>
      <c r="D617" s="5"/>
      <c r="E617" s="5"/>
      <c r="F617" s="5"/>
      <c r="G617" s="5"/>
      <c r="H617" s="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5"/>
      <c r="X617" s="5"/>
      <c r="Y617" s="5"/>
      <c r="Z617" s="5"/>
      <c r="AA617" s="5"/>
      <c r="AB617" s="5"/>
      <c r="AC617" s="5"/>
    </row>
    <row r="618" spans="1:29" ht="13" x14ac:dyDescent="0.3">
      <c r="A618" s="43"/>
      <c r="B618" s="5"/>
      <c r="C618" s="6"/>
      <c r="D618" s="5"/>
      <c r="E618" s="5"/>
      <c r="F618" s="5"/>
      <c r="G618" s="5"/>
      <c r="H618" s="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5"/>
      <c r="X618" s="5"/>
      <c r="Y618" s="5"/>
      <c r="Z618" s="5"/>
      <c r="AA618" s="5"/>
      <c r="AB618" s="5"/>
      <c r="AC618" s="5"/>
    </row>
    <row r="619" spans="1:29" ht="13" x14ac:dyDescent="0.3">
      <c r="A619" s="43"/>
      <c r="B619" s="5"/>
      <c r="C619" s="6"/>
      <c r="D619" s="5"/>
      <c r="E619" s="5"/>
      <c r="F619" s="5"/>
      <c r="G619" s="5"/>
      <c r="H619" s="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5"/>
      <c r="X619" s="5"/>
      <c r="Y619" s="5"/>
      <c r="Z619" s="5"/>
      <c r="AA619" s="5"/>
      <c r="AB619" s="5"/>
      <c r="AC619" s="5"/>
    </row>
    <row r="620" spans="1:29" ht="13" x14ac:dyDescent="0.3">
      <c r="A620" s="43"/>
      <c r="B620" s="5"/>
      <c r="C620" s="6"/>
      <c r="D620" s="5"/>
      <c r="E620" s="5"/>
      <c r="F620" s="5"/>
      <c r="G620" s="5"/>
      <c r="H620" s="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5"/>
      <c r="X620" s="5"/>
      <c r="Y620" s="5"/>
      <c r="Z620" s="5"/>
      <c r="AA620" s="5"/>
      <c r="AB620" s="5"/>
      <c r="AC620" s="5"/>
    </row>
    <row r="621" spans="1:29" ht="13" x14ac:dyDescent="0.3">
      <c r="A621" s="43"/>
      <c r="B621" s="5"/>
      <c r="C621" s="6"/>
      <c r="D621" s="5"/>
      <c r="E621" s="5"/>
      <c r="F621" s="5"/>
      <c r="G621" s="5"/>
      <c r="H621" s="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5"/>
      <c r="X621" s="5"/>
      <c r="Y621" s="5"/>
      <c r="Z621" s="5"/>
      <c r="AA621" s="5"/>
      <c r="AB621" s="5"/>
      <c r="AC621" s="5"/>
    </row>
    <row r="622" spans="1:29" ht="13" x14ac:dyDescent="0.3">
      <c r="A622" s="43"/>
      <c r="B622" s="5"/>
      <c r="C622" s="6"/>
      <c r="D622" s="5"/>
      <c r="E622" s="5"/>
      <c r="F622" s="5"/>
      <c r="G622" s="5"/>
      <c r="H622" s="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5"/>
      <c r="X622" s="5"/>
      <c r="Y622" s="5"/>
      <c r="Z622" s="5"/>
      <c r="AA622" s="5"/>
      <c r="AB622" s="5"/>
      <c r="AC622" s="5"/>
    </row>
    <row r="623" spans="1:29" ht="13" x14ac:dyDescent="0.3">
      <c r="A623" s="43"/>
      <c r="B623" s="5"/>
      <c r="C623" s="6"/>
      <c r="D623" s="5"/>
      <c r="E623" s="5"/>
      <c r="F623" s="5"/>
      <c r="G623" s="5"/>
      <c r="H623" s="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5"/>
      <c r="X623" s="5"/>
      <c r="Y623" s="5"/>
      <c r="Z623" s="5"/>
      <c r="AA623" s="5"/>
      <c r="AB623" s="5"/>
      <c r="AC623" s="5"/>
    </row>
    <row r="624" spans="1:29" ht="13" x14ac:dyDescent="0.3">
      <c r="A624" s="43"/>
      <c r="B624" s="5"/>
      <c r="C624" s="6"/>
      <c r="D624" s="5"/>
      <c r="E624" s="5"/>
      <c r="F624" s="5"/>
      <c r="G624" s="5"/>
      <c r="H624" s="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5"/>
      <c r="X624" s="5"/>
      <c r="Y624" s="5"/>
      <c r="Z624" s="5"/>
      <c r="AA624" s="5"/>
      <c r="AB624" s="5"/>
      <c r="AC624" s="5"/>
    </row>
    <row r="625" spans="1:29" ht="13" x14ac:dyDescent="0.3">
      <c r="A625" s="43"/>
      <c r="B625" s="5"/>
      <c r="C625" s="6"/>
      <c r="D625" s="5"/>
      <c r="E625" s="5"/>
      <c r="F625" s="5"/>
      <c r="G625" s="5"/>
      <c r="H625" s="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5"/>
      <c r="X625" s="5"/>
      <c r="Y625" s="5"/>
      <c r="Z625" s="5"/>
      <c r="AA625" s="5"/>
      <c r="AB625" s="5"/>
      <c r="AC625" s="5"/>
    </row>
    <row r="626" spans="1:29" ht="13" x14ac:dyDescent="0.3">
      <c r="A626" s="43"/>
      <c r="B626" s="5"/>
      <c r="C626" s="6"/>
      <c r="D626" s="5"/>
      <c r="E626" s="5"/>
      <c r="F626" s="5"/>
      <c r="G626" s="5"/>
      <c r="H626" s="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5"/>
      <c r="X626" s="5"/>
      <c r="Y626" s="5"/>
      <c r="Z626" s="5"/>
      <c r="AA626" s="5"/>
      <c r="AB626" s="5"/>
      <c r="AC626" s="5"/>
    </row>
    <row r="627" spans="1:29" ht="13" x14ac:dyDescent="0.3">
      <c r="A627" s="43"/>
      <c r="B627" s="5"/>
      <c r="C627" s="6"/>
      <c r="D627" s="5"/>
      <c r="E627" s="5"/>
      <c r="F627" s="5"/>
      <c r="G627" s="5"/>
      <c r="H627" s="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5"/>
      <c r="X627" s="5"/>
      <c r="Y627" s="5"/>
      <c r="Z627" s="5"/>
      <c r="AA627" s="5"/>
      <c r="AB627" s="5"/>
      <c r="AC627" s="5"/>
    </row>
    <row r="628" spans="1:29" ht="13" x14ac:dyDescent="0.3">
      <c r="A628" s="43"/>
      <c r="B628" s="5"/>
      <c r="C628" s="6"/>
      <c r="D628" s="5"/>
      <c r="E628" s="5"/>
      <c r="F628" s="5"/>
      <c r="G628" s="5"/>
      <c r="H628" s="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5"/>
      <c r="X628" s="5"/>
      <c r="Y628" s="5"/>
      <c r="Z628" s="5"/>
      <c r="AA628" s="5"/>
      <c r="AB628" s="5"/>
      <c r="AC628" s="5"/>
    </row>
    <row r="629" spans="1:29" ht="13" x14ac:dyDescent="0.3">
      <c r="A629" s="43"/>
      <c r="B629" s="5"/>
      <c r="C629" s="6"/>
      <c r="D629" s="5"/>
      <c r="E629" s="5"/>
      <c r="F629" s="5"/>
      <c r="G629" s="5"/>
      <c r="H629" s="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5"/>
      <c r="X629" s="5"/>
      <c r="Y629" s="5"/>
      <c r="Z629" s="5"/>
      <c r="AA629" s="5"/>
      <c r="AB629" s="5"/>
      <c r="AC629" s="5"/>
    </row>
    <row r="630" spans="1:29" ht="13" x14ac:dyDescent="0.3">
      <c r="A630" s="43"/>
      <c r="B630" s="5"/>
      <c r="C630" s="6"/>
      <c r="D630" s="5"/>
      <c r="E630" s="5"/>
      <c r="F630" s="5"/>
      <c r="G630" s="5"/>
      <c r="H630" s="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5"/>
      <c r="X630" s="5"/>
      <c r="Y630" s="5"/>
      <c r="Z630" s="5"/>
      <c r="AA630" s="5"/>
      <c r="AB630" s="5"/>
      <c r="AC630" s="5"/>
    </row>
    <row r="631" spans="1:29" ht="13" x14ac:dyDescent="0.3">
      <c r="A631" s="43"/>
      <c r="B631" s="5"/>
      <c r="C631" s="6"/>
      <c r="D631" s="5"/>
      <c r="E631" s="5"/>
      <c r="F631" s="5"/>
      <c r="G631" s="5"/>
      <c r="H631" s="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5"/>
      <c r="X631" s="5"/>
      <c r="Y631" s="5"/>
      <c r="Z631" s="5"/>
      <c r="AA631" s="5"/>
      <c r="AB631" s="5"/>
      <c r="AC631" s="5"/>
    </row>
    <row r="632" spans="1:29" ht="13" x14ac:dyDescent="0.3">
      <c r="A632" s="43"/>
      <c r="B632" s="5"/>
      <c r="C632" s="6"/>
      <c r="D632" s="5"/>
      <c r="E632" s="5"/>
      <c r="F632" s="5"/>
      <c r="G632" s="5"/>
      <c r="H632" s="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5"/>
      <c r="X632" s="5"/>
      <c r="Y632" s="5"/>
      <c r="Z632" s="5"/>
      <c r="AA632" s="5"/>
      <c r="AB632" s="5"/>
      <c r="AC632" s="5"/>
    </row>
    <row r="633" spans="1:29" ht="13" x14ac:dyDescent="0.3">
      <c r="A633" s="43"/>
      <c r="B633" s="5"/>
      <c r="C633" s="6"/>
      <c r="D633" s="5"/>
      <c r="E633" s="5"/>
      <c r="F633" s="5"/>
      <c r="G633" s="5"/>
      <c r="H633" s="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5"/>
      <c r="X633" s="5"/>
      <c r="Y633" s="5"/>
      <c r="Z633" s="5"/>
      <c r="AA633" s="5"/>
      <c r="AB633" s="5"/>
      <c r="AC633" s="5"/>
    </row>
    <row r="634" spans="1:29" ht="13" x14ac:dyDescent="0.3">
      <c r="A634" s="43"/>
      <c r="B634" s="5"/>
      <c r="C634" s="6"/>
      <c r="D634" s="5"/>
      <c r="E634" s="5"/>
      <c r="F634" s="5"/>
      <c r="G634" s="5"/>
      <c r="H634" s="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5"/>
      <c r="X634" s="5"/>
      <c r="Y634" s="5"/>
      <c r="Z634" s="5"/>
      <c r="AA634" s="5"/>
      <c r="AB634" s="5"/>
      <c r="AC634" s="5"/>
    </row>
    <row r="635" spans="1:29" ht="13" x14ac:dyDescent="0.3">
      <c r="A635" s="43"/>
      <c r="B635" s="5"/>
      <c r="C635" s="6"/>
      <c r="D635" s="5"/>
      <c r="E635" s="5"/>
      <c r="F635" s="5"/>
      <c r="G635" s="5"/>
      <c r="H635" s="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5"/>
      <c r="X635" s="5"/>
      <c r="Y635" s="5"/>
      <c r="Z635" s="5"/>
      <c r="AA635" s="5"/>
      <c r="AB635" s="5"/>
      <c r="AC635" s="5"/>
    </row>
    <row r="636" spans="1:29" ht="13" x14ac:dyDescent="0.3">
      <c r="A636" s="43"/>
      <c r="B636" s="5"/>
      <c r="C636" s="6"/>
      <c r="D636" s="5"/>
      <c r="E636" s="5"/>
      <c r="F636" s="5"/>
      <c r="G636" s="5"/>
      <c r="H636" s="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5"/>
      <c r="X636" s="5"/>
      <c r="Y636" s="5"/>
      <c r="Z636" s="5"/>
      <c r="AA636" s="5"/>
      <c r="AB636" s="5"/>
      <c r="AC636" s="5"/>
    </row>
    <row r="637" spans="1:29" ht="13" x14ac:dyDescent="0.3">
      <c r="A637" s="43"/>
      <c r="B637" s="5"/>
      <c r="C637" s="6"/>
      <c r="D637" s="5"/>
      <c r="E637" s="5"/>
      <c r="F637" s="5"/>
      <c r="G637" s="5"/>
      <c r="H637" s="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5"/>
      <c r="X637" s="5"/>
      <c r="Y637" s="5"/>
      <c r="Z637" s="5"/>
      <c r="AA637" s="5"/>
      <c r="AB637" s="5"/>
      <c r="AC637" s="5"/>
    </row>
    <row r="638" spans="1:29" ht="13" x14ac:dyDescent="0.3">
      <c r="A638" s="43"/>
      <c r="B638" s="5"/>
      <c r="C638" s="6"/>
      <c r="D638" s="5"/>
      <c r="E638" s="5"/>
      <c r="F638" s="5"/>
      <c r="G638" s="5"/>
      <c r="H638" s="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5"/>
      <c r="X638" s="5"/>
      <c r="Y638" s="5"/>
      <c r="Z638" s="5"/>
      <c r="AA638" s="5"/>
      <c r="AB638" s="5"/>
      <c r="AC638" s="5"/>
    </row>
    <row r="639" spans="1:29" ht="13" x14ac:dyDescent="0.3">
      <c r="A639" s="43"/>
      <c r="B639" s="5"/>
      <c r="C639" s="6"/>
      <c r="D639" s="5"/>
      <c r="E639" s="5"/>
      <c r="F639" s="5"/>
      <c r="G639" s="5"/>
      <c r="H639" s="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5"/>
      <c r="X639" s="5"/>
      <c r="Y639" s="5"/>
      <c r="Z639" s="5"/>
      <c r="AA639" s="5"/>
      <c r="AB639" s="5"/>
      <c r="AC639" s="5"/>
    </row>
    <row r="640" spans="1:29" ht="13" x14ac:dyDescent="0.3">
      <c r="A640" s="43"/>
      <c r="B640" s="5"/>
      <c r="C640" s="6"/>
      <c r="D640" s="5"/>
      <c r="E640" s="5"/>
      <c r="F640" s="5"/>
      <c r="G640" s="5"/>
      <c r="H640" s="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5"/>
      <c r="X640" s="5"/>
      <c r="Y640" s="5"/>
      <c r="Z640" s="5"/>
      <c r="AA640" s="5"/>
      <c r="AB640" s="5"/>
      <c r="AC640" s="5"/>
    </row>
    <row r="641" spans="1:29" ht="13" x14ac:dyDescent="0.3">
      <c r="A641" s="43"/>
      <c r="B641" s="5"/>
      <c r="C641" s="6"/>
      <c r="D641" s="5"/>
      <c r="E641" s="5"/>
      <c r="F641" s="5"/>
      <c r="G641" s="5"/>
      <c r="H641" s="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5"/>
      <c r="X641" s="5"/>
      <c r="Y641" s="5"/>
      <c r="Z641" s="5"/>
      <c r="AA641" s="5"/>
      <c r="AB641" s="5"/>
      <c r="AC641" s="5"/>
    </row>
    <row r="642" spans="1:29" ht="13" x14ac:dyDescent="0.3">
      <c r="A642" s="43"/>
      <c r="B642" s="5"/>
      <c r="C642" s="6"/>
      <c r="D642" s="5"/>
      <c r="E642" s="5"/>
      <c r="F642" s="5"/>
      <c r="G642" s="5"/>
      <c r="H642" s="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5"/>
      <c r="X642" s="5"/>
      <c r="Y642" s="5"/>
      <c r="Z642" s="5"/>
      <c r="AA642" s="5"/>
      <c r="AB642" s="5"/>
      <c r="AC642" s="5"/>
    </row>
    <row r="643" spans="1:29" ht="13" x14ac:dyDescent="0.3">
      <c r="A643" s="43"/>
      <c r="B643" s="5"/>
      <c r="C643" s="6"/>
      <c r="D643" s="5"/>
      <c r="E643" s="5"/>
      <c r="F643" s="5"/>
      <c r="G643" s="5"/>
      <c r="H643" s="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5"/>
      <c r="X643" s="5"/>
      <c r="Y643" s="5"/>
      <c r="Z643" s="5"/>
      <c r="AA643" s="5"/>
      <c r="AB643" s="5"/>
      <c r="AC643" s="5"/>
    </row>
    <row r="644" spans="1:29" ht="13" x14ac:dyDescent="0.3">
      <c r="A644" s="43"/>
      <c r="B644" s="5"/>
      <c r="C644" s="6"/>
      <c r="D644" s="5"/>
      <c r="E644" s="5"/>
      <c r="F644" s="5"/>
      <c r="G644" s="5"/>
      <c r="H644" s="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5"/>
      <c r="X644" s="5"/>
      <c r="Y644" s="5"/>
      <c r="Z644" s="5"/>
      <c r="AA644" s="5"/>
      <c r="AB644" s="5"/>
      <c r="AC644" s="5"/>
    </row>
    <row r="645" spans="1:29" ht="13" x14ac:dyDescent="0.3">
      <c r="A645" s="43"/>
      <c r="B645" s="5"/>
      <c r="C645" s="6"/>
      <c r="D645" s="5"/>
      <c r="E645" s="5"/>
      <c r="F645" s="5"/>
      <c r="G645" s="5"/>
      <c r="H645" s="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5"/>
      <c r="X645" s="5"/>
      <c r="Y645" s="5"/>
      <c r="Z645" s="5"/>
      <c r="AA645" s="5"/>
      <c r="AB645" s="5"/>
      <c r="AC645" s="5"/>
    </row>
    <row r="646" spans="1:29" ht="13" x14ac:dyDescent="0.3">
      <c r="A646" s="43"/>
      <c r="B646" s="5"/>
      <c r="C646" s="6"/>
      <c r="D646" s="5"/>
      <c r="E646" s="5"/>
      <c r="F646" s="5"/>
      <c r="G646" s="5"/>
      <c r="H646" s="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5"/>
      <c r="X646" s="5"/>
      <c r="Y646" s="5"/>
      <c r="Z646" s="5"/>
      <c r="AA646" s="5"/>
      <c r="AB646" s="5"/>
      <c r="AC646" s="5"/>
    </row>
    <row r="647" spans="1:29" ht="13" x14ac:dyDescent="0.3">
      <c r="A647" s="43"/>
      <c r="B647" s="5"/>
      <c r="C647" s="6"/>
      <c r="D647" s="5"/>
      <c r="E647" s="5"/>
      <c r="F647" s="5"/>
      <c r="G647" s="5"/>
      <c r="H647" s="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5"/>
      <c r="X647" s="5"/>
      <c r="Y647" s="5"/>
      <c r="Z647" s="5"/>
      <c r="AA647" s="5"/>
      <c r="AB647" s="5"/>
      <c r="AC647" s="5"/>
    </row>
    <row r="648" spans="1:29" ht="13" x14ac:dyDescent="0.3">
      <c r="A648" s="43"/>
      <c r="B648" s="5"/>
      <c r="C648" s="6"/>
      <c r="D648" s="5"/>
      <c r="E648" s="5"/>
      <c r="F648" s="5"/>
      <c r="G648" s="5"/>
      <c r="H648" s="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5"/>
      <c r="X648" s="5"/>
      <c r="Y648" s="5"/>
      <c r="Z648" s="5"/>
      <c r="AA648" s="5"/>
      <c r="AB648" s="5"/>
      <c r="AC648" s="5"/>
    </row>
    <row r="649" spans="1:29" ht="13" x14ac:dyDescent="0.3">
      <c r="A649" s="43"/>
      <c r="B649" s="5"/>
      <c r="C649" s="6"/>
      <c r="D649" s="5"/>
      <c r="E649" s="5"/>
      <c r="F649" s="5"/>
      <c r="G649" s="5"/>
      <c r="H649" s="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5"/>
      <c r="X649" s="5"/>
      <c r="Y649" s="5"/>
      <c r="Z649" s="5"/>
      <c r="AA649" s="5"/>
      <c r="AB649" s="5"/>
      <c r="AC649" s="5"/>
    </row>
    <row r="650" spans="1:29" ht="13" x14ac:dyDescent="0.3">
      <c r="A650" s="43"/>
      <c r="B650" s="5"/>
      <c r="C650" s="6"/>
      <c r="D650" s="5"/>
      <c r="E650" s="5"/>
      <c r="F650" s="5"/>
      <c r="G650" s="5"/>
      <c r="H650" s="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5"/>
      <c r="X650" s="5"/>
      <c r="Y650" s="5"/>
      <c r="Z650" s="5"/>
      <c r="AA650" s="5"/>
      <c r="AB650" s="5"/>
      <c r="AC650" s="5"/>
    </row>
    <row r="651" spans="1:29" ht="13" x14ac:dyDescent="0.3">
      <c r="A651" s="43"/>
      <c r="B651" s="5"/>
      <c r="C651" s="6"/>
      <c r="D651" s="5"/>
      <c r="E651" s="5"/>
      <c r="F651" s="5"/>
      <c r="G651" s="5"/>
      <c r="H651" s="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5"/>
      <c r="X651" s="5"/>
      <c r="Y651" s="5"/>
      <c r="Z651" s="5"/>
      <c r="AA651" s="5"/>
      <c r="AB651" s="5"/>
      <c r="AC651" s="5"/>
    </row>
    <row r="652" spans="1:29" ht="13" x14ac:dyDescent="0.3">
      <c r="A652" s="43"/>
      <c r="B652" s="5"/>
      <c r="C652" s="6"/>
      <c r="D652" s="5"/>
      <c r="E652" s="5"/>
      <c r="F652" s="5"/>
      <c r="G652" s="5"/>
      <c r="H652" s="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5"/>
      <c r="X652" s="5"/>
      <c r="Y652" s="5"/>
      <c r="Z652" s="5"/>
      <c r="AA652" s="5"/>
      <c r="AB652" s="5"/>
      <c r="AC652" s="5"/>
    </row>
    <row r="653" spans="1:29" ht="13" x14ac:dyDescent="0.3">
      <c r="A653" s="43"/>
      <c r="B653" s="5"/>
      <c r="C653" s="6"/>
      <c r="D653" s="5"/>
      <c r="E653" s="5"/>
      <c r="F653" s="5"/>
      <c r="G653" s="5"/>
      <c r="H653" s="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5"/>
      <c r="X653" s="5"/>
      <c r="Y653" s="5"/>
      <c r="Z653" s="5"/>
      <c r="AA653" s="5"/>
      <c r="AB653" s="5"/>
      <c r="AC653" s="5"/>
    </row>
    <row r="654" spans="1:29" ht="13" x14ac:dyDescent="0.3">
      <c r="A654" s="43"/>
      <c r="B654" s="5"/>
      <c r="C654" s="6"/>
      <c r="D654" s="5"/>
      <c r="E654" s="5"/>
      <c r="F654" s="5"/>
      <c r="G654" s="5"/>
      <c r="H654" s="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5"/>
      <c r="X654" s="5"/>
      <c r="Y654" s="5"/>
      <c r="Z654" s="5"/>
      <c r="AA654" s="5"/>
      <c r="AB654" s="5"/>
      <c r="AC654" s="5"/>
    </row>
    <row r="655" spans="1:29" ht="13" x14ac:dyDescent="0.3">
      <c r="A655" s="43"/>
      <c r="B655" s="5"/>
      <c r="C655" s="6"/>
      <c r="D655" s="5"/>
      <c r="E655" s="5"/>
      <c r="F655" s="5"/>
      <c r="G655" s="5"/>
      <c r="H655" s="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5"/>
      <c r="X655" s="5"/>
      <c r="Y655" s="5"/>
      <c r="Z655" s="5"/>
      <c r="AA655" s="5"/>
      <c r="AB655" s="5"/>
      <c r="AC655" s="5"/>
    </row>
    <row r="656" spans="1:29" ht="13" x14ac:dyDescent="0.3">
      <c r="A656" s="43"/>
      <c r="B656" s="5"/>
      <c r="C656" s="6"/>
      <c r="D656" s="5"/>
      <c r="E656" s="5"/>
      <c r="F656" s="5"/>
      <c r="G656" s="5"/>
      <c r="H656" s="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5"/>
      <c r="X656" s="5"/>
      <c r="Y656" s="5"/>
      <c r="Z656" s="5"/>
      <c r="AA656" s="5"/>
      <c r="AB656" s="5"/>
      <c r="AC656" s="5"/>
    </row>
    <row r="657" spans="1:29" ht="13" x14ac:dyDescent="0.3">
      <c r="A657" s="43"/>
      <c r="B657" s="5"/>
      <c r="C657" s="6"/>
      <c r="D657" s="5"/>
      <c r="E657" s="5"/>
      <c r="F657" s="5"/>
      <c r="G657" s="5"/>
      <c r="H657" s="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5"/>
      <c r="X657" s="5"/>
      <c r="Y657" s="5"/>
      <c r="Z657" s="5"/>
      <c r="AA657" s="5"/>
      <c r="AB657" s="5"/>
      <c r="AC657" s="5"/>
    </row>
    <row r="658" spans="1:29" ht="13" x14ac:dyDescent="0.3">
      <c r="A658" s="43"/>
      <c r="B658" s="5"/>
      <c r="C658" s="6"/>
      <c r="D658" s="5"/>
      <c r="E658" s="5"/>
      <c r="F658" s="5"/>
      <c r="G658" s="5"/>
      <c r="H658" s="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5"/>
      <c r="X658" s="5"/>
      <c r="Y658" s="5"/>
      <c r="Z658" s="5"/>
      <c r="AA658" s="5"/>
      <c r="AB658" s="5"/>
      <c r="AC658" s="5"/>
    </row>
    <row r="659" spans="1:29" ht="13" x14ac:dyDescent="0.3">
      <c r="A659" s="43"/>
      <c r="B659" s="5"/>
      <c r="C659" s="6"/>
      <c r="D659" s="5"/>
      <c r="E659" s="5"/>
      <c r="F659" s="5"/>
      <c r="G659" s="5"/>
      <c r="H659" s="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5"/>
      <c r="X659" s="5"/>
      <c r="Y659" s="5"/>
      <c r="Z659" s="5"/>
      <c r="AA659" s="5"/>
      <c r="AB659" s="5"/>
      <c r="AC659" s="5"/>
    </row>
    <row r="660" spans="1:29" ht="13" x14ac:dyDescent="0.3">
      <c r="A660" s="43"/>
      <c r="B660" s="5"/>
      <c r="C660" s="6"/>
      <c r="D660" s="5"/>
      <c r="E660" s="5"/>
      <c r="F660" s="5"/>
      <c r="G660" s="5"/>
      <c r="H660" s="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5"/>
      <c r="X660" s="5"/>
      <c r="Y660" s="5"/>
      <c r="Z660" s="5"/>
      <c r="AA660" s="5"/>
      <c r="AB660" s="5"/>
      <c r="AC660" s="5"/>
    </row>
    <row r="661" spans="1:29" ht="13" x14ac:dyDescent="0.3">
      <c r="A661" s="43"/>
      <c r="B661" s="5"/>
      <c r="C661" s="6"/>
      <c r="D661" s="5"/>
      <c r="E661" s="5"/>
      <c r="F661" s="5"/>
      <c r="G661" s="5"/>
      <c r="H661" s="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5"/>
      <c r="X661" s="5"/>
      <c r="Y661" s="5"/>
      <c r="Z661" s="5"/>
      <c r="AA661" s="5"/>
      <c r="AB661" s="5"/>
      <c r="AC661" s="5"/>
    </row>
    <row r="662" spans="1:29" ht="13" x14ac:dyDescent="0.3">
      <c r="A662" s="43"/>
      <c r="B662" s="5"/>
      <c r="C662" s="6"/>
      <c r="D662" s="5"/>
      <c r="E662" s="5"/>
      <c r="F662" s="5"/>
      <c r="G662" s="5"/>
      <c r="H662" s="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5"/>
      <c r="X662" s="5"/>
      <c r="Y662" s="5"/>
      <c r="Z662" s="5"/>
      <c r="AA662" s="5"/>
      <c r="AB662" s="5"/>
      <c r="AC662" s="5"/>
    </row>
    <row r="663" spans="1:29" ht="13" x14ac:dyDescent="0.3">
      <c r="A663" s="43"/>
      <c r="B663" s="5"/>
      <c r="C663" s="6"/>
      <c r="D663" s="5"/>
      <c r="E663" s="5"/>
      <c r="F663" s="5"/>
      <c r="G663" s="5"/>
      <c r="H663" s="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5"/>
      <c r="X663" s="5"/>
      <c r="Y663" s="5"/>
      <c r="Z663" s="5"/>
      <c r="AA663" s="5"/>
      <c r="AB663" s="5"/>
      <c r="AC663" s="5"/>
    </row>
    <row r="664" spans="1:29" ht="13" x14ac:dyDescent="0.3">
      <c r="A664" s="43"/>
      <c r="B664" s="5"/>
      <c r="C664" s="6"/>
      <c r="D664" s="5"/>
      <c r="E664" s="5"/>
      <c r="F664" s="5"/>
      <c r="G664" s="5"/>
      <c r="H664" s="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5"/>
      <c r="X664" s="5"/>
      <c r="Y664" s="5"/>
      <c r="Z664" s="5"/>
      <c r="AA664" s="5"/>
      <c r="AB664" s="5"/>
      <c r="AC664" s="5"/>
    </row>
    <row r="665" spans="1:29" ht="13" x14ac:dyDescent="0.3">
      <c r="A665" s="43"/>
      <c r="B665" s="5"/>
      <c r="C665" s="6"/>
      <c r="D665" s="5"/>
      <c r="E665" s="5"/>
      <c r="F665" s="5"/>
      <c r="G665" s="5"/>
      <c r="H665" s="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5"/>
      <c r="X665" s="5"/>
      <c r="Y665" s="5"/>
      <c r="Z665" s="5"/>
      <c r="AA665" s="5"/>
      <c r="AB665" s="5"/>
      <c r="AC665" s="5"/>
    </row>
    <row r="666" spans="1:29" ht="13" x14ac:dyDescent="0.3">
      <c r="A666" s="43"/>
      <c r="B666" s="5"/>
      <c r="C666" s="6"/>
      <c r="D666" s="5"/>
      <c r="E666" s="5"/>
      <c r="F666" s="5"/>
      <c r="G666" s="5"/>
      <c r="H666" s="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5"/>
      <c r="X666" s="5"/>
      <c r="Y666" s="5"/>
      <c r="Z666" s="5"/>
      <c r="AA666" s="5"/>
      <c r="AB666" s="5"/>
      <c r="AC666" s="5"/>
    </row>
    <row r="667" spans="1:29" ht="13" x14ac:dyDescent="0.3">
      <c r="A667" s="43"/>
      <c r="B667" s="5"/>
      <c r="C667" s="6"/>
      <c r="D667" s="5"/>
      <c r="E667" s="5"/>
      <c r="F667" s="5"/>
      <c r="G667" s="5"/>
      <c r="H667" s="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5"/>
      <c r="X667" s="5"/>
      <c r="Y667" s="5"/>
      <c r="Z667" s="5"/>
      <c r="AA667" s="5"/>
      <c r="AB667" s="5"/>
      <c r="AC667" s="5"/>
    </row>
    <row r="668" spans="1:29" ht="13" x14ac:dyDescent="0.3">
      <c r="A668" s="43"/>
      <c r="B668" s="5"/>
      <c r="C668" s="6"/>
      <c r="D668" s="5"/>
      <c r="E668" s="5"/>
      <c r="F668" s="5"/>
      <c r="G668" s="5"/>
      <c r="H668" s="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5"/>
      <c r="X668" s="5"/>
      <c r="Y668" s="5"/>
      <c r="Z668" s="5"/>
      <c r="AA668" s="5"/>
      <c r="AB668" s="5"/>
      <c r="AC668" s="5"/>
    </row>
    <row r="669" spans="1:29" ht="13" x14ac:dyDescent="0.3">
      <c r="A669" s="43"/>
      <c r="B669" s="5"/>
      <c r="C669" s="6"/>
      <c r="D669" s="5"/>
      <c r="E669" s="5"/>
      <c r="F669" s="5"/>
      <c r="G669" s="5"/>
      <c r="H669" s="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5"/>
      <c r="X669" s="5"/>
      <c r="Y669" s="5"/>
      <c r="Z669" s="5"/>
      <c r="AA669" s="5"/>
      <c r="AB669" s="5"/>
      <c r="AC669" s="5"/>
    </row>
    <row r="670" spans="1:29" ht="13" x14ac:dyDescent="0.3">
      <c r="A670" s="43"/>
      <c r="B670" s="5"/>
      <c r="C670" s="6"/>
      <c r="D670" s="5"/>
      <c r="E670" s="5"/>
      <c r="F670" s="5"/>
      <c r="G670" s="5"/>
      <c r="H670" s="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5"/>
      <c r="X670" s="5"/>
      <c r="Y670" s="5"/>
      <c r="Z670" s="5"/>
      <c r="AA670" s="5"/>
      <c r="AB670" s="5"/>
      <c r="AC670" s="5"/>
    </row>
    <row r="671" spans="1:29" ht="13" x14ac:dyDescent="0.3">
      <c r="A671" s="43"/>
      <c r="B671" s="5"/>
      <c r="C671" s="6"/>
      <c r="D671" s="5"/>
      <c r="E671" s="5"/>
      <c r="F671" s="5"/>
      <c r="G671" s="5"/>
      <c r="H671" s="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5"/>
      <c r="X671" s="5"/>
      <c r="Y671" s="5"/>
      <c r="Z671" s="5"/>
      <c r="AA671" s="5"/>
      <c r="AB671" s="5"/>
      <c r="AC671" s="5"/>
    </row>
    <row r="672" spans="1:29" ht="13" x14ac:dyDescent="0.3">
      <c r="A672" s="43"/>
      <c r="B672" s="5"/>
      <c r="C672" s="6"/>
      <c r="D672" s="5"/>
      <c r="E672" s="5"/>
      <c r="F672" s="5"/>
      <c r="G672" s="5"/>
      <c r="H672" s="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5"/>
      <c r="X672" s="5"/>
      <c r="Y672" s="5"/>
      <c r="Z672" s="5"/>
      <c r="AA672" s="5"/>
      <c r="AB672" s="5"/>
      <c r="AC672" s="5"/>
    </row>
    <row r="673" spans="1:29" ht="13" x14ac:dyDescent="0.3">
      <c r="A673" s="43"/>
      <c r="B673" s="5"/>
      <c r="C673" s="6"/>
      <c r="D673" s="5"/>
      <c r="E673" s="5"/>
      <c r="F673" s="5"/>
      <c r="G673" s="5"/>
      <c r="H673" s="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5"/>
      <c r="X673" s="5"/>
      <c r="Y673" s="5"/>
      <c r="Z673" s="5"/>
      <c r="AA673" s="5"/>
      <c r="AB673" s="5"/>
      <c r="AC673" s="5"/>
    </row>
    <row r="674" spans="1:29" ht="13" x14ac:dyDescent="0.3">
      <c r="A674" s="43"/>
      <c r="B674" s="5"/>
      <c r="C674" s="6"/>
      <c r="D674" s="5"/>
      <c r="E674" s="5"/>
      <c r="F674" s="5"/>
      <c r="G674" s="5"/>
      <c r="H674" s="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5"/>
      <c r="X674" s="5"/>
      <c r="Y674" s="5"/>
      <c r="Z674" s="5"/>
      <c r="AA674" s="5"/>
      <c r="AB674" s="5"/>
      <c r="AC674" s="5"/>
    </row>
    <row r="675" spans="1:29" ht="13" x14ac:dyDescent="0.3">
      <c r="A675" s="43"/>
      <c r="B675" s="5"/>
      <c r="C675" s="6"/>
      <c r="D675" s="5"/>
      <c r="E675" s="5"/>
      <c r="F675" s="5"/>
      <c r="G675" s="5"/>
      <c r="H675" s="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5"/>
      <c r="X675" s="5"/>
      <c r="Y675" s="5"/>
      <c r="Z675" s="5"/>
      <c r="AA675" s="5"/>
      <c r="AB675" s="5"/>
      <c r="AC675" s="5"/>
    </row>
    <row r="676" spans="1:29" ht="13" x14ac:dyDescent="0.3">
      <c r="A676" s="43"/>
      <c r="B676" s="5"/>
      <c r="C676" s="6"/>
      <c r="D676" s="5"/>
      <c r="E676" s="5"/>
      <c r="F676" s="5"/>
      <c r="G676" s="5"/>
      <c r="H676" s="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5"/>
      <c r="X676" s="5"/>
      <c r="Y676" s="5"/>
      <c r="Z676" s="5"/>
      <c r="AA676" s="5"/>
      <c r="AB676" s="5"/>
      <c r="AC676" s="5"/>
    </row>
    <row r="677" spans="1:29" ht="13" x14ac:dyDescent="0.3">
      <c r="A677" s="43"/>
      <c r="B677" s="5"/>
      <c r="C677" s="6"/>
      <c r="D677" s="5"/>
      <c r="E677" s="5"/>
      <c r="F677" s="5"/>
      <c r="G677" s="5"/>
      <c r="H677" s="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5"/>
      <c r="X677" s="5"/>
      <c r="Y677" s="5"/>
      <c r="Z677" s="5"/>
      <c r="AA677" s="5"/>
      <c r="AB677" s="5"/>
      <c r="AC677" s="5"/>
    </row>
    <row r="678" spans="1:29" ht="13" x14ac:dyDescent="0.3">
      <c r="A678" s="43"/>
      <c r="B678" s="5"/>
      <c r="C678" s="6"/>
      <c r="D678" s="5"/>
      <c r="E678" s="5"/>
      <c r="F678" s="5"/>
      <c r="G678" s="5"/>
      <c r="H678" s="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5"/>
      <c r="X678" s="5"/>
      <c r="Y678" s="5"/>
      <c r="Z678" s="5"/>
      <c r="AA678" s="5"/>
      <c r="AB678" s="5"/>
      <c r="AC678" s="5"/>
    </row>
    <row r="679" spans="1:29" ht="13" x14ac:dyDescent="0.3">
      <c r="A679" s="43"/>
      <c r="B679" s="5"/>
      <c r="C679" s="6"/>
      <c r="D679" s="5"/>
      <c r="E679" s="5"/>
      <c r="F679" s="5"/>
      <c r="G679" s="5"/>
      <c r="H679" s="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5"/>
      <c r="X679" s="5"/>
      <c r="Y679" s="5"/>
      <c r="Z679" s="5"/>
      <c r="AA679" s="5"/>
      <c r="AB679" s="5"/>
      <c r="AC679" s="5"/>
    </row>
    <row r="680" spans="1:29" ht="13" x14ac:dyDescent="0.3">
      <c r="A680" s="43"/>
      <c r="B680" s="5"/>
      <c r="C680" s="6"/>
      <c r="D680" s="5"/>
      <c r="E680" s="5"/>
      <c r="F680" s="5"/>
      <c r="G680" s="5"/>
      <c r="H680" s="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5"/>
      <c r="X680" s="5"/>
      <c r="Y680" s="5"/>
      <c r="Z680" s="5"/>
      <c r="AA680" s="5"/>
      <c r="AB680" s="5"/>
      <c r="AC680" s="5"/>
    </row>
    <row r="681" spans="1:29" ht="13" x14ac:dyDescent="0.3">
      <c r="A681" s="43"/>
      <c r="B681" s="5"/>
      <c r="C681" s="6"/>
      <c r="D681" s="5"/>
      <c r="E681" s="5"/>
      <c r="F681" s="5"/>
      <c r="G681" s="5"/>
      <c r="H681" s="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5"/>
      <c r="X681" s="5"/>
      <c r="Y681" s="5"/>
      <c r="Z681" s="5"/>
      <c r="AA681" s="5"/>
      <c r="AB681" s="5"/>
      <c r="AC681" s="5"/>
    </row>
    <row r="682" spans="1:29" ht="13" x14ac:dyDescent="0.3">
      <c r="A682" s="43"/>
      <c r="B682" s="5"/>
      <c r="C682" s="6"/>
      <c r="D682" s="5"/>
      <c r="E682" s="5"/>
      <c r="F682" s="5"/>
      <c r="G682" s="5"/>
      <c r="H682" s="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5"/>
      <c r="X682" s="5"/>
      <c r="Y682" s="5"/>
      <c r="Z682" s="5"/>
      <c r="AA682" s="5"/>
      <c r="AB682" s="5"/>
      <c r="AC682" s="5"/>
    </row>
    <row r="683" spans="1:29" ht="13" x14ac:dyDescent="0.3">
      <c r="A683" s="43"/>
      <c r="B683" s="5"/>
      <c r="C683" s="6"/>
      <c r="D683" s="5"/>
      <c r="E683" s="5"/>
      <c r="F683" s="5"/>
      <c r="G683" s="5"/>
      <c r="H683" s="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5"/>
      <c r="X683" s="5"/>
      <c r="Y683" s="5"/>
      <c r="Z683" s="5"/>
      <c r="AA683" s="5"/>
      <c r="AB683" s="5"/>
      <c r="AC683" s="5"/>
    </row>
    <row r="684" spans="1:29" ht="13" x14ac:dyDescent="0.3">
      <c r="A684" s="43"/>
      <c r="B684" s="5"/>
      <c r="C684" s="6"/>
      <c r="D684" s="5"/>
      <c r="E684" s="5"/>
      <c r="F684" s="5"/>
      <c r="G684" s="5"/>
      <c r="H684" s="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5"/>
      <c r="X684" s="5"/>
      <c r="Y684" s="5"/>
      <c r="Z684" s="5"/>
      <c r="AA684" s="5"/>
      <c r="AB684" s="5"/>
      <c r="AC684" s="5"/>
    </row>
    <row r="685" spans="1:29" ht="13" x14ac:dyDescent="0.3">
      <c r="A685" s="43"/>
      <c r="B685" s="5"/>
      <c r="C685" s="6"/>
      <c r="D685" s="5"/>
      <c r="E685" s="5"/>
      <c r="F685" s="5"/>
      <c r="G685" s="5"/>
      <c r="H685" s="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5"/>
      <c r="X685" s="5"/>
      <c r="Y685" s="5"/>
      <c r="Z685" s="5"/>
      <c r="AA685" s="5"/>
      <c r="AB685" s="5"/>
      <c r="AC685" s="5"/>
    </row>
    <row r="686" spans="1:29" ht="13" x14ac:dyDescent="0.3">
      <c r="A686" s="43"/>
      <c r="B686" s="5"/>
      <c r="C686" s="6"/>
      <c r="D686" s="5"/>
      <c r="E686" s="5"/>
      <c r="F686" s="5"/>
      <c r="G686" s="5"/>
      <c r="H686" s="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5"/>
      <c r="X686" s="5"/>
      <c r="Y686" s="5"/>
      <c r="Z686" s="5"/>
      <c r="AA686" s="5"/>
      <c r="AB686" s="5"/>
      <c r="AC686" s="5"/>
    </row>
    <row r="687" spans="1:29" ht="13" x14ac:dyDescent="0.3">
      <c r="A687" s="43"/>
      <c r="B687" s="5"/>
      <c r="C687" s="6"/>
      <c r="D687" s="5"/>
      <c r="E687" s="5"/>
      <c r="F687" s="5"/>
      <c r="G687" s="5"/>
      <c r="H687" s="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5"/>
      <c r="X687" s="5"/>
      <c r="Y687" s="5"/>
      <c r="Z687" s="5"/>
      <c r="AA687" s="5"/>
      <c r="AB687" s="5"/>
      <c r="AC687" s="5"/>
    </row>
    <row r="688" spans="1:29" ht="13" x14ac:dyDescent="0.3">
      <c r="A688" s="43"/>
      <c r="B688" s="5"/>
      <c r="C688" s="6"/>
      <c r="D688" s="5"/>
      <c r="E688" s="5"/>
      <c r="F688" s="5"/>
      <c r="G688" s="5"/>
      <c r="H688" s="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5"/>
      <c r="X688" s="5"/>
      <c r="Y688" s="5"/>
      <c r="Z688" s="5"/>
      <c r="AA688" s="5"/>
      <c r="AB688" s="5"/>
      <c r="AC688" s="5"/>
    </row>
    <row r="689" spans="1:29" ht="13" x14ac:dyDescent="0.3">
      <c r="A689" s="43"/>
      <c r="B689" s="5"/>
      <c r="C689" s="6"/>
      <c r="D689" s="5"/>
      <c r="E689" s="5"/>
      <c r="F689" s="5"/>
      <c r="G689" s="5"/>
      <c r="H689" s="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5"/>
      <c r="X689" s="5"/>
      <c r="Y689" s="5"/>
      <c r="Z689" s="5"/>
      <c r="AA689" s="5"/>
      <c r="AB689" s="5"/>
      <c r="AC689" s="5"/>
    </row>
    <row r="690" spans="1:29" ht="13" x14ac:dyDescent="0.3">
      <c r="A690" s="43"/>
      <c r="B690" s="5"/>
      <c r="C690" s="6"/>
      <c r="D690" s="5"/>
      <c r="E690" s="5"/>
      <c r="F690" s="5"/>
      <c r="G690" s="5"/>
      <c r="H690" s="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5"/>
      <c r="X690" s="5"/>
      <c r="Y690" s="5"/>
      <c r="Z690" s="5"/>
      <c r="AA690" s="5"/>
      <c r="AB690" s="5"/>
      <c r="AC690" s="5"/>
    </row>
    <row r="691" spans="1:29" ht="13" x14ac:dyDescent="0.3">
      <c r="A691" s="43"/>
      <c r="B691" s="5"/>
      <c r="C691" s="6"/>
      <c r="D691" s="5"/>
      <c r="E691" s="5"/>
      <c r="F691" s="5"/>
      <c r="G691" s="5"/>
      <c r="H691" s="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5"/>
      <c r="X691" s="5"/>
      <c r="Y691" s="5"/>
      <c r="Z691" s="5"/>
      <c r="AA691" s="5"/>
      <c r="AB691" s="5"/>
      <c r="AC691" s="5"/>
    </row>
    <row r="692" spans="1:29" ht="13" x14ac:dyDescent="0.3">
      <c r="A692" s="43"/>
      <c r="B692" s="5"/>
      <c r="C692" s="6"/>
      <c r="D692" s="5"/>
      <c r="E692" s="5"/>
      <c r="F692" s="5"/>
      <c r="G692" s="5"/>
      <c r="H692" s="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5"/>
      <c r="X692" s="5"/>
      <c r="Y692" s="5"/>
      <c r="Z692" s="5"/>
      <c r="AA692" s="5"/>
      <c r="AB692" s="5"/>
      <c r="AC692" s="5"/>
    </row>
    <row r="693" spans="1:29" ht="13" x14ac:dyDescent="0.3">
      <c r="A693" s="43"/>
      <c r="B693" s="5"/>
      <c r="C693" s="6"/>
      <c r="D693" s="5"/>
      <c r="E693" s="5"/>
      <c r="F693" s="5"/>
      <c r="G693" s="5"/>
      <c r="H693" s="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5"/>
      <c r="X693" s="5"/>
      <c r="Y693" s="5"/>
      <c r="Z693" s="5"/>
      <c r="AA693" s="5"/>
      <c r="AB693" s="5"/>
      <c r="AC693" s="5"/>
    </row>
    <row r="694" spans="1:29" ht="13" x14ac:dyDescent="0.3">
      <c r="A694" s="43"/>
      <c r="B694" s="5"/>
      <c r="C694" s="6"/>
      <c r="D694" s="5"/>
      <c r="E694" s="5"/>
      <c r="F694" s="5"/>
      <c r="G694" s="5"/>
      <c r="H694" s="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5"/>
      <c r="X694" s="5"/>
      <c r="Y694" s="5"/>
      <c r="Z694" s="5"/>
      <c r="AA694" s="5"/>
      <c r="AB694" s="5"/>
      <c r="AC694" s="5"/>
    </row>
    <row r="695" spans="1:29" ht="13" x14ac:dyDescent="0.3">
      <c r="A695" s="43"/>
      <c r="B695" s="5"/>
      <c r="C695" s="6"/>
      <c r="D695" s="5"/>
      <c r="E695" s="5"/>
      <c r="F695" s="5"/>
      <c r="G695" s="5"/>
      <c r="H695" s="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5"/>
      <c r="X695" s="5"/>
      <c r="Y695" s="5"/>
      <c r="Z695" s="5"/>
      <c r="AA695" s="5"/>
      <c r="AB695" s="5"/>
      <c r="AC695" s="5"/>
    </row>
    <row r="696" spans="1:29" ht="13" x14ac:dyDescent="0.3">
      <c r="A696" s="43"/>
      <c r="B696" s="5"/>
      <c r="C696" s="6"/>
      <c r="D696" s="5"/>
      <c r="E696" s="5"/>
      <c r="F696" s="5"/>
      <c r="G696" s="5"/>
      <c r="H696" s="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5"/>
      <c r="X696" s="5"/>
      <c r="Y696" s="5"/>
      <c r="Z696" s="5"/>
      <c r="AA696" s="5"/>
      <c r="AB696" s="5"/>
      <c r="AC696" s="5"/>
    </row>
    <row r="697" spans="1:29" ht="13" x14ac:dyDescent="0.3">
      <c r="A697" s="43"/>
      <c r="B697" s="5"/>
      <c r="C697" s="6"/>
      <c r="D697" s="5"/>
      <c r="E697" s="5"/>
      <c r="F697" s="5"/>
      <c r="G697" s="5"/>
      <c r="H697" s="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5"/>
      <c r="X697" s="5"/>
      <c r="Y697" s="5"/>
      <c r="Z697" s="5"/>
      <c r="AA697" s="5"/>
      <c r="AB697" s="5"/>
      <c r="AC697" s="5"/>
    </row>
    <row r="698" spans="1:29" ht="13" x14ac:dyDescent="0.3">
      <c r="A698" s="43"/>
      <c r="B698" s="5"/>
      <c r="C698" s="6"/>
      <c r="D698" s="5"/>
      <c r="E698" s="5"/>
      <c r="F698" s="5"/>
      <c r="G698" s="5"/>
      <c r="H698" s="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5"/>
      <c r="X698" s="5"/>
      <c r="Y698" s="5"/>
      <c r="Z698" s="5"/>
      <c r="AA698" s="5"/>
      <c r="AB698" s="5"/>
      <c r="AC698" s="5"/>
    </row>
    <row r="699" spans="1:29" ht="13" x14ac:dyDescent="0.3">
      <c r="A699" s="43"/>
      <c r="B699" s="5"/>
      <c r="C699" s="6"/>
      <c r="D699" s="5"/>
      <c r="E699" s="5"/>
      <c r="F699" s="5"/>
      <c r="G699" s="5"/>
      <c r="H699" s="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5"/>
      <c r="X699" s="5"/>
      <c r="Y699" s="5"/>
      <c r="Z699" s="5"/>
      <c r="AA699" s="5"/>
      <c r="AB699" s="5"/>
      <c r="AC699" s="5"/>
    </row>
    <row r="700" spans="1:29" ht="13" x14ac:dyDescent="0.3">
      <c r="A700" s="43"/>
      <c r="B700" s="5"/>
      <c r="C700" s="6"/>
      <c r="D700" s="5"/>
      <c r="E700" s="5"/>
      <c r="F700" s="5"/>
      <c r="G700" s="5"/>
      <c r="H700" s="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5"/>
      <c r="X700" s="5"/>
      <c r="Y700" s="5"/>
      <c r="Z700" s="5"/>
      <c r="AA700" s="5"/>
      <c r="AB700" s="5"/>
      <c r="AC700" s="5"/>
    </row>
    <row r="701" spans="1:29" ht="13" x14ac:dyDescent="0.3">
      <c r="A701" s="43"/>
      <c r="B701" s="5"/>
      <c r="C701" s="6"/>
      <c r="D701" s="5"/>
      <c r="E701" s="5"/>
      <c r="F701" s="5"/>
      <c r="G701" s="5"/>
      <c r="H701" s="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5"/>
      <c r="X701" s="5"/>
      <c r="Y701" s="5"/>
      <c r="Z701" s="5"/>
      <c r="AA701" s="5"/>
      <c r="AB701" s="5"/>
      <c r="AC701" s="5"/>
    </row>
    <row r="702" spans="1:29" ht="13" x14ac:dyDescent="0.3">
      <c r="A702" s="43"/>
      <c r="B702" s="5"/>
      <c r="C702" s="6"/>
      <c r="D702" s="5"/>
      <c r="E702" s="5"/>
      <c r="F702" s="5"/>
      <c r="G702" s="5"/>
      <c r="H702" s="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5"/>
      <c r="X702" s="5"/>
      <c r="Y702" s="5"/>
      <c r="Z702" s="5"/>
      <c r="AA702" s="5"/>
      <c r="AB702" s="5"/>
      <c r="AC702" s="5"/>
    </row>
    <row r="703" spans="1:29" ht="13" x14ac:dyDescent="0.3">
      <c r="A703" s="43"/>
      <c r="B703" s="5"/>
      <c r="C703" s="6"/>
      <c r="D703" s="5"/>
      <c r="E703" s="5"/>
      <c r="F703" s="5"/>
      <c r="G703" s="5"/>
      <c r="H703" s="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5"/>
      <c r="X703" s="5"/>
      <c r="Y703" s="5"/>
      <c r="Z703" s="5"/>
      <c r="AA703" s="5"/>
      <c r="AB703" s="5"/>
      <c r="AC703" s="5"/>
    </row>
    <row r="704" spans="1:29" ht="13" x14ac:dyDescent="0.3">
      <c r="A704" s="43"/>
      <c r="B704" s="5"/>
      <c r="C704" s="6"/>
      <c r="D704" s="5"/>
      <c r="E704" s="5"/>
      <c r="F704" s="5"/>
      <c r="G704" s="5"/>
      <c r="H704" s="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5"/>
      <c r="X704" s="5"/>
      <c r="Y704" s="5"/>
      <c r="Z704" s="5"/>
      <c r="AA704" s="5"/>
      <c r="AB704" s="5"/>
      <c r="AC704" s="5"/>
    </row>
    <row r="705" spans="1:29" ht="13" x14ac:dyDescent="0.3">
      <c r="A705" s="43"/>
      <c r="B705" s="5"/>
      <c r="C705" s="6"/>
      <c r="D705" s="5"/>
      <c r="E705" s="5"/>
      <c r="F705" s="5"/>
      <c r="G705" s="5"/>
      <c r="H705" s="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5"/>
      <c r="X705" s="5"/>
      <c r="Y705" s="5"/>
      <c r="Z705" s="5"/>
      <c r="AA705" s="5"/>
      <c r="AB705" s="5"/>
      <c r="AC705" s="5"/>
    </row>
    <row r="706" spans="1:29" ht="13" x14ac:dyDescent="0.3">
      <c r="A706" s="43"/>
      <c r="B706" s="5"/>
      <c r="C706" s="6"/>
      <c r="D706" s="5"/>
      <c r="E706" s="5"/>
      <c r="F706" s="5"/>
      <c r="G706" s="5"/>
      <c r="H706" s="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5"/>
      <c r="X706" s="5"/>
      <c r="Y706" s="5"/>
      <c r="Z706" s="5"/>
      <c r="AA706" s="5"/>
      <c r="AB706" s="5"/>
      <c r="AC706" s="5"/>
    </row>
    <row r="707" spans="1:29" ht="13" x14ac:dyDescent="0.3">
      <c r="A707" s="43"/>
      <c r="B707" s="5"/>
      <c r="C707" s="6"/>
      <c r="D707" s="5"/>
      <c r="E707" s="5"/>
      <c r="F707" s="5"/>
      <c r="G707" s="5"/>
      <c r="H707" s="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5"/>
      <c r="X707" s="5"/>
      <c r="Y707" s="5"/>
      <c r="Z707" s="5"/>
      <c r="AA707" s="5"/>
      <c r="AB707" s="5"/>
      <c r="AC707" s="5"/>
    </row>
    <row r="708" spans="1:29" ht="13" x14ac:dyDescent="0.3">
      <c r="A708" s="43"/>
      <c r="B708" s="5"/>
      <c r="C708" s="6"/>
      <c r="D708" s="5"/>
      <c r="E708" s="5"/>
      <c r="F708" s="5"/>
      <c r="G708" s="5"/>
      <c r="H708" s="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5"/>
      <c r="X708" s="5"/>
      <c r="Y708" s="5"/>
      <c r="Z708" s="5"/>
      <c r="AA708" s="5"/>
      <c r="AB708" s="5"/>
      <c r="AC708" s="5"/>
    </row>
    <row r="709" spans="1:29" ht="13" x14ac:dyDescent="0.3">
      <c r="A709" s="43"/>
      <c r="B709" s="5"/>
      <c r="C709" s="6"/>
      <c r="D709" s="5"/>
      <c r="E709" s="5"/>
      <c r="F709" s="5"/>
      <c r="G709" s="5"/>
      <c r="H709" s="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5"/>
      <c r="X709" s="5"/>
      <c r="Y709" s="5"/>
      <c r="Z709" s="5"/>
      <c r="AA709" s="5"/>
      <c r="AB709" s="5"/>
      <c r="AC709" s="5"/>
    </row>
    <row r="710" spans="1:29" ht="13" x14ac:dyDescent="0.3">
      <c r="A710" s="43"/>
      <c r="B710" s="5"/>
      <c r="C710" s="6"/>
      <c r="D710" s="5"/>
      <c r="E710" s="5"/>
      <c r="F710" s="5"/>
      <c r="G710" s="5"/>
      <c r="H710" s="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5"/>
      <c r="X710" s="5"/>
      <c r="Y710" s="5"/>
      <c r="Z710" s="5"/>
      <c r="AA710" s="5"/>
      <c r="AB710" s="5"/>
      <c r="AC710" s="5"/>
    </row>
    <row r="711" spans="1:29" ht="13" x14ac:dyDescent="0.3">
      <c r="A711" s="43"/>
      <c r="B711" s="5"/>
      <c r="C711" s="6"/>
      <c r="D711" s="5"/>
      <c r="E711" s="5"/>
      <c r="F711" s="5"/>
      <c r="G711" s="5"/>
      <c r="H711" s="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5"/>
      <c r="X711" s="5"/>
      <c r="Y711" s="5"/>
      <c r="Z711" s="5"/>
      <c r="AA711" s="5"/>
      <c r="AB711" s="5"/>
      <c r="AC711" s="5"/>
    </row>
    <row r="712" spans="1:29" ht="13" x14ac:dyDescent="0.3">
      <c r="A712" s="43"/>
      <c r="B712" s="5"/>
      <c r="C712" s="6"/>
      <c r="D712" s="5"/>
      <c r="E712" s="5"/>
      <c r="F712" s="5"/>
      <c r="G712" s="5"/>
      <c r="H712" s="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5"/>
      <c r="X712" s="5"/>
      <c r="Y712" s="5"/>
      <c r="Z712" s="5"/>
      <c r="AA712" s="5"/>
      <c r="AB712" s="5"/>
      <c r="AC712" s="5"/>
    </row>
    <row r="713" spans="1:29" ht="13" x14ac:dyDescent="0.3">
      <c r="A713" s="43"/>
      <c r="B713" s="5"/>
      <c r="C713" s="6"/>
      <c r="D713" s="5"/>
      <c r="E713" s="5"/>
      <c r="F713" s="5"/>
      <c r="G713" s="5"/>
      <c r="H713" s="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5"/>
      <c r="X713" s="5"/>
      <c r="Y713" s="5"/>
      <c r="Z713" s="5"/>
      <c r="AA713" s="5"/>
      <c r="AB713" s="5"/>
      <c r="AC713" s="5"/>
    </row>
    <row r="714" spans="1:29" ht="13" x14ac:dyDescent="0.3">
      <c r="A714" s="43"/>
      <c r="B714" s="5"/>
      <c r="C714" s="6"/>
      <c r="D714" s="5"/>
      <c r="E714" s="5"/>
      <c r="F714" s="5"/>
      <c r="G714" s="5"/>
      <c r="H714" s="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5"/>
      <c r="X714" s="5"/>
      <c r="Y714" s="5"/>
      <c r="Z714" s="5"/>
      <c r="AA714" s="5"/>
      <c r="AB714" s="5"/>
      <c r="AC714" s="5"/>
    </row>
    <row r="715" spans="1:29" ht="13" x14ac:dyDescent="0.3">
      <c r="A715" s="43"/>
      <c r="B715" s="5"/>
      <c r="C715" s="6"/>
      <c r="D715" s="5"/>
      <c r="E715" s="5"/>
      <c r="F715" s="5"/>
      <c r="G715" s="5"/>
      <c r="H715" s="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5"/>
      <c r="X715" s="5"/>
      <c r="Y715" s="5"/>
      <c r="Z715" s="5"/>
      <c r="AA715" s="5"/>
      <c r="AB715" s="5"/>
      <c r="AC715" s="5"/>
    </row>
    <row r="716" spans="1:29" ht="13" x14ac:dyDescent="0.3">
      <c r="A716" s="43"/>
      <c r="B716" s="5"/>
      <c r="C716" s="6"/>
      <c r="D716" s="5"/>
      <c r="E716" s="5"/>
      <c r="F716" s="5"/>
      <c r="G716" s="5"/>
      <c r="H716" s="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5"/>
      <c r="X716" s="5"/>
      <c r="Y716" s="5"/>
      <c r="Z716" s="5"/>
      <c r="AA716" s="5"/>
      <c r="AB716" s="5"/>
      <c r="AC716" s="5"/>
    </row>
    <row r="717" spans="1:29" ht="13" x14ac:dyDescent="0.3">
      <c r="A717" s="43"/>
      <c r="B717" s="5"/>
      <c r="C717" s="6"/>
      <c r="D717" s="5"/>
      <c r="E717" s="5"/>
      <c r="F717" s="5"/>
      <c r="G717" s="5"/>
      <c r="H717" s="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5"/>
      <c r="X717" s="5"/>
      <c r="Y717" s="5"/>
      <c r="Z717" s="5"/>
      <c r="AA717" s="5"/>
      <c r="AB717" s="5"/>
      <c r="AC717" s="5"/>
    </row>
    <row r="718" spans="1:29" ht="13" x14ac:dyDescent="0.3">
      <c r="A718" s="43"/>
      <c r="B718" s="5"/>
      <c r="C718" s="6"/>
      <c r="D718" s="5"/>
      <c r="E718" s="5"/>
      <c r="F718" s="5"/>
      <c r="G718" s="5"/>
      <c r="H718" s="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5"/>
      <c r="X718" s="5"/>
      <c r="Y718" s="5"/>
      <c r="Z718" s="5"/>
      <c r="AA718" s="5"/>
      <c r="AB718" s="5"/>
      <c r="AC718" s="5"/>
    </row>
    <row r="719" spans="1:29" ht="13" x14ac:dyDescent="0.3">
      <c r="A719" s="43"/>
      <c r="B719" s="5"/>
      <c r="C719" s="6"/>
      <c r="D719" s="5"/>
      <c r="E719" s="5"/>
      <c r="F719" s="5"/>
      <c r="G719" s="5"/>
      <c r="H719" s="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5"/>
      <c r="X719" s="5"/>
      <c r="Y719" s="5"/>
      <c r="Z719" s="5"/>
      <c r="AA719" s="5"/>
      <c r="AB719" s="5"/>
      <c r="AC719" s="5"/>
    </row>
    <row r="720" spans="1:29" ht="13" x14ac:dyDescent="0.3">
      <c r="A720" s="43"/>
      <c r="B720" s="5"/>
      <c r="C720" s="6"/>
      <c r="D720" s="5"/>
      <c r="E720" s="5"/>
      <c r="F720" s="5"/>
      <c r="G720" s="5"/>
      <c r="H720" s="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5"/>
      <c r="X720" s="5"/>
      <c r="Y720" s="5"/>
      <c r="Z720" s="5"/>
      <c r="AA720" s="5"/>
      <c r="AB720" s="5"/>
      <c r="AC720" s="5"/>
    </row>
    <row r="721" spans="1:29" ht="13" x14ac:dyDescent="0.3">
      <c r="A721" s="43"/>
      <c r="B721" s="5"/>
      <c r="C721" s="6"/>
      <c r="D721" s="5"/>
      <c r="E721" s="5"/>
      <c r="F721" s="5"/>
      <c r="G721" s="5"/>
      <c r="H721" s="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5"/>
      <c r="X721" s="5"/>
      <c r="Y721" s="5"/>
      <c r="Z721" s="5"/>
      <c r="AA721" s="5"/>
      <c r="AB721" s="5"/>
      <c r="AC721" s="5"/>
    </row>
    <row r="722" spans="1:29" ht="13" x14ac:dyDescent="0.3">
      <c r="A722" s="43"/>
      <c r="B722" s="5"/>
      <c r="C722" s="6"/>
      <c r="D722" s="5"/>
      <c r="E722" s="5"/>
      <c r="F722" s="5"/>
      <c r="G722" s="5"/>
      <c r="H722" s="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5"/>
      <c r="X722" s="5"/>
      <c r="Y722" s="5"/>
      <c r="Z722" s="5"/>
      <c r="AA722" s="5"/>
      <c r="AB722" s="5"/>
      <c r="AC722" s="5"/>
    </row>
    <row r="723" spans="1:29" ht="13" x14ac:dyDescent="0.3">
      <c r="A723" s="43"/>
      <c r="B723" s="5"/>
      <c r="C723" s="6"/>
      <c r="D723" s="5"/>
      <c r="E723" s="5"/>
      <c r="F723" s="5"/>
      <c r="G723" s="5"/>
      <c r="H723" s="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5"/>
      <c r="X723" s="5"/>
      <c r="Y723" s="5"/>
      <c r="Z723" s="5"/>
      <c r="AA723" s="5"/>
      <c r="AB723" s="5"/>
      <c r="AC723" s="5"/>
    </row>
    <row r="724" spans="1:29" ht="13" x14ac:dyDescent="0.3">
      <c r="A724" s="43"/>
      <c r="B724" s="5"/>
      <c r="C724" s="6"/>
      <c r="D724" s="5"/>
      <c r="E724" s="5"/>
      <c r="F724" s="5"/>
      <c r="G724" s="5"/>
      <c r="H724" s="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5"/>
      <c r="X724" s="5"/>
      <c r="Y724" s="5"/>
      <c r="Z724" s="5"/>
      <c r="AA724" s="5"/>
      <c r="AB724" s="5"/>
      <c r="AC724" s="5"/>
    </row>
    <row r="725" spans="1:29" ht="13" x14ac:dyDescent="0.3">
      <c r="A725" s="43"/>
      <c r="B725" s="5"/>
      <c r="C725" s="6"/>
      <c r="D725" s="5"/>
      <c r="E725" s="5"/>
      <c r="F725" s="5"/>
      <c r="G725" s="5"/>
      <c r="H725" s="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5"/>
      <c r="X725" s="5"/>
      <c r="Y725" s="5"/>
      <c r="Z725" s="5"/>
      <c r="AA725" s="5"/>
      <c r="AB725" s="5"/>
      <c r="AC725" s="5"/>
    </row>
    <row r="726" spans="1:29" ht="13" x14ac:dyDescent="0.3">
      <c r="A726" s="43"/>
      <c r="B726" s="5"/>
      <c r="C726" s="6"/>
      <c r="D726" s="5"/>
      <c r="E726" s="5"/>
      <c r="F726" s="5"/>
      <c r="G726" s="5"/>
      <c r="H726" s="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5"/>
      <c r="X726" s="5"/>
      <c r="Y726" s="5"/>
      <c r="Z726" s="5"/>
      <c r="AA726" s="5"/>
      <c r="AB726" s="5"/>
      <c r="AC726" s="5"/>
    </row>
    <row r="727" spans="1:29" ht="13" x14ac:dyDescent="0.3">
      <c r="A727" s="43"/>
      <c r="B727" s="5"/>
      <c r="C727" s="6"/>
      <c r="D727" s="5"/>
      <c r="E727" s="5"/>
      <c r="F727" s="5"/>
      <c r="G727" s="5"/>
      <c r="H727" s="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5"/>
      <c r="X727" s="5"/>
      <c r="Y727" s="5"/>
      <c r="Z727" s="5"/>
      <c r="AA727" s="5"/>
      <c r="AB727" s="5"/>
      <c r="AC727" s="5"/>
    </row>
    <row r="728" spans="1:29" ht="13" x14ac:dyDescent="0.3">
      <c r="A728" s="43"/>
      <c r="B728" s="5"/>
      <c r="C728" s="6"/>
      <c r="D728" s="5"/>
      <c r="E728" s="5"/>
      <c r="F728" s="5"/>
      <c r="G728" s="5"/>
      <c r="H728" s="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5"/>
      <c r="X728" s="5"/>
      <c r="Y728" s="5"/>
      <c r="Z728" s="5"/>
      <c r="AA728" s="5"/>
      <c r="AB728" s="5"/>
      <c r="AC728" s="5"/>
    </row>
    <row r="729" spans="1:29" ht="13" x14ac:dyDescent="0.3">
      <c r="A729" s="43"/>
      <c r="B729" s="5"/>
      <c r="C729" s="6"/>
      <c r="D729" s="5"/>
      <c r="E729" s="5"/>
      <c r="F729" s="5"/>
      <c r="G729" s="5"/>
      <c r="H729" s="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5"/>
      <c r="X729" s="5"/>
      <c r="Y729" s="5"/>
      <c r="Z729" s="5"/>
      <c r="AA729" s="5"/>
      <c r="AB729" s="5"/>
      <c r="AC729" s="5"/>
    </row>
    <row r="730" spans="1:29" ht="13" x14ac:dyDescent="0.3">
      <c r="A730" s="43"/>
      <c r="B730" s="5"/>
      <c r="C730" s="6"/>
      <c r="D730" s="5"/>
      <c r="E730" s="5"/>
      <c r="F730" s="5"/>
      <c r="G730" s="5"/>
      <c r="H730" s="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5"/>
      <c r="X730" s="5"/>
      <c r="Y730" s="5"/>
      <c r="Z730" s="5"/>
      <c r="AA730" s="5"/>
      <c r="AB730" s="5"/>
      <c r="AC730" s="5"/>
    </row>
    <row r="731" spans="1:29" ht="13" x14ac:dyDescent="0.3">
      <c r="A731" s="43"/>
      <c r="B731" s="5"/>
      <c r="C731" s="6"/>
      <c r="D731" s="5"/>
      <c r="E731" s="5"/>
      <c r="F731" s="5"/>
      <c r="G731" s="5"/>
      <c r="H731" s="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5"/>
      <c r="X731" s="5"/>
      <c r="Y731" s="5"/>
      <c r="Z731" s="5"/>
      <c r="AA731" s="5"/>
      <c r="AB731" s="5"/>
      <c r="AC731" s="5"/>
    </row>
    <row r="732" spans="1:29" ht="13" x14ac:dyDescent="0.3">
      <c r="A732" s="43"/>
      <c r="B732" s="5"/>
      <c r="C732" s="6"/>
      <c r="D732" s="5"/>
      <c r="E732" s="5"/>
      <c r="F732" s="5"/>
      <c r="G732" s="5"/>
      <c r="H732" s="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5"/>
      <c r="X732" s="5"/>
      <c r="Y732" s="5"/>
      <c r="Z732" s="5"/>
      <c r="AA732" s="5"/>
      <c r="AB732" s="5"/>
      <c r="AC732" s="5"/>
    </row>
    <row r="733" spans="1:29" ht="13" x14ac:dyDescent="0.3">
      <c r="A733" s="43"/>
      <c r="B733" s="5"/>
      <c r="C733" s="6"/>
      <c r="D733" s="5"/>
      <c r="E733" s="5"/>
      <c r="F733" s="5"/>
      <c r="G733" s="5"/>
      <c r="H733" s="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5"/>
      <c r="X733" s="5"/>
      <c r="Y733" s="5"/>
      <c r="Z733" s="5"/>
      <c r="AA733" s="5"/>
      <c r="AB733" s="5"/>
      <c r="AC733" s="5"/>
    </row>
    <row r="734" spans="1:29" ht="13" x14ac:dyDescent="0.3">
      <c r="A734" s="43"/>
      <c r="B734" s="5"/>
      <c r="C734" s="6"/>
      <c r="D734" s="5"/>
      <c r="E734" s="5"/>
      <c r="F734" s="5"/>
      <c r="G734" s="5"/>
      <c r="H734" s="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5"/>
      <c r="X734" s="5"/>
      <c r="Y734" s="5"/>
      <c r="Z734" s="5"/>
      <c r="AA734" s="5"/>
      <c r="AB734" s="5"/>
      <c r="AC734" s="5"/>
    </row>
    <row r="735" spans="1:29" ht="13" x14ac:dyDescent="0.3">
      <c r="A735" s="43"/>
      <c r="B735" s="5"/>
      <c r="C735" s="6"/>
      <c r="D735" s="5"/>
      <c r="E735" s="5"/>
      <c r="F735" s="5"/>
      <c r="G735" s="5"/>
      <c r="H735" s="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5"/>
      <c r="X735" s="5"/>
      <c r="Y735" s="5"/>
      <c r="Z735" s="5"/>
      <c r="AA735" s="5"/>
      <c r="AB735" s="5"/>
      <c r="AC735" s="5"/>
    </row>
    <row r="736" spans="1:29" ht="13" x14ac:dyDescent="0.3">
      <c r="A736" s="43"/>
      <c r="B736" s="5"/>
      <c r="C736" s="6"/>
      <c r="D736" s="5"/>
      <c r="E736" s="5"/>
      <c r="F736" s="5"/>
      <c r="G736" s="5"/>
      <c r="H736" s="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5"/>
      <c r="X736" s="5"/>
      <c r="Y736" s="5"/>
      <c r="Z736" s="5"/>
      <c r="AA736" s="5"/>
      <c r="AB736" s="5"/>
      <c r="AC736" s="5"/>
    </row>
    <row r="737" spans="1:29" ht="13" x14ac:dyDescent="0.3">
      <c r="A737" s="43"/>
      <c r="B737" s="5"/>
      <c r="C737" s="6"/>
      <c r="D737" s="5"/>
      <c r="E737" s="5"/>
      <c r="F737" s="5"/>
      <c r="G737" s="5"/>
      <c r="H737" s="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5"/>
      <c r="X737" s="5"/>
      <c r="Y737" s="5"/>
      <c r="Z737" s="5"/>
      <c r="AA737" s="5"/>
      <c r="AB737" s="5"/>
      <c r="AC737" s="5"/>
    </row>
    <row r="738" spans="1:29" ht="13" x14ac:dyDescent="0.3">
      <c r="A738" s="43"/>
      <c r="B738" s="5"/>
      <c r="C738" s="6"/>
      <c r="D738" s="5"/>
      <c r="E738" s="5"/>
      <c r="F738" s="5"/>
      <c r="G738" s="5"/>
      <c r="H738" s="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5"/>
      <c r="X738" s="5"/>
      <c r="Y738" s="5"/>
      <c r="Z738" s="5"/>
      <c r="AA738" s="5"/>
      <c r="AB738" s="5"/>
      <c r="AC738" s="5"/>
    </row>
    <row r="739" spans="1:29" ht="13" x14ac:dyDescent="0.3">
      <c r="A739" s="43"/>
      <c r="B739" s="5"/>
      <c r="C739" s="6"/>
      <c r="D739" s="5"/>
      <c r="E739" s="5"/>
      <c r="F739" s="5"/>
      <c r="G739" s="5"/>
      <c r="H739" s="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5"/>
      <c r="X739" s="5"/>
      <c r="Y739" s="5"/>
      <c r="Z739" s="5"/>
      <c r="AA739" s="5"/>
      <c r="AB739" s="5"/>
      <c r="AC739" s="5"/>
    </row>
    <row r="740" spans="1:29" ht="13" x14ac:dyDescent="0.3">
      <c r="A740" s="43"/>
      <c r="B740" s="5"/>
      <c r="C740" s="6"/>
      <c r="D740" s="5"/>
      <c r="E740" s="5"/>
      <c r="F740" s="5"/>
      <c r="G740" s="5"/>
      <c r="H740" s="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5"/>
      <c r="X740" s="5"/>
      <c r="Y740" s="5"/>
      <c r="Z740" s="5"/>
      <c r="AA740" s="5"/>
      <c r="AB740" s="5"/>
      <c r="AC740" s="5"/>
    </row>
    <row r="741" spans="1:29" ht="13" x14ac:dyDescent="0.3">
      <c r="A741" s="43"/>
      <c r="B741" s="5"/>
      <c r="C741" s="6"/>
      <c r="D741" s="5"/>
      <c r="E741" s="5"/>
      <c r="F741" s="5"/>
      <c r="G741" s="5"/>
      <c r="H741" s="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5"/>
      <c r="X741" s="5"/>
      <c r="Y741" s="5"/>
      <c r="Z741" s="5"/>
      <c r="AA741" s="5"/>
      <c r="AB741" s="5"/>
      <c r="AC741" s="5"/>
    </row>
    <row r="742" spans="1:29" ht="13" x14ac:dyDescent="0.3">
      <c r="A742" s="43"/>
      <c r="B742" s="5"/>
      <c r="C742" s="6"/>
      <c r="D742" s="5"/>
      <c r="E742" s="5"/>
      <c r="F742" s="5"/>
      <c r="G742" s="5"/>
      <c r="H742" s="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5"/>
      <c r="X742" s="5"/>
      <c r="Y742" s="5"/>
      <c r="Z742" s="5"/>
      <c r="AA742" s="5"/>
      <c r="AB742" s="5"/>
      <c r="AC742" s="5"/>
    </row>
    <row r="743" spans="1:29" ht="13" x14ac:dyDescent="0.3">
      <c r="A743" s="43"/>
      <c r="B743" s="5"/>
      <c r="C743" s="6"/>
      <c r="D743" s="5"/>
      <c r="E743" s="5"/>
      <c r="F743" s="5"/>
      <c r="G743" s="5"/>
      <c r="H743" s="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5"/>
      <c r="X743" s="5"/>
      <c r="Y743" s="5"/>
      <c r="Z743" s="5"/>
      <c r="AA743" s="5"/>
      <c r="AB743" s="5"/>
      <c r="AC743" s="5"/>
    </row>
    <row r="744" spans="1:29" ht="13" x14ac:dyDescent="0.3">
      <c r="A744" s="43"/>
      <c r="B744" s="5"/>
      <c r="C744" s="6"/>
      <c r="D744" s="5"/>
      <c r="E744" s="5"/>
      <c r="F744" s="5"/>
      <c r="G744" s="5"/>
      <c r="H744" s="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5"/>
      <c r="X744" s="5"/>
      <c r="Y744" s="5"/>
      <c r="Z744" s="5"/>
      <c r="AA744" s="5"/>
      <c r="AB744" s="5"/>
      <c r="AC744" s="5"/>
    </row>
    <row r="745" spans="1:29" ht="13" x14ac:dyDescent="0.3">
      <c r="A745" s="43"/>
      <c r="B745" s="5"/>
      <c r="C745" s="6"/>
      <c r="D745" s="5"/>
      <c r="E745" s="5"/>
      <c r="F745" s="5"/>
      <c r="G745" s="5"/>
      <c r="H745" s="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5"/>
      <c r="X745" s="5"/>
      <c r="Y745" s="5"/>
      <c r="Z745" s="5"/>
      <c r="AA745" s="5"/>
      <c r="AB745" s="5"/>
      <c r="AC745" s="5"/>
    </row>
    <row r="746" spans="1:29" ht="13" x14ac:dyDescent="0.3">
      <c r="A746" s="43"/>
      <c r="B746" s="5"/>
      <c r="C746" s="6"/>
      <c r="D746" s="5"/>
      <c r="E746" s="5"/>
      <c r="F746" s="5"/>
      <c r="G746" s="5"/>
      <c r="H746" s="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5"/>
      <c r="X746" s="5"/>
      <c r="Y746" s="5"/>
      <c r="Z746" s="5"/>
      <c r="AA746" s="5"/>
      <c r="AB746" s="5"/>
      <c r="AC746" s="5"/>
    </row>
    <row r="747" spans="1:29" ht="13" x14ac:dyDescent="0.3">
      <c r="A747" s="43"/>
      <c r="B747" s="5"/>
      <c r="C747" s="6"/>
      <c r="D747" s="5"/>
      <c r="E747" s="5"/>
      <c r="F747" s="5"/>
      <c r="G747" s="5"/>
      <c r="H747" s="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5"/>
      <c r="X747" s="5"/>
      <c r="Y747" s="5"/>
      <c r="Z747" s="5"/>
      <c r="AA747" s="5"/>
      <c r="AB747" s="5"/>
      <c r="AC747" s="5"/>
    </row>
    <row r="748" spans="1:29" ht="13" x14ac:dyDescent="0.3">
      <c r="A748" s="43"/>
      <c r="B748" s="5"/>
      <c r="C748" s="6"/>
      <c r="D748" s="5"/>
      <c r="E748" s="5"/>
      <c r="F748" s="5"/>
      <c r="G748" s="5"/>
      <c r="H748" s="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5"/>
      <c r="X748" s="5"/>
      <c r="Y748" s="5"/>
      <c r="Z748" s="5"/>
      <c r="AA748" s="5"/>
      <c r="AB748" s="5"/>
      <c r="AC748" s="5"/>
    </row>
    <row r="749" spans="1:29" ht="13" x14ac:dyDescent="0.3">
      <c r="A749" s="43"/>
      <c r="B749" s="5"/>
      <c r="C749" s="6"/>
      <c r="D749" s="5"/>
      <c r="E749" s="5"/>
      <c r="F749" s="5"/>
      <c r="G749" s="5"/>
      <c r="H749" s="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5"/>
      <c r="X749" s="5"/>
      <c r="Y749" s="5"/>
      <c r="Z749" s="5"/>
      <c r="AA749" s="5"/>
      <c r="AB749" s="5"/>
      <c r="AC749" s="5"/>
    </row>
    <row r="750" spans="1:29" ht="13" x14ac:dyDescent="0.3">
      <c r="A750" s="43"/>
      <c r="B750" s="5"/>
      <c r="C750" s="6"/>
      <c r="D750" s="5"/>
      <c r="E750" s="5"/>
      <c r="F750" s="5"/>
      <c r="G750" s="5"/>
      <c r="H750" s="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5"/>
      <c r="X750" s="5"/>
      <c r="Y750" s="5"/>
      <c r="Z750" s="5"/>
      <c r="AA750" s="5"/>
      <c r="AB750" s="5"/>
      <c r="AC750" s="5"/>
    </row>
    <row r="751" spans="1:29" ht="13" x14ac:dyDescent="0.3">
      <c r="A751" s="43"/>
      <c r="B751" s="5"/>
      <c r="C751" s="6"/>
      <c r="D751" s="5"/>
      <c r="E751" s="5"/>
      <c r="F751" s="5"/>
      <c r="G751" s="5"/>
      <c r="H751" s="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5"/>
      <c r="X751" s="5"/>
      <c r="Y751" s="5"/>
      <c r="Z751" s="5"/>
      <c r="AA751" s="5"/>
      <c r="AB751" s="5"/>
      <c r="AC751" s="5"/>
    </row>
    <row r="752" spans="1:29" ht="13" x14ac:dyDescent="0.3">
      <c r="A752" s="43"/>
      <c r="B752" s="5"/>
      <c r="C752" s="6"/>
      <c r="D752" s="5"/>
      <c r="E752" s="5"/>
      <c r="F752" s="5"/>
      <c r="G752" s="5"/>
      <c r="H752" s="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5"/>
      <c r="X752" s="5"/>
      <c r="Y752" s="5"/>
      <c r="Z752" s="5"/>
      <c r="AA752" s="5"/>
      <c r="AB752" s="5"/>
      <c r="AC752" s="5"/>
    </row>
    <row r="753" spans="1:29" ht="13" x14ac:dyDescent="0.3">
      <c r="A753" s="43"/>
      <c r="B753" s="5"/>
      <c r="C753" s="6"/>
      <c r="D753" s="5"/>
      <c r="E753" s="5"/>
      <c r="F753" s="5"/>
      <c r="G753" s="5"/>
      <c r="H753" s="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5"/>
      <c r="X753" s="5"/>
      <c r="Y753" s="5"/>
      <c r="Z753" s="5"/>
      <c r="AA753" s="5"/>
      <c r="AB753" s="5"/>
      <c r="AC753" s="5"/>
    </row>
    <row r="754" spans="1:29" ht="13" x14ac:dyDescent="0.3">
      <c r="A754" s="43"/>
      <c r="B754" s="5"/>
      <c r="C754" s="6"/>
      <c r="D754" s="5"/>
      <c r="E754" s="5"/>
      <c r="F754" s="5"/>
      <c r="G754" s="5"/>
      <c r="H754" s="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5"/>
      <c r="X754" s="5"/>
      <c r="Y754" s="5"/>
      <c r="Z754" s="5"/>
      <c r="AA754" s="5"/>
      <c r="AB754" s="5"/>
      <c r="AC754" s="5"/>
    </row>
    <row r="755" spans="1:29" ht="13" x14ac:dyDescent="0.3">
      <c r="A755" s="43"/>
      <c r="B755" s="5"/>
      <c r="C755" s="6"/>
      <c r="D755" s="5"/>
      <c r="E755" s="5"/>
      <c r="F755" s="5"/>
      <c r="G755" s="5"/>
      <c r="H755" s="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5"/>
      <c r="X755" s="5"/>
      <c r="Y755" s="5"/>
      <c r="Z755" s="5"/>
      <c r="AA755" s="5"/>
      <c r="AB755" s="5"/>
      <c r="AC755" s="5"/>
    </row>
    <row r="756" spans="1:29" ht="13" x14ac:dyDescent="0.3">
      <c r="A756" s="43"/>
      <c r="B756" s="5"/>
      <c r="C756" s="6"/>
      <c r="D756" s="5"/>
      <c r="E756" s="5"/>
      <c r="F756" s="5"/>
      <c r="G756" s="5"/>
      <c r="H756" s="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5"/>
      <c r="X756" s="5"/>
      <c r="Y756" s="5"/>
      <c r="Z756" s="5"/>
      <c r="AA756" s="5"/>
      <c r="AB756" s="5"/>
      <c r="AC756" s="5"/>
    </row>
    <row r="757" spans="1:29" ht="13" x14ac:dyDescent="0.3">
      <c r="A757" s="43"/>
      <c r="B757" s="5"/>
      <c r="C757" s="6"/>
      <c r="D757" s="5"/>
      <c r="E757" s="5"/>
      <c r="F757" s="5"/>
      <c r="G757" s="5"/>
      <c r="H757" s="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5"/>
      <c r="X757" s="5"/>
      <c r="Y757" s="5"/>
      <c r="Z757" s="5"/>
      <c r="AA757" s="5"/>
      <c r="AB757" s="5"/>
      <c r="AC757" s="5"/>
    </row>
    <row r="758" spans="1:29" ht="13" x14ac:dyDescent="0.3">
      <c r="A758" s="43"/>
      <c r="B758" s="5"/>
      <c r="C758" s="6"/>
      <c r="D758" s="5"/>
      <c r="E758" s="5"/>
      <c r="F758" s="5"/>
      <c r="G758" s="5"/>
      <c r="H758" s="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5"/>
      <c r="X758" s="5"/>
      <c r="Y758" s="5"/>
      <c r="Z758" s="5"/>
      <c r="AA758" s="5"/>
      <c r="AB758" s="5"/>
      <c r="AC758" s="5"/>
    </row>
    <row r="759" spans="1:29" ht="13" x14ac:dyDescent="0.3">
      <c r="A759" s="43"/>
      <c r="B759" s="5"/>
      <c r="C759" s="6"/>
      <c r="D759" s="5"/>
      <c r="E759" s="5"/>
      <c r="F759" s="5"/>
      <c r="G759" s="5"/>
      <c r="H759" s="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5"/>
      <c r="X759" s="5"/>
      <c r="Y759" s="5"/>
      <c r="Z759" s="5"/>
      <c r="AA759" s="5"/>
      <c r="AB759" s="5"/>
      <c r="AC759" s="5"/>
    </row>
    <row r="760" spans="1:29" ht="13" x14ac:dyDescent="0.3">
      <c r="A760" s="43"/>
      <c r="B760" s="5"/>
      <c r="C760" s="6"/>
      <c r="D760" s="5"/>
      <c r="E760" s="5"/>
      <c r="F760" s="5"/>
      <c r="G760" s="5"/>
      <c r="H760" s="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5"/>
      <c r="X760" s="5"/>
      <c r="Y760" s="5"/>
      <c r="Z760" s="5"/>
      <c r="AA760" s="5"/>
      <c r="AB760" s="5"/>
      <c r="AC760" s="5"/>
    </row>
    <row r="761" spans="1:29" ht="13" x14ac:dyDescent="0.3">
      <c r="A761" s="43"/>
      <c r="B761" s="5"/>
      <c r="C761" s="6"/>
      <c r="D761" s="5"/>
      <c r="E761" s="5"/>
      <c r="F761" s="5"/>
      <c r="G761" s="5"/>
      <c r="H761" s="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5"/>
      <c r="X761" s="5"/>
      <c r="Y761" s="5"/>
      <c r="Z761" s="5"/>
      <c r="AA761" s="5"/>
      <c r="AB761" s="5"/>
      <c r="AC761" s="5"/>
    </row>
    <row r="762" spans="1:29" ht="13" x14ac:dyDescent="0.3">
      <c r="A762" s="43"/>
      <c r="B762" s="5"/>
      <c r="C762" s="6"/>
      <c r="D762" s="5"/>
      <c r="E762" s="5"/>
      <c r="F762" s="5"/>
      <c r="G762" s="5"/>
      <c r="H762" s="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5"/>
      <c r="X762" s="5"/>
      <c r="Y762" s="5"/>
      <c r="Z762" s="5"/>
      <c r="AA762" s="5"/>
      <c r="AB762" s="5"/>
      <c r="AC762" s="5"/>
    </row>
    <row r="763" spans="1:29" ht="13" x14ac:dyDescent="0.3">
      <c r="A763" s="43"/>
      <c r="B763" s="5"/>
      <c r="C763" s="6"/>
      <c r="D763" s="5"/>
      <c r="E763" s="5"/>
      <c r="F763" s="5"/>
      <c r="G763" s="5"/>
      <c r="H763" s="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5"/>
      <c r="X763" s="5"/>
      <c r="Y763" s="5"/>
      <c r="Z763" s="5"/>
      <c r="AA763" s="5"/>
      <c r="AB763" s="5"/>
      <c r="AC763" s="5"/>
    </row>
    <row r="764" spans="1:29" ht="13" x14ac:dyDescent="0.3">
      <c r="A764" s="43"/>
      <c r="B764" s="5"/>
      <c r="C764" s="6"/>
      <c r="D764" s="5"/>
      <c r="E764" s="5"/>
      <c r="F764" s="5"/>
      <c r="G764" s="5"/>
      <c r="H764" s="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5"/>
      <c r="X764" s="5"/>
      <c r="Y764" s="5"/>
      <c r="Z764" s="5"/>
      <c r="AA764" s="5"/>
      <c r="AB764" s="5"/>
      <c r="AC764" s="5"/>
    </row>
    <row r="765" spans="1:29" ht="13" x14ac:dyDescent="0.3">
      <c r="A765" s="43"/>
      <c r="B765" s="5"/>
      <c r="C765" s="6"/>
      <c r="D765" s="5"/>
      <c r="E765" s="5"/>
      <c r="F765" s="5"/>
      <c r="G765" s="5"/>
      <c r="H765" s="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5"/>
      <c r="X765" s="5"/>
      <c r="Y765" s="5"/>
      <c r="Z765" s="5"/>
      <c r="AA765" s="5"/>
      <c r="AB765" s="5"/>
      <c r="AC765" s="5"/>
    </row>
    <row r="766" spans="1:29" ht="13" x14ac:dyDescent="0.3">
      <c r="A766" s="43"/>
      <c r="B766" s="5"/>
      <c r="C766" s="6"/>
      <c r="D766" s="5"/>
      <c r="E766" s="5"/>
      <c r="F766" s="5"/>
      <c r="G766" s="5"/>
      <c r="H766" s="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5"/>
      <c r="X766" s="5"/>
      <c r="Y766" s="5"/>
      <c r="Z766" s="5"/>
      <c r="AA766" s="5"/>
      <c r="AB766" s="5"/>
      <c r="AC766" s="5"/>
    </row>
    <row r="767" spans="1:29" ht="13" x14ac:dyDescent="0.3">
      <c r="A767" s="43"/>
      <c r="B767" s="5"/>
      <c r="C767" s="6"/>
      <c r="D767" s="5"/>
      <c r="E767" s="5"/>
      <c r="F767" s="5"/>
      <c r="G767" s="5"/>
      <c r="H767" s="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5"/>
      <c r="X767" s="5"/>
      <c r="Y767" s="5"/>
      <c r="Z767" s="5"/>
      <c r="AA767" s="5"/>
      <c r="AB767" s="5"/>
      <c r="AC767" s="5"/>
    </row>
    <row r="768" spans="1:29" ht="13" x14ac:dyDescent="0.3">
      <c r="A768" s="43"/>
      <c r="B768" s="5"/>
      <c r="C768" s="6"/>
      <c r="D768" s="5"/>
      <c r="E768" s="5"/>
      <c r="F768" s="5"/>
      <c r="G768" s="5"/>
      <c r="H768" s="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5"/>
      <c r="X768" s="5"/>
      <c r="Y768" s="5"/>
      <c r="Z768" s="5"/>
      <c r="AA768" s="5"/>
      <c r="AB768" s="5"/>
      <c r="AC768" s="5"/>
    </row>
    <row r="769" spans="1:29" ht="13" x14ac:dyDescent="0.3">
      <c r="A769" s="43"/>
      <c r="B769" s="5"/>
      <c r="C769" s="6"/>
      <c r="D769" s="5"/>
      <c r="E769" s="5"/>
      <c r="F769" s="5"/>
      <c r="G769" s="5"/>
      <c r="H769" s="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5"/>
      <c r="X769" s="5"/>
      <c r="Y769" s="5"/>
      <c r="Z769" s="5"/>
      <c r="AA769" s="5"/>
      <c r="AB769" s="5"/>
      <c r="AC769" s="5"/>
    </row>
    <row r="770" spans="1:29" ht="13" x14ac:dyDescent="0.3">
      <c r="A770" s="43"/>
      <c r="B770" s="5"/>
      <c r="C770" s="6"/>
      <c r="D770" s="5"/>
      <c r="E770" s="5"/>
      <c r="F770" s="5"/>
      <c r="G770" s="5"/>
      <c r="H770" s="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5"/>
      <c r="X770" s="5"/>
      <c r="Y770" s="5"/>
      <c r="Z770" s="5"/>
      <c r="AA770" s="5"/>
      <c r="AB770" s="5"/>
      <c r="AC770" s="5"/>
    </row>
    <row r="771" spans="1:29" ht="13" x14ac:dyDescent="0.3">
      <c r="A771" s="43"/>
      <c r="B771" s="5"/>
      <c r="C771" s="6"/>
      <c r="D771" s="5"/>
      <c r="E771" s="5"/>
      <c r="F771" s="5"/>
      <c r="G771" s="5"/>
      <c r="H771" s="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5"/>
      <c r="X771" s="5"/>
      <c r="Y771" s="5"/>
      <c r="Z771" s="5"/>
      <c r="AA771" s="5"/>
      <c r="AB771" s="5"/>
      <c r="AC771" s="5"/>
    </row>
    <row r="772" spans="1:29" ht="13" x14ac:dyDescent="0.3">
      <c r="A772" s="43"/>
      <c r="B772" s="5"/>
      <c r="C772" s="6"/>
      <c r="D772" s="5"/>
      <c r="E772" s="5"/>
      <c r="F772" s="5"/>
      <c r="G772" s="5"/>
      <c r="H772" s="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5"/>
      <c r="X772" s="5"/>
      <c r="Y772" s="5"/>
      <c r="Z772" s="5"/>
      <c r="AA772" s="5"/>
      <c r="AB772" s="5"/>
      <c r="AC772" s="5"/>
    </row>
    <row r="773" spans="1:29" ht="13" x14ac:dyDescent="0.3">
      <c r="A773" s="43"/>
      <c r="B773" s="5"/>
      <c r="C773" s="6"/>
      <c r="D773" s="5"/>
      <c r="E773" s="5"/>
      <c r="F773" s="5"/>
      <c r="G773" s="5"/>
      <c r="H773" s="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5"/>
      <c r="X773" s="5"/>
      <c r="Y773" s="5"/>
      <c r="Z773" s="5"/>
      <c r="AA773" s="5"/>
      <c r="AB773" s="5"/>
      <c r="AC773" s="5"/>
    </row>
    <row r="774" spans="1:29" ht="13" x14ac:dyDescent="0.3">
      <c r="A774" s="43"/>
      <c r="B774" s="5"/>
      <c r="C774" s="6"/>
      <c r="D774" s="5"/>
      <c r="E774" s="5"/>
      <c r="F774" s="5"/>
      <c r="G774" s="5"/>
      <c r="H774" s="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5"/>
      <c r="X774" s="5"/>
      <c r="Y774" s="5"/>
      <c r="Z774" s="5"/>
      <c r="AA774" s="5"/>
      <c r="AB774" s="5"/>
      <c r="AC774" s="5"/>
    </row>
    <row r="775" spans="1:29" ht="13" x14ac:dyDescent="0.3">
      <c r="A775" s="43"/>
      <c r="B775" s="5"/>
      <c r="C775" s="6"/>
      <c r="D775" s="5"/>
      <c r="E775" s="5"/>
      <c r="F775" s="5"/>
      <c r="G775" s="5"/>
      <c r="H775" s="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5"/>
      <c r="X775" s="5"/>
      <c r="Y775" s="5"/>
      <c r="Z775" s="5"/>
      <c r="AA775" s="5"/>
      <c r="AB775" s="5"/>
      <c r="AC775" s="5"/>
    </row>
    <row r="776" spans="1:29" ht="13" x14ac:dyDescent="0.3">
      <c r="A776" s="43"/>
      <c r="B776" s="5"/>
      <c r="C776" s="6"/>
      <c r="D776" s="5"/>
      <c r="E776" s="5"/>
      <c r="F776" s="5"/>
      <c r="G776" s="5"/>
      <c r="H776" s="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5"/>
      <c r="X776" s="5"/>
      <c r="Y776" s="5"/>
      <c r="Z776" s="5"/>
      <c r="AA776" s="5"/>
      <c r="AB776" s="5"/>
      <c r="AC776" s="5"/>
    </row>
    <row r="777" spans="1:29" ht="13" x14ac:dyDescent="0.3">
      <c r="A777" s="43"/>
      <c r="B777" s="5"/>
      <c r="C777" s="6"/>
      <c r="D777" s="5"/>
      <c r="E777" s="5"/>
      <c r="F777" s="5"/>
      <c r="G777" s="5"/>
      <c r="H777" s="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5"/>
      <c r="X777" s="5"/>
      <c r="Y777" s="5"/>
      <c r="Z777" s="5"/>
      <c r="AA777" s="5"/>
      <c r="AB777" s="5"/>
      <c r="AC777" s="5"/>
    </row>
    <row r="778" spans="1:29" ht="13" x14ac:dyDescent="0.3">
      <c r="A778" s="43"/>
      <c r="B778" s="5"/>
      <c r="C778" s="6"/>
      <c r="D778" s="5"/>
      <c r="E778" s="5"/>
      <c r="F778" s="5"/>
      <c r="G778" s="5"/>
      <c r="H778" s="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5"/>
      <c r="X778" s="5"/>
      <c r="Y778" s="5"/>
      <c r="Z778" s="5"/>
      <c r="AA778" s="5"/>
      <c r="AB778" s="5"/>
      <c r="AC778" s="5"/>
    </row>
    <row r="779" spans="1:29" ht="13" x14ac:dyDescent="0.3">
      <c r="A779" s="43"/>
      <c r="B779" s="5"/>
      <c r="C779" s="6"/>
      <c r="D779" s="5"/>
      <c r="E779" s="5"/>
      <c r="F779" s="5"/>
      <c r="G779" s="5"/>
      <c r="H779" s="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5"/>
      <c r="X779" s="5"/>
      <c r="Y779" s="5"/>
      <c r="Z779" s="5"/>
      <c r="AA779" s="5"/>
      <c r="AB779" s="5"/>
      <c r="AC779" s="5"/>
    </row>
    <row r="780" spans="1:29" ht="13" x14ac:dyDescent="0.3">
      <c r="A780" s="43"/>
      <c r="B780" s="5"/>
      <c r="C780" s="6"/>
      <c r="D780" s="5"/>
      <c r="E780" s="5"/>
      <c r="F780" s="5"/>
      <c r="G780" s="5"/>
      <c r="H780" s="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5"/>
      <c r="X780" s="5"/>
      <c r="Y780" s="5"/>
      <c r="Z780" s="5"/>
      <c r="AA780" s="5"/>
      <c r="AB780" s="5"/>
      <c r="AC780" s="5"/>
    </row>
    <row r="781" spans="1:29" ht="13" x14ac:dyDescent="0.3">
      <c r="A781" s="43"/>
      <c r="B781" s="5"/>
      <c r="C781" s="6"/>
      <c r="D781" s="5"/>
      <c r="E781" s="5"/>
      <c r="F781" s="5"/>
      <c r="G781" s="5"/>
      <c r="H781" s="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5"/>
      <c r="X781" s="5"/>
      <c r="Y781" s="5"/>
      <c r="Z781" s="5"/>
      <c r="AA781" s="5"/>
      <c r="AB781" s="5"/>
      <c r="AC781" s="5"/>
    </row>
    <row r="782" spans="1:29" ht="13" x14ac:dyDescent="0.3">
      <c r="A782" s="43"/>
      <c r="B782" s="5"/>
      <c r="C782" s="6"/>
      <c r="D782" s="5"/>
      <c r="E782" s="5"/>
      <c r="F782" s="5"/>
      <c r="G782" s="5"/>
      <c r="H782" s="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5"/>
      <c r="X782" s="5"/>
      <c r="Y782" s="5"/>
      <c r="Z782" s="5"/>
      <c r="AA782" s="5"/>
      <c r="AB782" s="5"/>
      <c r="AC782" s="5"/>
    </row>
    <row r="783" spans="1:29" ht="13" x14ac:dyDescent="0.3">
      <c r="A783" s="43"/>
      <c r="B783" s="5"/>
      <c r="C783" s="6"/>
      <c r="D783" s="5"/>
      <c r="E783" s="5"/>
      <c r="F783" s="5"/>
      <c r="G783" s="5"/>
      <c r="H783" s="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5"/>
      <c r="X783" s="5"/>
      <c r="Y783" s="5"/>
      <c r="Z783" s="5"/>
      <c r="AA783" s="5"/>
      <c r="AB783" s="5"/>
      <c r="AC783" s="5"/>
    </row>
    <row r="784" spans="1:29" ht="13" x14ac:dyDescent="0.3">
      <c r="A784" s="43"/>
      <c r="B784" s="5"/>
      <c r="C784" s="6"/>
      <c r="D784" s="5"/>
      <c r="E784" s="5"/>
      <c r="F784" s="5"/>
      <c r="G784" s="5"/>
      <c r="H784" s="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5"/>
      <c r="X784" s="5"/>
      <c r="Y784" s="5"/>
      <c r="Z784" s="5"/>
      <c r="AA784" s="5"/>
      <c r="AB784" s="5"/>
      <c r="AC784" s="5"/>
    </row>
    <row r="785" spans="1:29" ht="13" x14ac:dyDescent="0.3">
      <c r="A785" s="43"/>
      <c r="B785" s="5"/>
      <c r="C785" s="6"/>
      <c r="D785" s="5"/>
      <c r="E785" s="5"/>
      <c r="F785" s="5"/>
      <c r="G785" s="5"/>
      <c r="H785" s="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5"/>
      <c r="X785" s="5"/>
      <c r="Y785" s="5"/>
      <c r="Z785" s="5"/>
      <c r="AA785" s="5"/>
      <c r="AB785" s="5"/>
      <c r="AC785" s="5"/>
    </row>
    <row r="786" spans="1:29" ht="13" x14ac:dyDescent="0.3">
      <c r="A786" s="43"/>
      <c r="B786" s="5"/>
      <c r="C786" s="6"/>
      <c r="D786" s="5"/>
      <c r="E786" s="5"/>
      <c r="F786" s="5"/>
      <c r="G786" s="5"/>
      <c r="H786" s="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5"/>
      <c r="X786" s="5"/>
      <c r="Y786" s="5"/>
      <c r="Z786" s="5"/>
      <c r="AA786" s="5"/>
      <c r="AB786" s="5"/>
      <c r="AC786" s="5"/>
    </row>
    <row r="787" spans="1:29" ht="13" x14ac:dyDescent="0.3">
      <c r="A787" s="43"/>
      <c r="B787" s="5"/>
      <c r="C787" s="6"/>
      <c r="D787" s="5"/>
      <c r="E787" s="5"/>
      <c r="F787" s="5"/>
      <c r="G787" s="5"/>
      <c r="H787" s="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5"/>
      <c r="X787" s="5"/>
      <c r="Y787" s="5"/>
      <c r="Z787" s="5"/>
      <c r="AA787" s="5"/>
      <c r="AB787" s="5"/>
      <c r="AC787" s="5"/>
    </row>
    <row r="788" spans="1:29" ht="13" x14ac:dyDescent="0.3">
      <c r="A788" s="43"/>
      <c r="B788" s="5"/>
      <c r="C788" s="6"/>
      <c r="D788" s="5"/>
      <c r="E788" s="5"/>
      <c r="F788" s="5"/>
      <c r="G788" s="5"/>
      <c r="H788" s="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5"/>
      <c r="X788" s="5"/>
      <c r="Y788" s="5"/>
      <c r="Z788" s="5"/>
      <c r="AA788" s="5"/>
      <c r="AB788" s="5"/>
      <c r="AC788" s="5"/>
    </row>
    <row r="789" spans="1:29" ht="13" x14ac:dyDescent="0.3">
      <c r="A789" s="43"/>
      <c r="B789" s="5"/>
      <c r="C789" s="6"/>
      <c r="D789" s="5"/>
      <c r="E789" s="5"/>
      <c r="F789" s="5"/>
      <c r="G789" s="5"/>
      <c r="H789" s="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5"/>
      <c r="X789" s="5"/>
      <c r="Y789" s="5"/>
      <c r="Z789" s="5"/>
      <c r="AA789" s="5"/>
      <c r="AB789" s="5"/>
      <c r="AC789" s="5"/>
    </row>
    <row r="790" spans="1:29" ht="13" x14ac:dyDescent="0.3">
      <c r="A790" s="43"/>
      <c r="B790" s="5"/>
      <c r="C790" s="6"/>
      <c r="D790" s="5"/>
      <c r="E790" s="5"/>
      <c r="F790" s="5"/>
      <c r="G790" s="5"/>
      <c r="H790" s="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5"/>
      <c r="X790" s="5"/>
      <c r="Y790" s="5"/>
      <c r="Z790" s="5"/>
      <c r="AA790" s="5"/>
      <c r="AB790" s="5"/>
      <c r="AC790" s="5"/>
    </row>
    <row r="791" spans="1:29" ht="13" x14ac:dyDescent="0.3">
      <c r="A791" s="43"/>
      <c r="B791" s="5"/>
      <c r="C791" s="6"/>
      <c r="D791" s="5"/>
      <c r="E791" s="5"/>
      <c r="F791" s="5"/>
      <c r="G791" s="5"/>
      <c r="H791" s="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5"/>
      <c r="X791" s="5"/>
      <c r="Y791" s="5"/>
      <c r="Z791" s="5"/>
      <c r="AA791" s="5"/>
      <c r="AB791" s="5"/>
      <c r="AC791" s="5"/>
    </row>
    <row r="792" spans="1:29" ht="13" x14ac:dyDescent="0.3">
      <c r="A792" s="43"/>
      <c r="B792" s="5"/>
      <c r="C792" s="6"/>
      <c r="D792" s="5"/>
      <c r="E792" s="5"/>
      <c r="F792" s="5"/>
      <c r="G792" s="5"/>
      <c r="H792" s="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5"/>
      <c r="X792" s="5"/>
      <c r="Y792" s="5"/>
      <c r="Z792" s="5"/>
      <c r="AA792" s="5"/>
      <c r="AB792" s="5"/>
      <c r="AC792" s="5"/>
    </row>
    <row r="793" spans="1:29" ht="13" x14ac:dyDescent="0.3">
      <c r="A793" s="43"/>
      <c r="B793" s="5"/>
      <c r="C793" s="6"/>
      <c r="D793" s="5"/>
      <c r="E793" s="5"/>
      <c r="F793" s="5"/>
      <c r="G793" s="5"/>
      <c r="H793" s="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5"/>
      <c r="X793" s="5"/>
      <c r="Y793" s="5"/>
      <c r="Z793" s="5"/>
      <c r="AA793" s="5"/>
      <c r="AB793" s="5"/>
      <c r="AC793" s="5"/>
    </row>
    <row r="794" spans="1:29" ht="13" x14ac:dyDescent="0.3">
      <c r="A794" s="43"/>
      <c r="B794" s="5"/>
      <c r="C794" s="6"/>
      <c r="D794" s="5"/>
      <c r="E794" s="5"/>
      <c r="F794" s="5"/>
      <c r="G794" s="5"/>
      <c r="H794" s="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5"/>
      <c r="X794" s="5"/>
      <c r="Y794" s="5"/>
      <c r="Z794" s="5"/>
      <c r="AA794" s="5"/>
      <c r="AB794" s="5"/>
      <c r="AC794" s="5"/>
    </row>
    <row r="795" spans="1:29" ht="13" x14ac:dyDescent="0.3">
      <c r="A795" s="43"/>
      <c r="B795" s="5"/>
      <c r="C795" s="6"/>
      <c r="D795" s="5"/>
      <c r="E795" s="5"/>
      <c r="F795" s="5"/>
      <c r="G795" s="5"/>
      <c r="H795" s="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5"/>
      <c r="X795" s="5"/>
      <c r="Y795" s="5"/>
      <c r="Z795" s="5"/>
      <c r="AA795" s="5"/>
      <c r="AB795" s="5"/>
      <c r="AC795" s="5"/>
    </row>
    <row r="796" spans="1:29" ht="13" x14ac:dyDescent="0.3">
      <c r="A796" s="43"/>
      <c r="B796" s="5"/>
      <c r="C796" s="6"/>
      <c r="D796" s="5"/>
      <c r="E796" s="5"/>
      <c r="F796" s="5"/>
      <c r="G796" s="5"/>
      <c r="H796" s="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5"/>
      <c r="X796" s="5"/>
      <c r="Y796" s="5"/>
      <c r="Z796" s="5"/>
      <c r="AA796" s="5"/>
      <c r="AB796" s="5"/>
      <c r="AC796" s="5"/>
    </row>
    <row r="797" spans="1:29" ht="13" x14ac:dyDescent="0.3">
      <c r="A797" s="43"/>
      <c r="B797" s="5"/>
      <c r="C797" s="6"/>
      <c r="D797" s="5"/>
      <c r="E797" s="5"/>
      <c r="F797" s="5"/>
      <c r="G797" s="5"/>
      <c r="H797" s="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5"/>
      <c r="X797" s="5"/>
      <c r="Y797" s="5"/>
      <c r="Z797" s="5"/>
      <c r="AA797" s="5"/>
      <c r="AB797" s="5"/>
      <c r="AC797" s="5"/>
    </row>
    <row r="798" spans="1:29" ht="13" x14ac:dyDescent="0.3">
      <c r="A798" s="43"/>
      <c r="B798" s="5"/>
      <c r="C798" s="6"/>
      <c r="D798" s="5"/>
      <c r="E798" s="5"/>
      <c r="F798" s="5"/>
      <c r="G798" s="5"/>
      <c r="H798" s="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5"/>
      <c r="X798" s="5"/>
      <c r="Y798" s="5"/>
      <c r="Z798" s="5"/>
      <c r="AA798" s="5"/>
      <c r="AB798" s="5"/>
      <c r="AC798" s="5"/>
    </row>
    <row r="799" spans="1:29" ht="13" x14ac:dyDescent="0.3">
      <c r="A799" s="43"/>
      <c r="B799" s="5"/>
      <c r="C799" s="6"/>
      <c r="D799" s="5"/>
      <c r="E799" s="5"/>
      <c r="F799" s="5"/>
      <c r="G799" s="5"/>
      <c r="H799" s="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5"/>
      <c r="X799" s="5"/>
      <c r="Y799" s="5"/>
      <c r="Z799" s="5"/>
      <c r="AA799" s="5"/>
      <c r="AB799" s="5"/>
      <c r="AC799" s="5"/>
    </row>
    <row r="800" spans="1:29" ht="13" x14ac:dyDescent="0.3">
      <c r="A800" s="43"/>
      <c r="B800" s="5"/>
      <c r="C800" s="6"/>
      <c r="D800" s="5"/>
      <c r="E800" s="5"/>
      <c r="F800" s="5"/>
      <c r="G800" s="5"/>
      <c r="H800" s="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5"/>
      <c r="X800" s="5"/>
      <c r="Y800" s="5"/>
      <c r="Z800" s="5"/>
      <c r="AA800" s="5"/>
      <c r="AB800" s="5"/>
      <c r="AC800" s="5"/>
    </row>
    <row r="801" spans="1:29" ht="13" x14ac:dyDescent="0.3">
      <c r="A801" s="43"/>
      <c r="B801" s="5"/>
      <c r="C801" s="6"/>
      <c r="D801" s="5"/>
      <c r="E801" s="5"/>
      <c r="F801" s="5"/>
      <c r="G801" s="5"/>
      <c r="H801" s="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5"/>
      <c r="X801" s="5"/>
      <c r="Y801" s="5"/>
      <c r="Z801" s="5"/>
      <c r="AA801" s="5"/>
      <c r="AB801" s="5"/>
      <c r="AC801" s="5"/>
    </row>
    <row r="802" spans="1:29" ht="13" x14ac:dyDescent="0.3">
      <c r="A802" s="43"/>
      <c r="B802" s="5"/>
      <c r="C802" s="6"/>
      <c r="D802" s="5"/>
      <c r="E802" s="5"/>
      <c r="F802" s="5"/>
      <c r="G802" s="5"/>
      <c r="H802" s="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5"/>
      <c r="X802" s="5"/>
      <c r="Y802" s="5"/>
      <c r="Z802" s="5"/>
      <c r="AA802" s="5"/>
      <c r="AB802" s="5"/>
      <c r="AC802" s="5"/>
    </row>
    <row r="803" spans="1:29" ht="13" x14ac:dyDescent="0.3">
      <c r="A803" s="43"/>
      <c r="B803" s="5"/>
      <c r="C803" s="6"/>
      <c r="D803" s="5"/>
      <c r="E803" s="5"/>
      <c r="F803" s="5"/>
      <c r="G803" s="5"/>
      <c r="H803" s="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5"/>
      <c r="X803" s="5"/>
      <c r="Y803" s="5"/>
      <c r="Z803" s="5"/>
      <c r="AA803" s="5"/>
      <c r="AB803" s="5"/>
      <c r="AC803" s="5"/>
    </row>
    <row r="804" spans="1:29" ht="13" x14ac:dyDescent="0.3">
      <c r="A804" s="43"/>
      <c r="B804" s="5"/>
      <c r="C804" s="6"/>
      <c r="D804" s="5"/>
      <c r="E804" s="5"/>
      <c r="F804" s="5"/>
      <c r="G804" s="5"/>
      <c r="H804" s="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5"/>
      <c r="X804" s="5"/>
      <c r="Y804" s="5"/>
      <c r="Z804" s="5"/>
      <c r="AA804" s="5"/>
      <c r="AB804" s="5"/>
      <c r="AC804" s="5"/>
    </row>
    <row r="805" spans="1:29" ht="13" x14ac:dyDescent="0.3">
      <c r="A805" s="43"/>
      <c r="B805" s="5"/>
      <c r="C805" s="6"/>
      <c r="D805" s="5"/>
      <c r="E805" s="5"/>
      <c r="F805" s="5"/>
      <c r="G805" s="5"/>
      <c r="H805" s="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5"/>
      <c r="X805" s="5"/>
      <c r="Y805" s="5"/>
      <c r="Z805" s="5"/>
      <c r="AA805" s="5"/>
      <c r="AB805" s="5"/>
      <c r="AC805" s="5"/>
    </row>
    <row r="806" spans="1:29" ht="13" x14ac:dyDescent="0.3">
      <c r="A806" s="43"/>
      <c r="B806" s="5"/>
      <c r="C806" s="6"/>
      <c r="D806" s="5"/>
      <c r="E806" s="5"/>
      <c r="F806" s="5"/>
      <c r="G806" s="5"/>
      <c r="H806" s="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5"/>
      <c r="X806" s="5"/>
      <c r="Y806" s="5"/>
      <c r="Z806" s="5"/>
      <c r="AA806" s="5"/>
      <c r="AB806" s="5"/>
      <c r="AC806" s="5"/>
    </row>
    <row r="807" spans="1:29" ht="13" x14ac:dyDescent="0.3">
      <c r="A807" s="43"/>
      <c r="B807" s="5"/>
      <c r="C807" s="6"/>
      <c r="D807" s="5"/>
      <c r="E807" s="5"/>
      <c r="F807" s="5"/>
      <c r="G807" s="5"/>
      <c r="H807" s="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5"/>
      <c r="X807" s="5"/>
      <c r="Y807" s="5"/>
      <c r="Z807" s="5"/>
      <c r="AA807" s="5"/>
      <c r="AB807" s="5"/>
      <c r="AC807" s="5"/>
    </row>
    <row r="808" spans="1:29" ht="13" x14ac:dyDescent="0.3">
      <c r="A808" s="43"/>
      <c r="B808" s="5"/>
      <c r="C808" s="6"/>
      <c r="D808" s="5"/>
      <c r="E808" s="5"/>
      <c r="F808" s="5"/>
      <c r="G808" s="5"/>
      <c r="H808" s="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5"/>
      <c r="X808" s="5"/>
      <c r="Y808" s="5"/>
      <c r="Z808" s="5"/>
      <c r="AA808" s="5"/>
      <c r="AB808" s="5"/>
      <c r="AC808" s="5"/>
    </row>
    <row r="809" spans="1:29" ht="13" x14ac:dyDescent="0.3">
      <c r="A809" s="43"/>
      <c r="B809" s="5"/>
      <c r="C809" s="6"/>
      <c r="D809" s="5"/>
      <c r="E809" s="5"/>
      <c r="F809" s="5"/>
      <c r="G809" s="5"/>
      <c r="H809" s="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5"/>
      <c r="X809" s="5"/>
      <c r="Y809" s="5"/>
      <c r="Z809" s="5"/>
      <c r="AA809" s="5"/>
      <c r="AB809" s="5"/>
      <c r="AC809" s="5"/>
    </row>
    <row r="810" spans="1:29" ht="13" x14ac:dyDescent="0.3">
      <c r="A810" s="43"/>
      <c r="B810" s="5"/>
      <c r="C810" s="6"/>
      <c r="D810" s="5"/>
      <c r="E810" s="5"/>
      <c r="F810" s="5"/>
      <c r="G810" s="5"/>
      <c r="H810" s="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5"/>
      <c r="X810" s="5"/>
      <c r="Y810" s="5"/>
      <c r="Z810" s="5"/>
      <c r="AA810" s="5"/>
      <c r="AB810" s="5"/>
      <c r="AC810" s="5"/>
    </row>
    <row r="811" spans="1:29" ht="13" x14ac:dyDescent="0.3">
      <c r="A811" s="43"/>
      <c r="B811" s="5"/>
      <c r="C811" s="6"/>
      <c r="D811" s="5"/>
      <c r="E811" s="5"/>
      <c r="F811" s="5"/>
      <c r="G811" s="5"/>
      <c r="H811" s="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5"/>
      <c r="X811" s="5"/>
      <c r="Y811" s="5"/>
      <c r="Z811" s="5"/>
      <c r="AA811" s="5"/>
      <c r="AB811" s="5"/>
      <c r="AC811" s="5"/>
    </row>
    <row r="812" spans="1:29" ht="13" x14ac:dyDescent="0.3">
      <c r="A812" s="43"/>
      <c r="B812" s="5"/>
      <c r="C812" s="6"/>
      <c r="D812" s="5"/>
      <c r="E812" s="5"/>
      <c r="F812" s="5"/>
      <c r="G812" s="5"/>
      <c r="H812" s="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5"/>
      <c r="X812" s="5"/>
      <c r="Y812" s="5"/>
      <c r="Z812" s="5"/>
      <c r="AA812" s="5"/>
      <c r="AB812" s="5"/>
      <c r="AC812" s="5"/>
    </row>
    <row r="813" spans="1:29" ht="13" x14ac:dyDescent="0.3">
      <c r="A813" s="43"/>
      <c r="B813" s="5"/>
      <c r="C813" s="6"/>
      <c r="D813" s="5"/>
      <c r="E813" s="5"/>
      <c r="F813" s="5"/>
      <c r="G813" s="5"/>
      <c r="H813" s="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5"/>
      <c r="X813" s="5"/>
      <c r="Y813" s="5"/>
      <c r="Z813" s="5"/>
      <c r="AA813" s="5"/>
      <c r="AB813" s="5"/>
      <c r="AC813" s="5"/>
    </row>
    <row r="814" spans="1:29" ht="13" x14ac:dyDescent="0.3">
      <c r="A814" s="43"/>
      <c r="B814" s="5"/>
      <c r="C814" s="6"/>
      <c r="D814" s="5"/>
      <c r="E814" s="5"/>
      <c r="F814" s="5"/>
      <c r="G814" s="5"/>
      <c r="H814" s="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5"/>
      <c r="X814" s="5"/>
      <c r="Y814" s="5"/>
      <c r="Z814" s="5"/>
      <c r="AA814" s="5"/>
      <c r="AB814" s="5"/>
      <c r="AC814" s="5"/>
    </row>
    <row r="815" spans="1:29" ht="13" x14ac:dyDescent="0.3">
      <c r="A815" s="43"/>
      <c r="B815" s="5"/>
      <c r="C815" s="6"/>
      <c r="D815" s="5"/>
      <c r="E815" s="5"/>
      <c r="F815" s="5"/>
      <c r="G815" s="5"/>
      <c r="H815" s="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5"/>
      <c r="X815" s="5"/>
      <c r="Y815" s="5"/>
      <c r="Z815" s="5"/>
      <c r="AA815" s="5"/>
      <c r="AB815" s="5"/>
      <c r="AC815" s="5"/>
    </row>
    <row r="816" spans="1:29" ht="13" x14ac:dyDescent="0.3">
      <c r="A816" s="43"/>
      <c r="B816" s="5"/>
      <c r="C816" s="6"/>
      <c r="D816" s="5"/>
      <c r="E816" s="5"/>
      <c r="F816" s="5"/>
      <c r="G816" s="5"/>
      <c r="H816" s="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5"/>
      <c r="X816" s="5"/>
      <c r="Y816" s="5"/>
      <c r="Z816" s="5"/>
      <c r="AA816" s="5"/>
      <c r="AB816" s="5"/>
      <c r="AC816" s="5"/>
    </row>
    <row r="817" spans="1:29" ht="13" x14ac:dyDescent="0.3">
      <c r="A817" s="43"/>
      <c r="B817" s="5"/>
      <c r="C817" s="6"/>
      <c r="D817" s="5"/>
      <c r="E817" s="5"/>
      <c r="F817" s="5"/>
      <c r="G817" s="5"/>
      <c r="H817" s="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5"/>
      <c r="X817" s="5"/>
      <c r="Y817" s="5"/>
      <c r="Z817" s="5"/>
      <c r="AA817" s="5"/>
      <c r="AB817" s="5"/>
      <c r="AC817" s="5"/>
    </row>
    <row r="818" spans="1:29" ht="13" x14ac:dyDescent="0.3">
      <c r="A818" s="43"/>
      <c r="B818" s="5"/>
      <c r="C818" s="6"/>
      <c r="D818" s="5"/>
      <c r="E818" s="5"/>
      <c r="F818" s="5"/>
      <c r="G818" s="5"/>
      <c r="H818" s="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5"/>
      <c r="X818" s="5"/>
      <c r="Y818" s="5"/>
      <c r="Z818" s="5"/>
      <c r="AA818" s="5"/>
      <c r="AB818" s="5"/>
      <c r="AC818" s="5"/>
    </row>
    <row r="819" spans="1:29" ht="13" x14ac:dyDescent="0.3">
      <c r="A819" s="43"/>
      <c r="B819" s="5"/>
      <c r="C819" s="6"/>
      <c r="D819" s="5"/>
      <c r="E819" s="5"/>
      <c r="F819" s="5"/>
      <c r="G819" s="5"/>
      <c r="H819" s="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5"/>
      <c r="X819" s="5"/>
      <c r="Y819" s="5"/>
      <c r="Z819" s="5"/>
      <c r="AA819" s="5"/>
      <c r="AB819" s="5"/>
      <c r="AC819" s="5"/>
    </row>
    <row r="820" spans="1:29" ht="13" x14ac:dyDescent="0.3">
      <c r="A820" s="43"/>
      <c r="B820" s="5"/>
      <c r="C820" s="6"/>
      <c r="D820" s="5"/>
      <c r="E820" s="5"/>
      <c r="F820" s="5"/>
      <c r="G820" s="5"/>
      <c r="H820" s="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5"/>
      <c r="X820" s="5"/>
      <c r="Y820" s="5"/>
      <c r="Z820" s="5"/>
      <c r="AA820" s="5"/>
      <c r="AB820" s="5"/>
      <c r="AC820" s="5"/>
    </row>
    <row r="821" spans="1:29" ht="13" x14ac:dyDescent="0.3">
      <c r="A821" s="43"/>
      <c r="B821" s="5"/>
      <c r="C821" s="6"/>
      <c r="D821" s="5"/>
      <c r="E821" s="5"/>
      <c r="F821" s="5"/>
      <c r="G821" s="5"/>
      <c r="H821" s="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5"/>
      <c r="X821" s="5"/>
      <c r="Y821" s="5"/>
      <c r="Z821" s="5"/>
      <c r="AA821" s="5"/>
      <c r="AB821" s="5"/>
      <c r="AC821" s="5"/>
    </row>
    <row r="822" spans="1:29" ht="13" x14ac:dyDescent="0.3">
      <c r="A822" s="43"/>
      <c r="B822" s="5"/>
      <c r="C822" s="6"/>
      <c r="D822" s="5"/>
      <c r="E822" s="5"/>
      <c r="F822" s="5"/>
      <c r="G822" s="5"/>
      <c r="H822" s="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5"/>
      <c r="X822" s="5"/>
      <c r="Y822" s="5"/>
      <c r="Z822" s="5"/>
      <c r="AA822" s="5"/>
      <c r="AB822" s="5"/>
      <c r="AC822" s="5"/>
    </row>
    <row r="823" spans="1:29" ht="13" x14ac:dyDescent="0.3">
      <c r="A823" s="43"/>
      <c r="B823" s="5"/>
      <c r="C823" s="6"/>
      <c r="D823" s="5"/>
      <c r="E823" s="5"/>
      <c r="F823" s="5"/>
      <c r="G823" s="5"/>
      <c r="H823" s="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5"/>
      <c r="X823" s="5"/>
      <c r="Y823" s="5"/>
      <c r="Z823" s="5"/>
      <c r="AA823" s="5"/>
      <c r="AB823" s="5"/>
      <c r="AC823" s="5"/>
    </row>
    <row r="824" spans="1:29" ht="13" x14ac:dyDescent="0.3">
      <c r="A824" s="43"/>
      <c r="B824" s="5"/>
      <c r="C824" s="6"/>
      <c r="D824" s="5"/>
      <c r="E824" s="5"/>
      <c r="F824" s="5"/>
      <c r="G824" s="5"/>
      <c r="H824" s="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5"/>
      <c r="X824" s="5"/>
      <c r="Y824" s="5"/>
      <c r="Z824" s="5"/>
      <c r="AA824" s="5"/>
      <c r="AB824" s="5"/>
      <c r="AC824" s="5"/>
    </row>
    <row r="825" spans="1:29" ht="13" x14ac:dyDescent="0.3">
      <c r="A825" s="43"/>
      <c r="B825" s="5"/>
      <c r="C825" s="6"/>
      <c r="D825" s="5"/>
      <c r="E825" s="5"/>
      <c r="F825" s="5"/>
      <c r="G825" s="5"/>
      <c r="H825" s="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5"/>
      <c r="X825" s="5"/>
      <c r="Y825" s="5"/>
      <c r="Z825" s="5"/>
      <c r="AA825" s="5"/>
      <c r="AB825" s="5"/>
      <c r="AC825" s="5"/>
    </row>
    <row r="826" spans="1:29" ht="13" x14ac:dyDescent="0.3">
      <c r="A826" s="43"/>
      <c r="B826" s="5"/>
      <c r="C826" s="6"/>
      <c r="D826" s="5"/>
      <c r="E826" s="5"/>
      <c r="F826" s="5"/>
      <c r="G826" s="5"/>
      <c r="H826" s="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5"/>
      <c r="X826" s="5"/>
      <c r="Y826" s="5"/>
      <c r="Z826" s="5"/>
      <c r="AA826" s="5"/>
      <c r="AB826" s="5"/>
      <c r="AC826" s="5"/>
    </row>
    <row r="827" spans="1:29" ht="13" x14ac:dyDescent="0.3">
      <c r="A827" s="43"/>
      <c r="B827" s="5"/>
      <c r="C827" s="6"/>
      <c r="D827" s="5"/>
      <c r="E827" s="5"/>
      <c r="F827" s="5"/>
      <c r="G827" s="5"/>
      <c r="H827" s="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5"/>
      <c r="X827" s="5"/>
      <c r="Y827" s="5"/>
      <c r="Z827" s="5"/>
      <c r="AA827" s="5"/>
      <c r="AB827" s="5"/>
      <c r="AC827" s="5"/>
    </row>
    <row r="828" spans="1:29" ht="13" x14ac:dyDescent="0.3">
      <c r="A828" s="43"/>
      <c r="B828" s="5"/>
      <c r="C828" s="6"/>
      <c r="D828" s="5"/>
      <c r="E828" s="5"/>
      <c r="F828" s="5"/>
      <c r="G828" s="5"/>
      <c r="H828" s="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5"/>
      <c r="X828" s="5"/>
      <c r="Y828" s="5"/>
      <c r="Z828" s="5"/>
      <c r="AA828" s="5"/>
      <c r="AB828" s="5"/>
      <c r="AC828" s="5"/>
    </row>
    <row r="829" spans="1:29" ht="13" x14ac:dyDescent="0.3">
      <c r="A829" s="43"/>
      <c r="B829" s="5"/>
      <c r="C829" s="6"/>
      <c r="D829" s="5"/>
      <c r="E829" s="5"/>
      <c r="F829" s="5"/>
      <c r="G829" s="5"/>
      <c r="H829" s="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5"/>
      <c r="X829" s="5"/>
      <c r="Y829" s="5"/>
      <c r="Z829" s="5"/>
      <c r="AA829" s="5"/>
      <c r="AB829" s="5"/>
      <c r="AC829" s="5"/>
    </row>
    <row r="830" spans="1:29" ht="13" x14ac:dyDescent="0.3">
      <c r="A830" s="43"/>
      <c r="B830" s="5"/>
      <c r="C830" s="6"/>
      <c r="D830" s="5"/>
      <c r="E830" s="5"/>
      <c r="F830" s="5"/>
      <c r="G830" s="5"/>
      <c r="H830" s="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5"/>
      <c r="X830" s="5"/>
      <c r="Y830" s="5"/>
      <c r="Z830" s="5"/>
      <c r="AA830" s="5"/>
      <c r="AB830" s="5"/>
      <c r="AC830" s="5"/>
    </row>
    <row r="831" spans="1:29" ht="13" x14ac:dyDescent="0.3">
      <c r="A831" s="43"/>
      <c r="B831" s="5"/>
      <c r="C831" s="6"/>
      <c r="D831" s="5"/>
      <c r="E831" s="5"/>
      <c r="F831" s="5"/>
      <c r="G831" s="5"/>
      <c r="H831" s="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5"/>
      <c r="X831" s="5"/>
      <c r="Y831" s="5"/>
      <c r="Z831" s="5"/>
      <c r="AA831" s="5"/>
      <c r="AB831" s="5"/>
      <c r="AC831" s="5"/>
    </row>
    <row r="832" spans="1:29" ht="13" x14ac:dyDescent="0.3">
      <c r="A832" s="43"/>
      <c r="B832" s="5"/>
      <c r="C832" s="6"/>
      <c r="D832" s="5"/>
      <c r="E832" s="5"/>
      <c r="F832" s="5"/>
      <c r="G832" s="5"/>
      <c r="H832" s="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5"/>
      <c r="X832" s="5"/>
      <c r="Y832" s="5"/>
      <c r="Z832" s="5"/>
      <c r="AA832" s="5"/>
      <c r="AB832" s="5"/>
      <c r="AC832" s="5"/>
    </row>
    <row r="833" spans="1:29" ht="13" x14ac:dyDescent="0.3">
      <c r="A833" s="43"/>
      <c r="B833" s="5"/>
      <c r="C833" s="6"/>
      <c r="D833" s="5"/>
      <c r="E833" s="5"/>
      <c r="F833" s="5"/>
      <c r="G833" s="5"/>
      <c r="H833" s="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5"/>
      <c r="X833" s="5"/>
      <c r="Y833" s="5"/>
      <c r="Z833" s="5"/>
      <c r="AA833" s="5"/>
      <c r="AB833" s="5"/>
      <c r="AC833" s="5"/>
    </row>
    <row r="834" spans="1:29" ht="13" x14ac:dyDescent="0.3">
      <c r="A834" s="43"/>
      <c r="B834" s="5"/>
      <c r="C834" s="6"/>
      <c r="D834" s="5"/>
      <c r="E834" s="5"/>
      <c r="F834" s="5"/>
      <c r="G834" s="5"/>
      <c r="H834" s="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5"/>
      <c r="X834" s="5"/>
      <c r="Y834" s="5"/>
      <c r="Z834" s="5"/>
      <c r="AA834" s="5"/>
      <c r="AB834" s="5"/>
      <c r="AC834" s="5"/>
    </row>
    <row r="835" spans="1:29" ht="13" x14ac:dyDescent="0.3">
      <c r="A835" s="43"/>
      <c r="B835" s="5"/>
      <c r="C835" s="6"/>
      <c r="D835" s="5"/>
      <c r="E835" s="5"/>
      <c r="F835" s="5"/>
      <c r="G835" s="5"/>
      <c r="H835" s="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5"/>
      <c r="X835" s="5"/>
      <c r="Y835" s="5"/>
      <c r="Z835" s="5"/>
      <c r="AA835" s="5"/>
      <c r="AB835" s="5"/>
      <c r="AC835" s="5"/>
    </row>
    <row r="836" spans="1:29" ht="13" x14ac:dyDescent="0.3">
      <c r="A836" s="43"/>
      <c r="B836" s="5"/>
      <c r="C836" s="6"/>
      <c r="D836" s="5"/>
      <c r="E836" s="5"/>
      <c r="F836" s="5"/>
      <c r="G836" s="5"/>
      <c r="H836" s="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5"/>
      <c r="X836" s="5"/>
      <c r="Y836" s="5"/>
      <c r="Z836" s="5"/>
      <c r="AA836" s="5"/>
      <c r="AB836" s="5"/>
      <c r="AC836" s="5"/>
    </row>
    <row r="837" spans="1:29" ht="13" x14ac:dyDescent="0.3">
      <c r="A837" s="43"/>
      <c r="B837" s="5"/>
      <c r="C837" s="6"/>
      <c r="D837" s="5"/>
      <c r="E837" s="5"/>
      <c r="F837" s="5"/>
      <c r="G837" s="5"/>
      <c r="H837" s="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5"/>
      <c r="X837" s="5"/>
      <c r="Y837" s="5"/>
      <c r="Z837" s="5"/>
      <c r="AA837" s="5"/>
      <c r="AB837" s="5"/>
      <c r="AC837" s="5"/>
    </row>
    <row r="838" spans="1:29" ht="13" x14ac:dyDescent="0.3">
      <c r="A838" s="43"/>
      <c r="B838" s="5"/>
      <c r="C838" s="6"/>
      <c r="D838" s="5"/>
      <c r="E838" s="5"/>
      <c r="F838" s="5"/>
      <c r="G838" s="5"/>
      <c r="H838" s="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5"/>
      <c r="X838" s="5"/>
      <c r="Y838" s="5"/>
      <c r="Z838" s="5"/>
      <c r="AA838" s="5"/>
      <c r="AB838" s="5"/>
      <c r="AC838" s="5"/>
    </row>
    <row r="839" spans="1:29" ht="13" x14ac:dyDescent="0.3">
      <c r="A839" s="43"/>
      <c r="B839" s="5"/>
      <c r="C839" s="6"/>
      <c r="D839" s="5"/>
      <c r="E839" s="5"/>
      <c r="F839" s="5"/>
      <c r="G839" s="5"/>
      <c r="H839" s="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5"/>
      <c r="X839" s="5"/>
      <c r="Y839" s="5"/>
      <c r="Z839" s="5"/>
      <c r="AA839" s="5"/>
      <c r="AB839" s="5"/>
      <c r="AC839" s="5"/>
    </row>
    <row r="840" spans="1:29" ht="13" x14ac:dyDescent="0.3">
      <c r="A840" s="43"/>
      <c r="B840" s="5"/>
      <c r="C840" s="6"/>
      <c r="D840" s="5"/>
      <c r="E840" s="5"/>
      <c r="F840" s="5"/>
      <c r="G840" s="5"/>
      <c r="H840" s="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5"/>
      <c r="X840" s="5"/>
      <c r="Y840" s="5"/>
      <c r="Z840" s="5"/>
      <c r="AA840" s="5"/>
      <c r="AB840" s="5"/>
      <c r="AC840" s="5"/>
    </row>
    <row r="841" spans="1:29" ht="13" x14ac:dyDescent="0.3">
      <c r="A841" s="43"/>
      <c r="B841" s="5"/>
      <c r="C841" s="6"/>
      <c r="D841" s="5"/>
      <c r="E841" s="5"/>
      <c r="F841" s="5"/>
      <c r="G841" s="5"/>
      <c r="H841" s="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5"/>
      <c r="X841" s="5"/>
      <c r="Y841" s="5"/>
      <c r="Z841" s="5"/>
      <c r="AA841" s="5"/>
      <c r="AB841" s="5"/>
      <c r="AC841" s="5"/>
    </row>
    <row r="842" spans="1:29" ht="13" x14ac:dyDescent="0.3">
      <c r="A842" s="43"/>
      <c r="B842" s="5"/>
      <c r="C842" s="6"/>
      <c r="D842" s="5"/>
      <c r="E842" s="5"/>
      <c r="F842" s="5"/>
      <c r="G842" s="5"/>
      <c r="H842" s="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5"/>
      <c r="X842" s="5"/>
      <c r="Y842" s="5"/>
      <c r="Z842" s="5"/>
      <c r="AA842" s="5"/>
      <c r="AB842" s="5"/>
      <c r="AC842" s="5"/>
    </row>
    <row r="843" spans="1:29" ht="13" x14ac:dyDescent="0.3">
      <c r="A843" s="43"/>
      <c r="B843" s="5"/>
      <c r="C843" s="6"/>
      <c r="D843" s="5"/>
      <c r="E843" s="5"/>
      <c r="F843" s="5"/>
      <c r="G843" s="5"/>
      <c r="H843" s="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5"/>
      <c r="X843" s="5"/>
      <c r="Y843" s="5"/>
      <c r="Z843" s="5"/>
      <c r="AA843" s="5"/>
      <c r="AB843" s="5"/>
      <c r="AC843" s="5"/>
    </row>
    <row r="844" spans="1:29" ht="13" x14ac:dyDescent="0.3">
      <c r="A844" s="43"/>
      <c r="B844" s="5"/>
      <c r="C844" s="6"/>
      <c r="D844" s="5"/>
      <c r="E844" s="5"/>
      <c r="F844" s="5"/>
      <c r="G844" s="5"/>
      <c r="H844" s="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5"/>
      <c r="X844" s="5"/>
      <c r="Y844" s="5"/>
      <c r="Z844" s="5"/>
      <c r="AA844" s="5"/>
      <c r="AB844" s="5"/>
      <c r="AC844" s="5"/>
    </row>
    <row r="845" spans="1:29" ht="13" x14ac:dyDescent="0.3">
      <c r="A845" s="43"/>
      <c r="B845" s="5"/>
      <c r="C845" s="6"/>
      <c r="D845" s="5"/>
      <c r="E845" s="5"/>
      <c r="F845" s="5"/>
      <c r="G845" s="5"/>
      <c r="H845" s="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5"/>
      <c r="X845" s="5"/>
      <c r="Y845" s="5"/>
      <c r="Z845" s="5"/>
      <c r="AA845" s="5"/>
      <c r="AB845" s="5"/>
      <c r="AC845" s="5"/>
    </row>
    <row r="846" spans="1:29" ht="13" x14ac:dyDescent="0.3">
      <c r="A846" s="43"/>
      <c r="B846" s="5"/>
      <c r="C846" s="6"/>
      <c r="D846" s="5"/>
      <c r="E846" s="5"/>
      <c r="F846" s="5"/>
      <c r="G846" s="5"/>
      <c r="H846" s="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5"/>
      <c r="X846" s="5"/>
      <c r="Y846" s="5"/>
      <c r="Z846" s="5"/>
      <c r="AA846" s="5"/>
      <c r="AB846" s="5"/>
      <c r="AC846" s="5"/>
    </row>
    <row r="847" spans="1:29" ht="13" x14ac:dyDescent="0.3">
      <c r="A847" s="43"/>
      <c r="B847" s="5"/>
      <c r="C847" s="6"/>
      <c r="D847" s="5"/>
      <c r="E847" s="5"/>
      <c r="F847" s="5"/>
      <c r="G847" s="5"/>
      <c r="H847" s="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5"/>
      <c r="X847" s="5"/>
      <c r="Y847" s="5"/>
      <c r="Z847" s="5"/>
      <c r="AA847" s="5"/>
      <c r="AB847" s="5"/>
      <c r="AC847" s="5"/>
    </row>
    <row r="848" spans="1:29" ht="13" x14ac:dyDescent="0.3">
      <c r="A848" s="43"/>
      <c r="B848" s="5"/>
      <c r="C848" s="6"/>
      <c r="D848" s="5"/>
      <c r="E848" s="5"/>
      <c r="F848" s="5"/>
      <c r="G848" s="5"/>
      <c r="H848" s="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5"/>
      <c r="X848" s="5"/>
      <c r="Y848" s="5"/>
      <c r="Z848" s="5"/>
      <c r="AA848" s="5"/>
      <c r="AB848" s="5"/>
      <c r="AC848" s="5"/>
    </row>
    <row r="849" spans="1:29" ht="13" x14ac:dyDescent="0.3">
      <c r="A849" s="43"/>
      <c r="B849" s="5"/>
      <c r="C849" s="6"/>
      <c r="D849" s="5"/>
      <c r="E849" s="5"/>
      <c r="F849" s="5"/>
      <c r="G849" s="5"/>
      <c r="H849" s="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5"/>
      <c r="X849" s="5"/>
      <c r="Y849" s="5"/>
      <c r="Z849" s="5"/>
      <c r="AA849" s="5"/>
      <c r="AB849" s="5"/>
      <c r="AC849" s="5"/>
    </row>
    <row r="850" spans="1:29" ht="13" x14ac:dyDescent="0.3">
      <c r="A850" s="43"/>
      <c r="B850" s="5"/>
      <c r="C850" s="6"/>
      <c r="D850" s="5"/>
      <c r="E850" s="5"/>
      <c r="F850" s="5"/>
      <c r="G850" s="5"/>
      <c r="H850" s="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5"/>
      <c r="X850" s="5"/>
      <c r="Y850" s="5"/>
      <c r="Z850" s="5"/>
      <c r="AA850" s="5"/>
      <c r="AB850" s="5"/>
      <c r="AC850" s="5"/>
    </row>
    <row r="851" spans="1:29" ht="13" x14ac:dyDescent="0.3">
      <c r="A851" s="43"/>
      <c r="B851" s="5"/>
      <c r="C851" s="6"/>
      <c r="D851" s="5"/>
      <c r="E851" s="5"/>
      <c r="F851" s="5"/>
      <c r="G851" s="5"/>
      <c r="H851" s="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5"/>
      <c r="X851" s="5"/>
      <c r="Y851" s="5"/>
      <c r="Z851" s="5"/>
      <c r="AA851" s="5"/>
      <c r="AB851" s="5"/>
      <c r="AC851" s="5"/>
    </row>
    <row r="852" spans="1:29" ht="13" x14ac:dyDescent="0.3">
      <c r="A852" s="43"/>
      <c r="B852" s="5"/>
      <c r="C852" s="6"/>
      <c r="D852" s="5"/>
      <c r="E852" s="5"/>
      <c r="F852" s="5"/>
      <c r="G852" s="5"/>
      <c r="H852" s="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5"/>
      <c r="X852" s="5"/>
      <c r="Y852" s="5"/>
      <c r="Z852" s="5"/>
      <c r="AA852" s="5"/>
      <c r="AB852" s="5"/>
      <c r="AC852" s="5"/>
    </row>
    <row r="853" spans="1:29" ht="13" x14ac:dyDescent="0.3">
      <c r="A853" s="43"/>
      <c r="B853" s="5"/>
      <c r="C853" s="6"/>
      <c r="D853" s="5"/>
      <c r="E853" s="5"/>
      <c r="F853" s="5"/>
      <c r="G853" s="5"/>
      <c r="H853" s="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5"/>
      <c r="X853" s="5"/>
      <c r="Y853" s="5"/>
      <c r="Z853" s="5"/>
      <c r="AA853" s="5"/>
      <c r="AB853" s="5"/>
      <c r="AC853" s="5"/>
    </row>
    <row r="854" spans="1:29" ht="13" x14ac:dyDescent="0.3">
      <c r="A854" s="43"/>
      <c r="B854" s="5"/>
      <c r="C854" s="6"/>
      <c r="D854" s="5"/>
      <c r="E854" s="5"/>
      <c r="F854" s="5"/>
      <c r="G854" s="5"/>
      <c r="H854" s="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5"/>
      <c r="X854" s="5"/>
      <c r="Y854" s="5"/>
      <c r="Z854" s="5"/>
      <c r="AA854" s="5"/>
      <c r="AB854" s="5"/>
      <c r="AC854" s="5"/>
    </row>
    <row r="855" spans="1:29" ht="13" x14ac:dyDescent="0.3">
      <c r="A855" s="43"/>
      <c r="B855" s="5"/>
      <c r="C855" s="6"/>
      <c r="D855" s="5"/>
      <c r="E855" s="5"/>
      <c r="F855" s="5"/>
      <c r="G855" s="5"/>
      <c r="H855" s="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5"/>
      <c r="X855" s="5"/>
      <c r="Y855" s="5"/>
      <c r="Z855" s="5"/>
      <c r="AA855" s="5"/>
      <c r="AB855" s="5"/>
      <c r="AC855" s="5"/>
    </row>
    <row r="856" spans="1:29" ht="13" x14ac:dyDescent="0.3">
      <c r="A856" s="43"/>
      <c r="B856" s="5"/>
      <c r="C856" s="6"/>
      <c r="D856" s="5"/>
      <c r="E856" s="5"/>
      <c r="F856" s="5"/>
      <c r="G856" s="5"/>
      <c r="H856" s="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5"/>
      <c r="X856" s="5"/>
      <c r="Y856" s="5"/>
      <c r="Z856" s="5"/>
      <c r="AA856" s="5"/>
      <c r="AB856" s="5"/>
      <c r="AC856" s="5"/>
    </row>
    <row r="857" spans="1:29" ht="13" x14ac:dyDescent="0.3">
      <c r="A857" s="43"/>
      <c r="B857" s="5"/>
      <c r="C857" s="6"/>
      <c r="D857" s="5"/>
      <c r="E857" s="5"/>
      <c r="F857" s="5"/>
      <c r="G857" s="5"/>
      <c r="H857" s="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5"/>
      <c r="X857" s="5"/>
      <c r="Y857" s="5"/>
      <c r="Z857" s="5"/>
      <c r="AA857" s="5"/>
      <c r="AB857" s="5"/>
      <c r="AC857" s="5"/>
    </row>
    <row r="858" spans="1:29" ht="13" x14ac:dyDescent="0.3">
      <c r="A858" s="43"/>
      <c r="B858" s="5"/>
      <c r="C858" s="6"/>
      <c r="D858" s="5"/>
      <c r="E858" s="5"/>
      <c r="F858" s="5"/>
      <c r="G858" s="5"/>
      <c r="H858" s="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5"/>
      <c r="X858" s="5"/>
      <c r="Y858" s="5"/>
      <c r="Z858" s="5"/>
      <c r="AA858" s="5"/>
      <c r="AB858" s="5"/>
      <c r="AC858" s="5"/>
    </row>
    <row r="859" spans="1:29" ht="13" x14ac:dyDescent="0.3">
      <c r="A859" s="43"/>
      <c r="B859" s="5"/>
      <c r="C859" s="6"/>
      <c r="D859" s="5"/>
      <c r="E859" s="5"/>
      <c r="F859" s="5"/>
      <c r="G859" s="5"/>
      <c r="H859" s="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5"/>
      <c r="X859" s="5"/>
      <c r="Y859" s="5"/>
      <c r="Z859" s="5"/>
      <c r="AA859" s="5"/>
      <c r="AB859" s="5"/>
      <c r="AC859" s="5"/>
    </row>
    <row r="860" spans="1:29" ht="13" x14ac:dyDescent="0.3">
      <c r="A860" s="43"/>
      <c r="B860" s="5"/>
      <c r="C860" s="6"/>
      <c r="D860" s="5"/>
      <c r="E860" s="5"/>
      <c r="F860" s="5"/>
      <c r="G860" s="5"/>
      <c r="H860" s="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5"/>
      <c r="X860" s="5"/>
      <c r="Y860" s="5"/>
      <c r="Z860" s="5"/>
      <c r="AA860" s="5"/>
      <c r="AB860" s="5"/>
      <c r="AC860" s="5"/>
    </row>
    <row r="861" spans="1:29" ht="13" x14ac:dyDescent="0.3">
      <c r="A861" s="43"/>
      <c r="B861" s="5"/>
      <c r="C861" s="6"/>
      <c r="D861" s="5"/>
      <c r="E861" s="5"/>
      <c r="F861" s="5"/>
      <c r="G861" s="5"/>
      <c r="H861" s="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5"/>
      <c r="X861" s="5"/>
      <c r="Y861" s="5"/>
      <c r="Z861" s="5"/>
      <c r="AA861" s="5"/>
      <c r="AB861" s="5"/>
      <c r="AC861" s="5"/>
    </row>
    <row r="862" spans="1:29" ht="13" x14ac:dyDescent="0.3">
      <c r="A862" s="43"/>
      <c r="B862" s="5"/>
      <c r="C862" s="6"/>
      <c r="D862" s="5"/>
      <c r="E862" s="5"/>
      <c r="F862" s="5"/>
      <c r="G862" s="5"/>
      <c r="H862" s="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5"/>
      <c r="X862" s="5"/>
      <c r="Y862" s="5"/>
      <c r="Z862" s="5"/>
      <c r="AA862" s="5"/>
      <c r="AB862" s="5"/>
      <c r="AC862" s="5"/>
    </row>
    <row r="863" spans="1:29" ht="13" x14ac:dyDescent="0.3">
      <c r="A863" s="43"/>
      <c r="B863" s="5"/>
      <c r="C863" s="6"/>
      <c r="D863" s="5"/>
      <c r="E863" s="5"/>
      <c r="F863" s="5"/>
      <c r="G863" s="5"/>
      <c r="H863" s="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5"/>
      <c r="X863" s="5"/>
      <c r="Y863" s="5"/>
      <c r="Z863" s="5"/>
      <c r="AA863" s="5"/>
      <c r="AB863" s="5"/>
      <c r="AC863" s="5"/>
    </row>
    <row r="864" spans="1:29" ht="13" x14ac:dyDescent="0.3">
      <c r="A864" s="43"/>
      <c r="B864" s="5"/>
      <c r="C864" s="6"/>
      <c r="D864" s="5"/>
      <c r="E864" s="5"/>
      <c r="F864" s="5"/>
      <c r="G864" s="5"/>
      <c r="H864" s="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5"/>
      <c r="X864" s="5"/>
      <c r="Y864" s="5"/>
      <c r="Z864" s="5"/>
      <c r="AA864" s="5"/>
      <c r="AB864" s="5"/>
      <c r="AC864" s="5"/>
    </row>
    <row r="865" spans="1:29" ht="13" x14ac:dyDescent="0.3">
      <c r="A865" s="43"/>
      <c r="B865" s="5"/>
      <c r="C865" s="6"/>
      <c r="D865" s="5"/>
      <c r="E865" s="5"/>
      <c r="F865" s="5"/>
      <c r="G865" s="5"/>
      <c r="H865" s="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5"/>
      <c r="X865" s="5"/>
      <c r="Y865" s="5"/>
      <c r="Z865" s="5"/>
      <c r="AA865" s="5"/>
      <c r="AB865" s="5"/>
      <c r="AC865" s="5"/>
    </row>
    <row r="866" spans="1:29" ht="13" x14ac:dyDescent="0.3">
      <c r="A866" s="43"/>
      <c r="B866" s="5"/>
      <c r="C866" s="6"/>
      <c r="D866" s="5"/>
      <c r="E866" s="5"/>
      <c r="F866" s="5"/>
      <c r="G866" s="5"/>
      <c r="H866" s="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5"/>
      <c r="X866" s="5"/>
      <c r="Y866" s="5"/>
      <c r="Z866" s="5"/>
      <c r="AA866" s="5"/>
      <c r="AB866" s="5"/>
      <c r="AC866" s="5"/>
    </row>
    <row r="867" spans="1:29" ht="13" x14ac:dyDescent="0.3">
      <c r="A867" s="43"/>
      <c r="B867" s="5"/>
      <c r="C867" s="6"/>
      <c r="D867" s="5"/>
      <c r="E867" s="5"/>
      <c r="F867" s="5"/>
      <c r="G867" s="5"/>
      <c r="H867" s="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5"/>
      <c r="X867" s="5"/>
      <c r="Y867" s="5"/>
      <c r="Z867" s="5"/>
      <c r="AA867" s="5"/>
      <c r="AB867" s="5"/>
      <c r="AC867" s="5"/>
    </row>
    <row r="868" spans="1:29" ht="13" x14ac:dyDescent="0.3">
      <c r="A868" s="43"/>
      <c r="B868" s="5"/>
      <c r="C868" s="6"/>
      <c r="D868" s="5"/>
      <c r="E868" s="5"/>
      <c r="F868" s="5"/>
      <c r="G868" s="5"/>
      <c r="H868" s="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5"/>
      <c r="X868" s="5"/>
      <c r="Y868" s="5"/>
      <c r="Z868" s="5"/>
      <c r="AA868" s="5"/>
      <c r="AB868" s="5"/>
      <c r="AC868" s="5"/>
    </row>
    <row r="869" spans="1:29" ht="13" x14ac:dyDescent="0.3">
      <c r="A869" s="43"/>
      <c r="B869" s="5"/>
      <c r="C869" s="6"/>
      <c r="D869" s="5"/>
      <c r="E869" s="5"/>
      <c r="F869" s="5"/>
      <c r="G869" s="5"/>
      <c r="H869" s="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5"/>
      <c r="X869" s="5"/>
      <c r="Y869" s="5"/>
      <c r="Z869" s="5"/>
      <c r="AA869" s="5"/>
      <c r="AB869" s="5"/>
      <c r="AC869" s="5"/>
    </row>
    <row r="870" spans="1:29" ht="13" x14ac:dyDescent="0.3">
      <c r="A870" s="43"/>
      <c r="B870" s="5"/>
      <c r="C870" s="6"/>
      <c r="D870" s="5"/>
      <c r="E870" s="5"/>
      <c r="F870" s="5"/>
      <c r="G870" s="5"/>
      <c r="H870" s="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5"/>
      <c r="X870" s="5"/>
      <c r="Y870" s="5"/>
      <c r="Z870" s="5"/>
      <c r="AA870" s="5"/>
      <c r="AB870" s="5"/>
      <c r="AC870" s="5"/>
    </row>
    <row r="871" spans="1:29" ht="13" x14ac:dyDescent="0.3">
      <c r="A871" s="43"/>
      <c r="B871" s="5"/>
      <c r="C871" s="6"/>
      <c r="D871" s="5"/>
      <c r="E871" s="5"/>
      <c r="F871" s="5"/>
      <c r="G871" s="5"/>
      <c r="H871" s="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5"/>
      <c r="X871" s="5"/>
      <c r="Y871" s="5"/>
      <c r="Z871" s="5"/>
      <c r="AA871" s="5"/>
      <c r="AB871" s="5"/>
      <c r="AC871" s="5"/>
    </row>
    <row r="872" spans="1:29" ht="13" x14ac:dyDescent="0.3">
      <c r="A872" s="43"/>
      <c r="B872" s="5"/>
      <c r="C872" s="6"/>
      <c r="D872" s="5"/>
      <c r="E872" s="5"/>
      <c r="F872" s="5"/>
      <c r="G872" s="5"/>
      <c r="H872" s="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5"/>
      <c r="X872" s="5"/>
      <c r="Y872" s="5"/>
      <c r="Z872" s="5"/>
      <c r="AA872" s="5"/>
      <c r="AB872" s="5"/>
      <c r="AC872" s="5"/>
    </row>
    <row r="873" spans="1:29" ht="13" x14ac:dyDescent="0.3">
      <c r="A873" s="43"/>
      <c r="B873" s="5"/>
      <c r="C873" s="6"/>
      <c r="D873" s="5"/>
      <c r="E873" s="5"/>
      <c r="F873" s="5"/>
      <c r="G873" s="5"/>
      <c r="H873" s="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5"/>
      <c r="X873" s="5"/>
      <c r="Y873" s="5"/>
      <c r="Z873" s="5"/>
      <c r="AA873" s="5"/>
      <c r="AB873" s="5"/>
      <c r="AC873" s="5"/>
    </row>
    <row r="874" spans="1:29" ht="13" x14ac:dyDescent="0.3">
      <c r="A874" s="43"/>
      <c r="B874" s="5"/>
      <c r="C874" s="6"/>
      <c r="D874" s="5"/>
      <c r="E874" s="5"/>
      <c r="F874" s="5"/>
      <c r="G874" s="5"/>
      <c r="H874" s="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5"/>
      <c r="X874" s="5"/>
      <c r="Y874" s="5"/>
      <c r="Z874" s="5"/>
      <c r="AA874" s="5"/>
      <c r="AB874" s="5"/>
      <c r="AC874" s="5"/>
    </row>
    <row r="875" spans="1:29" ht="13" x14ac:dyDescent="0.3">
      <c r="A875" s="43"/>
      <c r="B875" s="5"/>
      <c r="C875" s="6"/>
      <c r="D875" s="5"/>
      <c r="E875" s="5"/>
      <c r="F875" s="5"/>
      <c r="G875" s="5"/>
      <c r="H875" s="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5"/>
      <c r="X875" s="5"/>
      <c r="Y875" s="5"/>
      <c r="Z875" s="5"/>
      <c r="AA875" s="5"/>
      <c r="AB875" s="5"/>
      <c r="AC875" s="5"/>
    </row>
    <row r="876" spans="1:29" ht="13" x14ac:dyDescent="0.3">
      <c r="A876" s="43"/>
      <c r="B876" s="5"/>
      <c r="C876" s="6"/>
      <c r="D876" s="5"/>
      <c r="E876" s="5"/>
      <c r="F876" s="5"/>
      <c r="G876" s="5"/>
      <c r="H876" s="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5"/>
      <c r="X876" s="5"/>
      <c r="Y876" s="5"/>
      <c r="Z876" s="5"/>
      <c r="AA876" s="5"/>
      <c r="AB876" s="5"/>
      <c r="AC876" s="5"/>
    </row>
    <row r="877" spans="1:29" ht="13" x14ac:dyDescent="0.3">
      <c r="A877" s="43"/>
      <c r="B877" s="5"/>
      <c r="C877" s="6"/>
      <c r="D877" s="5"/>
      <c r="E877" s="5"/>
      <c r="F877" s="5"/>
      <c r="G877" s="5"/>
      <c r="H877" s="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5"/>
      <c r="X877" s="5"/>
      <c r="Y877" s="5"/>
      <c r="Z877" s="5"/>
      <c r="AA877" s="5"/>
      <c r="AB877" s="5"/>
      <c r="AC877" s="5"/>
    </row>
    <row r="878" spans="1:29" ht="13" x14ac:dyDescent="0.3">
      <c r="A878" s="43"/>
      <c r="B878" s="5"/>
      <c r="C878" s="6"/>
      <c r="D878" s="5"/>
      <c r="E878" s="5"/>
      <c r="F878" s="5"/>
      <c r="G878" s="5"/>
      <c r="H878" s="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5"/>
      <c r="X878" s="5"/>
      <c r="Y878" s="5"/>
      <c r="Z878" s="5"/>
      <c r="AA878" s="5"/>
      <c r="AB878" s="5"/>
      <c r="AC878" s="5"/>
    </row>
    <row r="879" spans="1:29" ht="13" x14ac:dyDescent="0.3">
      <c r="A879" s="43"/>
      <c r="B879" s="5"/>
      <c r="C879" s="6"/>
      <c r="D879" s="5"/>
      <c r="E879" s="5"/>
      <c r="F879" s="5"/>
      <c r="G879" s="5"/>
      <c r="H879" s="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5"/>
      <c r="X879" s="5"/>
      <c r="Y879" s="5"/>
      <c r="Z879" s="5"/>
      <c r="AA879" s="5"/>
      <c r="AB879" s="5"/>
      <c r="AC879" s="5"/>
    </row>
    <row r="880" spans="1:29" ht="13" x14ac:dyDescent="0.3">
      <c r="A880" s="43"/>
      <c r="B880" s="5"/>
      <c r="C880" s="6"/>
      <c r="D880" s="5"/>
      <c r="E880" s="5"/>
      <c r="F880" s="5"/>
      <c r="G880" s="5"/>
      <c r="H880" s="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5"/>
      <c r="X880" s="5"/>
      <c r="Y880" s="5"/>
      <c r="Z880" s="5"/>
      <c r="AA880" s="5"/>
      <c r="AB880" s="5"/>
      <c r="AC880" s="5"/>
    </row>
    <row r="881" spans="1:29" ht="13" x14ac:dyDescent="0.3">
      <c r="A881" s="43"/>
      <c r="B881" s="5"/>
      <c r="C881" s="6"/>
      <c r="D881" s="5"/>
      <c r="E881" s="5"/>
      <c r="F881" s="5"/>
      <c r="G881" s="5"/>
      <c r="H881" s="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5"/>
      <c r="X881" s="5"/>
      <c r="Y881" s="5"/>
      <c r="Z881" s="5"/>
      <c r="AA881" s="5"/>
      <c r="AB881" s="5"/>
      <c r="AC881" s="5"/>
    </row>
    <row r="882" spans="1:29" ht="13" x14ac:dyDescent="0.3">
      <c r="A882" s="43"/>
      <c r="B882" s="5"/>
      <c r="C882" s="6"/>
      <c r="D882" s="5"/>
      <c r="E882" s="5"/>
      <c r="F882" s="5"/>
      <c r="G882" s="5"/>
      <c r="H882" s="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5"/>
      <c r="X882" s="5"/>
      <c r="Y882" s="5"/>
      <c r="Z882" s="5"/>
      <c r="AA882" s="5"/>
      <c r="AB882" s="5"/>
      <c r="AC882" s="5"/>
    </row>
    <row r="883" spans="1:29" ht="13" x14ac:dyDescent="0.3">
      <c r="A883" s="43"/>
      <c r="B883" s="5"/>
      <c r="C883" s="6"/>
      <c r="D883" s="5"/>
      <c r="E883" s="5"/>
      <c r="F883" s="5"/>
      <c r="G883" s="5"/>
      <c r="H883" s="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5"/>
      <c r="X883" s="5"/>
      <c r="Y883" s="5"/>
      <c r="Z883" s="5"/>
      <c r="AA883" s="5"/>
      <c r="AB883" s="5"/>
      <c r="AC883" s="5"/>
    </row>
    <row r="884" spans="1:29" ht="13" x14ac:dyDescent="0.3">
      <c r="A884" s="43"/>
      <c r="B884" s="5"/>
      <c r="C884" s="6"/>
      <c r="D884" s="5"/>
      <c r="E884" s="5"/>
      <c r="F884" s="5"/>
      <c r="G884" s="5"/>
      <c r="H884" s="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5"/>
      <c r="X884" s="5"/>
      <c r="Y884" s="5"/>
      <c r="Z884" s="5"/>
      <c r="AA884" s="5"/>
      <c r="AB884" s="5"/>
      <c r="AC884" s="5"/>
    </row>
    <row r="885" spans="1:29" ht="13" x14ac:dyDescent="0.3">
      <c r="A885" s="43"/>
      <c r="B885" s="5"/>
      <c r="C885" s="6"/>
      <c r="D885" s="5"/>
      <c r="E885" s="5"/>
      <c r="F885" s="5"/>
      <c r="G885" s="5"/>
      <c r="H885" s="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5"/>
      <c r="X885" s="5"/>
      <c r="Y885" s="5"/>
      <c r="Z885" s="5"/>
      <c r="AA885" s="5"/>
      <c r="AB885" s="5"/>
      <c r="AC885" s="5"/>
    </row>
    <row r="886" spans="1:29" ht="13" x14ac:dyDescent="0.3">
      <c r="A886" s="43"/>
      <c r="B886" s="5"/>
      <c r="C886" s="6"/>
      <c r="D886" s="5"/>
      <c r="E886" s="5"/>
      <c r="F886" s="5"/>
      <c r="G886" s="5"/>
      <c r="H886" s="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5"/>
      <c r="X886" s="5"/>
      <c r="Y886" s="5"/>
      <c r="Z886" s="5"/>
      <c r="AA886" s="5"/>
      <c r="AB886" s="5"/>
      <c r="AC886" s="5"/>
    </row>
    <row r="887" spans="1:29" ht="13" x14ac:dyDescent="0.3">
      <c r="A887" s="43"/>
      <c r="B887" s="5"/>
      <c r="C887" s="6"/>
      <c r="D887" s="5"/>
      <c r="E887" s="5"/>
      <c r="F887" s="5"/>
      <c r="G887" s="5"/>
      <c r="H887" s="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5"/>
      <c r="X887" s="5"/>
      <c r="Y887" s="5"/>
      <c r="Z887" s="5"/>
      <c r="AA887" s="5"/>
      <c r="AB887" s="5"/>
      <c r="AC887" s="5"/>
    </row>
    <row r="888" spans="1:29" ht="13" x14ac:dyDescent="0.3">
      <c r="A888" s="43"/>
      <c r="B888" s="5"/>
      <c r="C888" s="6"/>
      <c r="D888" s="5"/>
      <c r="E888" s="5"/>
      <c r="F888" s="5"/>
      <c r="G888" s="5"/>
      <c r="H888" s="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5"/>
      <c r="X888" s="5"/>
      <c r="Y888" s="5"/>
      <c r="Z888" s="5"/>
      <c r="AA888" s="5"/>
      <c r="AB888" s="5"/>
      <c r="AC888" s="5"/>
    </row>
    <row r="889" spans="1:29" ht="13" x14ac:dyDescent="0.3">
      <c r="A889" s="43"/>
      <c r="B889" s="5"/>
      <c r="C889" s="6"/>
      <c r="D889" s="5"/>
      <c r="E889" s="5"/>
      <c r="F889" s="5"/>
      <c r="G889" s="5"/>
      <c r="H889" s="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5"/>
      <c r="X889" s="5"/>
      <c r="Y889" s="5"/>
      <c r="Z889" s="5"/>
      <c r="AA889" s="5"/>
      <c r="AB889" s="5"/>
      <c r="AC889" s="5"/>
    </row>
    <row r="890" spans="1:29" ht="13" x14ac:dyDescent="0.3">
      <c r="A890" s="43"/>
      <c r="B890" s="5"/>
      <c r="C890" s="6"/>
      <c r="D890" s="5"/>
      <c r="E890" s="5"/>
      <c r="F890" s="5"/>
      <c r="G890" s="5"/>
      <c r="H890" s="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5"/>
      <c r="X890" s="5"/>
      <c r="Y890" s="5"/>
      <c r="Z890" s="5"/>
      <c r="AA890" s="5"/>
      <c r="AB890" s="5"/>
      <c r="AC890" s="5"/>
    </row>
    <row r="891" spans="1:29" ht="13" x14ac:dyDescent="0.3">
      <c r="A891" s="43"/>
      <c r="B891" s="5"/>
      <c r="C891" s="6"/>
      <c r="D891" s="5"/>
      <c r="E891" s="5"/>
      <c r="F891" s="5"/>
      <c r="G891" s="5"/>
      <c r="H891" s="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5"/>
      <c r="X891" s="5"/>
      <c r="Y891" s="5"/>
      <c r="Z891" s="5"/>
      <c r="AA891" s="5"/>
      <c r="AB891" s="5"/>
      <c r="AC891" s="5"/>
    </row>
    <row r="892" spans="1:29" ht="13" x14ac:dyDescent="0.3">
      <c r="A892" s="43"/>
      <c r="B892" s="5"/>
      <c r="C892" s="6"/>
      <c r="D892" s="5"/>
      <c r="E892" s="5"/>
      <c r="F892" s="5"/>
      <c r="G892" s="5"/>
      <c r="H892" s="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5"/>
      <c r="X892" s="5"/>
      <c r="Y892" s="5"/>
      <c r="Z892" s="5"/>
      <c r="AA892" s="5"/>
      <c r="AB892" s="5"/>
      <c r="AC892" s="5"/>
    </row>
    <row r="893" spans="1:29" ht="13" x14ac:dyDescent="0.3">
      <c r="A893" s="43"/>
      <c r="B893" s="5"/>
      <c r="C893" s="6"/>
      <c r="D893" s="5"/>
      <c r="E893" s="5"/>
      <c r="F893" s="5"/>
      <c r="G893" s="5"/>
      <c r="H893" s="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5"/>
      <c r="X893" s="5"/>
      <c r="Y893" s="5"/>
      <c r="Z893" s="5"/>
      <c r="AA893" s="5"/>
      <c r="AB893" s="5"/>
      <c r="AC893" s="5"/>
    </row>
    <row r="894" spans="1:29" ht="13" x14ac:dyDescent="0.3">
      <c r="A894" s="43"/>
      <c r="B894" s="5"/>
      <c r="C894" s="6"/>
      <c r="D894" s="5"/>
      <c r="E894" s="5"/>
      <c r="F894" s="5"/>
      <c r="G894" s="5"/>
      <c r="H894" s="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5"/>
      <c r="X894" s="5"/>
      <c r="Y894" s="5"/>
      <c r="Z894" s="5"/>
      <c r="AA894" s="5"/>
      <c r="AB894" s="5"/>
      <c r="AC894" s="5"/>
    </row>
    <row r="895" spans="1:29" ht="13" x14ac:dyDescent="0.3">
      <c r="A895" s="43"/>
      <c r="B895" s="5"/>
      <c r="C895" s="6"/>
      <c r="D895" s="5"/>
      <c r="E895" s="5"/>
      <c r="F895" s="5"/>
      <c r="G895" s="5"/>
      <c r="H895" s="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5"/>
      <c r="X895" s="5"/>
      <c r="Y895" s="5"/>
      <c r="Z895" s="5"/>
      <c r="AA895" s="5"/>
      <c r="AB895" s="5"/>
      <c r="AC895" s="5"/>
    </row>
    <row r="896" spans="1:29" ht="13" x14ac:dyDescent="0.3">
      <c r="A896" s="43"/>
      <c r="B896" s="5"/>
      <c r="C896" s="6"/>
      <c r="D896" s="5"/>
      <c r="E896" s="5"/>
      <c r="F896" s="5"/>
      <c r="G896" s="5"/>
      <c r="H896" s="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5"/>
      <c r="X896" s="5"/>
      <c r="Y896" s="5"/>
      <c r="Z896" s="5"/>
      <c r="AA896" s="5"/>
      <c r="AB896" s="5"/>
      <c r="AC896" s="5"/>
    </row>
    <row r="897" spans="1:29" ht="13" x14ac:dyDescent="0.3">
      <c r="A897" s="43"/>
      <c r="B897" s="5"/>
      <c r="C897" s="6"/>
      <c r="D897" s="5"/>
      <c r="E897" s="5"/>
      <c r="F897" s="5"/>
      <c r="G897" s="5"/>
      <c r="H897" s="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5"/>
      <c r="X897" s="5"/>
      <c r="Y897" s="5"/>
      <c r="Z897" s="5"/>
      <c r="AA897" s="5"/>
      <c r="AB897" s="5"/>
      <c r="AC897" s="5"/>
    </row>
    <row r="898" spans="1:29" ht="13" x14ac:dyDescent="0.3">
      <c r="A898" s="43"/>
      <c r="B898" s="5"/>
      <c r="C898" s="6"/>
      <c r="D898" s="5"/>
      <c r="E898" s="5"/>
      <c r="F898" s="5"/>
      <c r="G898" s="5"/>
      <c r="H898" s="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5"/>
      <c r="X898" s="5"/>
      <c r="Y898" s="5"/>
      <c r="Z898" s="5"/>
      <c r="AA898" s="5"/>
      <c r="AB898" s="5"/>
      <c r="AC898" s="5"/>
    </row>
    <row r="899" spans="1:29" ht="13" x14ac:dyDescent="0.3">
      <c r="A899" s="43"/>
      <c r="B899" s="5"/>
      <c r="C899" s="6"/>
      <c r="D899" s="5"/>
      <c r="E899" s="5"/>
      <c r="F899" s="5"/>
      <c r="G899" s="5"/>
      <c r="H899" s="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5"/>
      <c r="X899" s="5"/>
      <c r="Y899" s="5"/>
      <c r="Z899" s="5"/>
      <c r="AA899" s="5"/>
      <c r="AB899" s="5"/>
      <c r="AC899" s="5"/>
    </row>
    <row r="900" spans="1:29" ht="13" x14ac:dyDescent="0.3">
      <c r="A900" s="43"/>
      <c r="B900" s="5"/>
      <c r="C900" s="6"/>
      <c r="D900" s="5"/>
      <c r="E900" s="5"/>
      <c r="F900" s="5"/>
      <c r="G900" s="5"/>
      <c r="H900" s="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5"/>
      <c r="X900" s="5"/>
      <c r="Y900" s="5"/>
      <c r="Z900" s="5"/>
      <c r="AA900" s="5"/>
      <c r="AB900" s="5"/>
      <c r="AC900" s="5"/>
    </row>
    <row r="901" spans="1:29" ht="13" x14ac:dyDescent="0.3">
      <c r="A901" s="43"/>
      <c r="B901" s="5"/>
      <c r="C901" s="6"/>
      <c r="D901" s="5"/>
      <c r="E901" s="5"/>
      <c r="F901" s="5"/>
      <c r="G901" s="5"/>
      <c r="H901" s="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5"/>
      <c r="X901" s="5"/>
      <c r="Y901" s="5"/>
      <c r="Z901" s="5"/>
      <c r="AA901" s="5"/>
      <c r="AB901" s="5"/>
      <c r="AC901" s="5"/>
    </row>
    <row r="902" spans="1:29" ht="13" x14ac:dyDescent="0.3">
      <c r="A902" s="43"/>
      <c r="B902" s="5"/>
      <c r="C902" s="6"/>
      <c r="D902" s="5"/>
      <c r="E902" s="5"/>
      <c r="F902" s="5"/>
      <c r="G902" s="5"/>
      <c r="H902" s="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5"/>
      <c r="X902" s="5"/>
      <c r="Y902" s="5"/>
      <c r="Z902" s="5"/>
      <c r="AA902" s="5"/>
      <c r="AB902" s="5"/>
      <c r="AC902" s="5"/>
    </row>
    <row r="903" spans="1:29" ht="13" x14ac:dyDescent="0.3">
      <c r="A903" s="43"/>
      <c r="B903" s="5"/>
      <c r="C903" s="6"/>
      <c r="D903" s="5"/>
      <c r="E903" s="5"/>
      <c r="F903" s="5"/>
      <c r="G903" s="5"/>
      <c r="H903" s="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5"/>
      <c r="X903" s="5"/>
      <c r="Y903" s="5"/>
      <c r="Z903" s="5"/>
      <c r="AA903" s="5"/>
      <c r="AB903" s="5"/>
      <c r="AC903" s="5"/>
    </row>
    <row r="904" spans="1:29" ht="13" x14ac:dyDescent="0.3">
      <c r="A904" s="43"/>
      <c r="B904" s="5"/>
      <c r="C904" s="6"/>
      <c r="D904" s="5"/>
      <c r="E904" s="5"/>
      <c r="F904" s="5"/>
      <c r="G904" s="5"/>
      <c r="H904" s="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5"/>
      <c r="X904" s="5"/>
      <c r="Y904" s="5"/>
      <c r="Z904" s="5"/>
      <c r="AA904" s="5"/>
      <c r="AB904" s="5"/>
      <c r="AC904" s="5"/>
    </row>
    <row r="905" spans="1:29" ht="13" x14ac:dyDescent="0.3">
      <c r="A905" s="43"/>
      <c r="B905" s="5"/>
      <c r="C905" s="6"/>
      <c r="D905" s="5"/>
      <c r="E905" s="5"/>
      <c r="F905" s="5"/>
      <c r="G905" s="5"/>
      <c r="H905" s="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5"/>
      <c r="X905" s="5"/>
      <c r="Y905" s="5"/>
      <c r="Z905" s="5"/>
      <c r="AA905" s="5"/>
      <c r="AB905" s="5"/>
      <c r="AC905" s="5"/>
    </row>
    <row r="906" spans="1:29" ht="13" x14ac:dyDescent="0.3">
      <c r="A906" s="43"/>
      <c r="B906" s="5"/>
      <c r="C906" s="6"/>
      <c r="D906" s="5"/>
      <c r="E906" s="5"/>
      <c r="F906" s="5"/>
      <c r="G906" s="5"/>
      <c r="H906" s="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5"/>
      <c r="X906" s="5"/>
      <c r="Y906" s="5"/>
      <c r="Z906" s="5"/>
      <c r="AA906" s="5"/>
      <c r="AB906" s="5"/>
      <c r="AC906" s="5"/>
    </row>
    <row r="907" spans="1:29" ht="13" x14ac:dyDescent="0.3">
      <c r="A907" s="43"/>
      <c r="B907" s="5"/>
      <c r="C907" s="6"/>
      <c r="D907" s="5"/>
      <c r="E907" s="5"/>
      <c r="F907" s="5"/>
      <c r="G907" s="5"/>
      <c r="H907" s="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5"/>
      <c r="X907" s="5"/>
      <c r="Y907" s="5"/>
      <c r="Z907" s="5"/>
      <c r="AA907" s="5"/>
      <c r="AB907" s="5"/>
      <c r="AC907" s="5"/>
    </row>
    <row r="908" spans="1:29" ht="13" x14ac:dyDescent="0.3">
      <c r="A908" s="43"/>
      <c r="B908" s="5"/>
      <c r="C908" s="6"/>
      <c r="D908" s="5"/>
      <c r="E908" s="5"/>
      <c r="F908" s="5"/>
      <c r="G908" s="5"/>
      <c r="H908" s="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5"/>
      <c r="X908" s="5"/>
      <c r="Y908" s="5"/>
      <c r="Z908" s="5"/>
      <c r="AA908" s="5"/>
      <c r="AB908" s="5"/>
      <c r="AC908" s="5"/>
    </row>
    <row r="909" spans="1:29" ht="13" x14ac:dyDescent="0.3">
      <c r="A909" s="43"/>
      <c r="B909" s="5"/>
      <c r="C909" s="6"/>
      <c r="D909" s="5"/>
      <c r="E909" s="5"/>
      <c r="F909" s="5"/>
      <c r="G909" s="5"/>
      <c r="H909" s="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5"/>
      <c r="X909" s="5"/>
      <c r="Y909" s="5"/>
      <c r="Z909" s="5"/>
      <c r="AA909" s="5"/>
      <c r="AB909" s="5"/>
      <c r="AC909" s="5"/>
    </row>
    <row r="910" spans="1:29" ht="13" x14ac:dyDescent="0.3">
      <c r="A910" s="43"/>
      <c r="B910" s="5"/>
      <c r="C910" s="6"/>
      <c r="D910" s="5"/>
      <c r="E910" s="5"/>
      <c r="F910" s="5"/>
      <c r="G910" s="5"/>
      <c r="H910" s="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5"/>
      <c r="X910" s="5"/>
      <c r="Y910" s="5"/>
      <c r="Z910" s="5"/>
      <c r="AA910" s="5"/>
      <c r="AB910" s="5"/>
      <c r="AC910" s="5"/>
    </row>
    <row r="911" spans="1:29" ht="13" x14ac:dyDescent="0.3">
      <c r="A911" s="43"/>
      <c r="B911" s="5"/>
      <c r="C911" s="6"/>
      <c r="D911" s="5"/>
      <c r="E911" s="5"/>
      <c r="F911" s="5"/>
      <c r="G911" s="5"/>
      <c r="H911" s="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5"/>
      <c r="X911" s="5"/>
      <c r="Y911" s="5"/>
      <c r="Z911" s="5"/>
      <c r="AA911" s="5"/>
      <c r="AB911" s="5"/>
      <c r="AC911" s="5"/>
    </row>
    <row r="912" spans="1:29" ht="13" x14ac:dyDescent="0.3">
      <c r="A912" s="43"/>
      <c r="B912" s="5"/>
      <c r="C912" s="6"/>
      <c r="D912" s="5"/>
      <c r="E912" s="5"/>
      <c r="F912" s="5"/>
      <c r="G912" s="5"/>
      <c r="H912" s="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5"/>
      <c r="X912" s="5"/>
      <c r="Y912" s="5"/>
      <c r="Z912" s="5"/>
      <c r="AA912" s="5"/>
      <c r="AB912" s="5"/>
      <c r="AC912" s="5"/>
    </row>
    <row r="913" spans="1:29" ht="13" x14ac:dyDescent="0.3">
      <c r="A913" s="43"/>
      <c r="B913" s="5"/>
      <c r="C913" s="6"/>
      <c r="D913" s="5"/>
      <c r="E913" s="5"/>
      <c r="F913" s="5"/>
      <c r="G913" s="5"/>
      <c r="H913" s="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5"/>
      <c r="X913" s="5"/>
      <c r="Y913" s="5"/>
      <c r="Z913" s="5"/>
      <c r="AA913" s="5"/>
      <c r="AB913" s="5"/>
      <c r="AC913" s="5"/>
    </row>
    <row r="914" spans="1:29" ht="13" x14ac:dyDescent="0.3">
      <c r="A914" s="43"/>
      <c r="B914" s="5"/>
      <c r="C914" s="6"/>
      <c r="D914" s="5"/>
      <c r="E914" s="5"/>
      <c r="F914" s="5"/>
      <c r="G914" s="5"/>
      <c r="H914" s="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5"/>
      <c r="X914" s="5"/>
      <c r="Y914" s="5"/>
      <c r="Z914" s="5"/>
      <c r="AA914" s="5"/>
      <c r="AB914" s="5"/>
      <c r="AC914" s="5"/>
    </row>
    <row r="915" spans="1:29" ht="13" x14ac:dyDescent="0.3">
      <c r="A915" s="43"/>
      <c r="B915" s="5"/>
      <c r="C915" s="6"/>
      <c r="D915" s="5"/>
      <c r="E915" s="5"/>
      <c r="F915" s="5"/>
      <c r="G915" s="5"/>
      <c r="H915" s="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5"/>
      <c r="X915" s="5"/>
      <c r="Y915" s="5"/>
      <c r="Z915" s="5"/>
      <c r="AA915" s="5"/>
      <c r="AB915" s="5"/>
      <c r="AC915" s="5"/>
    </row>
    <row r="916" spans="1:29" ht="13" x14ac:dyDescent="0.3">
      <c r="A916" s="43"/>
      <c r="B916" s="5"/>
      <c r="C916" s="6"/>
      <c r="D916" s="5"/>
      <c r="E916" s="5"/>
      <c r="F916" s="5"/>
      <c r="G916" s="5"/>
      <c r="H916" s="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5"/>
      <c r="X916" s="5"/>
      <c r="Y916" s="5"/>
      <c r="Z916" s="5"/>
      <c r="AA916" s="5"/>
      <c r="AB916" s="5"/>
      <c r="AC916" s="5"/>
    </row>
    <row r="917" spans="1:29" ht="13" x14ac:dyDescent="0.3">
      <c r="A917" s="43"/>
      <c r="B917" s="5"/>
      <c r="C917" s="6"/>
      <c r="D917" s="5"/>
      <c r="E917" s="5"/>
      <c r="F917" s="5"/>
      <c r="G917" s="5"/>
      <c r="H917" s="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5"/>
      <c r="X917" s="5"/>
      <c r="Y917" s="5"/>
      <c r="Z917" s="5"/>
      <c r="AA917" s="5"/>
      <c r="AB917" s="5"/>
      <c r="AC917" s="5"/>
    </row>
    <row r="918" spans="1:29" ht="13" x14ac:dyDescent="0.3">
      <c r="A918" s="43"/>
      <c r="B918" s="5"/>
      <c r="C918" s="6"/>
      <c r="D918" s="5"/>
      <c r="E918" s="5"/>
      <c r="F918" s="5"/>
      <c r="G918" s="5"/>
      <c r="H918" s="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5"/>
      <c r="X918" s="5"/>
      <c r="Y918" s="5"/>
      <c r="Z918" s="5"/>
      <c r="AA918" s="5"/>
      <c r="AB918" s="5"/>
      <c r="AC918" s="5"/>
    </row>
    <row r="919" spans="1:29" ht="13" x14ac:dyDescent="0.3">
      <c r="A919" s="43"/>
      <c r="B919" s="5"/>
      <c r="C919" s="6"/>
      <c r="D919" s="5"/>
      <c r="E919" s="5"/>
      <c r="F919" s="5"/>
      <c r="G919" s="5"/>
      <c r="H919" s="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5"/>
      <c r="X919" s="5"/>
      <c r="Y919" s="5"/>
      <c r="Z919" s="5"/>
      <c r="AA919" s="5"/>
      <c r="AB919" s="5"/>
      <c r="AC919" s="5"/>
    </row>
    <row r="920" spans="1:29" ht="13" x14ac:dyDescent="0.3">
      <c r="A920" s="43"/>
      <c r="B920" s="5"/>
      <c r="C920" s="6"/>
      <c r="D920" s="5"/>
      <c r="E920" s="5"/>
      <c r="F920" s="5"/>
      <c r="G920" s="5"/>
      <c r="H920" s="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5"/>
      <c r="X920" s="5"/>
      <c r="Y920" s="5"/>
      <c r="Z920" s="5"/>
      <c r="AA920" s="5"/>
      <c r="AB920" s="5"/>
      <c r="AC920" s="5"/>
    </row>
    <row r="921" spans="1:29" ht="13" x14ac:dyDescent="0.3">
      <c r="A921" s="43"/>
      <c r="B921" s="5"/>
      <c r="C921" s="6"/>
      <c r="D921" s="5"/>
      <c r="E921" s="5"/>
      <c r="F921" s="5"/>
      <c r="G921" s="5"/>
      <c r="H921" s="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5"/>
      <c r="X921" s="5"/>
      <c r="Y921" s="5"/>
      <c r="Z921" s="5"/>
      <c r="AA921" s="5"/>
      <c r="AB921" s="5"/>
      <c r="AC921" s="5"/>
    </row>
    <row r="922" spans="1:29" ht="13" x14ac:dyDescent="0.3">
      <c r="A922" s="43"/>
      <c r="B922" s="5"/>
      <c r="C922" s="6"/>
      <c r="D922" s="5"/>
      <c r="E922" s="5"/>
      <c r="F922" s="5"/>
      <c r="G922" s="5"/>
      <c r="H922" s="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5"/>
      <c r="X922" s="5"/>
      <c r="Y922" s="5"/>
      <c r="Z922" s="5"/>
      <c r="AA922" s="5"/>
      <c r="AB922" s="5"/>
      <c r="AC922" s="5"/>
    </row>
    <row r="923" spans="1:29" ht="13" x14ac:dyDescent="0.3">
      <c r="A923" s="43"/>
      <c r="B923" s="5"/>
      <c r="C923" s="6"/>
      <c r="D923" s="5"/>
      <c r="E923" s="5"/>
      <c r="F923" s="5"/>
      <c r="G923" s="5"/>
      <c r="H923" s="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5"/>
      <c r="X923" s="5"/>
      <c r="Y923" s="5"/>
      <c r="Z923" s="5"/>
      <c r="AA923" s="5"/>
      <c r="AB923" s="5"/>
      <c r="AC923" s="5"/>
    </row>
    <row r="924" spans="1:29" ht="13" x14ac:dyDescent="0.3">
      <c r="A924" s="43"/>
      <c r="B924" s="5"/>
      <c r="C924" s="6"/>
      <c r="D924" s="5"/>
      <c r="E924" s="5"/>
      <c r="F924" s="5"/>
      <c r="G924" s="5"/>
      <c r="H924" s="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5"/>
      <c r="X924" s="5"/>
      <c r="Y924" s="5"/>
      <c r="Z924" s="5"/>
      <c r="AA924" s="5"/>
      <c r="AB924" s="5"/>
      <c r="AC924" s="5"/>
    </row>
    <row r="925" spans="1:29" ht="13" x14ac:dyDescent="0.3">
      <c r="A925" s="43"/>
      <c r="B925" s="5"/>
      <c r="C925" s="6"/>
      <c r="D925" s="5"/>
      <c r="E925" s="5"/>
      <c r="F925" s="5"/>
      <c r="G925" s="5"/>
      <c r="H925" s="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5"/>
      <c r="X925" s="5"/>
      <c r="Y925" s="5"/>
      <c r="Z925" s="5"/>
      <c r="AA925" s="5"/>
      <c r="AB925" s="5"/>
      <c r="AC925" s="5"/>
    </row>
    <row r="926" spans="1:29" ht="13" x14ac:dyDescent="0.3">
      <c r="A926" s="43"/>
      <c r="B926" s="5"/>
      <c r="C926" s="6"/>
      <c r="D926" s="5"/>
      <c r="E926" s="5"/>
      <c r="F926" s="5"/>
      <c r="G926" s="5"/>
      <c r="H926" s="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5"/>
      <c r="X926" s="5"/>
      <c r="Y926" s="5"/>
      <c r="Z926" s="5"/>
      <c r="AA926" s="5"/>
      <c r="AB926" s="5"/>
      <c r="AC926" s="5"/>
    </row>
    <row r="927" spans="1:29" ht="13" x14ac:dyDescent="0.3">
      <c r="A927" s="43"/>
      <c r="B927" s="5"/>
      <c r="C927" s="6"/>
      <c r="D927" s="5"/>
      <c r="E927" s="5"/>
      <c r="F927" s="5"/>
      <c r="G927" s="5"/>
      <c r="H927" s="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5"/>
      <c r="X927" s="5"/>
      <c r="Y927" s="5"/>
      <c r="Z927" s="5"/>
      <c r="AA927" s="5"/>
      <c r="AB927" s="5"/>
      <c r="AC927" s="5"/>
    </row>
    <row r="928" spans="1:29" ht="13" x14ac:dyDescent="0.3">
      <c r="A928" s="43"/>
      <c r="B928" s="5"/>
      <c r="C928" s="6"/>
      <c r="D928" s="5"/>
      <c r="E928" s="5"/>
      <c r="F928" s="5"/>
      <c r="G928" s="5"/>
      <c r="H928" s="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5"/>
      <c r="X928" s="5"/>
      <c r="Y928" s="5"/>
      <c r="Z928" s="5"/>
      <c r="AA928" s="5"/>
      <c r="AB928" s="5"/>
      <c r="AC928" s="5"/>
    </row>
    <row r="929" spans="1:29" ht="13" x14ac:dyDescent="0.3">
      <c r="A929" s="43"/>
      <c r="B929" s="5"/>
      <c r="C929" s="6"/>
      <c r="D929" s="5"/>
      <c r="E929" s="5"/>
      <c r="F929" s="5"/>
      <c r="G929" s="5"/>
      <c r="H929" s="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5"/>
      <c r="X929" s="5"/>
      <c r="Y929" s="5"/>
      <c r="Z929" s="5"/>
      <c r="AA929" s="5"/>
      <c r="AB929" s="5"/>
      <c r="AC929" s="5"/>
    </row>
    <row r="930" spans="1:29" ht="13" x14ac:dyDescent="0.3">
      <c r="A930" s="43"/>
      <c r="B930" s="5"/>
      <c r="C930" s="6"/>
      <c r="D930" s="5"/>
      <c r="E930" s="5"/>
      <c r="F930" s="5"/>
      <c r="G930" s="5"/>
      <c r="H930" s="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5"/>
      <c r="X930" s="5"/>
      <c r="Y930" s="5"/>
      <c r="Z930" s="5"/>
      <c r="AA930" s="5"/>
      <c r="AB930" s="5"/>
      <c r="AC930" s="5"/>
    </row>
    <row r="931" spans="1:29" ht="13" x14ac:dyDescent="0.3">
      <c r="A931" s="43"/>
      <c r="B931" s="5"/>
      <c r="C931" s="6"/>
      <c r="D931" s="5"/>
      <c r="E931" s="5"/>
      <c r="F931" s="5"/>
      <c r="G931" s="5"/>
      <c r="H931" s="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5"/>
      <c r="X931" s="5"/>
      <c r="Y931" s="5"/>
      <c r="Z931" s="5"/>
      <c r="AA931" s="5"/>
      <c r="AB931" s="5"/>
      <c r="AC931" s="5"/>
    </row>
    <row r="932" spans="1:29" ht="13" x14ac:dyDescent="0.3">
      <c r="A932" s="43"/>
      <c r="B932" s="5"/>
      <c r="C932" s="6"/>
      <c r="D932" s="5"/>
      <c r="E932" s="5"/>
      <c r="F932" s="5"/>
      <c r="G932" s="5"/>
      <c r="H932" s="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5"/>
      <c r="X932" s="5"/>
      <c r="Y932" s="5"/>
      <c r="Z932" s="5"/>
      <c r="AA932" s="5"/>
      <c r="AB932" s="5"/>
      <c r="AC932" s="5"/>
    </row>
    <row r="933" spans="1:29" ht="13" x14ac:dyDescent="0.3">
      <c r="A933" s="43"/>
      <c r="B933" s="5"/>
      <c r="C933" s="6"/>
      <c r="D933" s="5"/>
      <c r="E933" s="5"/>
      <c r="F933" s="5"/>
      <c r="G933" s="5"/>
      <c r="H933" s="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5"/>
      <c r="X933" s="5"/>
      <c r="Y933" s="5"/>
      <c r="Z933" s="5"/>
      <c r="AA933" s="5"/>
      <c r="AB933" s="5"/>
      <c r="AC933" s="5"/>
    </row>
    <row r="934" spans="1:29" ht="13" x14ac:dyDescent="0.3">
      <c r="A934" s="43"/>
      <c r="B934" s="5"/>
      <c r="C934" s="6"/>
      <c r="D934" s="5"/>
      <c r="E934" s="5"/>
      <c r="F934" s="5"/>
      <c r="G934" s="5"/>
      <c r="H934" s="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5"/>
      <c r="X934" s="5"/>
      <c r="Y934" s="5"/>
      <c r="Z934" s="5"/>
      <c r="AA934" s="5"/>
      <c r="AB934" s="5"/>
      <c r="AC934" s="5"/>
    </row>
    <row r="935" spans="1:29" ht="13" x14ac:dyDescent="0.3">
      <c r="A935" s="43"/>
      <c r="B935" s="5"/>
      <c r="C935" s="6"/>
      <c r="D935" s="5"/>
      <c r="E935" s="5"/>
      <c r="F935" s="5"/>
      <c r="G935" s="5"/>
      <c r="H935" s="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5"/>
      <c r="X935" s="5"/>
      <c r="Y935" s="5"/>
      <c r="Z935" s="5"/>
      <c r="AA935" s="5"/>
      <c r="AB935" s="5"/>
      <c r="AC935" s="5"/>
    </row>
    <row r="936" spans="1:29" ht="13" x14ac:dyDescent="0.3">
      <c r="A936" s="43"/>
      <c r="B936" s="5"/>
      <c r="C936" s="6"/>
      <c r="D936" s="5"/>
      <c r="E936" s="5"/>
      <c r="F936" s="5"/>
      <c r="G936" s="5"/>
      <c r="H936" s="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5"/>
      <c r="X936" s="5"/>
      <c r="Y936" s="5"/>
      <c r="Z936" s="5"/>
      <c r="AA936" s="5"/>
      <c r="AB936" s="5"/>
      <c r="AC936" s="5"/>
    </row>
    <row r="937" spans="1:29" ht="13" x14ac:dyDescent="0.3">
      <c r="A937" s="43"/>
      <c r="B937" s="5"/>
      <c r="C937" s="6"/>
      <c r="D937" s="5"/>
      <c r="E937" s="5"/>
      <c r="F937" s="5"/>
      <c r="G937" s="5"/>
      <c r="H937" s="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5"/>
      <c r="X937" s="5"/>
      <c r="Y937" s="5"/>
      <c r="Z937" s="5"/>
      <c r="AA937" s="5"/>
      <c r="AB937" s="5"/>
      <c r="AC937" s="5"/>
    </row>
    <row r="938" spans="1:29" ht="13" x14ac:dyDescent="0.3">
      <c r="A938" s="43"/>
      <c r="B938" s="5"/>
      <c r="C938" s="6"/>
      <c r="D938" s="5"/>
      <c r="E938" s="5"/>
      <c r="F938" s="5"/>
      <c r="G938" s="5"/>
      <c r="H938" s="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5"/>
      <c r="X938" s="5"/>
      <c r="Y938" s="5"/>
      <c r="Z938" s="5"/>
      <c r="AA938" s="5"/>
      <c r="AB938" s="5"/>
      <c r="AC938" s="5"/>
    </row>
    <row r="939" spans="1:29" ht="13" x14ac:dyDescent="0.3">
      <c r="A939" s="43"/>
      <c r="B939" s="5"/>
      <c r="C939" s="6"/>
      <c r="D939" s="5"/>
      <c r="E939" s="5"/>
      <c r="F939" s="5"/>
      <c r="G939" s="5"/>
      <c r="H939" s="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5"/>
      <c r="X939" s="5"/>
      <c r="Y939" s="5"/>
      <c r="Z939" s="5"/>
      <c r="AA939" s="5"/>
      <c r="AB939" s="5"/>
      <c r="AC939" s="5"/>
    </row>
    <row r="940" spans="1:29" ht="13" x14ac:dyDescent="0.3">
      <c r="A940" s="43"/>
      <c r="B940" s="5"/>
      <c r="C940" s="6"/>
      <c r="D940" s="5"/>
      <c r="E940" s="5"/>
      <c r="F940" s="5"/>
      <c r="G940" s="5"/>
      <c r="H940" s="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5"/>
      <c r="X940" s="5"/>
      <c r="Y940" s="5"/>
      <c r="Z940" s="5"/>
      <c r="AA940" s="5"/>
      <c r="AB940" s="5"/>
      <c r="AC940" s="5"/>
    </row>
    <row r="941" spans="1:29" ht="13" x14ac:dyDescent="0.3">
      <c r="A941" s="43"/>
      <c r="B941" s="5"/>
      <c r="C941" s="6"/>
      <c r="D941" s="5"/>
      <c r="E941" s="5"/>
      <c r="F941" s="5"/>
      <c r="G941" s="5"/>
      <c r="H941" s="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5"/>
      <c r="X941" s="5"/>
      <c r="Y941" s="5"/>
      <c r="Z941" s="5"/>
      <c r="AA941" s="5"/>
      <c r="AB941" s="5"/>
      <c r="AC941" s="5"/>
    </row>
    <row r="942" spans="1:29" ht="13" x14ac:dyDescent="0.3">
      <c r="A942" s="43"/>
      <c r="B942" s="5"/>
      <c r="C942" s="6"/>
      <c r="D942" s="5"/>
      <c r="E942" s="5"/>
      <c r="F942" s="5"/>
      <c r="G942" s="5"/>
      <c r="H942" s="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5"/>
      <c r="X942" s="5"/>
      <c r="Y942" s="5"/>
      <c r="Z942" s="5"/>
      <c r="AA942" s="5"/>
      <c r="AB942" s="5"/>
      <c r="AC942" s="5"/>
    </row>
    <row r="943" spans="1:29" ht="13" x14ac:dyDescent="0.3">
      <c r="A943" s="43"/>
      <c r="B943" s="5"/>
      <c r="C943" s="6"/>
      <c r="D943" s="5"/>
      <c r="E943" s="5"/>
      <c r="F943" s="5"/>
      <c r="G943" s="5"/>
      <c r="H943" s="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5"/>
      <c r="X943" s="5"/>
      <c r="Y943" s="5"/>
      <c r="Z943" s="5"/>
      <c r="AA943" s="5"/>
      <c r="AB943" s="5"/>
      <c r="AC943" s="5"/>
    </row>
    <row r="944" spans="1:29" ht="13" x14ac:dyDescent="0.3">
      <c r="A944" s="43"/>
      <c r="B944" s="5"/>
      <c r="C944" s="6"/>
      <c r="D944" s="5"/>
      <c r="E944" s="5"/>
      <c r="F944" s="5"/>
      <c r="G944" s="5"/>
      <c r="H944" s="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5"/>
      <c r="X944" s="5"/>
      <c r="Y944" s="5"/>
      <c r="Z944" s="5"/>
      <c r="AA944" s="5"/>
      <c r="AB944" s="5"/>
      <c r="AC944" s="5"/>
    </row>
    <row r="945" spans="1:29" ht="13" x14ac:dyDescent="0.3">
      <c r="A945" s="43"/>
      <c r="B945" s="5"/>
      <c r="C945" s="6"/>
      <c r="D945" s="5"/>
      <c r="E945" s="5"/>
      <c r="F945" s="5"/>
      <c r="G945" s="5"/>
      <c r="H945" s="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5"/>
      <c r="X945" s="5"/>
      <c r="Y945" s="5"/>
      <c r="Z945" s="5"/>
      <c r="AA945" s="5"/>
      <c r="AB945" s="5"/>
      <c r="AC945" s="5"/>
    </row>
    <row r="946" spans="1:29" ht="13" x14ac:dyDescent="0.3">
      <c r="A946" s="43"/>
      <c r="B946" s="5"/>
      <c r="C946" s="6"/>
      <c r="D946" s="5"/>
      <c r="E946" s="5"/>
      <c r="F946" s="5"/>
      <c r="G946" s="5"/>
      <c r="H946" s="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5"/>
      <c r="X946" s="5"/>
      <c r="Y946" s="5"/>
      <c r="Z946" s="5"/>
      <c r="AA946" s="5"/>
      <c r="AB946" s="5"/>
      <c r="AC946" s="5"/>
    </row>
    <row r="947" spans="1:29" ht="13" x14ac:dyDescent="0.3">
      <c r="A947" s="43"/>
      <c r="B947" s="5"/>
      <c r="C947" s="6"/>
      <c r="D947" s="5"/>
      <c r="E947" s="5"/>
      <c r="F947" s="5"/>
      <c r="G947" s="5"/>
      <c r="H947" s="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5"/>
      <c r="X947" s="5"/>
      <c r="Y947" s="5"/>
      <c r="Z947" s="5"/>
      <c r="AA947" s="5"/>
      <c r="AB947" s="5"/>
      <c r="AC947" s="5"/>
    </row>
    <row r="948" spans="1:29" ht="13" x14ac:dyDescent="0.3">
      <c r="A948" s="43"/>
      <c r="B948" s="5"/>
      <c r="C948" s="6"/>
      <c r="D948" s="5"/>
      <c r="E948" s="5"/>
      <c r="F948" s="5"/>
      <c r="G948" s="5"/>
      <c r="H948" s="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5"/>
      <c r="X948" s="5"/>
      <c r="Y948" s="5"/>
      <c r="Z948" s="5"/>
      <c r="AA948" s="5"/>
      <c r="AB948" s="5"/>
      <c r="AC948" s="5"/>
    </row>
    <row r="949" spans="1:29" ht="13" x14ac:dyDescent="0.3">
      <c r="A949" s="43"/>
      <c r="B949" s="5"/>
      <c r="C949" s="6"/>
      <c r="D949" s="5"/>
      <c r="E949" s="5"/>
      <c r="F949" s="5"/>
      <c r="G949" s="5"/>
      <c r="H949" s="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5"/>
      <c r="X949" s="5"/>
      <c r="Y949" s="5"/>
      <c r="Z949" s="5"/>
      <c r="AA949" s="5"/>
      <c r="AB949" s="5"/>
      <c r="AC949" s="5"/>
    </row>
    <row r="950" spans="1:29" ht="13" x14ac:dyDescent="0.3">
      <c r="A950" s="43"/>
      <c r="B950" s="5"/>
      <c r="C950" s="6"/>
      <c r="D950" s="5"/>
      <c r="E950" s="5"/>
      <c r="F950" s="5"/>
      <c r="G950" s="5"/>
      <c r="H950" s="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5"/>
      <c r="X950" s="5"/>
      <c r="Y950" s="5"/>
      <c r="Z950" s="5"/>
      <c r="AA950" s="5"/>
      <c r="AB950" s="5"/>
      <c r="AC950" s="5"/>
    </row>
    <row r="951" spans="1:29" ht="13" x14ac:dyDescent="0.3">
      <c r="A951" s="43"/>
      <c r="B951" s="5"/>
      <c r="C951" s="6"/>
      <c r="D951" s="5"/>
      <c r="E951" s="5"/>
      <c r="F951" s="5"/>
      <c r="G951" s="5"/>
      <c r="H951" s="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5"/>
      <c r="X951" s="5"/>
      <c r="Y951" s="5"/>
      <c r="Z951" s="5"/>
      <c r="AA951" s="5"/>
      <c r="AB951" s="5"/>
      <c r="AC951" s="5"/>
    </row>
    <row r="952" spans="1:29" ht="13" x14ac:dyDescent="0.3">
      <c r="A952" s="43"/>
      <c r="B952" s="5"/>
      <c r="C952" s="6"/>
      <c r="D952" s="5"/>
      <c r="E952" s="5"/>
      <c r="F952" s="5"/>
      <c r="G952" s="5"/>
      <c r="H952" s="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5"/>
      <c r="X952" s="5"/>
      <c r="Y952" s="5"/>
      <c r="Z952" s="5"/>
      <c r="AA952" s="5"/>
      <c r="AB952" s="5"/>
      <c r="AC952" s="5"/>
    </row>
    <row r="953" spans="1:29" ht="13" x14ac:dyDescent="0.3">
      <c r="A953" s="43"/>
      <c r="B953" s="5"/>
      <c r="C953" s="6"/>
      <c r="D953" s="5"/>
      <c r="E953" s="5"/>
      <c r="F953" s="5"/>
      <c r="G953" s="5"/>
      <c r="H953" s="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5"/>
      <c r="X953" s="5"/>
      <c r="Y953" s="5"/>
      <c r="Z953" s="5"/>
      <c r="AA953" s="5"/>
      <c r="AB953" s="5"/>
      <c r="AC953" s="5"/>
    </row>
    <row r="954" spans="1:29" ht="13" x14ac:dyDescent="0.3">
      <c r="A954" s="43"/>
      <c r="B954" s="5"/>
      <c r="C954" s="6"/>
      <c r="D954" s="5"/>
      <c r="E954" s="5"/>
      <c r="F954" s="5"/>
      <c r="G954" s="5"/>
      <c r="H954" s="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5"/>
      <c r="X954" s="5"/>
      <c r="Y954" s="5"/>
      <c r="Z954" s="5"/>
      <c r="AA954" s="5"/>
      <c r="AB954" s="5"/>
      <c r="AC954" s="5"/>
    </row>
    <row r="955" spans="1:29" ht="13" x14ac:dyDescent="0.3">
      <c r="A955" s="43"/>
      <c r="B955" s="5"/>
      <c r="C955" s="6"/>
      <c r="D955" s="5"/>
      <c r="E955" s="5"/>
      <c r="F955" s="5"/>
      <c r="G955" s="5"/>
      <c r="H955" s="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5"/>
      <c r="X955" s="5"/>
      <c r="Y955" s="5"/>
      <c r="Z955" s="5"/>
      <c r="AA955" s="5"/>
      <c r="AB955" s="5"/>
      <c r="AC955" s="5"/>
    </row>
    <row r="956" spans="1:29" ht="13" x14ac:dyDescent="0.3">
      <c r="A956" s="43"/>
      <c r="B956" s="5"/>
      <c r="C956" s="6"/>
      <c r="D956" s="5"/>
      <c r="E956" s="5"/>
      <c r="F956" s="5"/>
      <c r="G956" s="5"/>
      <c r="H956" s="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5"/>
      <c r="X956" s="5"/>
      <c r="Y956" s="5"/>
      <c r="Z956" s="5"/>
      <c r="AA956" s="5"/>
      <c r="AB956" s="5"/>
      <c r="AC956" s="5"/>
    </row>
    <row r="957" spans="1:29" ht="13" x14ac:dyDescent="0.3">
      <c r="A957" s="43"/>
      <c r="B957" s="5"/>
      <c r="C957" s="6"/>
      <c r="D957" s="5"/>
      <c r="E957" s="5"/>
      <c r="F957" s="5"/>
      <c r="G957" s="5"/>
      <c r="H957" s="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5"/>
      <c r="X957" s="5"/>
      <c r="Y957" s="5"/>
      <c r="Z957" s="5"/>
      <c r="AA957" s="5"/>
      <c r="AB957" s="5"/>
      <c r="AC957" s="5"/>
    </row>
    <row r="958" spans="1:29" ht="13" x14ac:dyDescent="0.3">
      <c r="A958" s="43"/>
      <c r="B958" s="5"/>
      <c r="C958" s="6"/>
      <c r="D958" s="5"/>
      <c r="E958" s="5"/>
      <c r="F958" s="5"/>
      <c r="G958" s="5"/>
      <c r="H958" s="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5"/>
      <c r="X958" s="5"/>
      <c r="Y958" s="5"/>
      <c r="Z958" s="5"/>
      <c r="AA958" s="5"/>
      <c r="AB958" s="5"/>
      <c r="AC958" s="5"/>
    </row>
    <row r="959" spans="1:29" ht="13" x14ac:dyDescent="0.3">
      <c r="A959" s="43"/>
      <c r="B959" s="5"/>
      <c r="C959" s="6"/>
      <c r="D959" s="5"/>
      <c r="E959" s="5"/>
      <c r="F959" s="5"/>
      <c r="G959" s="5"/>
      <c r="H959" s="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5"/>
      <c r="X959" s="5"/>
      <c r="Y959" s="5"/>
      <c r="Z959" s="5"/>
      <c r="AA959" s="5"/>
      <c r="AB959" s="5"/>
      <c r="AC959" s="5"/>
    </row>
    <row r="960" spans="1:29" ht="13" x14ac:dyDescent="0.3">
      <c r="A960" s="43"/>
      <c r="B960" s="5"/>
      <c r="C960" s="6"/>
      <c r="D960" s="5"/>
      <c r="E960" s="5"/>
      <c r="F960" s="5"/>
      <c r="G960" s="5"/>
      <c r="H960" s="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5"/>
      <c r="X960" s="5"/>
      <c r="Y960" s="5"/>
      <c r="Z960" s="5"/>
      <c r="AA960" s="5"/>
      <c r="AB960" s="5"/>
      <c r="AC960" s="5"/>
    </row>
    <row r="961" spans="1:29" ht="13" x14ac:dyDescent="0.3">
      <c r="A961" s="43"/>
      <c r="B961" s="5"/>
      <c r="C961" s="6"/>
      <c r="D961" s="5"/>
      <c r="E961" s="5"/>
      <c r="F961" s="5"/>
      <c r="G961" s="5"/>
      <c r="H961" s="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5"/>
      <c r="X961" s="5"/>
      <c r="Y961" s="5"/>
      <c r="Z961" s="5"/>
      <c r="AA961" s="5"/>
      <c r="AB961" s="5"/>
      <c r="AC961" s="5"/>
    </row>
    <row r="962" spans="1:29" ht="13" x14ac:dyDescent="0.3">
      <c r="A962" s="43"/>
      <c r="B962" s="5"/>
      <c r="C962" s="6"/>
      <c r="D962" s="5"/>
      <c r="E962" s="5"/>
      <c r="F962" s="5"/>
      <c r="G962" s="5"/>
      <c r="H962" s="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5"/>
      <c r="X962" s="5"/>
      <c r="Y962" s="5"/>
      <c r="Z962" s="5"/>
      <c r="AA962" s="5"/>
      <c r="AB962" s="5"/>
      <c r="AC962" s="5"/>
    </row>
    <row r="963" spans="1:29" ht="13" x14ac:dyDescent="0.3">
      <c r="A963" s="43"/>
      <c r="B963" s="5"/>
      <c r="C963" s="6"/>
      <c r="D963" s="5"/>
      <c r="E963" s="5"/>
      <c r="F963" s="5"/>
      <c r="G963" s="5"/>
      <c r="H963" s="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5"/>
      <c r="X963" s="5"/>
      <c r="Y963" s="5"/>
      <c r="Z963" s="5"/>
      <c r="AA963" s="5"/>
      <c r="AB963" s="5"/>
      <c r="AC963" s="5"/>
    </row>
    <row r="964" spans="1:29" ht="13" x14ac:dyDescent="0.3">
      <c r="A964" s="43"/>
      <c r="B964" s="5"/>
      <c r="C964" s="6"/>
      <c r="D964" s="5"/>
      <c r="E964" s="5"/>
      <c r="F964" s="5"/>
      <c r="G964" s="5"/>
      <c r="H964" s="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5"/>
      <c r="X964" s="5"/>
      <c r="Y964" s="5"/>
      <c r="Z964" s="5"/>
      <c r="AA964" s="5"/>
      <c r="AB964" s="5"/>
      <c r="AC964" s="5"/>
    </row>
    <row r="965" spans="1:29" ht="13" x14ac:dyDescent="0.3">
      <c r="A965" s="43"/>
      <c r="B965" s="5"/>
      <c r="C965" s="6"/>
      <c r="D965" s="5"/>
      <c r="E965" s="5"/>
      <c r="F965" s="5"/>
      <c r="G965" s="5"/>
      <c r="H965" s="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5"/>
      <c r="X965" s="5"/>
      <c r="Y965" s="5"/>
      <c r="Z965" s="5"/>
      <c r="AA965" s="5"/>
      <c r="AB965" s="5"/>
      <c r="AC965" s="5"/>
    </row>
    <row r="966" spans="1:29" ht="13" x14ac:dyDescent="0.3">
      <c r="A966" s="43"/>
      <c r="B966" s="5"/>
      <c r="C966" s="6"/>
      <c r="D966" s="5"/>
      <c r="E966" s="5"/>
      <c r="F966" s="5"/>
      <c r="G966" s="5"/>
      <c r="H966" s="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5"/>
      <c r="X966" s="5"/>
      <c r="Y966" s="5"/>
      <c r="Z966" s="5"/>
      <c r="AA966" s="5"/>
      <c r="AB966" s="5"/>
      <c r="AC966" s="5"/>
    </row>
    <row r="967" spans="1:29" ht="13" x14ac:dyDescent="0.3">
      <c r="A967" s="43"/>
      <c r="B967" s="5"/>
      <c r="C967" s="6"/>
      <c r="D967" s="5"/>
      <c r="E967" s="5"/>
      <c r="F967" s="5"/>
      <c r="G967" s="5"/>
      <c r="H967" s="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5"/>
      <c r="X967" s="5"/>
      <c r="Y967" s="5"/>
      <c r="Z967" s="5"/>
      <c r="AA967" s="5"/>
      <c r="AB967" s="5"/>
      <c r="AC967" s="5"/>
    </row>
    <row r="968" spans="1:29" ht="13" x14ac:dyDescent="0.3">
      <c r="A968" s="43"/>
      <c r="B968" s="5"/>
      <c r="C968" s="6"/>
      <c r="D968" s="5"/>
      <c r="E968" s="5"/>
      <c r="F968" s="5"/>
      <c r="G968" s="5"/>
      <c r="H968" s="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5"/>
      <c r="X968" s="5"/>
      <c r="Y968" s="5"/>
      <c r="Z968" s="5"/>
      <c r="AA968" s="5"/>
      <c r="AB968" s="5"/>
      <c r="AC968" s="5"/>
    </row>
    <row r="969" spans="1:29" ht="13" x14ac:dyDescent="0.3">
      <c r="A969" s="43"/>
      <c r="B969" s="5"/>
      <c r="C969" s="6"/>
      <c r="D969" s="5"/>
      <c r="E969" s="5"/>
      <c r="F969" s="5"/>
      <c r="G969" s="5"/>
      <c r="H969" s="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5"/>
      <c r="X969" s="5"/>
      <c r="Y969" s="5"/>
      <c r="Z969" s="5"/>
      <c r="AA969" s="5"/>
      <c r="AB969" s="5"/>
      <c r="AC969" s="5"/>
    </row>
    <row r="970" spans="1:29" ht="13" x14ac:dyDescent="0.3">
      <c r="A970" s="43"/>
      <c r="B970" s="5"/>
      <c r="C970" s="6"/>
      <c r="D970" s="5"/>
      <c r="E970" s="5"/>
      <c r="F970" s="5"/>
      <c r="G970" s="5"/>
      <c r="H970" s="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5"/>
      <c r="X970" s="5"/>
      <c r="Y970" s="5"/>
      <c r="Z970" s="5"/>
      <c r="AA970" s="5"/>
      <c r="AB970" s="5"/>
      <c r="AC970" s="5"/>
    </row>
    <row r="971" spans="1:29" ht="13" x14ac:dyDescent="0.3">
      <c r="A971" s="43"/>
      <c r="B971" s="5"/>
      <c r="C971" s="6"/>
      <c r="D971" s="5"/>
      <c r="E971" s="5"/>
      <c r="F971" s="5"/>
      <c r="G971" s="5"/>
      <c r="H971" s="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5"/>
      <c r="X971" s="5"/>
      <c r="Y971" s="5"/>
      <c r="Z971" s="5"/>
      <c r="AA971" s="5"/>
      <c r="AB971" s="5"/>
      <c r="AC971" s="5"/>
    </row>
    <row r="972" spans="1:29" ht="13" x14ac:dyDescent="0.3">
      <c r="A972" s="43"/>
      <c r="B972" s="5"/>
      <c r="C972" s="6"/>
      <c r="D972" s="5"/>
      <c r="E972" s="5"/>
      <c r="F972" s="5"/>
      <c r="G972" s="5"/>
      <c r="H972" s="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5"/>
      <c r="X972" s="5"/>
      <c r="Y972" s="5"/>
      <c r="Z972" s="5"/>
      <c r="AA972" s="5"/>
      <c r="AB972" s="5"/>
      <c r="AC972" s="5"/>
    </row>
    <row r="973" spans="1:29" ht="13" x14ac:dyDescent="0.3">
      <c r="A973" s="43"/>
      <c r="B973" s="5"/>
      <c r="C973" s="6"/>
      <c r="D973" s="5"/>
      <c r="E973" s="5"/>
      <c r="F973" s="5"/>
      <c r="G973" s="5"/>
      <c r="H973" s="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5"/>
      <c r="X973" s="5"/>
      <c r="Y973" s="5"/>
      <c r="Z973" s="5"/>
      <c r="AA973" s="5"/>
      <c r="AB973" s="5"/>
      <c r="AC973" s="5"/>
    </row>
    <row r="974" spans="1:29" ht="13" x14ac:dyDescent="0.3">
      <c r="A974" s="43"/>
      <c r="B974" s="5"/>
      <c r="C974" s="6"/>
      <c r="D974" s="5"/>
      <c r="E974" s="5"/>
      <c r="F974" s="5"/>
      <c r="G974" s="5"/>
      <c r="H974" s="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5"/>
      <c r="X974" s="5"/>
      <c r="Y974" s="5"/>
      <c r="Z974" s="5"/>
      <c r="AA974" s="5"/>
      <c r="AB974" s="5"/>
      <c r="AC974" s="5"/>
    </row>
    <row r="975" spans="1:29" ht="13" x14ac:dyDescent="0.3">
      <c r="A975" s="43"/>
      <c r="B975" s="5"/>
      <c r="C975" s="6"/>
      <c r="D975" s="5"/>
      <c r="E975" s="5"/>
      <c r="F975" s="5"/>
      <c r="G975" s="5"/>
      <c r="H975" s="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5"/>
      <c r="X975" s="5"/>
      <c r="Y975" s="5"/>
      <c r="Z975" s="5"/>
      <c r="AA975" s="5"/>
      <c r="AB975" s="5"/>
      <c r="AC975" s="5"/>
    </row>
    <row r="976" spans="1:29" ht="13" x14ac:dyDescent="0.3">
      <c r="A976" s="43"/>
      <c r="B976" s="5"/>
      <c r="C976" s="6"/>
      <c r="D976" s="5"/>
      <c r="E976" s="5"/>
      <c r="F976" s="5"/>
      <c r="G976" s="5"/>
      <c r="H976" s="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5"/>
      <c r="X976" s="5"/>
      <c r="Y976" s="5"/>
      <c r="Z976" s="5"/>
      <c r="AA976" s="5"/>
      <c r="AB976" s="5"/>
      <c r="AC976" s="5"/>
    </row>
    <row r="977" spans="1:29" ht="13" x14ac:dyDescent="0.3">
      <c r="A977" s="43"/>
      <c r="B977" s="5"/>
      <c r="C977" s="6"/>
      <c r="D977" s="5"/>
      <c r="E977" s="5"/>
      <c r="F977" s="5"/>
      <c r="G977" s="5"/>
      <c r="H977" s="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5"/>
      <c r="X977" s="5"/>
      <c r="Y977" s="5"/>
      <c r="Z977" s="5"/>
      <c r="AA977" s="5"/>
      <c r="AB977" s="5"/>
      <c r="AC977" s="5"/>
    </row>
    <row r="978" spans="1:29" ht="13" x14ac:dyDescent="0.3">
      <c r="A978" s="43"/>
      <c r="B978" s="5"/>
      <c r="C978" s="6"/>
      <c r="D978" s="5"/>
      <c r="E978" s="5"/>
      <c r="F978" s="5"/>
      <c r="G978" s="5"/>
      <c r="H978" s="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5"/>
      <c r="X978" s="5"/>
      <c r="Y978" s="5"/>
      <c r="Z978" s="5"/>
      <c r="AA978" s="5"/>
      <c r="AB978" s="5"/>
      <c r="AC978" s="5"/>
    </row>
    <row r="979" spans="1:29" ht="13" x14ac:dyDescent="0.3">
      <c r="A979" s="43"/>
      <c r="B979" s="5"/>
      <c r="C979" s="6"/>
      <c r="D979" s="5"/>
      <c r="E979" s="5"/>
      <c r="F979" s="5"/>
      <c r="G979" s="5"/>
      <c r="H979" s="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5"/>
      <c r="X979" s="5"/>
      <c r="Y979" s="5"/>
      <c r="Z979" s="5"/>
      <c r="AA979" s="5"/>
      <c r="AB979" s="5"/>
      <c r="AC979" s="5"/>
    </row>
    <row r="980" spans="1:29" ht="13" x14ac:dyDescent="0.3">
      <c r="A980" s="43"/>
      <c r="B980" s="5"/>
      <c r="C980" s="6"/>
      <c r="D980" s="5"/>
      <c r="E980" s="5"/>
      <c r="F980" s="5"/>
      <c r="G980" s="5"/>
      <c r="H980" s="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5"/>
      <c r="X980" s="5"/>
      <c r="Y980" s="5"/>
      <c r="Z980" s="5"/>
      <c r="AA980" s="5"/>
      <c r="AB980" s="5"/>
      <c r="AC980" s="5"/>
    </row>
    <row r="981" spans="1:29" ht="13" x14ac:dyDescent="0.3">
      <c r="A981" s="43"/>
      <c r="B981" s="5"/>
      <c r="C981" s="6"/>
      <c r="D981" s="5"/>
      <c r="E981" s="5"/>
      <c r="F981" s="5"/>
      <c r="G981" s="5"/>
      <c r="H981" s="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5"/>
      <c r="X981" s="5"/>
      <c r="Y981" s="5"/>
      <c r="Z981" s="5"/>
      <c r="AA981" s="5"/>
      <c r="AB981" s="5"/>
      <c r="AC981" s="5"/>
    </row>
    <row r="982" spans="1:29" ht="13" x14ac:dyDescent="0.3">
      <c r="A982" s="43"/>
      <c r="B982" s="5"/>
      <c r="C982" s="6"/>
      <c r="D982" s="5"/>
      <c r="E982" s="5"/>
      <c r="F982" s="5"/>
      <c r="G982" s="5"/>
      <c r="H982" s="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5"/>
      <c r="X982" s="5"/>
      <c r="Y982" s="5"/>
      <c r="Z982" s="5"/>
      <c r="AA982" s="5"/>
      <c r="AB982" s="5"/>
      <c r="AC982" s="5"/>
    </row>
    <row r="983" spans="1:29" ht="13" x14ac:dyDescent="0.3">
      <c r="A983" s="43"/>
      <c r="B983" s="5"/>
      <c r="C983" s="6"/>
      <c r="D983" s="5"/>
      <c r="E983" s="5"/>
      <c r="F983" s="5"/>
      <c r="G983" s="5"/>
      <c r="H983" s="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5"/>
      <c r="X983" s="5"/>
      <c r="Y983" s="5"/>
      <c r="Z983" s="5"/>
      <c r="AA983" s="5"/>
      <c r="AB983" s="5"/>
      <c r="AC983" s="5"/>
    </row>
    <row r="984" spans="1:29" ht="13" x14ac:dyDescent="0.3">
      <c r="A984" s="43"/>
      <c r="B984" s="5"/>
      <c r="C984" s="6"/>
      <c r="D984" s="5"/>
      <c r="E984" s="5"/>
      <c r="F984" s="5"/>
      <c r="G984" s="5"/>
      <c r="H984" s="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5"/>
      <c r="X984" s="5"/>
      <c r="Y984" s="5"/>
      <c r="Z984" s="5"/>
      <c r="AA984" s="5"/>
      <c r="AB984" s="5"/>
      <c r="AC984" s="5"/>
    </row>
    <row r="985" spans="1:29" ht="13" x14ac:dyDescent="0.3">
      <c r="A985" s="43"/>
      <c r="B985" s="5"/>
      <c r="C985" s="6"/>
      <c r="D985" s="5"/>
      <c r="E985" s="5"/>
      <c r="F985" s="5"/>
      <c r="G985" s="5"/>
      <c r="H985" s="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5"/>
      <c r="X985" s="5"/>
      <c r="Y985" s="5"/>
      <c r="Z985" s="5"/>
      <c r="AA985" s="5"/>
      <c r="AB985" s="5"/>
      <c r="AC985" s="5"/>
    </row>
    <row r="986" spans="1:29" ht="13" x14ac:dyDescent="0.3">
      <c r="A986" s="43"/>
      <c r="B986" s="5"/>
      <c r="C986" s="6"/>
      <c r="D986" s="5"/>
      <c r="E986" s="5"/>
      <c r="F986" s="5"/>
      <c r="G986" s="5"/>
      <c r="H986" s="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5"/>
      <c r="X986" s="5"/>
      <c r="Y986" s="5"/>
      <c r="Z986" s="5"/>
      <c r="AA986" s="5"/>
      <c r="AB986" s="5"/>
      <c r="AC986" s="5"/>
    </row>
    <row r="987" spans="1:29" ht="13" x14ac:dyDescent="0.3">
      <c r="A987" s="43"/>
      <c r="B987" s="5"/>
      <c r="C987" s="6"/>
      <c r="D987" s="5"/>
      <c r="E987" s="5"/>
      <c r="F987" s="5"/>
      <c r="G987" s="5"/>
      <c r="H987" s="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5"/>
      <c r="X987" s="5"/>
      <c r="Y987" s="5"/>
      <c r="Z987" s="5"/>
      <c r="AA987" s="5"/>
      <c r="AB987" s="5"/>
      <c r="AC987" s="5"/>
    </row>
    <row r="988" spans="1:29" ht="13" x14ac:dyDescent="0.3">
      <c r="A988" s="43"/>
      <c r="B988" s="5"/>
      <c r="C988" s="6"/>
      <c r="D988" s="5"/>
      <c r="E988" s="5"/>
      <c r="F988" s="5"/>
      <c r="G988" s="5"/>
      <c r="H988" s="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5"/>
      <c r="X988" s="5"/>
      <c r="Y988" s="5"/>
      <c r="Z988" s="5"/>
      <c r="AA988" s="5"/>
      <c r="AB988" s="5"/>
      <c r="AC988" s="5"/>
    </row>
    <row r="989" spans="1:29" ht="13" x14ac:dyDescent="0.3">
      <c r="A989" s="43"/>
      <c r="B989" s="5"/>
      <c r="C989" s="6"/>
      <c r="D989" s="5"/>
      <c r="E989" s="5"/>
      <c r="F989" s="5"/>
      <c r="G989" s="5"/>
      <c r="H989" s="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5"/>
      <c r="X989" s="5"/>
      <c r="Y989" s="5"/>
      <c r="Z989" s="5"/>
      <c r="AA989" s="5"/>
      <c r="AB989" s="5"/>
      <c r="AC989" s="5"/>
    </row>
    <row r="990" spans="1:29" ht="13" x14ac:dyDescent="0.3">
      <c r="A990" s="43"/>
      <c r="B990" s="5"/>
      <c r="C990" s="6"/>
      <c r="D990" s="5"/>
      <c r="E990" s="5"/>
      <c r="F990" s="5"/>
      <c r="G990" s="5"/>
      <c r="H990" s="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5"/>
      <c r="X990" s="5"/>
      <c r="Y990" s="5"/>
      <c r="Z990" s="5"/>
      <c r="AA990" s="5"/>
      <c r="AB990" s="5"/>
      <c r="AC990" s="5"/>
    </row>
    <row r="991" spans="1:29" ht="13" x14ac:dyDescent="0.3">
      <c r="A991" s="43"/>
      <c r="B991" s="5"/>
      <c r="C991" s="6"/>
      <c r="D991" s="5"/>
      <c r="E991" s="5"/>
      <c r="F991" s="5"/>
      <c r="G991" s="5"/>
      <c r="H991" s="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5"/>
      <c r="X991" s="5"/>
      <c r="Y991" s="5"/>
      <c r="Z991" s="5"/>
      <c r="AA991" s="5"/>
      <c r="AB991" s="5"/>
      <c r="AC991" s="5"/>
    </row>
    <row r="992" spans="1:29" ht="13" x14ac:dyDescent="0.3">
      <c r="A992" s="43"/>
      <c r="B992" s="5"/>
      <c r="C992" s="6"/>
      <c r="D992" s="5"/>
      <c r="E992" s="5"/>
      <c r="F992" s="5"/>
      <c r="G992" s="5"/>
      <c r="H992" s="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5"/>
      <c r="X992" s="5"/>
      <c r="Y992" s="5"/>
      <c r="Z992" s="5"/>
      <c r="AA992" s="5"/>
      <c r="AB992" s="5"/>
      <c r="AC992" s="5"/>
    </row>
    <row r="993" spans="1:29" ht="13" x14ac:dyDescent="0.3">
      <c r="A993" s="43"/>
      <c r="B993" s="5"/>
      <c r="C993" s="6"/>
      <c r="D993" s="5"/>
      <c r="E993" s="5"/>
      <c r="F993" s="5"/>
      <c r="G993" s="5"/>
      <c r="H993" s="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5"/>
      <c r="X993" s="5"/>
      <c r="Y993" s="5"/>
      <c r="Z993" s="5"/>
      <c r="AA993" s="5"/>
      <c r="AB993" s="5"/>
      <c r="AC993" s="5"/>
    </row>
    <row r="994" spans="1:29" ht="13" x14ac:dyDescent="0.3">
      <c r="A994" s="43"/>
      <c r="B994" s="5"/>
      <c r="C994" s="6"/>
      <c r="D994" s="5"/>
      <c r="E994" s="5"/>
      <c r="F994" s="5"/>
      <c r="G994" s="5"/>
      <c r="H994" s="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5"/>
      <c r="X994" s="5"/>
      <c r="Y994" s="5"/>
      <c r="Z994" s="5"/>
      <c r="AA994" s="5"/>
      <c r="AB994" s="5"/>
      <c r="AC994" s="5"/>
    </row>
    <row r="995" spans="1:29" ht="13" x14ac:dyDescent="0.3">
      <c r="A995" s="43"/>
      <c r="B995" s="5"/>
      <c r="C995" s="6"/>
      <c r="D995" s="5"/>
      <c r="E995" s="5"/>
      <c r="F995" s="5"/>
      <c r="G995" s="5"/>
      <c r="H995" s="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5"/>
      <c r="X995" s="5"/>
      <c r="Y995" s="5"/>
      <c r="Z995" s="5"/>
      <c r="AA995" s="5"/>
      <c r="AB995" s="5"/>
      <c r="AC995" s="5"/>
    </row>
    <row r="996" spans="1:29" ht="13" x14ac:dyDescent="0.3">
      <c r="A996" s="43"/>
      <c r="B996" s="5"/>
      <c r="C996" s="6"/>
      <c r="D996" s="5"/>
      <c r="E996" s="5"/>
      <c r="F996" s="5"/>
      <c r="G996" s="5"/>
      <c r="H996" s="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5"/>
      <c r="X996" s="5"/>
      <c r="Y996" s="5"/>
      <c r="Z996" s="5"/>
      <c r="AA996" s="5"/>
      <c r="AB996" s="5"/>
      <c r="AC996" s="5"/>
    </row>
    <row r="997" spans="1:29" ht="13" x14ac:dyDescent="0.3">
      <c r="A997" s="43"/>
      <c r="B997" s="5"/>
      <c r="C997" s="6"/>
      <c r="D997" s="5"/>
      <c r="E997" s="5"/>
      <c r="F997" s="5"/>
      <c r="G997" s="5"/>
      <c r="H997" s="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5"/>
      <c r="X997" s="5"/>
      <c r="Y997" s="5"/>
      <c r="Z997" s="5"/>
      <c r="AA997" s="5"/>
      <c r="AB997" s="5"/>
      <c r="AC997" s="5"/>
    </row>
    <row r="998" spans="1:29" ht="13" x14ac:dyDescent="0.3">
      <c r="A998" s="43"/>
      <c r="B998" s="5"/>
      <c r="C998" s="6"/>
      <c r="D998" s="5"/>
      <c r="E998" s="5"/>
      <c r="F998" s="5"/>
      <c r="G998" s="5"/>
      <c r="H998" s="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5"/>
      <c r="X998" s="5"/>
      <c r="Y998" s="5"/>
      <c r="Z998" s="5"/>
      <c r="AA998" s="5"/>
      <c r="AB998" s="5"/>
      <c r="AC998" s="5"/>
    </row>
    <row r="999" spans="1:29" ht="13" x14ac:dyDescent="0.3">
      <c r="A999" s="43"/>
      <c r="B999" s="5"/>
      <c r="C999" s="6"/>
      <c r="D999" s="5"/>
      <c r="E999" s="5"/>
      <c r="F999" s="5"/>
      <c r="G999" s="5"/>
      <c r="H999" s="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5"/>
      <c r="X999" s="5"/>
      <c r="Y999" s="5"/>
      <c r="Z999" s="5"/>
      <c r="AA999" s="5"/>
      <c r="AB999" s="5"/>
      <c r="AC999" s="5"/>
    </row>
    <row r="1000" spans="1:29" ht="13" x14ac:dyDescent="0.3">
      <c r="A1000" s="43"/>
      <c r="B1000" s="5"/>
      <c r="C1000" s="6"/>
      <c r="D1000" s="5"/>
      <c r="E1000" s="5"/>
      <c r="F1000" s="5"/>
      <c r="G1000" s="5"/>
      <c r="H1000" s="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5"/>
      <c r="X1000" s="5"/>
      <c r="Y1000" s="5"/>
      <c r="Z1000" s="5"/>
      <c r="AA1000" s="5"/>
      <c r="AB1000" s="5"/>
      <c r="AC1000" s="5"/>
    </row>
    <row r="1001" spans="1:29" ht="13" x14ac:dyDescent="0.3">
      <c r="A1001" s="43"/>
      <c r="B1001" s="5"/>
      <c r="C1001" s="6"/>
      <c r="D1001" s="5"/>
      <c r="E1001" s="5"/>
      <c r="F1001" s="5"/>
      <c r="G1001" s="5"/>
      <c r="H1001" s="5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5"/>
      <c r="X1001" s="5"/>
      <c r="Y1001" s="5"/>
      <c r="Z1001" s="5"/>
      <c r="AA1001" s="5"/>
      <c r="AB1001" s="5"/>
      <c r="AC1001" s="5"/>
    </row>
    <row r="1002" spans="1:29" ht="13" x14ac:dyDescent="0.3">
      <c r="A1002" s="43"/>
      <c r="B1002" s="5"/>
      <c r="C1002" s="6"/>
      <c r="D1002" s="5"/>
      <c r="E1002" s="5"/>
      <c r="F1002" s="5"/>
      <c r="G1002" s="5"/>
      <c r="H1002" s="5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5"/>
      <c r="X1002" s="5"/>
      <c r="Y1002" s="5"/>
      <c r="Z1002" s="5"/>
      <c r="AA1002" s="5"/>
      <c r="AB1002" s="5"/>
      <c r="AC1002" s="5"/>
    </row>
    <row r="1003" spans="1:29" ht="13" x14ac:dyDescent="0.3">
      <c r="A1003" s="43"/>
      <c r="B1003" s="5"/>
      <c r="C1003" s="6"/>
      <c r="D1003" s="5"/>
      <c r="E1003" s="5"/>
      <c r="F1003" s="5"/>
      <c r="G1003" s="5"/>
      <c r="H1003" s="5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5"/>
      <c r="X1003" s="5"/>
      <c r="Y1003" s="5"/>
      <c r="Z1003" s="5"/>
      <c r="AA1003" s="5"/>
      <c r="AB1003" s="5"/>
      <c r="AC1003" s="5"/>
    </row>
    <row r="1004" spans="1:29" ht="13" x14ac:dyDescent="0.3">
      <c r="A1004" s="43"/>
      <c r="B1004" s="5"/>
      <c r="C1004" s="6"/>
      <c r="D1004" s="5"/>
      <c r="E1004" s="5"/>
      <c r="F1004" s="5"/>
      <c r="G1004" s="5"/>
      <c r="H1004" s="5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5"/>
      <c r="X1004" s="5"/>
      <c r="Y1004" s="5"/>
      <c r="Z1004" s="5"/>
      <c r="AA1004" s="5"/>
      <c r="AB1004" s="5"/>
      <c r="AC1004" s="5"/>
    </row>
    <row r="1005" spans="1:29" ht="13" x14ac:dyDescent="0.3">
      <c r="A1005" s="43"/>
      <c r="B1005" s="5"/>
      <c r="C1005" s="6"/>
      <c r="D1005" s="5"/>
      <c r="E1005" s="5"/>
      <c r="F1005" s="5"/>
      <c r="G1005" s="5"/>
      <c r="H1005" s="5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5"/>
      <c r="X1005" s="5"/>
      <c r="Y1005" s="5"/>
      <c r="Z1005" s="5"/>
      <c r="AA1005" s="5"/>
      <c r="AB1005" s="5"/>
      <c r="AC1005" s="5"/>
    </row>
    <row r="1006" spans="1:29" ht="13" x14ac:dyDescent="0.3">
      <c r="A1006" s="43"/>
      <c r="B1006" s="5"/>
      <c r="C1006" s="6"/>
      <c r="D1006" s="5"/>
      <c r="E1006" s="5"/>
      <c r="F1006" s="5"/>
      <c r="G1006" s="5"/>
      <c r="H1006" s="5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5"/>
      <c r="X1006" s="5"/>
      <c r="Y1006" s="5"/>
      <c r="Z1006" s="5"/>
      <c r="AA1006" s="5"/>
      <c r="AB1006" s="5"/>
      <c r="AC1006" s="5"/>
    </row>
    <row r="1007" spans="1:29" ht="13" x14ac:dyDescent="0.3">
      <c r="A1007" s="43"/>
      <c r="B1007" s="5"/>
      <c r="C1007" s="6"/>
      <c r="D1007" s="5"/>
      <c r="E1007" s="5"/>
      <c r="F1007" s="5"/>
      <c r="G1007" s="5"/>
      <c r="H1007" s="5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5"/>
      <c r="X1007" s="5"/>
      <c r="Y1007" s="5"/>
      <c r="Z1007" s="5"/>
      <c r="AA1007" s="5"/>
      <c r="AB1007" s="5"/>
      <c r="AC1007" s="5"/>
    </row>
    <row r="1008" spans="1:29" ht="13" x14ac:dyDescent="0.3">
      <c r="A1008" s="43"/>
      <c r="B1008" s="5"/>
      <c r="C1008" s="6"/>
      <c r="D1008" s="5"/>
      <c r="E1008" s="5"/>
      <c r="F1008" s="5"/>
      <c r="G1008" s="5"/>
      <c r="H1008" s="5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5"/>
      <c r="X1008" s="5"/>
      <c r="Y1008" s="5"/>
      <c r="Z1008" s="5"/>
      <c r="AA1008" s="5"/>
      <c r="AB1008" s="5"/>
      <c r="AC1008" s="5"/>
    </row>
    <row r="1009" spans="1:29" ht="13" x14ac:dyDescent="0.3">
      <c r="A1009" s="43"/>
      <c r="B1009" s="5"/>
      <c r="C1009" s="6"/>
      <c r="D1009" s="5"/>
      <c r="E1009" s="5"/>
      <c r="F1009" s="5"/>
      <c r="G1009" s="5"/>
      <c r="H1009" s="5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5"/>
      <c r="X1009" s="5"/>
      <c r="Y1009" s="5"/>
      <c r="Z1009" s="5"/>
      <c r="AA1009" s="5"/>
      <c r="AB1009" s="5"/>
      <c r="AC1009" s="5"/>
    </row>
    <row r="1010" spans="1:29" ht="13" x14ac:dyDescent="0.3">
      <c r="A1010" s="43"/>
      <c r="B1010" s="5"/>
      <c r="C1010" s="6"/>
      <c r="D1010" s="5"/>
      <c r="E1010" s="5"/>
      <c r="F1010" s="5"/>
      <c r="G1010" s="5"/>
      <c r="H1010" s="5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5"/>
      <c r="X1010" s="5"/>
      <c r="Y1010" s="5"/>
      <c r="Z1010" s="5"/>
      <c r="AA1010" s="5"/>
      <c r="AB1010" s="5"/>
      <c r="AC1010" s="5"/>
    </row>
    <row r="1011" spans="1:29" ht="13" x14ac:dyDescent="0.3">
      <c r="A1011" s="43"/>
      <c r="B1011" s="5"/>
      <c r="C1011" s="6"/>
      <c r="D1011" s="5"/>
      <c r="E1011" s="5"/>
      <c r="F1011" s="5"/>
      <c r="G1011" s="5"/>
      <c r="H1011" s="5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5"/>
      <c r="X1011" s="5"/>
      <c r="Y1011" s="5"/>
      <c r="Z1011" s="5"/>
      <c r="AA1011" s="5"/>
      <c r="AB1011" s="5"/>
      <c r="AC1011" s="5"/>
    </row>
    <row r="1012" spans="1:29" ht="13" x14ac:dyDescent="0.3">
      <c r="A1012" s="43"/>
      <c r="B1012" s="5"/>
      <c r="C1012" s="6"/>
      <c r="D1012" s="5"/>
      <c r="E1012" s="5"/>
      <c r="F1012" s="5"/>
      <c r="G1012" s="5"/>
      <c r="H1012" s="5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5"/>
      <c r="X1012" s="5"/>
      <c r="Y1012" s="5"/>
      <c r="Z1012" s="5"/>
      <c r="AA1012" s="5"/>
      <c r="AB1012" s="5"/>
      <c r="AC1012" s="5"/>
    </row>
    <row r="1013" spans="1:29" ht="13" x14ac:dyDescent="0.3">
      <c r="A1013" s="43"/>
      <c r="B1013" s="5"/>
      <c r="C1013" s="6"/>
      <c r="D1013" s="5"/>
      <c r="E1013" s="5"/>
      <c r="F1013" s="5"/>
      <c r="G1013" s="5"/>
      <c r="H1013" s="5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5"/>
      <c r="X1013" s="5"/>
      <c r="Y1013" s="5"/>
      <c r="Z1013" s="5"/>
      <c r="AA1013" s="5"/>
      <c r="AB1013" s="5"/>
      <c r="AC1013" s="5"/>
    </row>
    <row r="1014" spans="1:29" ht="13" x14ac:dyDescent="0.3">
      <c r="A1014" s="43"/>
      <c r="B1014" s="5"/>
      <c r="C1014" s="6"/>
      <c r="D1014" s="5"/>
      <c r="E1014" s="5"/>
      <c r="F1014" s="5"/>
      <c r="G1014" s="5"/>
      <c r="H1014" s="5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5"/>
      <c r="X1014" s="5"/>
      <c r="Y1014" s="5"/>
      <c r="Z1014" s="5"/>
      <c r="AA1014" s="5"/>
      <c r="AB1014" s="5"/>
      <c r="AC1014" s="5"/>
    </row>
    <row r="1015" spans="1:29" ht="13" x14ac:dyDescent="0.3">
      <c r="A1015" s="43"/>
      <c r="B1015" s="5"/>
      <c r="C1015" s="6"/>
      <c r="D1015" s="5"/>
      <c r="E1015" s="5"/>
      <c r="F1015" s="5"/>
      <c r="G1015" s="5"/>
      <c r="H1015" s="5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5"/>
      <c r="X1015" s="5"/>
      <c r="Y1015" s="5"/>
      <c r="Z1015" s="5"/>
      <c r="AA1015" s="5"/>
      <c r="AB1015" s="5"/>
      <c r="AC1015" s="5"/>
    </row>
    <row r="1016" spans="1:29" ht="13" x14ac:dyDescent="0.3">
      <c r="A1016" s="43"/>
      <c r="B1016" s="5"/>
      <c r="C1016" s="6"/>
      <c r="D1016" s="5"/>
      <c r="E1016" s="5"/>
      <c r="F1016" s="5"/>
      <c r="G1016" s="5"/>
      <c r="H1016" s="5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5"/>
      <c r="X1016" s="5"/>
      <c r="Y1016" s="5"/>
      <c r="Z1016" s="5"/>
      <c r="AA1016" s="5"/>
      <c r="AB1016" s="5"/>
      <c r="AC1016" s="5"/>
    </row>
    <row r="1017" spans="1:29" ht="13" x14ac:dyDescent="0.3">
      <c r="A1017" s="43"/>
      <c r="B1017" s="5"/>
      <c r="C1017" s="6"/>
      <c r="D1017" s="5"/>
      <c r="E1017" s="5"/>
      <c r="F1017" s="5"/>
      <c r="G1017" s="5"/>
      <c r="H1017" s="5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5"/>
      <c r="X1017" s="5"/>
      <c r="Y1017" s="5"/>
      <c r="Z1017" s="5"/>
      <c r="AA1017" s="5"/>
      <c r="AB1017" s="5"/>
      <c r="AC1017" s="5"/>
    </row>
    <row r="1018" spans="1:29" ht="13" x14ac:dyDescent="0.3">
      <c r="A1018" s="43"/>
      <c r="B1018" s="5"/>
      <c r="C1018" s="6"/>
      <c r="D1018" s="5"/>
      <c r="E1018" s="5"/>
      <c r="F1018" s="5"/>
      <c r="G1018" s="5"/>
      <c r="H1018" s="5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5"/>
      <c r="X1018" s="5"/>
      <c r="Y1018" s="5"/>
      <c r="Z1018" s="5"/>
      <c r="AA1018" s="5"/>
      <c r="AB1018" s="5"/>
      <c r="AC1018" s="5"/>
    </row>
    <row r="1019" spans="1:29" ht="13" x14ac:dyDescent="0.3">
      <c r="A1019" s="43"/>
      <c r="B1019" s="5"/>
      <c r="C1019" s="6"/>
      <c r="D1019" s="5"/>
      <c r="E1019" s="5"/>
      <c r="F1019" s="5"/>
      <c r="G1019" s="5"/>
      <c r="H1019" s="5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5"/>
      <c r="X1019" s="5"/>
      <c r="Y1019" s="5"/>
      <c r="Z1019" s="5"/>
      <c r="AA1019" s="5"/>
      <c r="AB1019" s="5"/>
      <c r="AC1019" s="5"/>
    </row>
    <row r="1020" spans="1:29" ht="13" x14ac:dyDescent="0.3">
      <c r="A1020" s="43"/>
      <c r="B1020" s="5"/>
      <c r="C1020" s="6"/>
      <c r="D1020" s="5"/>
      <c r="E1020" s="5"/>
      <c r="F1020" s="5"/>
      <c r="G1020" s="5"/>
      <c r="H1020" s="5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5"/>
      <c r="X1020" s="5"/>
      <c r="Y1020" s="5"/>
      <c r="Z1020" s="5"/>
      <c r="AA1020" s="5"/>
      <c r="AB1020" s="5"/>
      <c r="AC1020" s="5"/>
    </row>
    <row r="1021" spans="1:29" ht="13" x14ac:dyDescent="0.3">
      <c r="A1021" s="43"/>
      <c r="B1021" s="5"/>
      <c r="C1021" s="6"/>
      <c r="D1021" s="5"/>
      <c r="E1021" s="5"/>
      <c r="F1021" s="5"/>
      <c r="G1021" s="5"/>
      <c r="H1021" s="5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5"/>
      <c r="X1021" s="5"/>
      <c r="Y1021" s="5"/>
      <c r="Z1021" s="5"/>
      <c r="AA1021" s="5"/>
      <c r="AB1021" s="5"/>
      <c r="AC1021" s="5"/>
    </row>
    <row r="1022" spans="1:29" ht="13" x14ac:dyDescent="0.3">
      <c r="A1022" s="43"/>
      <c r="B1022" s="5"/>
      <c r="C1022" s="6"/>
      <c r="D1022" s="5"/>
      <c r="E1022" s="5"/>
      <c r="F1022" s="5"/>
      <c r="G1022" s="5"/>
      <c r="H1022" s="5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5"/>
      <c r="X1022" s="5"/>
      <c r="Y1022" s="5"/>
      <c r="Z1022" s="5"/>
      <c r="AA1022" s="5"/>
      <c r="AB1022" s="5"/>
      <c r="AC1022" s="5"/>
    </row>
    <row r="1023" spans="1:29" ht="13" x14ac:dyDescent="0.3">
      <c r="A1023" s="43"/>
      <c r="B1023" s="5"/>
      <c r="C1023" s="6"/>
      <c r="D1023" s="5"/>
      <c r="E1023" s="5"/>
      <c r="F1023" s="5"/>
      <c r="G1023" s="5"/>
      <c r="H1023" s="5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5"/>
      <c r="X1023" s="5"/>
      <c r="Y1023" s="5"/>
      <c r="Z1023" s="5"/>
      <c r="AA1023" s="5"/>
      <c r="AB1023" s="5"/>
      <c r="AC1023" s="5"/>
    </row>
    <row r="1024" spans="1:29" ht="13" x14ac:dyDescent="0.3">
      <c r="A1024" s="43"/>
      <c r="B1024" s="5"/>
      <c r="C1024" s="6"/>
      <c r="D1024" s="5"/>
      <c r="E1024" s="5"/>
      <c r="F1024" s="5"/>
      <c r="G1024" s="5"/>
      <c r="H1024" s="5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5"/>
      <c r="X1024" s="5"/>
      <c r="Y1024" s="5"/>
      <c r="Z1024" s="5"/>
      <c r="AA1024" s="5"/>
      <c r="AB1024" s="5"/>
      <c r="AC1024" s="5"/>
    </row>
    <row r="1025" spans="1:29" ht="13" x14ac:dyDescent="0.3">
      <c r="A1025" s="43"/>
      <c r="B1025" s="5"/>
      <c r="C1025" s="6"/>
      <c r="D1025" s="5"/>
      <c r="E1025" s="5"/>
      <c r="F1025" s="5"/>
      <c r="G1025" s="5"/>
      <c r="H1025" s="5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5"/>
      <c r="X1025" s="5"/>
      <c r="Y1025" s="5"/>
      <c r="Z1025" s="5"/>
      <c r="AA1025" s="5"/>
      <c r="AB1025" s="5"/>
      <c r="AC1025" s="5"/>
    </row>
    <row r="1026" spans="1:29" ht="13" x14ac:dyDescent="0.3">
      <c r="A1026" s="43"/>
      <c r="B1026" s="5"/>
      <c r="C1026" s="6"/>
      <c r="D1026" s="5"/>
      <c r="E1026" s="5"/>
      <c r="F1026" s="5"/>
      <c r="G1026" s="5"/>
      <c r="H1026" s="5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5"/>
      <c r="X1026" s="5"/>
      <c r="Y1026" s="5"/>
      <c r="Z1026" s="5"/>
      <c r="AA1026" s="5"/>
      <c r="AB1026" s="5"/>
      <c r="AC1026" s="5"/>
    </row>
    <row r="1027" spans="1:29" ht="13" x14ac:dyDescent="0.3">
      <c r="A1027" s="43"/>
      <c r="B1027" s="5"/>
      <c r="C1027" s="6"/>
      <c r="D1027" s="5"/>
      <c r="E1027" s="5"/>
      <c r="F1027" s="5"/>
      <c r="G1027" s="5"/>
      <c r="H1027" s="5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5"/>
      <c r="X1027" s="5"/>
      <c r="Y1027" s="5"/>
      <c r="Z1027" s="5"/>
      <c r="AA1027" s="5"/>
      <c r="AB1027" s="5"/>
      <c r="AC1027" s="5"/>
    </row>
    <row r="1028" spans="1:29" ht="13" x14ac:dyDescent="0.3">
      <c r="A1028" s="43"/>
      <c r="B1028" s="5"/>
      <c r="C1028" s="6"/>
      <c r="D1028" s="5"/>
      <c r="E1028" s="5"/>
      <c r="F1028" s="5"/>
      <c r="G1028" s="5"/>
      <c r="H1028" s="5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5"/>
      <c r="X1028" s="5"/>
      <c r="Y1028" s="5"/>
      <c r="Z1028" s="5"/>
      <c r="AA1028" s="5"/>
      <c r="AB1028" s="5"/>
      <c r="AC1028" s="5"/>
    </row>
    <row r="1029" spans="1:29" ht="13" x14ac:dyDescent="0.3">
      <c r="A1029" s="43"/>
      <c r="B1029" s="5"/>
      <c r="C1029" s="6"/>
      <c r="D1029" s="5"/>
      <c r="E1029" s="5"/>
      <c r="F1029" s="5"/>
      <c r="G1029" s="5"/>
      <c r="H1029" s="5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5"/>
      <c r="X1029" s="5"/>
      <c r="Y1029" s="5"/>
      <c r="Z1029" s="5"/>
      <c r="AA1029" s="5"/>
      <c r="AB1029" s="5"/>
      <c r="AC1029" s="5"/>
    </row>
    <row r="1030" spans="1:29" ht="13" x14ac:dyDescent="0.3">
      <c r="A1030" s="43"/>
      <c r="B1030" s="5"/>
      <c r="C1030" s="6"/>
      <c r="D1030" s="5"/>
      <c r="E1030" s="5"/>
      <c r="F1030" s="5"/>
      <c r="G1030" s="5"/>
      <c r="H1030" s="5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5"/>
      <c r="X1030" s="5"/>
      <c r="Y1030" s="5"/>
      <c r="Z1030" s="5"/>
      <c r="AA1030" s="5"/>
      <c r="AB1030" s="5"/>
      <c r="AC1030" s="5"/>
    </row>
    <row r="1031" spans="1:29" ht="13" x14ac:dyDescent="0.3">
      <c r="A1031" s="43"/>
      <c r="B1031" s="5"/>
      <c r="C1031" s="6"/>
      <c r="D1031" s="5"/>
      <c r="E1031" s="5"/>
      <c r="F1031" s="5"/>
      <c r="G1031" s="5"/>
      <c r="H1031" s="5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5"/>
      <c r="X1031" s="5"/>
      <c r="Y1031" s="5"/>
      <c r="Z1031" s="5"/>
      <c r="AA1031" s="5"/>
      <c r="AB1031" s="5"/>
      <c r="AC1031" s="5"/>
    </row>
    <row r="1032" spans="1:29" ht="13" x14ac:dyDescent="0.3">
      <c r="A1032" s="43"/>
      <c r="B1032" s="5"/>
      <c r="C1032" s="6"/>
      <c r="D1032" s="5"/>
      <c r="E1032" s="5"/>
      <c r="F1032" s="5"/>
      <c r="G1032" s="5"/>
      <c r="H1032" s="5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5"/>
      <c r="X1032" s="5"/>
      <c r="Y1032" s="5"/>
      <c r="Z1032" s="5"/>
      <c r="AA1032" s="5"/>
      <c r="AB1032" s="5"/>
      <c r="AC1032" s="5"/>
    </row>
    <row r="1033" spans="1:29" ht="13" x14ac:dyDescent="0.3">
      <c r="A1033" s="43"/>
      <c r="B1033" s="5"/>
      <c r="C1033" s="6"/>
      <c r="D1033" s="5"/>
      <c r="E1033" s="5"/>
      <c r="F1033" s="5"/>
      <c r="G1033" s="5"/>
      <c r="H1033" s="5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5"/>
      <c r="X1033" s="5"/>
      <c r="Y1033" s="5"/>
      <c r="Z1033" s="5"/>
      <c r="AA1033" s="5"/>
      <c r="AB1033" s="5"/>
      <c r="AC1033" s="5"/>
    </row>
    <row r="1034" spans="1:29" ht="13" x14ac:dyDescent="0.3">
      <c r="A1034" s="43"/>
      <c r="B1034" s="5"/>
      <c r="C1034" s="6"/>
      <c r="D1034" s="5"/>
      <c r="E1034" s="5"/>
      <c r="F1034" s="5"/>
      <c r="G1034" s="5"/>
      <c r="H1034" s="5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5"/>
      <c r="X1034" s="5"/>
      <c r="Y1034" s="5"/>
      <c r="Z1034" s="5"/>
      <c r="AA1034" s="5"/>
      <c r="AB1034" s="5"/>
      <c r="AC1034" s="5"/>
    </row>
    <row r="1035" spans="1:29" ht="13" x14ac:dyDescent="0.3">
      <c r="A1035" s="43"/>
      <c r="B1035" s="5"/>
      <c r="C1035" s="6"/>
      <c r="D1035" s="5"/>
      <c r="E1035" s="5"/>
      <c r="F1035" s="5"/>
      <c r="G1035" s="5"/>
      <c r="H1035" s="5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5"/>
      <c r="X1035" s="5"/>
      <c r="Y1035" s="5"/>
      <c r="Z1035" s="5"/>
      <c r="AA1035" s="5"/>
      <c r="AB1035" s="5"/>
      <c r="AC1035" s="5"/>
    </row>
    <row r="1036" spans="1:29" ht="13" x14ac:dyDescent="0.3">
      <c r="A1036" s="43"/>
      <c r="B1036" s="5"/>
      <c r="C1036" s="6"/>
      <c r="D1036" s="5"/>
      <c r="E1036" s="5"/>
      <c r="F1036" s="5"/>
      <c r="G1036" s="5"/>
      <c r="H1036" s="5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5"/>
      <c r="X1036" s="5"/>
      <c r="Y1036" s="5"/>
      <c r="Z1036" s="5"/>
      <c r="AA1036" s="5"/>
      <c r="AB1036" s="5"/>
      <c r="AC1036" s="5"/>
    </row>
    <row r="1037" spans="1:29" ht="13" x14ac:dyDescent="0.3">
      <c r="A1037" s="43"/>
      <c r="B1037" s="5"/>
      <c r="C1037" s="6"/>
      <c r="D1037" s="5"/>
      <c r="E1037" s="5"/>
      <c r="F1037" s="5"/>
      <c r="G1037" s="5"/>
      <c r="H1037" s="5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5"/>
      <c r="X1037" s="5"/>
      <c r="Y1037" s="5"/>
      <c r="Z1037" s="5"/>
      <c r="AA1037" s="5"/>
      <c r="AB1037" s="5"/>
      <c r="AC1037" s="5"/>
    </row>
    <row r="1038" spans="1:29" ht="13" x14ac:dyDescent="0.3">
      <c r="A1038" s="43"/>
      <c r="B1038" s="5"/>
      <c r="C1038" s="6"/>
      <c r="D1038" s="5"/>
      <c r="E1038" s="5"/>
      <c r="F1038" s="5"/>
      <c r="G1038" s="5"/>
      <c r="H1038" s="5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5"/>
      <c r="X1038" s="5"/>
      <c r="Y1038" s="5"/>
      <c r="Z1038" s="5"/>
      <c r="AA1038" s="5"/>
      <c r="AB1038" s="5"/>
      <c r="AC1038" s="5"/>
    </row>
    <row r="1039" spans="1:29" ht="13" x14ac:dyDescent="0.3">
      <c r="A1039" s="43"/>
      <c r="B1039" s="5"/>
      <c r="C1039" s="6"/>
      <c r="D1039" s="5"/>
      <c r="E1039" s="5"/>
      <c r="F1039" s="5"/>
      <c r="G1039" s="5"/>
      <c r="H1039" s="5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5"/>
      <c r="X1039" s="5"/>
      <c r="Y1039" s="5"/>
      <c r="Z1039" s="5"/>
      <c r="AA1039" s="5"/>
      <c r="AB1039" s="5"/>
      <c r="AC1039" s="5"/>
    </row>
    <row r="1040" spans="1:29" ht="13" x14ac:dyDescent="0.3">
      <c r="A1040" s="43"/>
      <c r="B1040" s="5"/>
      <c r="C1040" s="6"/>
      <c r="D1040" s="5"/>
      <c r="E1040" s="5"/>
      <c r="F1040" s="5"/>
      <c r="G1040" s="5"/>
      <c r="H1040" s="5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5"/>
      <c r="X1040" s="5"/>
      <c r="Y1040" s="5"/>
      <c r="Z1040" s="5"/>
      <c r="AA1040" s="5"/>
      <c r="AB1040" s="5"/>
      <c r="AC1040" s="5"/>
    </row>
    <row r="1041" spans="1:29" ht="13" x14ac:dyDescent="0.3">
      <c r="A1041" s="43"/>
      <c r="B1041" s="5"/>
      <c r="C1041" s="6"/>
      <c r="D1041" s="5"/>
      <c r="E1041" s="5"/>
      <c r="F1041" s="5"/>
      <c r="G1041" s="5"/>
      <c r="H1041" s="5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5"/>
      <c r="X1041" s="5"/>
      <c r="Y1041" s="5"/>
      <c r="Z1041" s="5"/>
      <c r="AA1041" s="5"/>
      <c r="AB1041" s="5"/>
      <c r="AC1041" s="5"/>
    </row>
    <row r="1042" spans="1:29" ht="13" x14ac:dyDescent="0.3">
      <c r="A1042" s="43"/>
      <c r="B1042" s="5"/>
      <c r="C1042" s="6"/>
      <c r="D1042" s="5"/>
      <c r="E1042" s="5"/>
      <c r="F1042" s="5"/>
      <c r="G1042" s="5"/>
      <c r="H1042" s="5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5"/>
      <c r="X1042" s="5"/>
      <c r="Y1042" s="5"/>
      <c r="Z1042" s="5"/>
      <c r="AA1042" s="5"/>
      <c r="AB1042" s="5"/>
      <c r="AC1042" s="5"/>
    </row>
    <row r="1043" spans="1:29" ht="13" x14ac:dyDescent="0.3">
      <c r="A1043" s="43"/>
      <c r="B1043" s="5"/>
      <c r="C1043" s="6"/>
      <c r="D1043" s="5"/>
      <c r="E1043" s="5"/>
      <c r="F1043" s="5"/>
      <c r="G1043" s="5"/>
      <c r="H1043" s="5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5"/>
      <c r="X1043" s="5"/>
      <c r="Y1043" s="5"/>
      <c r="Z1043" s="5"/>
      <c r="AA1043" s="5"/>
      <c r="AB1043" s="5"/>
      <c r="AC1043" s="5"/>
    </row>
    <row r="1044" spans="1:29" ht="13" x14ac:dyDescent="0.3">
      <c r="A1044" s="43"/>
      <c r="B1044" s="5"/>
      <c r="C1044" s="6"/>
      <c r="D1044" s="5"/>
      <c r="E1044" s="5"/>
      <c r="F1044" s="5"/>
      <c r="G1044" s="5"/>
      <c r="H1044" s="5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5"/>
      <c r="X1044" s="5"/>
      <c r="Y1044" s="5"/>
      <c r="Z1044" s="5"/>
      <c r="AA1044" s="5"/>
      <c r="AB1044" s="5"/>
      <c r="AC1044" s="5"/>
    </row>
    <row r="1045" spans="1:29" ht="13" x14ac:dyDescent="0.3">
      <c r="A1045" s="43"/>
      <c r="B1045" s="5"/>
      <c r="C1045" s="6"/>
      <c r="D1045" s="5"/>
      <c r="E1045" s="5"/>
      <c r="F1045" s="5"/>
      <c r="G1045" s="5"/>
      <c r="H1045" s="5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5"/>
      <c r="X1045" s="5"/>
      <c r="Y1045" s="5"/>
      <c r="Z1045" s="5"/>
      <c r="AA1045" s="5"/>
      <c r="AB1045" s="5"/>
      <c r="AC1045" s="5"/>
    </row>
    <row r="1046" spans="1:29" ht="13" x14ac:dyDescent="0.3">
      <c r="A1046" s="43"/>
      <c r="B1046" s="5"/>
      <c r="C1046" s="6"/>
      <c r="D1046" s="5"/>
      <c r="E1046" s="5"/>
      <c r="F1046" s="5"/>
      <c r="G1046" s="5"/>
      <c r="H1046" s="5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5"/>
      <c r="X1046" s="5"/>
      <c r="Y1046" s="5"/>
      <c r="Z1046" s="5"/>
      <c r="AA1046" s="5"/>
      <c r="AB1046" s="5"/>
      <c r="AC1046" s="5"/>
    </row>
    <row r="1047" spans="1:29" ht="13" x14ac:dyDescent="0.3">
      <c r="A1047" s="43"/>
      <c r="B1047" s="5"/>
      <c r="C1047" s="6"/>
      <c r="D1047" s="5"/>
      <c r="E1047" s="5"/>
      <c r="F1047" s="5"/>
      <c r="G1047" s="5"/>
      <c r="H1047" s="5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5"/>
      <c r="X1047" s="5"/>
      <c r="Y1047" s="5"/>
      <c r="Z1047" s="5"/>
      <c r="AA1047" s="5"/>
      <c r="AB1047" s="5"/>
      <c r="AC1047" s="5"/>
    </row>
    <row r="1048" spans="1:29" ht="13" x14ac:dyDescent="0.3">
      <c r="A1048" s="43"/>
      <c r="B1048" s="5"/>
      <c r="C1048" s="6"/>
      <c r="D1048" s="5"/>
      <c r="E1048" s="5"/>
      <c r="F1048" s="5"/>
      <c r="G1048" s="5"/>
      <c r="H1048" s="5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5"/>
      <c r="X1048" s="5"/>
      <c r="Y1048" s="5"/>
      <c r="Z1048" s="5"/>
      <c r="AA1048" s="5"/>
      <c r="AB1048" s="5"/>
      <c r="AC1048" s="5"/>
    </row>
    <row r="1049" spans="1:29" ht="13" x14ac:dyDescent="0.3">
      <c r="A1049" s="43"/>
      <c r="B1049" s="5"/>
      <c r="C1049" s="6"/>
      <c r="D1049" s="5"/>
      <c r="E1049" s="5"/>
      <c r="F1049" s="5"/>
      <c r="G1049" s="5"/>
      <c r="H1049" s="5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5"/>
      <c r="X1049" s="5"/>
      <c r="Y1049" s="5"/>
      <c r="Z1049" s="5"/>
      <c r="AA1049" s="5"/>
      <c r="AB1049" s="5"/>
      <c r="AC1049" s="5"/>
    </row>
    <row r="1050" spans="1:29" ht="13" x14ac:dyDescent="0.3">
      <c r="A1050" s="43"/>
      <c r="B1050" s="5"/>
      <c r="C1050" s="6"/>
      <c r="D1050" s="5"/>
      <c r="E1050" s="5"/>
      <c r="F1050" s="5"/>
      <c r="G1050" s="5"/>
      <c r="H1050" s="5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5"/>
      <c r="X1050" s="5"/>
      <c r="Y1050" s="5"/>
      <c r="Z1050" s="5"/>
      <c r="AA1050" s="5"/>
      <c r="AB1050" s="5"/>
      <c r="AC1050" s="5"/>
    </row>
    <row r="1051" spans="1:29" ht="13" x14ac:dyDescent="0.3">
      <c r="A1051" s="43"/>
      <c r="B1051" s="5"/>
      <c r="C1051" s="6"/>
      <c r="D1051" s="5"/>
      <c r="E1051" s="5"/>
      <c r="F1051" s="5"/>
      <c r="G1051" s="5"/>
      <c r="H1051" s="5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5"/>
      <c r="X1051" s="5"/>
      <c r="Y1051" s="5"/>
      <c r="Z1051" s="5"/>
      <c r="AA1051" s="5"/>
      <c r="AB1051" s="5"/>
      <c r="AC1051" s="5"/>
    </row>
    <row r="1052" spans="1:29" ht="13" x14ac:dyDescent="0.3">
      <c r="A1052" s="43"/>
      <c r="B1052" s="5"/>
      <c r="C1052" s="6"/>
      <c r="D1052" s="5"/>
      <c r="E1052" s="5"/>
      <c r="F1052" s="5"/>
      <c r="G1052" s="5"/>
      <c r="H1052" s="5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5"/>
      <c r="X1052" s="5"/>
      <c r="Y1052" s="5"/>
      <c r="Z1052" s="5"/>
      <c r="AA1052" s="5"/>
      <c r="AB1052" s="5"/>
      <c r="AC1052" s="5"/>
    </row>
    <row r="1053" spans="1:29" ht="13" x14ac:dyDescent="0.3">
      <c r="A1053" s="43"/>
      <c r="B1053" s="5"/>
      <c r="C1053" s="6"/>
      <c r="D1053" s="5"/>
      <c r="E1053" s="5"/>
      <c r="F1053" s="5"/>
      <c r="G1053" s="5"/>
      <c r="H1053" s="5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5"/>
      <c r="X1053" s="5"/>
      <c r="Y1053" s="5"/>
      <c r="Z1053" s="5"/>
      <c r="AA1053" s="5"/>
      <c r="AB1053" s="5"/>
      <c r="AC1053" s="5"/>
    </row>
    <row r="1054" spans="1:29" ht="13" x14ac:dyDescent="0.3">
      <c r="A1054" s="43"/>
      <c r="B1054" s="5"/>
      <c r="C1054" s="6"/>
      <c r="D1054" s="5"/>
      <c r="E1054" s="5"/>
      <c r="F1054" s="5"/>
      <c r="G1054" s="5"/>
      <c r="H1054" s="5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5"/>
      <c r="X1054" s="5"/>
      <c r="Y1054" s="5"/>
      <c r="Z1054" s="5"/>
      <c r="AA1054" s="5"/>
      <c r="AB1054" s="5"/>
      <c r="AC1054" s="5"/>
    </row>
    <row r="1055" spans="1:29" ht="13" x14ac:dyDescent="0.3">
      <c r="A1055" s="43"/>
      <c r="B1055" s="5"/>
      <c r="C1055" s="6"/>
      <c r="D1055" s="5"/>
      <c r="E1055" s="5"/>
      <c r="F1055" s="5"/>
      <c r="G1055" s="5"/>
      <c r="H1055" s="5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5"/>
      <c r="X1055" s="5"/>
      <c r="Y1055" s="5"/>
      <c r="Z1055" s="5"/>
      <c r="AA1055" s="5"/>
      <c r="AB1055" s="5"/>
      <c r="AC1055" s="5"/>
    </row>
    <row r="1056" spans="1:29" ht="13" x14ac:dyDescent="0.3">
      <c r="A1056" s="43"/>
      <c r="B1056" s="5"/>
      <c r="C1056" s="6"/>
      <c r="D1056" s="5"/>
      <c r="E1056" s="5"/>
      <c r="F1056" s="5"/>
      <c r="G1056" s="5"/>
      <c r="H1056" s="5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5"/>
      <c r="X1056" s="5"/>
      <c r="Y1056" s="5"/>
      <c r="Z1056" s="5"/>
      <c r="AA1056" s="5"/>
      <c r="AB1056" s="5"/>
      <c r="AC1056" s="5"/>
    </row>
    <row r="1057" spans="1:29" ht="13" x14ac:dyDescent="0.3">
      <c r="A1057" s="43"/>
      <c r="B1057" s="5"/>
      <c r="C1057" s="6"/>
      <c r="D1057" s="5"/>
      <c r="E1057" s="5"/>
      <c r="F1057" s="5"/>
      <c r="G1057" s="5"/>
      <c r="H1057" s="5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5"/>
      <c r="X1057" s="5"/>
      <c r="Y1057" s="5"/>
      <c r="Z1057" s="5"/>
      <c r="AA1057" s="5"/>
      <c r="AB1057" s="5"/>
      <c r="AC1057" s="5"/>
    </row>
    <row r="1058" spans="1:29" ht="13" x14ac:dyDescent="0.3">
      <c r="A1058" s="43"/>
      <c r="B1058" s="5"/>
      <c r="C1058" s="6"/>
      <c r="D1058" s="5"/>
      <c r="E1058" s="5"/>
      <c r="F1058" s="5"/>
      <c r="G1058" s="5"/>
      <c r="H1058" s="5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5"/>
      <c r="X1058" s="5"/>
      <c r="Y1058" s="5"/>
      <c r="Z1058" s="5"/>
      <c r="AA1058" s="5"/>
      <c r="AB1058" s="5"/>
      <c r="AC1058" s="5"/>
    </row>
    <row r="1059" spans="1:29" ht="13" x14ac:dyDescent="0.3">
      <c r="A1059" s="43"/>
      <c r="B1059" s="5"/>
      <c r="C1059" s="6"/>
      <c r="D1059" s="5"/>
      <c r="E1059" s="5"/>
      <c r="F1059" s="5"/>
      <c r="G1059" s="5"/>
      <c r="H1059" s="5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5"/>
      <c r="X1059" s="5"/>
      <c r="Y1059" s="5"/>
      <c r="Z1059" s="5"/>
      <c r="AA1059" s="5"/>
      <c r="AB1059" s="5"/>
      <c r="AC1059" s="5"/>
    </row>
    <row r="1060" spans="1:29" ht="13" x14ac:dyDescent="0.3">
      <c r="A1060" s="43"/>
      <c r="B1060" s="5"/>
      <c r="C1060" s="6"/>
      <c r="D1060" s="5"/>
      <c r="E1060" s="5"/>
      <c r="F1060" s="5"/>
      <c r="G1060" s="5"/>
      <c r="H1060" s="5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5"/>
      <c r="X1060" s="5"/>
      <c r="Y1060" s="5"/>
      <c r="Z1060" s="5"/>
      <c r="AA1060" s="5"/>
      <c r="AB1060" s="5"/>
      <c r="AC1060" s="5"/>
    </row>
    <row r="1061" spans="1:29" ht="13" x14ac:dyDescent="0.3">
      <c r="A1061" s="43"/>
      <c r="B1061" s="5"/>
      <c r="C1061" s="6"/>
      <c r="D1061" s="5"/>
      <c r="E1061" s="5"/>
      <c r="F1061" s="5"/>
      <c r="G1061" s="5"/>
      <c r="H1061" s="5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5"/>
      <c r="X1061" s="5"/>
      <c r="Y1061" s="5"/>
      <c r="Z1061" s="5"/>
      <c r="AA1061" s="5"/>
      <c r="AB1061" s="5"/>
      <c r="AC1061" s="5"/>
    </row>
    <row r="1062" spans="1:29" ht="13" x14ac:dyDescent="0.3">
      <c r="A1062" s="43"/>
      <c r="B1062" s="5"/>
      <c r="C1062" s="6"/>
      <c r="D1062" s="5"/>
      <c r="E1062" s="5"/>
      <c r="F1062" s="5"/>
      <c r="G1062" s="5"/>
      <c r="H1062" s="5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5"/>
      <c r="X1062" s="5"/>
      <c r="Y1062" s="5"/>
      <c r="Z1062" s="5"/>
      <c r="AA1062" s="5"/>
      <c r="AB1062" s="5"/>
      <c r="AC1062" s="5"/>
    </row>
    <row r="1063" spans="1:29" ht="13" x14ac:dyDescent="0.3">
      <c r="A1063" s="43"/>
      <c r="B1063" s="5"/>
      <c r="C1063" s="6"/>
      <c r="D1063" s="5"/>
      <c r="E1063" s="5"/>
      <c r="F1063" s="5"/>
      <c r="G1063" s="5"/>
      <c r="H1063" s="5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5"/>
      <c r="X1063" s="5"/>
      <c r="Y1063" s="5"/>
      <c r="Z1063" s="5"/>
      <c r="AA1063" s="5"/>
      <c r="AB1063" s="5"/>
      <c r="AC1063" s="5"/>
    </row>
    <row r="1064" spans="1:29" ht="13" x14ac:dyDescent="0.3">
      <c r="A1064" s="43"/>
      <c r="B1064" s="5"/>
      <c r="C1064" s="6"/>
      <c r="D1064" s="5"/>
      <c r="E1064" s="5"/>
      <c r="F1064" s="5"/>
      <c r="G1064" s="5"/>
      <c r="H1064" s="5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5"/>
      <c r="X1064" s="5"/>
      <c r="Y1064" s="5"/>
      <c r="Z1064" s="5"/>
      <c r="AA1064" s="5"/>
      <c r="AB1064" s="5"/>
      <c r="AC1064" s="5"/>
    </row>
    <row r="1065" spans="1:29" ht="13" x14ac:dyDescent="0.3">
      <c r="A1065" s="43"/>
      <c r="B1065" s="5"/>
      <c r="C1065" s="6"/>
      <c r="D1065" s="5"/>
      <c r="E1065" s="5"/>
      <c r="F1065" s="5"/>
      <c r="G1065" s="5"/>
      <c r="H1065" s="5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5"/>
      <c r="X1065" s="5"/>
      <c r="Y1065" s="5"/>
      <c r="Z1065" s="5"/>
      <c r="AA1065" s="5"/>
      <c r="AB1065" s="5"/>
      <c r="AC1065" s="5"/>
    </row>
    <row r="1066" spans="1:29" ht="13" x14ac:dyDescent="0.3">
      <c r="A1066" s="43"/>
      <c r="B1066" s="5"/>
      <c r="C1066" s="6"/>
      <c r="D1066" s="5"/>
      <c r="E1066" s="5"/>
      <c r="F1066" s="5"/>
      <c r="G1066" s="5"/>
      <c r="H1066" s="5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5"/>
      <c r="X1066" s="5"/>
      <c r="Y1066" s="5"/>
      <c r="Z1066" s="5"/>
      <c r="AA1066" s="5"/>
      <c r="AB1066" s="5"/>
      <c r="AC1066" s="5"/>
    </row>
    <row r="1067" spans="1:29" ht="13" x14ac:dyDescent="0.3">
      <c r="A1067" s="43"/>
      <c r="B1067" s="5"/>
      <c r="C1067" s="6"/>
      <c r="D1067" s="5"/>
      <c r="E1067" s="5"/>
      <c r="F1067" s="5"/>
      <c r="G1067" s="5"/>
      <c r="H1067" s="5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5"/>
      <c r="X1067" s="5"/>
      <c r="Y1067" s="5"/>
      <c r="Z1067" s="5"/>
      <c r="AA1067" s="5"/>
      <c r="AB1067" s="5"/>
      <c r="AC1067" s="5"/>
    </row>
    <row r="1068" spans="1:29" ht="13" x14ac:dyDescent="0.3">
      <c r="A1068" s="43"/>
      <c r="B1068" s="5"/>
      <c r="C1068" s="6"/>
      <c r="D1068" s="5"/>
      <c r="E1068" s="5"/>
      <c r="F1068" s="5"/>
      <c r="G1068" s="5"/>
      <c r="H1068" s="5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5"/>
      <c r="X1068" s="5"/>
      <c r="Y1068" s="5"/>
      <c r="Z1068" s="5"/>
      <c r="AA1068" s="5"/>
      <c r="AB1068" s="5"/>
      <c r="AC1068" s="5"/>
    </row>
    <row r="1069" spans="1:29" ht="13" x14ac:dyDescent="0.3">
      <c r="A1069" s="43"/>
      <c r="B1069" s="5"/>
      <c r="C1069" s="6"/>
      <c r="D1069" s="5"/>
      <c r="E1069" s="5"/>
      <c r="F1069" s="5"/>
      <c r="G1069" s="5"/>
      <c r="H1069" s="5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5"/>
      <c r="X1069" s="5"/>
      <c r="Y1069" s="5"/>
      <c r="Z1069" s="5"/>
      <c r="AA1069" s="5"/>
      <c r="AB1069" s="5"/>
      <c r="AC1069" s="5"/>
    </row>
    <row r="1070" spans="1:29" ht="13" x14ac:dyDescent="0.3">
      <c r="A1070" s="43"/>
      <c r="B1070" s="5"/>
      <c r="C1070" s="6"/>
      <c r="D1070" s="5"/>
      <c r="E1070" s="5"/>
      <c r="F1070" s="5"/>
      <c r="G1070" s="5"/>
      <c r="H1070" s="5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5"/>
      <c r="X1070" s="5"/>
      <c r="Y1070" s="5"/>
      <c r="Z1070" s="5"/>
      <c r="AA1070" s="5"/>
      <c r="AB1070" s="5"/>
      <c r="AC1070" s="5"/>
    </row>
    <row r="1071" spans="1:29" ht="13" x14ac:dyDescent="0.3">
      <c r="A1071" s="43"/>
      <c r="B1071" s="5"/>
      <c r="C1071" s="6"/>
      <c r="D1071" s="5"/>
      <c r="E1071" s="5"/>
      <c r="F1071" s="5"/>
      <c r="G1071" s="5"/>
      <c r="H1071" s="5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5"/>
      <c r="X1071" s="5"/>
      <c r="Y1071" s="5"/>
      <c r="Z1071" s="5"/>
      <c r="AA1071" s="5"/>
      <c r="AB1071" s="5"/>
      <c r="AC1071" s="5"/>
    </row>
    <row r="1072" spans="1:29" ht="13" x14ac:dyDescent="0.3">
      <c r="A1072" s="43"/>
      <c r="B1072" s="5"/>
      <c r="C1072" s="6"/>
      <c r="D1072" s="5"/>
      <c r="E1072" s="5"/>
      <c r="F1072" s="5"/>
      <c r="G1072" s="5"/>
      <c r="H1072" s="5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5"/>
      <c r="X1072" s="5"/>
      <c r="Y1072" s="5"/>
      <c r="Z1072" s="5"/>
      <c r="AA1072" s="5"/>
      <c r="AB1072" s="5"/>
      <c r="AC1072" s="5"/>
    </row>
    <row r="1073" spans="1:29" ht="13" x14ac:dyDescent="0.3">
      <c r="A1073" s="43"/>
      <c r="B1073" s="5"/>
      <c r="C1073" s="6"/>
      <c r="D1073" s="5"/>
      <c r="E1073" s="5"/>
      <c r="F1073" s="5"/>
      <c r="G1073" s="5"/>
      <c r="H1073" s="5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5"/>
      <c r="X1073" s="5"/>
      <c r="Y1073" s="5"/>
      <c r="Z1073" s="5"/>
      <c r="AA1073" s="5"/>
      <c r="AB1073" s="5"/>
      <c r="AC1073" s="5"/>
    </row>
    <row r="1074" spans="1:29" ht="13" x14ac:dyDescent="0.3">
      <c r="A1074" s="43"/>
      <c r="B1074" s="5"/>
      <c r="C1074" s="6"/>
      <c r="D1074" s="5"/>
      <c r="E1074" s="5"/>
      <c r="F1074" s="5"/>
      <c r="G1074" s="5"/>
      <c r="H1074" s="5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5"/>
      <c r="X1074" s="5"/>
      <c r="Y1074" s="5"/>
      <c r="Z1074" s="5"/>
      <c r="AA1074" s="5"/>
      <c r="AB1074" s="5"/>
      <c r="AC1074" s="5"/>
    </row>
    <row r="1075" spans="1:29" ht="13" x14ac:dyDescent="0.3">
      <c r="A1075" s="43"/>
      <c r="B1075" s="5"/>
      <c r="C1075" s="6"/>
      <c r="D1075" s="5"/>
      <c r="E1075" s="5"/>
      <c r="F1075" s="5"/>
      <c r="G1075" s="5"/>
      <c r="H1075" s="5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5"/>
      <c r="X1075" s="5"/>
      <c r="Y1075" s="5"/>
      <c r="Z1075" s="5"/>
      <c r="AA1075" s="5"/>
      <c r="AB1075" s="5"/>
      <c r="AC1075" s="5"/>
    </row>
    <row r="1076" spans="1:29" ht="13" x14ac:dyDescent="0.3">
      <c r="A1076" s="43"/>
      <c r="B1076" s="5"/>
      <c r="C1076" s="6"/>
      <c r="D1076" s="5"/>
      <c r="E1076" s="5"/>
      <c r="F1076" s="5"/>
      <c r="G1076" s="5"/>
      <c r="H1076" s="5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5"/>
      <c r="X1076" s="5"/>
      <c r="Y1076" s="5"/>
      <c r="Z1076" s="5"/>
      <c r="AA1076" s="5"/>
      <c r="AB1076" s="5"/>
      <c r="AC1076" s="5"/>
    </row>
    <row r="1077" spans="1:29" ht="13" x14ac:dyDescent="0.3">
      <c r="A1077" s="43"/>
      <c r="B1077" s="5"/>
      <c r="C1077" s="6"/>
      <c r="D1077" s="5"/>
      <c r="E1077" s="5"/>
      <c r="F1077" s="5"/>
      <c r="G1077" s="5"/>
      <c r="H1077" s="5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5"/>
      <c r="X1077" s="5"/>
      <c r="Y1077" s="5"/>
      <c r="Z1077" s="5"/>
      <c r="AA1077" s="5"/>
      <c r="AB1077" s="5"/>
      <c r="AC1077" s="5"/>
    </row>
    <row r="1078" spans="1:29" ht="13" x14ac:dyDescent="0.3">
      <c r="A1078" s="43"/>
      <c r="B1078" s="5"/>
      <c r="C1078" s="6"/>
      <c r="D1078" s="5"/>
      <c r="E1078" s="5"/>
      <c r="F1078" s="5"/>
      <c r="G1078" s="5"/>
      <c r="H1078" s="5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5"/>
      <c r="X1078" s="5"/>
      <c r="Y1078" s="5"/>
      <c r="Z1078" s="5"/>
      <c r="AA1078" s="5"/>
      <c r="AB1078" s="5"/>
      <c r="AC1078" s="5"/>
    </row>
    <row r="1079" spans="1:29" ht="13" x14ac:dyDescent="0.3">
      <c r="A1079" s="43"/>
      <c r="B1079" s="5"/>
      <c r="C1079" s="6"/>
      <c r="D1079" s="5"/>
      <c r="E1079" s="5"/>
      <c r="F1079" s="5"/>
      <c r="G1079" s="5"/>
      <c r="H1079" s="5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5"/>
      <c r="X1079" s="5"/>
      <c r="Y1079" s="5"/>
      <c r="Z1079" s="5"/>
      <c r="AA1079" s="5"/>
      <c r="AB1079" s="5"/>
      <c r="AC1079" s="5"/>
    </row>
    <row r="1080" spans="1:29" ht="13" x14ac:dyDescent="0.3">
      <c r="A1080" s="43"/>
      <c r="B1080" s="5"/>
      <c r="C1080" s="6"/>
      <c r="D1080" s="5"/>
      <c r="E1080" s="5"/>
      <c r="F1080" s="5"/>
      <c r="G1080" s="5"/>
      <c r="H1080" s="5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5"/>
      <c r="X1080" s="5"/>
      <c r="Y1080" s="5"/>
      <c r="Z1080" s="5"/>
      <c r="AA1080" s="5"/>
      <c r="AB1080" s="5"/>
      <c r="AC1080" s="5"/>
    </row>
    <row r="1081" spans="1:29" ht="13" x14ac:dyDescent="0.3">
      <c r="A1081" s="43"/>
      <c r="B1081" s="5"/>
      <c r="C1081" s="6"/>
      <c r="D1081" s="5"/>
      <c r="E1081" s="5"/>
      <c r="F1081" s="5"/>
      <c r="G1081" s="5"/>
      <c r="H1081" s="5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5"/>
      <c r="X1081" s="5"/>
      <c r="Y1081" s="5"/>
      <c r="Z1081" s="5"/>
      <c r="AA1081" s="5"/>
      <c r="AB1081" s="5"/>
      <c r="AC1081" s="5"/>
    </row>
    <row r="1082" spans="1:29" ht="13" x14ac:dyDescent="0.3">
      <c r="A1082" s="43"/>
      <c r="B1082" s="5"/>
      <c r="C1082" s="6"/>
      <c r="D1082" s="5"/>
      <c r="E1082" s="5"/>
      <c r="F1082" s="5"/>
      <c r="G1082" s="5"/>
      <c r="H1082" s="5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5"/>
      <c r="X1082" s="5"/>
      <c r="Y1082" s="5"/>
      <c r="Z1082" s="5"/>
      <c r="AA1082" s="5"/>
      <c r="AB1082" s="5"/>
      <c r="AC1082" s="5"/>
    </row>
    <row r="1083" spans="1:29" ht="13" x14ac:dyDescent="0.3">
      <c r="A1083" s="43"/>
      <c r="B1083" s="5"/>
      <c r="C1083" s="6"/>
      <c r="D1083" s="5"/>
      <c r="E1083" s="5"/>
      <c r="F1083" s="5"/>
      <c r="G1083" s="5"/>
      <c r="H1083" s="5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5"/>
      <c r="X1083" s="5"/>
      <c r="Y1083" s="5"/>
      <c r="Z1083" s="5"/>
      <c r="AA1083" s="5"/>
      <c r="AB1083" s="5"/>
      <c r="AC1083" s="5"/>
    </row>
    <row r="1084" spans="1:29" ht="13" x14ac:dyDescent="0.3">
      <c r="A1084" s="43"/>
      <c r="B1084" s="5"/>
      <c r="C1084" s="6"/>
      <c r="D1084" s="5"/>
      <c r="E1084" s="5"/>
      <c r="F1084" s="5"/>
      <c r="G1084" s="5"/>
      <c r="H1084" s="5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5"/>
      <c r="X1084" s="5"/>
      <c r="Y1084" s="5"/>
      <c r="Z1084" s="5"/>
      <c r="AA1084" s="5"/>
      <c r="AB1084" s="5"/>
      <c r="AC1084" s="5"/>
    </row>
    <row r="1085" spans="1:29" ht="13" x14ac:dyDescent="0.3">
      <c r="A1085" s="43"/>
      <c r="B1085" s="5"/>
      <c r="C1085" s="6"/>
      <c r="D1085" s="5"/>
      <c r="E1085" s="5"/>
      <c r="F1085" s="5"/>
      <c r="G1085" s="5"/>
      <c r="H1085" s="5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5"/>
      <c r="X1085" s="5"/>
      <c r="Y1085" s="5"/>
      <c r="Z1085" s="5"/>
      <c r="AA1085" s="5"/>
      <c r="AB1085" s="5"/>
      <c r="AC1085" s="5"/>
    </row>
    <row r="1086" spans="1:29" ht="13" x14ac:dyDescent="0.3">
      <c r="A1086" s="43"/>
      <c r="B1086" s="5"/>
      <c r="C1086" s="6"/>
      <c r="D1086" s="5"/>
      <c r="E1086" s="5"/>
      <c r="F1086" s="5"/>
      <c r="G1086" s="5"/>
      <c r="H1086" s="5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5"/>
      <c r="X1086" s="5"/>
      <c r="Y1086" s="5"/>
      <c r="Z1086" s="5"/>
      <c r="AA1086" s="5"/>
      <c r="AB1086" s="5"/>
      <c r="AC1086" s="5"/>
    </row>
    <row r="1087" spans="1:29" ht="13" x14ac:dyDescent="0.3">
      <c r="A1087" s="43"/>
      <c r="B1087" s="5"/>
      <c r="C1087" s="6"/>
      <c r="D1087" s="5"/>
      <c r="E1087" s="5"/>
      <c r="F1087" s="5"/>
      <c r="G1087" s="5"/>
      <c r="H1087" s="5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5"/>
      <c r="X1087" s="5"/>
      <c r="Y1087" s="5"/>
      <c r="Z1087" s="5"/>
      <c r="AA1087" s="5"/>
      <c r="AB1087" s="5"/>
      <c r="AC1087" s="5"/>
    </row>
    <row r="1088" spans="1:29" ht="13" x14ac:dyDescent="0.3">
      <c r="A1088" s="43"/>
      <c r="B1088" s="5"/>
      <c r="C1088" s="6"/>
      <c r="D1088" s="5"/>
      <c r="E1088" s="5"/>
      <c r="F1088" s="5"/>
      <c r="G1088" s="5"/>
      <c r="H1088" s="5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5"/>
      <c r="X1088" s="5"/>
      <c r="Y1088" s="5"/>
      <c r="Z1088" s="5"/>
      <c r="AA1088" s="5"/>
      <c r="AB1088" s="5"/>
      <c r="AC1088" s="5"/>
    </row>
    <row r="1089" spans="1:29" ht="13" x14ac:dyDescent="0.3">
      <c r="A1089" s="43"/>
      <c r="B1089" s="5"/>
      <c r="C1089" s="6"/>
      <c r="D1089" s="5"/>
      <c r="E1089" s="5"/>
      <c r="F1089" s="5"/>
      <c r="G1089" s="5"/>
      <c r="H1089" s="5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5"/>
      <c r="X1089" s="5"/>
      <c r="Y1089" s="5"/>
      <c r="Z1089" s="5"/>
      <c r="AA1089" s="5"/>
      <c r="AB1089" s="5"/>
      <c r="AC1089" s="5"/>
    </row>
    <row r="1090" spans="1:29" ht="13" x14ac:dyDescent="0.3">
      <c r="A1090" s="43"/>
      <c r="B1090" s="5"/>
      <c r="C1090" s="6"/>
      <c r="D1090" s="5"/>
      <c r="E1090" s="5"/>
      <c r="F1090" s="5"/>
      <c r="G1090" s="5"/>
      <c r="H1090" s="5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5"/>
      <c r="X1090" s="5"/>
      <c r="Y1090" s="5"/>
      <c r="Z1090" s="5"/>
      <c r="AA1090" s="5"/>
      <c r="AB1090" s="5"/>
      <c r="AC1090" s="5"/>
    </row>
    <row r="1091" spans="1:29" ht="13" x14ac:dyDescent="0.3">
      <c r="A1091" s="43"/>
      <c r="B1091" s="5"/>
      <c r="C1091" s="6"/>
      <c r="D1091" s="5"/>
      <c r="E1091" s="5"/>
      <c r="F1091" s="5"/>
      <c r="G1091" s="5"/>
      <c r="H1091" s="5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5"/>
      <c r="X1091" s="5"/>
      <c r="Y1091" s="5"/>
      <c r="Z1091" s="5"/>
      <c r="AA1091" s="5"/>
      <c r="AB1091" s="5"/>
      <c r="AC1091" s="5"/>
    </row>
    <row r="1092" spans="1:29" ht="13" x14ac:dyDescent="0.3">
      <c r="A1092" s="43"/>
      <c r="B1092" s="5"/>
      <c r="C1092" s="6"/>
      <c r="D1092" s="5"/>
      <c r="E1092" s="5"/>
      <c r="F1092" s="5"/>
      <c r="G1092" s="5"/>
      <c r="H1092" s="5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5"/>
      <c r="X1092" s="5"/>
      <c r="Y1092" s="5"/>
      <c r="Z1092" s="5"/>
      <c r="AA1092" s="5"/>
      <c r="AB1092" s="5"/>
      <c r="AC1092" s="5"/>
    </row>
    <row r="1093" spans="1:29" ht="13" x14ac:dyDescent="0.3">
      <c r="A1093" s="43"/>
      <c r="B1093" s="5"/>
      <c r="C1093" s="6"/>
      <c r="D1093" s="5"/>
      <c r="E1093" s="5"/>
      <c r="F1093" s="5"/>
      <c r="G1093" s="5"/>
      <c r="H1093" s="5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5"/>
      <c r="X1093" s="5"/>
      <c r="Y1093" s="5"/>
      <c r="Z1093" s="5"/>
      <c r="AA1093" s="5"/>
      <c r="AB1093" s="5"/>
      <c r="AC1093" s="5"/>
    </row>
    <row r="1094" spans="1:29" ht="13" x14ac:dyDescent="0.3">
      <c r="A1094" s="43"/>
      <c r="B1094" s="5"/>
      <c r="C1094" s="6"/>
      <c r="D1094" s="5"/>
      <c r="E1094" s="5"/>
      <c r="F1094" s="5"/>
      <c r="G1094" s="5"/>
      <c r="H1094" s="5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5"/>
      <c r="X1094" s="5"/>
      <c r="Y1094" s="5"/>
      <c r="Z1094" s="5"/>
      <c r="AA1094" s="5"/>
      <c r="AB1094" s="5"/>
      <c r="AC1094" s="5"/>
    </row>
    <row r="1095" spans="1:29" ht="13" x14ac:dyDescent="0.3">
      <c r="A1095" s="43"/>
      <c r="B1095" s="5"/>
      <c r="C1095" s="6"/>
      <c r="D1095" s="5"/>
      <c r="E1095" s="5"/>
      <c r="F1095" s="5"/>
      <c r="G1095" s="5"/>
      <c r="H1095" s="5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5"/>
      <c r="X1095" s="5"/>
      <c r="Y1095" s="5"/>
      <c r="Z1095" s="5"/>
      <c r="AA1095" s="5"/>
      <c r="AB1095" s="5"/>
      <c r="AC1095" s="5"/>
    </row>
    <row r="1096" spans="1:29" ht="13" x14ac:dyDescent="0.3">
      <c r="A1096" s="43"/>
      <c r="B1096" s="5"/>
      <c r="C1096" s="6"/>
      <c r="D1096" s="5"/>
      <c r="E1096" s="5"/>
      <c r="F1096" s="5"/>
      <c r="G1096" s="5"/>
      <c r="H1096" s="5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5"/>
      <c r="X1096" s="5"/>
      <c r="Y1096" s="5"/>
      <c r="Z1096" s="5"/>
      <c r="AA1096" s="5"/>
      <c r="AB1096" s="5"/>
      <c r="AC1096" s="5"/>
    </row>
    <row r="1097" spans="1:29" ht="13" x14ac:dyDescent="0.3">
      <c r="A1097" s="43"/>
      <c r="B1097" s="5"/>
      <c r="C1097" s="6"/>
      <c r="D1097" s="5"/>
      <c r="E1097" s="5"/>
      <c r="F1097" s="5"/>
      <c r="G1097" s="5"/>
      <c r="H1097" s="5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5"/>
      <c r="X1097" s="5"/>
      <c r="Y1097" s="5"/>
      <c r="Z1097" s="5"/>
      <c r="AA1097" s="5"/>
      <c r="AB1097" s="5"/>
      <c r="AC1097" s="5"/>
    </row>
    <row r="1098" spans="1:29" ht="13" x14ac:dyDescent="0.3">
      <c r="A1098" s="43"/>
      <c r="B1098" s="5"/>
      <c r="C1098" s="6"/>
      <c r="D1098" s="5"/>
      <c r="E1098" s="5"/>
      <c r="F1098" s="5"/>
      <c r="G1098" s="5"/>
      <c r="H1098" s="5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5"/>
      <c r="X1098" s="5"/>
      <c r="Y1098" s="5"/>
      <c r="Z1098" s="5"/>
      <c r="AA1098" s="5"/>
      <c r="AB1098" s="5"/>
      <c r="AC1098" s="5"/>
    </row>
  </sheetData>
  <autoFilter ref="A23:J97">
    <filterColumn colId="4">
      <filters>
        <filter val="1.5"/>
        <filter val="2.5"/>
        <filter val="5"/>
      </filters>
    </filterColumn>
  </autoFilter>
  <customSheetViews>
    <customSheetView guid="{48220F53-A753-4F0D-A1B0-4DC5693E83E9}" filter="1" showAutoFilter="1">
      <pageMargins left="0.7" right="0.7" top="0.75" bottom="0.75" header="0.3" footer="0.3"/>
      <autoFilter ref="K23:K97"/>
    </customSheetView>
    <customSheetView guid="{FFD1D3DF-AC67-4F1F-BAFB-92C0D7600335}" filter="1" showAutoFilter="1">
      <pageMargins left="0.7" right="0.7" top="0.75" bottom="0.75" header="0.3" footer="0.3"/>
      <autoFilter ref="J23:J97"/>
    </customSheetView>
  </customSheetViews>
  <mergeCells count="6">
    <mergeCell ref="C18:E18"/>
    <mergeCell ref="A18:A20"/>
    <mergeCell ref="A13:B13"/>
    <mergeCell ref="E8:E9"/>
    <mergeCell ref="A5:K5"/>
    <mergeCell ref="A14:E14"/>
  </mergeCells>
  <conditionalFormatting sqref="I54:I55 I78 I80 I83 I88:I89 I91 I93:I96">
    <cfRule type="cellIs" dxfId="29" priority="1" operator="equal">
      <formula>"Prêt à partir"</formula>
    </cfRule>
  </conditionalFormatting>
  <conditionalFormatting sqref="I24:I97">
    <cfRule type="cellIs" dxfId="28" priority="2" operator="equal">
      <formula>"MEP validée"</formula>
    </cfRule>
  </conditionalFormatting>
  <conditionalFormatting sqref="I24:I97">
    <cfRule type="cellIs" dxfId="27" priority="3" operator="equal">
      <formula>"MEP à vérifier"</formula>
    </cfRule>
  </conditionalFormatting>
  <conditionalFormatting sqref="I24:I97">
    <cfRule type="cellIs" dxfId="26" priority="4" operator="equal">
      <formula>"MEP en cours"</formula>
    </cfRule>
  </conditionalFormatting>
  <conditionalFormatting sqref="I24:I97">
    <cfRule type="cellIs" dxfId="25" priority="5" operator="equal">
      <formula>"En production"</formula>
    </cfRule>
  </conditionalFormatting>
  <conditionalFormatting sqref="I24:I97">
    <cfRule type="cellIs" dxfId="24" priority="6" operator="equal">
      <formula>"Reçu"</formula>
    </cfRule>
  </conditionalFormatting>
  <conditionalFormatting sqref="I24:I97">
    <cfRule type="cellIs" dxfId="23" priority="7" operator="equal">
      <formula>"Prêt à partir"</formula>
    </cfRule>
  </conditionalFormatting>
  <dataValidations count="2">
    <dataValidation type="list" allowBlank="1" showErrorMessage="1" sqref="I54:I55 I78 I80 I83 I88:I89 I91 I93:I96">
      <formula1>"MEP en cours,MEP à vérifier,MEP validée,Prêt à partir,En production,Reçu,Reçu &amp; vérifiée"</formula1>
    </dataValidation>
    <dataValidation type="list" allowBlank="1" showErrorMessage="1" sqref="I24:I53 I56:I77 I79 I81:I82 I84:I87 I90 I92 I97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32"/>
  <sheetViews>
    <sheetView showGridLines="0" workbookViewId="0"/>
  </sheetViews>
  <sheetFormatPr baseColWidth="10" defaultColWidth="14.453125" defaultRowHeight="15.75" customHeight="1" x14ac:dyDescent="0.25"/>
  <cols>
    <col min="1" max="1" width="28" customWidth="1"/>
    <col min="2" max="2" width="17.7265625" customWidth="1"/>
    <col min="3" max="3" width="40" customWidth="1"/>
    <col min="4" max="4" width="12.26953125" customWidth="1"/>
    <col min="5" max="5" width="30" customWidth="1"/>
    <col min="6" max="6" width="31.54296875" customWidth="1"/>
    <col min="7" max="7" width="13.7265625" customWidth="1"/>
    <col min="8" max="8" width="28.08984375" customWidth="1"/>
  </cols>
  <sheetData>
    <row r="1" spans="1:28" ht="15.75" customHeight="1" x14ac:dyDescent="0.2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241" t="s">
        <v>1</v>
      </c>
      <c r="B5" s="237"/>
      <c r="C5" s="237"/>
      <c r="D5" s="237"/>
      <c r="E5" s="237"/>
      <c r="F5" s="237"/>
      <c r="G5" s="237"/>
      <c r="H5" s="237"/>
      <c r="I5" s="237"/>
      <c r="J5" s="2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1"/>
      <c r="B7" s="1"/>
      <c r="C7" s="1"/>
      <c r="D7" s="1"/>
      <c r="E7" s="1"/>
      <c r="F7" s="1"/>
      <c r="G7" s="9" t="s">
        <v>2</v>
      </c>
      <c r="H7" s="9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3">
      <c r="A8" s="13" t="s">
        <v>4</v>
      </c>
      <c r="B8" s="1"/>
      <c r="C8" s="1"/>
      <c r="D8" s="1"/>
      <c r="E8" s="240" t="s">
        <v>5</v>
      </c>
      <c r="F8" s="14" t="s">
        <v>6</v>
      </c>
      <c r="G8" s="15" t="s">
        <v>10</v>
      </c>
      <c r="H8" s="1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3">
      <c r="A9" s="1"/>
      <c r="B9" s="1"/>
      <c r="C9" s="1"/>
      <c r="D9" s="1"/>
      <c r="E9" s="235"/>
      <c r="F9" s="14" t="s">
        <v>8</v>
      </c>
      <c r="G9" s="15" t="s">
        <v>9</v>
      </c>
      <c r="H9" s="1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3">
      <c r="A10" s="23" t="s">
        <v>21</v>
      </c>
      <c r="B10" s="24" t="s">
        <v>22</v>
      </c>
      <c r="C10" s="1"/>
      <c r="D10" s="1"/>
      <c r="E10" s="28" t="s">
        <v>13</v>
      </c>
      <c r="F10" s="18" t="s">
        <v>25</v>
      </c>
      <c r="G10" s="15" t="s">
        <v>26</v>
      </c>
      <c r="H10" s="16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3">
      <c r="A11" s="23" t="s">
        <v>29</v>
      </c>
      <c r="B11" s="31">
        <f ca="1">TODAY()</f>
        <v>43488</v>
      </c>
      <c r="C11" s="1"/>
      <c r="D11" s="1"/>
      <c r="E11" s="1"/>
      <c r="F11" s="1"/>
      <c r="G11" s="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3">
      <c r="A12" s="1"/>
      <c r="B12" s="1"/>
      <c r="C12" s="1"/>
      <c r="D12" s="1"/>
      <c r="E12" s="26" t="s">
        <v>23</v>
      </c>
      <c r="F12" s="30">
        <f>SUM(D15:D32)</f>
        <v>218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"/>
      <c r="W12" s="1"/>
      <c r="X12" s="1"/>
      <c r="Y12" s="1"/>
      <c r="Z12" s="1"/>
      <c r="AA12" s="1"/>
      <c r="AB12" s="1"/>
    </row>
    <row r="13" spans="1:28" ht="15.75" customHeight="1" x14ac:dyDescent="0.3">
      <c r="A13" s="33"/>
      <c r="B13" s="33"/>
      <c r="C13" s="33"/>
      <c r="D13" s="1"/>
      <c r="E13" s="1"/>
      <c r="F13" s="1"/>
      <c r="G13" s="1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</row>
    <row r="14" spans="1:28" ht="15.75" customHeight="1" x14ac:dyDescent="0.3">
      <c r="A14" s="36" t="s">
        <v>32</v>
      </c>
      <c r="B14" s="36" t="s">
        <v>34</v>
      </c>
      <c r="C14" s="36" t="s">
        <v>35</v>
      </c>
      <c r="D14" s="36" t="s">
        <v>36</v>
      </c>
      <c r="E14" s="36" t="s">
        <v>37</v>
      </c>
      <c r="F14" s="36" t="s">
        <v>38</v>
      </c>
      <c r="G14" s="36" t="s">
        <v>39</v>
      </c>
      <c r="H14" s="38" t="s">
        <v>40</v>
      </c>
      <c r="I14" s="37" t="s">
        <v>41</v>
      </c>
      <c r="J14" s="39" t="s">
        <v>42</v>
      </c>
      <c r="K14" s="11" t="s">
        <v>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"/>
      <c r="W14" s="1"/>
      <c r="X14" s="1"/>
      <c r="Y14" s="1"/>
      <c r="Z14" s="1"/>
      <c r="AA14" s="1"/>
      <c r="AB14" s="1"/>
    </row>
    <row r="15" spans="1:28" ht="15.75" customHeight="1" x14ac:dyDescent="0.3">
      <c r="A15" s="40" t="s">
        <v>46</v>
      </c>
      <c r="B15" s="41" t="s">
        <v>47</v>
      </c>
      <c r="C15" s="45" t="s">
        <v>51</v>
      </c>
      <c r="D15" s="45">
        <v>80</v>
      </c>
      <c r="E15" s="48" t="s">
        <v>54</v>
      </c>
      <c r="F15" s="45" t="s">
        <v>56</v>
      </c>
      <c r="G15" s="50" t="s">
        <v>58</v>
      </c>
      <c r="H15" s="20" t="s">
        <v>52</v>
      </c>
      <c r="I15" s="46" t="s">
        <v>63</v>
      </c>
      <c r="J15" s="47"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"/>
      <c r="W15" s="1"/>
      <c r="X15" s="1"/>
      <c r="Y15" s="1"/>
      <c r="Z15" s="1"/>
      <c r="AA15" s="1"/>
      <c r="AB15" s="1"/>
    </row>
    <row r="16" spans="1:28" ht="15.75" customHeight="1" x14ac:dyDescent="0.3">
      <c r="A16" s="40" t="s">
        <v>46</v>
      </c>
      <c r="B16" s="41" t="s">
        <v>47</v>
      </c>
      <c r="C16" s="45" t="s">
        <v>68</v>
      </c>
      <c r="D16" s="45">
        <v>36</v>
      </c>
      <c r="E16" s="48" t="s">
        <v>54</v>
      </c>
      <c r="F16" s="45" t="s">
        <v>56</v>
      </c>
      <c r="G16" s="50" t="s">
        <v>58</v>
      </c>
      <c r="H16" s="20" t="s">
        <v>52</v>
      </c>
      <c r="I16" s="46" t="s">
        <v>63</v>
      </c>
      <c r="J16" s="47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"/>
      <c r="W16" s="1"/>
      <c r="X16" s="1"/>
      <c r="Y16" s="1"/>
      <c r="Z16" s="1"/>
      <c r="AA16" s="1"/>
      <c r="AB16" s="1"/>
    </row>
    <row r="17" spans="1:28" ht="15.75" customHeight="1" x14ac:dyDescent="0.3">
      <c r="A17" s="40" t="s">
        <v>46</v>
      </c>
      <c r="B17" s="41" t="s">
        <v>47</v>
      </c>
      <c r="C17" s="45" t="s">
        <v>71</v>
      </c>
      <c r="D17" s="45">
        <v>24</v>
      </c>
      <c r="E17" s="48" t="s">
        <v>54</v>
      </c>
      <c r="F17" s="45" t="s">
        <v>56</v>
      </c>
      <c r="G17" s="50" t="s">
        <v>58</v>
      </c>
      <c r="H17" s="20" t="s">
        <v>52</v>
      </c>
      <c r="I17" s="46" t="s">
        <v>63</v>
      </c>
      <c r="J17" s="47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"/>
      <c r="W17" s="1"/>
      <c r="X17" s="1"/>
      <c r="Y17" s="1"/>
      <c r="Z17" s="1"/>
      <c r="AA17" s="1"/>
      <c r="AB17" s="1"/>
    </row>
    <row r="18" spans="1:28" ht="15.75" customHeight="1" x14ac:dyDescent="0.3">
      <c r="A18" s="40" t="s">
        <v>46</v>
      </c>
      <c r="B18" s="41" t="s">
        <v>47</v>
      </c>
      <c r="C18" s="45" t="s">
        <v>75</v>
      </c>
      <c r="D18" s="45">
        <v>32</v>
      </c>
      <c r="E18" s="48" t="s">
        <v>54</v>
      </c>
      <c r="F18" s="45" t="s">
        <v>56</v>
      </c>
      <c r="G18" s="50" t="s">
        <v>58</v>
      </c>
      <c r="H18" s="20" t="s">
        <v>52</v>
      </c>
      <c r="I18" s="46" t="s">
        <v>70</v>
      </c>
      <c r="J18" s="47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"/>
      <c r="W18" s="1"/>
      <c r="X18" s="1"/>
      <c r="Y18" s="1"/>
      <c r="Z18" s="1"/>
      <c r="AA18" s="1"/>
      <c r="AB18" s="1"/>
    </row>
    <row r="19" spans="1:28" ht="15.75" customHeight="1" x14ac:dyDescent="0.3">
      <c r="A19" s="40" t="s">
        <v>46</v>
      </c>
      <c r="B19" s="41" t="s">
        <v>47</v>
      </c>
      <c r="C19" s="45" t="s">
        <v>76</v>
      </c>
      <c r="D19" s="45">
        <v>20</v>
      </c>
      <c r="E19" s="48" t="s">
        <v>54</v>
      </c>
      <c r="F19" s="45" t="s">
        <v>56</v>
      </c>
      <c r="G19" s="50" t="s">
        <v>58</v>
      </c>
      <c r="H19" s="20" t="s">
        <v>52</v>
      </c>
      <c r="I19" s="46" t="s">
        <v>70</v>
      </c>
      <c r="J19" s="47"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  <c r="W19" s="1"/>
      <c r="X19" s="1"/>
      <c r="Y19" s="1"/>
      <c r="Z19" s="1"/>
      <c r="AA19" s="1"/>
      <c r="AB19" s="1"/>
    </row>
    <row r="20" spans="1:28" ht="15.75" customHeight="1" x14ac:dyDescent="0.3">
      <c r="A20" s="40" t="s">
        <v>46</v>
      </c>
      <c r="B20" s="41" t="s">
        <v>77</v>
      </c>
      <c r="C20" s="45" t="s">
        <v>78</v>
      </c>
      <c r="D20" s="45">
        <v>2</v>
      </c>
      <c r="E20" s="48" t="s">
        <v>79</v>
      </c>
      <c r="F20" s="45" t="s">
        <v>80</v>
      </c>
      <c r="G20" s="58" t="s">
        <v>81</v>
      </c>
      <c r="H20" s="20" t="s">
        <v>60</v>
      </c>
      <c r="I20" s="46" t="s">
        <v>82</v>
      </c>
      <c r="J20" s="60">
        <v>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  <c r="W20" s="1"/>
      <c r="X20" s="1"/>
      <c r="Y20" s="1"/>
      <c r="Z20" s="1"/>
      <c r="AA20" s="1"/>
      <c r="AB20" s="1"/>
    </row>
    <row r="21" spans="1:28" ht="15.75" customHeight="1" x14ac:dyDescent="0.3">
      <c r="A21" s="40" t="s">
        <v>46</v>
      </c>
      <c r="B21" s="41" t="s">
        <v>77</v>
      </c>
      <c r="C21" s="45" t="s">
        <v>84</v>
      </c>
      <c r="D21" s="45">
        <v>4</v>
      </c>
      <c r="E21" s="48" t="s">
        <v>85</v>
      </c>
      <c r="F21" s="45" t="s">
        <v>56</v>
      </c>
      <c r="G21" s="62" t="s">
        <v>86</v>
      </c>
      <c r="H21" s="20" t="s">
        <v>60</v>
      </c>
      <c r="I21" s="64" t="s">
        <v>87</v>
      </c>
      <c r="J21" s="47">
        <v>1</v>
      </c>
      <c r="K21" s="11" t="s">
        <v>88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  <c r="W21" s="1"/>
      <c r="X21" s="1"/>
      <c r="Y21" s="1"/>
      <c r="Z21" s="1"/>
      <c r="AA21" s="1"/>
      <c r="AB21" s="1"/>
    </row>
    <row r="22" spans="1:28" ht="15.75" customHeight="1" x14ac:dyDescent="0.3">
      <c r="A22" s="66" t="s">
        <v>46</v>
      </c>
      <c r="B22" s="67" t="s">
        <v>47</v>
      </c>
      <c r="C22" s="68" t="s">
        <v>90</v>
      </c>
      <c r="D22" s="70">
        <v>4</v>
      </c>
      <c r="E22" s="72"/>
      <c r="F22" s="73" t="s">
        <v>95</v>
      </c>
      <c r="G22" s="75" t="s">
        <v>66</v>
      </c>
      <c r="H22" s="20" t="s">
        <v>60</v>
      </c>
      <c r="I22" s="77" t="s">
        <v>70</v>
      </c>
      <c r="J22" s="60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  <c r="W22" s="1"/>
      <c r="X22" s="1"/>
      <c r="Y22" s="1"/>
      <c r="Z22" s="1"/>
      <c r="AA22" s="1"/>
      <c r="AB22" s="1"/>
    </row>
    <row r="23" spans="1:28" ht="15.75" customHeight="1" x14ac:dyDescent="0.3">
      <c r="A23" s="66" t="s">
        <v>46</v>
      </c>
      <c r="B23" s="67" t="s">
        <v>47</v>
      </c>
      <c r="C23" s="68" t="s">
        <v>106</v>
      </c>
      <c r="D23" s="70">
        <v>4</v>
      </c>
      <c r="E23" s="72"/>
      <c r="F23" s="73" t="s">
        <v>95</v>
      </c>
      <c r="G23" s="75" t="s">
        <v>66</v>
      </c>
      <c r="H23" s="20" t="s">
        <v>60</v>
      </c>
      <c r="I23" s="77" t="s">
        <v>70</v>
      </c>
      <c r="J23" s="60">
        <v>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  <c r="W23" s="1"/>
      <c r="X23" s="1"/>
      <c r="Y23" s="1"/>
      <c r="Z23" s="1"/>
      <c r="AA23" s="1"/>
      <c r="AB23" s="1"/>
    </row>
    <row r="24" spans="1:28" ht="15.75" customHeight="1" x14ac:dyDescent="0.3">
      <c r="A24" s="79" t="s">
        <v>110</v>
      </c>
      <c r="B24" s="81" t="s">
        <v>113</v>
      </c>
      <c r="C24" s="52" t="s">
        <v>116</v>
      </c>
      <c r="D24" s="52">
        <v>1</v>
      </c>
      <c r="E24" s="48" t="s">
        <v>117</v>
      </c>
      <c r="F24" s="45" t="s">
        <v>56</v>
      </c>
      <c r="G24" s="83" t="s">
        <v>118</v>
      </c>
      <c r="H24" s="20" t="s">
        <v>60</v>
      </c>
      <c r="I24" s="46" t="s">
        <v>120</v>
      </c>
      <c r="J24" s="60"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/>
      <c r="Y24" s="1"/>
      <c r="Z24" s="1"/>
      <c r="AA24" s="1"/>
      <c r="AB24" s="1"/>
    </row>
    <row r="25" spans="1:28" ht="15.75" customHeight="1" x14ac:dyDescent="0.3">
      <c r="A25" s="79" t="s">
        <v>110</v>
      </c>
      <c r="B25" s="81" t="s">
        <v>113</v>
      </c>
      <c r="C25" s="52" t="s">
        <v>121</v>
      </c>
      <c r="D25" s="52">
        <v>1</v>
      </c>
      <c r="E25" s="48" t="s">
        <v>117</v>
      </c>
      <c r="F25" s="52" t="s">
        <v>56</v>
      </c>
      <c r="G25" s="83" t="s">
        <v>118</v>
      </c>
      <c r="H25" s="20" t="s">
        <v>60</v>
      </c>
      <c r="I25" s="46" t="s">
        <v>120</v>
      </c>
      <c r="J25" s="60">
        <v>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/>
      <c r="Y25" s="1"/>
      <c r="Z25" s="1"/>
      <c r="AA25" s="1"/>
      <c r="AB25" s="1"/>
    </row>
    <row r="26" spans="1:28" ht="15.75" customHeight="1" x14ac:dyDescent="0.3">
      <c r="A26" s="79" t="s">
        <v>122</v>
      </c>
      <c r="B26" s="81" t="s">
        <v>77</v>
      </c>
      <c r="C26" s="52" t="s">
        <v>123</v>
      </c>
      <c r="D26" s="52">
        <v>1</v>
      </c>
      <c r="E26" s="48" t="s">
        <v>54</v>
      </c>
      <c r="F26" s="52" t="s">
        <v>56</v>
      </c>
      <c r="G26" s="62" t="s">
        <v>86</v>
      </c>
      <c r="H26" s="20" t="s">
        <v>60</v>
      </c>
      <c r="I26" s="84" t="s">
        <v>82</v>
      </c>
      <c r="J26" s="60">
        <v>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/>
      <c r="Y26" s="1"/>
      <c r="Z26" s="1"/>
      <c r="AA26" s="1"/>
      <c r="AB26" s="1"/>
    </row>
    <row r="27" spans="1:28" ht="15.75" customHeight="1" x14ac:dyDescent="0.3">
      <c r="A27" s="79" t="s">
        <v>122</v>
      </c>
      <c r="B27" s="81" t="s">
        <v>77</v>
      </c>
      <c r="C27" s="52" t="s">
        <v>128</v>
      </c>
      <c r="D27" s="52">
        <v>1</v>
      </c>
      <c r="E27" s="48" t="s">
        <v>129</v>
      </c>
      <c r="F27" s="52" t="s">
        <v>56</v>
      </c>
      <c r="G27" s="62" t="s">
        <v>131</v>
      </c>
      <c r="H27" s="20" t="s">
        <v>60</v>
      </c>
      <c r="I27" s="64" t="s">
        <v>132</v>
      </c>
      <c r="J27" s="60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/>
      <c r="Y27" s="1"/>
      <c r="Z27" s="1"/>
      <c r="AA27" s="1"/>
      <c r="AB27" s="1"/>
    </row>
    <row r="28" spans="1:28" ht="15.75" customHeight="1" x14ac:dyDescent="0.3">
      <c r="A28" s="79" t="s">
        <v>122</v>
      </c>
      <c r="B28" s="81" t="s">
        <v>77</v>
      </c>
      <c r="C28" s="52" t="s">
        <v>136</v>
      </c>
      <c r="D28" s="52">
        <v>1</v>
      </c>
      <c r="E28" s="48" t="s">
        <v>138</v>
      </c>
      <c r="F28" s="52" t="s">
        <v>56</v>
      </c>
      <c r="G28" s="62" t="s">
        <v>131</v>
      </c>
      <c r="H28" s="20" t="s">
        <v>60</v>
      </c>
      <c r="I28" s="64" t="s">
        <v>132</v>
      </c>
      <c r="J28" s="60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/>
      <c r="Y28" s="1"/>
      <c r="Z28" s="1"/>
      <c r="AA28" s="1"/>
      <c r="AB28" s="1"/>
    </row>
    <row r="29" spans="1:28" ht="15.75" customHeight="1" x14ac:dyDescent="0.3">
      <c r="A29" s="79" t="s">
        <v>122</v>
      </c>
      <c r="B29" s="81" t="s">
        <v>47</v>
      </c>
      <c r="C29" s="52" t="s">
        <v>142</v>
      </c>
      <c r="D29" s="52">
        <v>2</v>
      </c>
      <c r="E29" s="48"/>
      <c r="F29" s="52" t="s">
        <v>56</v>
      </c>
      <c r="G29" s="50" t="s">
        <v>58</v>
      </c>
      <c r="H29" s="16" t="s">
        <v>52</v>
      </c>
      <c r="I29" s="64" t="s">
        <v>132</v>
      </c>
      <c r="J29" s="60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  <c r="W29" s="1"/>
      <c r="X29" s="1"/>
      <c r="Y29" s="1"/>
      <c r="Z29" s="1"/>
      <c r="AA29" s="1"/>
      <c r="AB29" s="1"/>
    </row>
    <row r="30" spans="1:28" ht="15.75" customHeight="1" x14ac:dyDescent="0.3">
      <c r="A30" s="79" t="s">
        <v>122</v>
      </c>
      <c r="B30" s="81" t="s">
        <v>47</v>
      </c>
      <c r="C30" s="52" t="s">
        <v>147</v>
      </c>
      <c r="D30" s="52">
        <v>2</v>
      </c>
      <c r="E30" s="48"/>
      <c r="F30" s="88" t="s">
        <v>56</v>
      </c>
      <c r="G30" s="50" t="s">
        <v>58</v>
      </c>
      <c r="H30" s="16" t="s">
        <v>52</v>
      </c>
      <c r="I30" s="64" t="s">
        <v>132</v>
      </c>
      <c r="J30" s="60">
        <v>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  <c r="W30" s="1"/>
      <c r="X30" s="1"/>
      <c r="Y30" s="1"/>
      <c r="Z30" s="1"/>
      <c r="AA30" s="1"/>
      <c r="AB30" s="1"/>
    </row>
    <row r="31" spans="1:28" ht="15.75" customHeight="1" x14ac:dyDescent="0.3">
      <c r="A31" s="79" t="s">
        <v>122</v>
      </c>
      <c r="B31" s="81" t="s">
        <v>47</v>
      </c>
      <c r="C31" s="52" t="s">
        <v>153</v>
      </c>
      <c r="D31" s="52">
        <v>1</v>
      </c>
      <c r="E31" s="48"/>
      <c r="F31" s="52" t="s">
        <v>155</v>
      </c>
      <c r="G31" s="74" t="s">
        <v>50</v>
      </c>
      <c r="H31" s="16"/>
      <c r="I31" s="78" t="s">
        <v>156</v>
      </c>
      <c r="J31" s="92">
        <v>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  <c r="W31" s="1"/>
      <c r="X31" s="1"/>
      <c r="Y31" s="1"/>
      <c r="Z31" s="1"/>
      <c r="AA31" s="1"/>
      <c r="AB31" s="1"/>
    </row>
    <row r="32" spans="1:28" ht="15.75" customHeight="1" x14ac:dyDescent="0.3">
      <c r="A32" s="79" t="s">
        <v>122</v>
      </c>
      <c r="B32" s="81" t="s">
        <v>47</v>
      </c>
      <c r="C32" s="52" t="s">
        <v>158</v>
      </c>
      <c r="D32" s="52">
        <v>2</v>
      </c>
      <c r="E32" s="48" t="s">
        <v>159</v>
      </c>
      <c r="F32" s="52" t="s">
        <v>56</v>
      </c>
      <c r="G32" s="93" t="s">
        <v>160</v>
      </c>
      <c r="H32" s="20" t="s">
        <v>60</v>
      </c>
      <c r="I32" s="95" t="s">
        <v>53</v>
      </c>
      <c r="J32" s="47"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  <c r="W32" s="1"/>
      <c r="X32" s="1"/>
      <c r="Y32" s="1"/>
      <c r="Z32" s="1"/>
      <c r="AA32" s="1"/>
      <c r="AB32" s="1"/>
    </row>
    <row r="33" spans="1:28" ht="15.75" customHeight="1" x14ac:dyDescent="0.3">
      <c r="A33" s="79" t="s">
        <v>122</v>
      </c>
      <c r="B33" s="81" t="s">
        <v>47</v>
      </c>
      <c r="C33" s="52" t="s">
        <v>163</v>
      </c>
      <c r="D33" s="52">
        <v>1</v>
      </c>
      <c r="E33" s="96"/>
      <c r="F33" s="52" t="s">
        <v>164</v>
      </c>
      <c r="G33" s="93" t="s">
        <v>160</v>
      </c>
      <c r="H33" s="20" t="s">
        <v>60</v>
      </c>
      <c r="I33" s="78" t="s">
        <v>166</v>
      </c>
      <c r="J33" s="9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  <c r="W33" s="1"/>
      <c r="X33" s="1"/>
      <c r="Y33" s="1"/>
      <c r="Z33" s="1"/>
      <c r="AA33" s="1"/>
      <c r="AB33" s="1"/>
    </row>
    <row r="34" spans="1:28" ht="15.75" customHeight="1" x14ac:dyDescent="0.3">
      <c r="A34" s="79" t="s">
        <v>122</v>
      </c>
      <c r="B34" s="81" t="s">
        <v>47</v>
      </c>
      <c r="C34" s="52" t="s">
        <v>167</v>
      </c>
      <c r="D34" s="52">
        <v>1</v>
      </c>
      <c r="E34" s="96"/>
      <c r="F34" s="52" t="s">
        <v>56</v>
      </c>
      <c r="G34" s="93" t="s">
        <v>160</v>
      </c>
      <c r="H34" s="20" t="s">
        <v>60</v>
      </c>
      <c r="I34" s="78" t="s">
        <v>166</v>
      </c>
      <c r="J34" s="9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  <c r="W34" s="1"/>
      <c r="X34" s="1"/>
      <c r="Y34" s="1"/>
      <c r="Z34" s="1"/>
      <c r="AA34" s="1"/>
      <c r="AB34" s="1"/>
    </row>
    <row r="35" spans="1:28" ht="15.75" customHeight="1" x14ac:dyDescent="0.3">
      <c r="A35" s="85" t="s">
        <v>137</v>
      </c>
      <c r="C35" s="98"/>
      <c r="D35" s="98"/>
      <c r="E35" s="99"/>
      <c r="F35" s="98"/>
      <c r="G35" s="98"/>
      <c r="H35" s="98"/>
      <c r="I35" s="98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  <c r="W35" s="1"/>
      <c r="X35" s="1"/>
      <c r="Y35" s="1"/>
      <c r="Z35" s="1"/>
      <c r="AA35" s="1"/>
      <c r="AB35" s="1"/>
    </row>
    <row r="36" spans="1:28" ht="15.75" customHeight="1" x14ac:dyDescent="0.3">
      <c r="A36" s="85" t="s">
        <v>151</v>
      </c>
      <c r="B36" s="90" t="s">
        <v>152</v>
      </c>
      <c r="C36" s="98"/>
      <c r="D36" s="98"/>
      <c r="E36" s="99"/>
      <c r="F36" s="98"/>
      <c r="G36" s="98"/>
      <c r="H36" s="98"/>
      <c r="I36" s="9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  <c r="W36" s="1"/>
      <c r="X36" s="1"/>
      <c r="Y36" s="1"/>
      <c r="Z36" s="1"/>
      <c r="AA36" s="1"/>
      <c r="AB36" s="1"/>
    </row>
    <row r="37" spans="1:28" ht="15.75" customHeight="1" x14ac:dyDescent="0.3">
      <c r="A37" s="85" t="s">
        <v>173</v>
      </c>
      <c r="B37" s="90" t="s">
        <v>174</v>
      </c>
      <c r="C37" s="98"/>
      <c r="D37" s="98"/>
      <c r="E37" s="99"/>
      <c r="F37" s="98"/>
      <c r="G37" s="98"/>
      <c r="H37" s="98"/>
      <c r="I37" s="9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  <c r="W37" s="1"/>
      <c r="X37" s="1"/>
      <c r="Y37" s="1"/>
      <c r="Z37" s="1"/>
      <c r="AA37" s="1"/>
      <c r="AB37" s="1"/>
    </row>
    <row r="38" spans="1:28" ht="15.75" customHeight="1" x14ac:dyDescent="0.3">
      <c r="A38" s="101"/>
      <c r="B38" s="102"/>
      <c r="C38" s="98"/>
      <c r="D38" s="98"/>
      <c r="E38" s="99"/>
      <c r="F38" s="98"/>
      <c r="G38" s="98"/>
      <c r="H38" s="98"/>
      <c r="I38" s="9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  <c r="W38" s="1"/>
      <c r="X38" s="1"/>
      <c r="Y38" s="1"/>
      <c r="Z38" s="1"/>
      <c r="AA38" s="1"/>
      <c r="AB38" s="1"/>
    </row>
    <row r="39" spans="1:28" ht="15.75" customHeight="1" x14ac:dyDescent="0.3">
      <c r="A39" s="101"/>
      <c r="B39" s="102"/>
      <c r="C39" s="98"/>
      <c r="D39" s="98"/>
      <c r="E39" s="99"/>
      <c r="F39" s="98"/>
      <c r="G39" s="98"/>
      <c r="H39" s="98"/>
      <c r="I39" s="9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  <c r="W39" s="1"/>
      <c r="X39" s="1"/>
      <c r="Y39" s="1"/>
      <c r="Z39" s="1"/>
      <c r="AA39" s="1"/>
      <c r="AB39" s="1"/>
    </row>
    <row r="40" spans="1:28" ht="13" x14ac:dyDescent="0.3">
      <c r="A40" s="101"/>
      <c r="B40" s="102"/>
      <c r="C40" s="98"/>
      <c r="D40" s="98"/>
      <c r="E40" s="99"/>
      <c r="F40" s="98"/>
      <c r="G40" s="98"/>
      <c r="H40" s="98"/>
      <c r="I40" s="9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"/>
      <c r="W40" s="1"/>
      <c r="X40" s="1"/>
      <c r="Y40" s="1"/>
      <c r="Z40" s="1"/>
      <c r="AA40" s="1"/>
      <c r="AB40" s="1"/>
    </row>
    <row r="41" spans="1:28" ht="13" x14ac:dyDescent="0.3">
      <c r="A41" s="101"/>
      <c r="B41" s="102"/>
      <c r="C41" s="98"/>
      <c r="D41" s="98"/>
      <c r="E41" s="99"/>
      <c r="F41" s="98"/>
      <c r="G41" s="98"/>
      <c r="H41" s="98"/>
      <c r="I41" s="9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  <c r="W41" s="1"/>
      <c r="X41" s="1"/>
      <c r="Y41" s="1"/>
      <c r="Z41" s="1"/>
      <c r="AA41" s="1"/>
      <c r="AB41" s="1"/>
    </row>
    <row r="42" spans="1:28" ht="13" x14ac:dyDescent="0.3">
      <c r="A42" s="101"/>
      <c r="B42" s="102"/>
      <c r="C42" s="98"/>
      <c r="D42" s="98"/>
      <c r="E42" s="99"/>
      <c r="F42" s="98"/>
      <c r="G42" s="98"/>
      <c r="H42" s="98"/>
      <c r="I42" s="9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"/>
      <c r="W42" s="1"/>
      <c r="X42" s="1"/>
      <c r="Y42" s="1"/>
      <c r="Z42" s="1"/>
      <c r="AA42" s="1"/>
      <c r="AB42" s="1"/>
    </row>
    <row r="43" spans="1:28" ht="13" x14ac:dyDescent="0.3">
      <c r="A43" s="101"/>
      <c r="B43" s="102"/>
      <c r="C43" s="98"/>
      <c r="D43" s="98"/>
      <c r="E43" s="99"/>
      <c r="F43" s="98"/>
      <c r="G43" s="98"/>
      <c r="H43" s="98"/>
      <c r="I43" s="9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  <c r="W43" s="1"/>
      <c r="X43" s="1"/>
      <c r="Y43" s="1"/>
      <c r="Z43" s="1"/>
      <c r="AA43" s="1"/>
      <c r="AB43" s="1"/>
    </row>
    <row r="44" spans="1:28" ht="13" x14ac:dyDescent="0.3">
      <c r="A44" s="101"/>
      <c r="B44" s="102"/>
      <c r="C44" s="98"/>
      <c r="D44" s="98"/>
      <c r="E44" s="99"/>
      <c r="F44" s="98"/>
      <c r="G44" s="98"/>
      <c r="H44" s="98"/>
      <c r="I44" s="9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  <c r="W44" s="1"/>
      <c r="X44" s="1"/>
      <c r="Y44" s="1"/>
      <c r="Z44" s="1"/>
      <c r="AA44" s="1"/>
      <c r="AB44" s="1"/>
    </row>
    <row r="45" spans="1:28" ht="13" x14ac:dyDescent="0.3">
      <c r="A45" s="101"/>
      <c r="B45" s="102"/>
      <c r="C45" s="98"/>
      <c r="D45" s="98"/>
      <c r="E45" s="99"/>
      <c r="F45" s="98"/>
      <c r="G45" s="98"/>
      <c r="H45" s="98"/>
      <c r="I45" s="9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  <c r="W45" s="1"/>
      <c r="X45" s="1"/>
      <c r="Y45" s="1"/>
      <c r="Z45" s="1"/>
      <c r="AA45" s="1"/>
      <c r="AB45" s="1"/>
    </row>
    <row r="46" spans="1:28" ht="13" x14ac:dyDescent="0.3">
      <c r="A46" s="101"/>
      <c r="B46" s="102"/>
      <c r="C46" s="98"/>
      <c r="D46" s="98"/>
      <c r="E46" s="99"/>
      <c r="F46" s="98"/>
      <c r="G46" s="98"/>
      <c r="H46" s="98"/>
      <c r="I46" s="9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  <c r="W46" s="1"/>
      <c r="X46" s="1"/>
      <c r="Y46" s="1"/>
      <c r="Z46" s="1"/>
      <c r="AA46" s="1"/>
      <c r="AB46" s="1"/>
    </row>
    <row r="47" spans="1:28" ht="13" x14ac:dyDescent="0.3">
      <c r="A47" s="101"/>
      <c r="B47" s="102"/>
      <c r="C47" s="98"/>
      <c r="D47" s="98"/>
      <c r="E47" s="99"/>
      <c r="F47" s="98"/>
      <c r="G47" s="98"/>
      <c r="H47" s="98"/>
      <c r="I47" s="9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"/>
      <c r="W47" s="1"/>
      <c r="X47" s="1"/>
      <c r="Y47" s="1"/>
      <c r="Z47" s="1"/>
      <c r="AA47" s="1"/>
      <c r="AB47" s="1"/>
    </row>
    <row r="48" spans="1:28" ht="13" x14ac:dyDescent="0.3">
      <c r="A48" s="101"/>
      <c r="B48" s="102"/>
      <c r="C48" s="98"/>
      <c r="D48" s="98"/>
      <c r="E48" s="99"/>
      <c r="F48" s="98"/>
      <c r="G48" s="98"/>
      <c r="H48" s="98"/>
      <c r="I48" s="10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"/>
      <c r="W48" s="1"/>
      <c r="X48" s="1"/>
      <c r="Y48" s="1"/>
      <c r="Z48" s="1"/>
      <c r="AA48" s="1"/>
      <c r="AB48" s="1"/>
    </row>
    <row r="49" spans="1:28" ht="13" x14ac:dyDescent="0.3">
      <c r="A49" s="101"/>
      <c r="B49" s="102"/>
      <c r="C49" s="98"/>
      <c r="D49" s="98"/>
      <c r="E49" s="99"/>
      <c r="F49" s="98"/>
      <c r="G49" s="98"/>
      <c r="H49" s="98"/>
      <c r="I49" s="10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"/>
      <c r="W49" s="1"/>
      <c r="X49" s="1"/>
      <c r="Y49" s="1"/>
      <c r="Z49" s="1"/>
      <c r="AA49" s="1"/>
      <c r="AB49" s="1"/>
    </row>
    <row r="50" spans="1:28" ht="13" x14ac:dyDescent="0.3">
      <c r="A50" s="101"/>
      <c r="B50" s="102"/>
      <c r="C50" s="98"/>
      <c r="D50" s="98"/>
      <c r="E50" s="99"/>
      <c r="F50" s="98"/>
      <c r="G50" s="98"/>
      <c r="H50" s="98"/>
      <c r="I50" s="10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"/>
      <c r="W50" s="1"/>
      <c r="X50" s="1"/>
      <c r="Y50" s="1"/>
      <c r="Z50" s="1"/>
      <c r="AA50" s="1"/>
      <c r="AB50" s="1"/>
    </row>
    <row r="51" spans="1:28" ht="13" x14ac:dyDescent="0.3">
      <c r="A51" s="101"/>
      <c r="B51" s="102"/>
      <c r="C51" s="98"/>
      <c r="D51" s="98"/>
      <c r="E51" s="99"/>
      <c r="F51" s="98"/>
      <c r="G51" s="98"/>
      <c r="H51" s="98"/>
      <c r="I51" s="10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"/>
      <c r="W51" s="1"/>
      <c r="X51" s="1"/>
      <c r="Y51" s="1"/>
      <c r="Z51" s="1"/>
      <c r="AA51" s="1"/>
      <c r="AB51" s="1"/>
    </row>
    <row r="52" spans="1:28" ht="13" x14ac:dyDescent="0.3">
      <c r="A52" s="101"/>
      <c r="B52" s="102"/>
      <c r="C52" s="98"/>
      <c r="D52" s="98"/>
      <c r="E52" s="99"/>
      <c r="F52" s="98"/>
      <c r="G52" s="98"/>
      <c r="H52" s="98"/>
      <c r="I52" s="10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"/>
      <c r="W52" s="1"/>
      <c r="X52" s="1"/>
      <c r="Y52" s="1"/>
      <c r="Z52" s="1"/>
      <c r="AA52" s="1"/>
      <c r="AB52" s="1"/>
    </row>
    <row r="53" spans="1:28" ht="13" x14ac:dyDescent="0.3">
      <c r="A53" s="101"/>
      <c r="B53" s="102"/>
      <c r="C53" s="98"/>
      <c r="D53" s="98"/>
      <c r="E53" s="99"/>
      <c r="F53" s="98"/>
      <c r="G53" s="98"/>
      <c r="H53" s="98"/>
      <c r="I53" s="10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"/>
      <c r="W53" s="1"/>
      <c r="X53" s="1"/>
      <c r="Y53" s="1"/>
      <c r="Z53" s="1"/>
      <c r="AA53" s="1"/>
      <c r="AB53" s="1"/>
    </row>
    <row r="54" spans="1:28" ht="13" x14ac:dyDescent="0.3">
      <c r="A54" s="101"/>
      <c r="B54" s="102"/>
      <c r="C54" s="98"/>
      <c r="D54" s="98"/>
      <c r="E54" s="99"/>
      <c r="F54" s="98"/>
      <c r="G54" s="98"/>
      <c r="H54" s="98"/>
      <c r="I54" s="10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"/>
      <c r="W54" s="1"/>
      <c r="X54" s="1"/>
      <c r="Y54" s="1"/>
      <c r="Z54" s="1"/>
      <c r="AA54" s="1"/>
      <c r="AB54" s="1"/>
    </row>
    <row r="55" spans="1:28" ht="13" x14ac:dyDescent="0.3">
      <c r="A55" s="101"/>
      <c r="B55" s="102"/>
      <c r="C55" s="98"/>
      <c r="D55" s="98"/>
      <c r="E55" s="99"/>
      <c r="F55" s="98"/>
      <c r="G55" s="98"/>
      <c r="H55" s="98"/>
      <c r="I55" s="10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"/>
      <c r="W55" s="1"/>
      <c r="X55" s="1"/>
      <c r="Y55" s="1"/>
      <c r="Z55" s="1"/>
      <c r="AA55" s="1"/>
      <c r="AB55" s="1"/>
    </row>
    <row r="56" spans="1:28" ht="13" x14ac:dyDescent="0.3">
      <c r="A56" s="101"/>
      <c r="B56" s="102"/>
      <c r="C56" s="98"/>
      <c r="D56" s="98"/>
      <c r="E56" s="99"/>
      <c r="F56" s="98"/>
      <c r="G56" s="98"/>
      <c r="H56" s="98"/>
      <c r="I56" s="10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"/>
      <c r="W56" s="1"/>
      <c r="X56" s="1"/>
      <c r="Y56" s="1"/>
      <c r="Z56" s="1"/>
      <c r="AA56" s="1"/>
      <c r="AB56" s="1"/>
    </row>
    <row r="57" spans="1:28" ht="13" x14ac:dyDescent="0.3">
      <c r="A57" s="101"/>
      <c r="B57" s="102"/>
      <c r="C57" s="98"/>
      <c r="D57" s="98"/>
      <c r="E57" s="99"/>
      <c r="F57" s="98"/>
      <c r="G57" s="98"/>
      <c r="H57" s="98"/>
      <c r="I57" s="10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</row>
    <row r="58" spans="1:28" ht="13" x14ac:dyDescent="0.3">
      <c r="A58" s="101"/>
      <c r="B58" s="102"/>
      <c r="C58" s="98"/>
      <c r="D58" s="98"/>
      <c r="E58" s="99"/>
      <c r="F58" s="98"/>
      <c r="G58" s="98"/>
      <c r="H58" s="98"/>
      <c r="I58" s="10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</row>
    <row r="59" spans="1:28" ht="13" x14ac:dyDescent="0.3">
      <c r="A59" s="101"/>
      <c r="B59" s="102"/>
      <c r="C59" s="98"/>
      <c r="D59" s="98"/>
      <c r="E59" s="99"/>
      <c r="F59" s="98"/>
      <c r="G59" s="98"/>
      <c r="H59" s="98"/>
      <c r="I59" s="10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</row>
    <row r="60" spans="1:28" ht="13" x14ac:dyDescent="0.3">
      <c r="A60" s="101"/>
      <c r="B60" s="102"/>
      <c r="C60" s="98"/>
      <c r="D60" s="98"/>
      <c r="E60" s="99"/>
      <c r="F60" s="98"/>
      <c r="G60" s="98"/>
      <c r="H60" s="98"/>
      <c r="I60" s="10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</row>
    <row r="61" spans="1:28" ht="13" x14ac:dyDescent="0.3">
      <c r="A61" s="101"/>
      <c r="B61" s="102"/>
      <c r="C61" s="98"/>
      <c r="D61" s="98"/>
      <c r="E61" s="99"/>
      <c r="F61" s="98"/>
      <c r="G61" s="98"/>
      <c r="H61" s="98"/>
      <c r="I61" s="10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"/>
      <c r="W61" s="1"/>
      <c r="X61" s="1"/>
      <c r="Y61" s="1"/>
      <c r="Z61" s="1"/>
      <c r="AA61" s="1"/>
      <c r="AB61" s="1"/>
    </row>
    <row r="62" spans="1:28" ht="13" x14ac:dyDescent="0.3">
      <c r="A62" s="101"/>
      <c r="B62" s="102"/>
      <c r="C62" s="98"/>
      <c r="D62" s="98"/>
      <c r="E62" s="99"/>
      <c r="F62" s="98"/>
      <c r="G62" s="98"/>
      <c r="H62" s="98"/>
      <c r="I62" s="10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"/>
      <c r="W62" s="1"/>
      <c r="X62" s="1"/>
      <c r="Y62" s="1"/>
      <c r="Z62" s="1"/>
      <c r="AA62" s="1"/>
      <c r="AB62" s="1"/>
    </row>
    <row r="63" spans="1:28" ht="13" x14ac:dyDescent="0.3">
      <c r="A63" s="101"/>
      <c r="B63" s="102"/>
      <c r="C63" s="98"/>
      <c r="D63" s="98"/>
      <c r="E63" s="99"/>
      <c r="F63" s="98"/>
      <c r="G63" s="98"/>
      <c r="H63" s="98"/>
      <c r="I63" s="10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"/>
      <c r="W63" s="1"/>
      <c r="X63" s="1"/>
      <c r="Y63" s="1"/>
      <c r="Z63" s="1"/>
      <c r="AA63" s="1"/>
      <c r="AB63" s="1"/>
    </row>
    <row r="64" spans="1:28" ht="13" x14ac:dyDescent="0.3">
      <c r="A64" s="101"/>
      <c r="B64" s="102"/>
      <c r="C64" s="98"/>
      <c r="D64" s="98"/>
      <c r="E64" s="99"/>
      <c r="F64" s="98"/>
      <c r="G64" s="98"/>
      <c r="H64" s="98"/>
      <c r="I64" s="10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"/>
      <c r="W64" s="1"/>
      <c r="X64" s="1"/>
      <c r="Y64" s="1"/>
      <c r="Z64" s="1"/>
      <c r="AA64" s="1"/>
      <c r="AB64" s="1"/>
    </row>
    <row r="65" spans="1:28" ht="13" x14ac:dyDescent="0.3">
      <c r="A65" s="101"/>
      <c r="B65" s="102"/>
      <c r="C65" s="98"/>
      <c r="D65" s="98"/>
      <c r="E65" s="99"/>
      <c r="F65" s="98"/>
      <c r="G65" s="98"/>
      <c r="H65" s="98"/>
      <c r="I65" s="10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</row>
    <row r="66" spans="1:28" ht="13" x14ac:dyDescent="0.3">
      <c r="A66" s="101"/>
      <c r="B66" s="102"/>
      <c r="C66" s="98"/>
      <c r="D66" s="98"/>
      <c r="E66" s="99"/>
      <c r="F66" s="98"/>
      <c r="G66" s="98"/>
      <c r="H66" s="98"/>
      <c r="I66" s="10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  <c r="W66" s="1"/>
      <c r="X66" s="1"/>
      <c r="Y66" s="1"/>
      <c r="Z66" s="1"/>
      <c r="AA66" s="1"/>
      <c r="AB66" s="1"/>
    </row>
    <row r="67" spans="1:28" ht="13" x14ac:dyDescent="0.3">
      <c r="A67" s="101"/>
      <c r="B67" s="102"/>
      <c r="C67" s="98"/>
      <c r="D67" s="98"/>
      <c r="E67" s="99"/>
      <c r="F67" s="98"/>
      <c r="G67" s="98"/>
      <c r="H67" s="98"/>
      <c r="I67" s="10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  <c r="W67" s="1"/>
      <c r="X67" s="1"/>
      <c r="Y67" s="1"/>
      <c r="Z67" s="1"/>
      <c r="AA67" s="1"/>
      <c r="AB67" s="1"/>
    </row>
    <row r="68" spans="1:28" ht="13" x14ac:dyDescent="0.3">
      <c r="A68" s="101"/>
      <c r="B68" s="102"/>
      <c r="C68" s="98"/>
      <c r="D68" s="98"/>
      <c r="E68" s="99"/>
      <c r="F68" s="98"/>
      <c r="G68" s="98"/>
      <c r="H68" s="98"/>
      <c r="I68" s="10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  <c r="W68" s="1"/>
      <c r="X68" s="1"/>
      <c r="Y68" s="1"/>
      <c r="Z68" s="1"/>
      <c r="AA68" s="1"/>
      <c r="AB68" s="1"/>
    </row>
    <row r="69" spans="1:28" ht="13" x14ac:dyDescent="0.3">
      <c r="A69" s="101"/>
      <c r="B69" s="102"/>
      <c r="C69" s="98"/>
      <c r="D69" s="98"/>
      <c r="E69" s="99"/>
      <c r="F69" s="98"/>
      <c r="G69" s="98"/>
      <c r="H69" s="98"/>
      <c r="I69" s="10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  <c r="W69" s="1"/>
      <c r="X69" s="1"/>
      <c r="Y69" s="1"/>
      <c r="Z69" s="1"/>
      <c r="AA69" s="1"/>
      <c r="AB69" s="1"/>
    </row>
    <row r="70" spans="1:28" ht="13" x14ac:dyDescent="0.3">
      <c r="A70" s="101"/>
      <c r="B70" s="102"/>
      <c r="C70" s="98"/>
      <c r="D70" s="98"/>
      <c r="E70" s="99"/>
      <c r="F70" s="98"/>
      <c r="G70" s="98"/>
      <c r="H70" s="98"/>
      <c r="I70" s="10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  <c r="W70" s="1"/>
      <c r="X70" s="1"/>
      <c r="Y70" s="1"/>
      <c r="Z70" s="1"/>
      <c r="AA70" s="1"/>
      <c r="AB70" s="1"/>
    </row>
    <row r="71" spans="1:28" ht="13" x14ac:dyDescent="0.3">
      <c r="A71" s="101"/>
      <c r="B71" s="102"/>
      <c r="C71" s="98"/>
      <c r="D71" s="98"/>
      <c r="E71" s="99"/>
      <c r="F71" s="98"/>
      <c r="G71" s="98"/>
      <c r="H71" s="98"/>
      <c r="I71" s="10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  <c r="W71" s="1"/>
      <c r="X71" s="1"/>
      <c r="Y71" s="1"/>
      <c r="Z71" s="1"/>
      <c r="AA71" s="1"/>
      <c r="AB71" s="1"/>
    </row>
    <row r="72" spans="1:28" ht="13" x14ac:dyDescent="0.3">
      <c r="A72" s="101"/>
      <c r="B72" s="102"/>
      <c r="C72" s="98"/>
      <c r="D72" s="98"/>
      <c r="E72" s="99"/>
      <c r="F72" s="98"/>
      <c r="G72" s="98"/>
      <c r="H72" s="98"/>
      <c r="I72" s="10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  <c r="W72" s="1"/>
      <c r="X72" s="1"/>
      <c r="Y72" s="1"/>
      <c r="Z72" s="1"/>
      <c r="AA72" s="1"/>
      <c r="AB72" s="1"/>
    </row>
    <row r="73" spans="1:28" ht="13" x14ac:dyDescent="0.3">
      <c r="A73" s="101"/>
      <c r="B73" s="102"/>
      <c r="C73" s="98"/>
      <c r="D73" s="98"/>
      <c r="E73" s="99"/>
      <c r="F73" s="98"/>
      <c r="G73" s="98"/>
      <c r="H73" s="98"/>
      <c r="I73" s="10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"/>
      <c r="W73" s="1"/>
      <c r="X73" s="1"/>
      <c r="Y73" s="1"/>
      <c r="Z73" s="1"/>
      <c r="AA73" s="1"/>
      <c r="AB73" s="1"/>
    </row>
    <row r="74" spans="1:28" ht="13" x14ac:dyDescent="0.3">
      <c r="A74" s="101"/>
      <c r="B74" s="102"/>
      <c r="C74" s="98"/>
      <c r="D74" s="98"/>
      <c r="E74" s="99"/>
      <c r="F74" s="98"/>
      <c r="G74" s="98"/>
      <c r="H74" s="98"/>
      <c r="I74" s="10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  <c r="W74" s="1"/>
      <c r="X74" s="1"/>
      <c r="Y74" s="1"/>
      <c r="Z74" s="1"/>
      <c r="AA74" s="1"/>
      <c r="AB74" s="1"/>
    </row>
    <row r="75" spans="1:28" ht="13" x14ac:dyDescent="0.3">
      <c r="A75" s="101"/>
      <c r="B75" s="102"/>
      <c r="C75" s="98"/>
      <c r="D75" s="98"/>
      <c r="E75" s="99"/>
      <c r="F75" s="98"/>
      <c r="G75" s="98"/>
      <c r="H75" s="98"/>
      <c r="I75" s="10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  <c r="W75" s="1"/>
      <c r="X75" s="1"/>
      <c r="Y75" s="1"/>
      <c r="Z75" s="1"/>
      <c r="AA75" s="1"/>
      <c r="AB75" s="1"/>
    </row>
    <row r="76" spans="1:28" ht="13" x14ac:dyDescent="0.3">
      <c r="A76" s="101"/>
      <c r="B76" s="102"/>
      <c r="C76" s="98"/>
      <c r="D76" s="98"/>
      <c r="E76" s="99"/>
      <c r="F76" s="98"/>
      <c r="G76" s="98"/>
      <c r="H76" s="98"/>
      <c r="I76" s="107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  <c r="W76" s="1"/>
      <c r="X76" s="1"/>
      <c r="Y76" s="1"/>
      <c r="Z76" s="1"/>
      <c r="AA76" s="1"/>
      <c r="AB76" s="1"/>
    </row>
    <row r="77" spans="1:28" ht="13" x14ac:dyDescent="0.3">
      <c r="A77" s="101"/>
      <c r="B77" s="102"/>
      <c r="C77" s="98"/>
      <c r="D77" s="98"/>
      <c r="E77" s="99"/>
      <c r="F77" s="98"/>
      <c r="G77" s="98"/>
      <c r="H77" s="98"/>
      <c r="I77" s="10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"/>
      <c r="W77" s="1"/>
      <c r="X77" s="1"/>
      <c r="Y77" s="1"/>
      <c r="Z77" s="1"/>
      <c r="AA77" s="1"/>
      <c r="AB77" s="1"/>
    </row>
    <row r="78" spans="1:28" ht="13" x14ac:dyDescent="0.3">
      <c r="A78" s="101"/>
      <c r="B78" s="102"/>
      <c r="C78" s="98"/>
      <c r="D78" s="98"/>
      <c r="E78" s="99"/>
      <c r="F78" s="98"/>
      <c r="G78" s="98"/>
      <c r="H78" s="98"/>
      <c r="I78" s="10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  <c r="W78" s="1"/>
      <c r="X78" s="1"/>
      <c r="Y78" s="1"/>
      <c r="Z78" s="1"/>
      <c r="AA78" s="1"/>
      <c r="AB78" s="1"/>
    </row>
    <row r="79" spans="1:28" ht="13" x14ac:dyDescent="0.3">
      <c r="A79" s="101"/>
      <c r="B79" s="102"/>
      <c r="C79" s="98"/>
      <c r="D79" s="98"/>
      <c r="E79" s="99"/>
      <c r="F79" s="98"/>
      <c r="G79" s="98"/>
      <c r="H79" s="98"/>
      <c r="I79" s="10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  <c r="W79" s="1"/>
      <c r="X79" s="1"/>
      <c r="Y79" s="1"/>
      <c r="Z79" s="1"/>
      <c r="AA79" s="1"/>
      <c r="AB79" s="1"/>
    </row>
    <row r="80" spans="1:28" ht="13" x14ac:dyDescent="0.3">
      <c r="A80" s="101"/>
      <c r="B80" s="102"/>
      <c r="C80" s="98"/>
      <c r="D80" s="98"/>
      <c r="E80" s="99"/>
      <c r="F80" s="98"/>
      <c r="G80" s="98"/>
      <c r="H80" s="98"/>
      <c r="I80" s="10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"/>
      <c r="W80" s="1"/>
      <c r="X80" s="1"/>
      <c r="Y80" s="1"/>
      <c r="Z80" s="1"/>
      <c r="AA80" s="1"/>
      <c r="AB80" s="1"/>
    </row>
    <row r="81" spans="1:28" ht="13" x14ac:dyDescent="0.3">
      <c r="A81" s="101"/>
      <c r="B81" s="102"/>
      <c r="C81" s="98"/>
      <c r="D81" s="98"/>
      <c r="E81" s="99"/>
      <c r="F81" s="98"/>
      <c r="G81" s="98"/>
      <c r="H81" s="98"/>
      <c r="I81" s="10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  <c r="W81" s="1"/>
      <c r="X81" s="1"/>
      <c r="Y81" s="1"/>
      <c r="Z81" s="1"/>
      <c r="AA81" s="1"/>
      <c r="AB81" s="1"/>
    </row>
    <row r="82" spans="1:28" ht="13" x14ac:dyDescent="0.3">
      <c r="A82" s="101"/>
      <c r="B82" s="102"/>
      <c r="C82" s="98"/>
      <c r="D82" s="98"/>
      <c r="E82" s="99"/>
      <c r="F82" s="98"/>
      <c r="G82" s="98"/>
      <c r="H82" s="98"/>
      <c r="I82" s="10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"/>
      <c r="W82" s="1"/>
      <c r="X82" s="1"/>
      <c r="Y82" s="1"/>
      <c r="Z82" s="1"/>
      <c r="AA82" s="1"/>
      <c r="AB82" s="1"/>
    </row>
    <row r="83" spans="1:28" ht="13" x14ac:dyDescent="0.3">
      <c r="A83" s="101"/>
      <c r="B83" s="102"/>
      <c r="C83" s="98"/>
      <c r="D83" s="98"/>
      <c r="E83" s="99"/>
      <c r="F83" s="98"/>
      <c r="G83" s="98"/>
      <c r="H83" s="98"/>
      <c r="I83" s="10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  <c r="W83" s="1"/>
      <c r="X83" s="1"/>
      <c r="Y83" s="1"/>
      <c r="Z83" s="1"/>
      <c r="AA83" s="1"/>
      <c r="AB83" s="1"/>
    </row>
    <row r="84" spans="1:28" ht="13" x14ac:dyDescent="0.3">
      <c r="A84" s="101"/>
      <c r="B84" s="102"/>
      <c r="C84" s="98"/>
      <c r="D84" s="98"/>
      <c r="E84" s="99"/>
      <c r="F84" s="98"/>
      <c r="G84" s="98"/>
      <c r="H84" s="98"/>
      <c r="I84" s="10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"/>
      <c r="W84" s="1"/>
      <c r="X84" s="1"/>
      <c r="Y84" s="1"/>
      <c r="Z84" s="1"/>
      <c r="AA84" s="1"/>
      <c r="AB84" s="1"/>
    </row>
    <row r="85" spans="1:28" ht="13" x14ac:dyDescent="0.3">
      <c r="A85" s="101"/>
      <c r="B85" s="102"/>
      <c r="C85" s="98"/>
      <c r="D85" s="98"/>
      <c r="E85" s="99"/>
      <c r="F85" s="98"/>
      <c r="G85" s="98"/>
      <c r="H85" s="98"/>
      <c r="I85" s="10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  <c r="W85" s="1"/>
      <c r="X85" s="1"/>
      <c r="Y85" s="1"/>
      <c r="Z85" s="1"/>
      <c r="AA85" s="1"/>
      <c r="AB85" s="1"/>
    </row>
    <row r="86" spans="1:28" ht="13" x14ac:dyDescent="0.3">
      <c r="A86" s="101"/>
      <c r="B86" s="102"/>
      <c r="C86" s="98"/>
      <c r="D86" s="98"/>
      <c r="E86" s="99"/>
      <c r="F86" s="98"/>
      <c r="G86" s="98"/>
      <c r="H86" s="98"/>
      <c r="I86" s="10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  <c r="W86" s="1"/>
      <c r="X86" s="1"/>
      <c r="Y86" s="1"/>
      <c r="Z86" s="1"/>
      <c r="AA86" s="1"/>
      <c r="AB86" s="1"/>
    </row>
    <row r="87" spans="1:28" ht="13" x14ac:dyDescent="0.3">
      <c r="A87" s="101"/>
      <c r="B87" s="102"/>
      <c r="C87" s="98"/>
      <c r="D87" s="98"/>
      <c r="E87" s="99"/>
      <c r="F87" s="98"/>
      <c r="G87" s="98"/>
      <c r="H87" s="98"/>
      <c r="I87" s="10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"/>
      <c r="W87" s="1"/>
      <c r="X87" s="1"/>
      <c r="Y87" s="1"/>
      <c r="Z87" s="1"/>
      <c r="AA87" s="1"/>
      <c r="AB87" s="1"/>
    </row>
    <row r="88" spans="1:28" ht="13" x14ac:dyDescent="0.3">
      <c r="A88" s="101"/>
      <c r="B88" s="102"/>
      <c r="C88" s="98"/>
      <c r="D88" s="98"/>
      <c r="E88" s="99"/>
      <c r="F88" s="98"/>
      <c r="G88" s="98"/>
      <c r="H88" s="11"/>
      <c r="I88" s="10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"/>
      <c r="W88" s="1"/>
      <c r="X88" s="1"/>
      <c r="Y88" s="1"/>
      <c r="Z88" s="1"/>
      <c r="AA88" s="1"/>
      <c r="AB88" s="1"/>
    </row>
    <row r="89" spans="1:28" ht="13" x14ac:dyDescent="0.3">
      <c r="A89" s="101"/>
      <c r="B89" s="102"/>
      <c r="C89" s="98"/>
      <c r="D89" s="98"/>
      <c r="E89" s="99"/>
      <c r="F89" s="98"/>
      <c r="G89" s="98"/>
      <c r="H89" s="11"/>
      <c r="I89" s="10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"/>
      <c r="W89" s="1"/>
      <c r="X89" s="1"/>
      <c r="Y89" s="1"/>
      <c r="Z89" s="1"/>
      <c r="AA89" s="1"/>
      <c r="AB89" s="1"/>
    </row>
    <row r="90" spans="1:28" ht="13" x14ac:dyDescent="0.3">
      <c r="A90" s="101"/>
      <c r="B90" s="102"/>
      <c r="C90" s="98"/>
      <c r="D90" s="98"/>
      <c r="E90" s="99"/>
      <c r="F90" s="98"/>
      <c r="G90" s="98"/>
      <c r="H90" s="11"/>
      <c r="I90" s="10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"/>
      <c r="W90" s="1"/>
      <c r="X90" s="1"/>
      <c r="Y90" s="1"/>
      <c r="Z90" s="1"/>
      <c r="AA90" s="1"/>
      <c r="AB90" s="1"/>
    </row>
    <row r="91" spans="1:28" ht="13" x14ac:dyDescent="0.3">
      <c r="A91" s="101"/>
      <c r="B91" s="102"/>
      <c r="C91" s="98"/>
      <c r="D91" s="98"/>
      <c r="E91" s="99"/>
      <c r="F91" s="98"/>
      <c r="G91" s="98"/>
      <c r="H91" s="11"/>
      <c r="I91" s="10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"/>
      <c r="W91" s="1"/>
      <c r="X91" s="1"/>
      <c r="Y91" s="1"/>
      <c r="Z91" s="1"/>
      <c r="AA91" s="1"/>
      <c r="AB91" s="1"/>
    </row>
    <row r="92" spans="1:28" ht="13" x14ac:dyDescent="0.3">
      <c r="A92" s="101"/>
      <c r="B92" s="102"/>
      <c r="C92" s="98"/>
      <c r="D92" s="98"/>
      <c r="E92" s="99"/>
      <c r="F92" s="98"/>
      <c r="G92" s="98"/>
      <c r="H92" s="11"/>
      <c r="I92" s="10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"/>
      <c r="W92" s="1"/>
      <c r="X92" s="1"/>
      <c r="Y92" s="1"/>
      <c r="Z92" s="1"/>
      <c r="AA92" s="1"/>
      <c r="AB92" s="1"/>
    </row>
    <row r="93" spans="1:28" ht="13" x14ac:dyDescent="0.3">
      <c r="A93" s="101"/>
      <c r="B93" s="102"/>
      <c r="C93" s="98"/>
      <c r="D93" s="98"/>
      <c r="E93" s="99"/>
      <c r="F93" s="98"/>
      <c r="G93" s="98"/>
      <c r="H93" s="11"/>
      <c r="I93" s="10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"/>
      <c r="W93" s="1"/>
      <c r="X93" s="1"/>
      <c r="Y93" s="1"/>
      <c r="Z93" s="1"/>
      <c r="AA93" s="1"/>
      <c r="AB93" s="1"/>
    </row>
    <row r="94" spans="1:28" ht="13" x14ac:dyDescent="0.3">
      <c r="A94" s="101"/>
      <c r="B94" s="102"/>
      <c r="C94" s="98"/>
      <c r="D94" s="98"/>
      <c r="E94" s="99"/>
      <c r="F94" s="98"/>
      <c r="G94" s="98"/>
      <c r="H94" s="11"/>
      <c r="I94" s="10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"/>
      <c r="W94" s="1"/>
      <c r="X94" s="1"/>
      <c r="Y94" s="1"/>
      <c r="Z94" s="1"/>
      <c r="AA94" s="1"/>
      <c r="AB94" s="1"/>
    </row>
    <row r="95" spans="1:28" ht="13" x14ac:dyDescent="0.3">
      <c r="A95" s="101"/>
      <c r="B95" s="102"/>
      <c r="C95" s="98"/>
      <c r="D95" s="98"/>
      <c r="E95" s="99"/>
      <c r="F95" s="98"/>
      <c r="G95" s="98"/>
      <c r="H95" s="11"/>
      <c r="I95" s="10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"/>
      <c r="W95" s="1"/>
      <c r="X95" s="1"/>
      <c r="Y95" s="1"/>
      <c r="Z95" s="1"/>
      <c r="AA95" s="1"/>
      <c r="AB95" s="1"/>
    </row>
    <row r="96" spans="1:28" ht="13" x14ac:dyDescent="0.3">
      <c r="A96" s="101"/>
      <c r="B96" s="102"/>
      <c r="C96" s="98"/>
      <c r="D96" s="98"/>
      <c r="E96" s="99"/>
      <c r="F96" s="98"/>
      <c r="G96" s="98"/>
      <c r="H96" s="11"/>
      <c r="I96" s="10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"/>
      <c r="W96" s="1"/>
      <c r="X96" s="1"/>
      <c r="Y96" s="1"/>
      <c r="Z96" s="1"/>
      <c r="AA96" s="1"/>
      <c r="AB96" s="1"/>
    </row>
    <row r="97" spans="1:28" ht="13" x14ac:dyDescent="0.3">
      <c r="A97" s="101"/>
      <c r="B97" s="102"/>
      <c r="C97" s="98"/>
      <c r="D97" s="98"/>
      <c r="E97" s="99"/>
      <c r="F97" s="98"/>
      <c r="G97" s="98"/>
      <c r="H97" s="11"/>
      <c r="I97" s="10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"/>
      <c r="W97" s="1"/>
      <c r="X97" s="1"/>
      <c r="Y97" s="1"/>
      <c r="Z97" s="1"/>
      <c r="AA97" s="1"/>
      <c r="AB97" s="1"/>
    </row>
    <row r="98" spans="1:28" ht="13" x14ac:dyDescent="0.3">
      <c r="A98" s="101"/>
      <c r="B98" s="102"/>
      <c r="C98" s="98"/>
      <c r="D98" s="98"/>
      <c r="E98" s="99"/>
      <c r="F98" s="98"/>
      <c r="G98" s="98"/>
      <c r="H98" s="11"/>
      <c r="I98" s="10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"/>
      <c r="W98" s="1"/>
      <c r="X98" s="1"/>
      <c r="Y98" s="1"/>
      <c r="Z98" s="1"/>
      <c r="AA98" s="1"/>
      <c r="AB98" s="1"/>
    </row>
    <row r="99" spans="1:28" ht="13" x14ac:dyDescent="0.3">
      <c r="A99" s="101"/>
      <c r="B99" s="102"/>
      <c r="C99" s="98"/>
      <c r="D99" s="98"/>
      <c r="E99" s="99"/>
      <c r="F99" s="98"/>
      <c r="G99" s="98"/>
      <c r="H99" s="11"/>
      <c r="I99" s="10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"/>
      <c r="W99" s="1"/>
      <c r="X99" s="1"/>
      <c r="Y99" s="1"/>
      <c r="Z99" s="1"/>
      <c r="AA99" s="1"/>
      <c r="AB99" s="1"/>
    </row>
    <row r="100" spans="1:28" ht="13" x14ac:dyDescent="0.3">
      <c r="A100" s="101"/>
      <c r="B100" s="102"/>
      <c r="C100" s="98"/>
      <c r="D100" s="98"/>
      <c r="E100" s="99"/>
      <c r="F100" s="98"/>
      <c r="G100" s="98"/>
      <c r="H100" s="11"/>
      <c r="I100" s="10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"/>
      <c r="W100" s="1"/>
      <c r="X100" s="1"/>
      <c r="Y100" s="1"/>
      <c r="Z100" s="1"/>
      <c r="AA100" s="1"/>
      <c r="AB100" s="1"/>
    </row>
    <row r="101" spans="1:28" ht="13" x14ac:dyDescent="0.3">
      <c r="A101" s="101"/>
      <c r="B101" s="102"/>
      <c r="C101" s="98"/>
      <c r="D101" s="98"/>
      <c r="E101" s="99"/>
      <c r="F101" s="98"/>
      <c r="G101" s="98"/>
      <c r="H101" s="11"/>
      <c r="I101" s="10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"/>
      <c r="W101" s="1"/>
      <c r="X101" s="1"/>
      <c r="Y101" s="1"/>
      <c r="Z101" s="1"/>
      <c r="AA101" s="1"/>
      <c r="AB101" s="1"/>
    </row>
    <row r="102" spans="1:28" ht="13" x14ac:dyDescent="0.3">
      <c r="A102" s="101"/>
      <c r="B102" s="102"/>
      <c r="C102" s="98"/>
      <c r="D102" s="98"/>
      <c r="E102" s="99"/>
      <c r="F102" s="98"/>
      <c r="G102" s="98"/>
      <c r="H102" s="11"/>
      <c r="I102" s="10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"/>
      <c r="W102" s="1"/>
      <c r="X102" s="1"/>
      <c r="Y102" s="1"/>
      <c r="Z102" s="1"/>
      <c r="AA102" s="1"/>
      <c r="AB102" s="1"/>
    </row>
    <row r="103" spans="1:28" ht="13" x14ac:dyDescent="0.3">
      <c r="A103" s="101"/>
      <c r="B103" s="102"/>
      <c r="C103" s="98"/>
      <c r="D103" s="98"/>
      <c r="E103" s="99"/>
      <c r="F103" s="98"/>
      <c r="G103" s="98"/>
      <c r="H103" s="11"/>
      <c r="I103" s="10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"/>
      <c r="W103" s="1"/>
      <c r="X103" s="1"/>
      <c r="Y103" s="1"/>
      <c r="Z103" s="1"/>
      <c r="AA103" s="1"/>
      <c r="AB103" s="1"/>
    </row>
    <row r="104" spans="1:28" ht="13" x14ac:dyDescent="0.3">
      <c r="A104" s="101"/>
      <c r="B104" s="102"/>
      <c r="C104" s="98"/>
      <c r="D104" s="98"/>
      <c r="E104" s="99"/>
      <c r="F104" s="98"/>
      <c r="G104" s="98"/>
      <c r="H104" s="11"/>
      <c r="I104" s="10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"/>
      <c r="W104" s="1"/>
      <c r="X104" s="1"/>
      <c r="Y104" s="1"/>
      <c r="Z104" s="1"/>
      <c r="AA104" s="1"/>
      <c r="AB104" s="1"/>
    </row>
    <row r="105" spans="1:28" ht="13" x14ac:dyDescent="0.3">
      <c r="A105" s="101"/>
      <c r="B105" s="102"/>
      <c r="C105" s="98"/>
      <c r="D105" s="98"/>
      <c r="E105" s="99"/>
      <c r="F105" s="98"/>
      <c r="G105" s="98"/>
      <c r="H105" s="11"/>
      <c r="I105" s="10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"/>
      <c r="W105" s="1"/>
      <c r="X105" s="1"/>
      <c r="Y105" s="1"/>
      <c r="Z105" s="1"/>
      <c r="AA105" s="1"/>
      <c r="AB105" s="1"/>
    </row>
    <row r="106" spans="1:28" ht="13" x14ac:dyDescent="0.3">
      <c r="A106" s="101"/>
      <c r="B106" s="102"/>
      <c r="C106" s="98"/>
      <c r="D106" s="98"/>
      <c r="E106" s="99"/>
      <c r="F106" s="98"/>
      <c r="G106" s="98"/>
      <c r="H106" s="11"/>
      <c r="I106" s="10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"/>
      <c r="W106" s="1"/>
      <c r="X106" s="1"/>
      <c r="Y106" s="1"/>
      <c r="Z106" s="1"/>
      <c r="AA106" s="1"/>
      <c r="AB106" s="1"/>
    </row>
    <row r="107" spans="1:28" ht="13" x14ac:dyDescent="0.3">
      <c r="A107" s="101"/>
      <c r="B107" s="102"/>
      <c r="C107" s="98"/>
      <c r="D107" s="98"/>
      <c r="E107" s="99"/>
      <c r="F107" s="98"/>
      <c r="G107" s="98"/>
      <c r="H107" s="11"/>
      <c r="I107" s="10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"/>
      <c r="W107" s="1"/>
      <c r="X107" s="1"/>
      <c r="Y107" s="1"/>
      <c r="Z107" s="1"/>
      <c r="AA107" s="1"/>
      <c r="AB107" s="1"/>
    </row>
    <row r="108" spans="1:28" ht="13" x14ac:dyDescent="0.3">
      <c r="A108" s="101"/>
      <c r="B108" s="102"/>
      <c r="C108" s="98"/>
      <c r="D108" s="98"/>
      <c r="E108" s="99"/>
      <c r="F108" s="98"/>
      <c r="G108" s="98"/>
      <c r="H108" s="11"/>
      <c r="I108" s="10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"/>
      <c r="W108" s="1"/>
      <c r="X108" s="1"/>
      <c r="Y108" s="1"/>
      <c r="Z108" s="1"/>
      <c r="AA108" s="1"/>
      <c r="AB108" s="1"/>
    </row>
    <row r="109" spans="1:28" ht="13" x14ac:dyDescent="0.3">
      <c r="A109" s="101"/>
      <c r="B109" s="102"/>
      <c r="C109" s="98"/>
      <c r="D109" s="98"/>
      <c r="E109" s="99"/>
      <c r="F109" s="98"/>
      <c r="G109" s="98"/>
      <c r="H109" s="11"/>
      <c r="I109" s="10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"/>
      <c r="W109" s="1"/>
      <c r="X109" s="1"/>
      <c r="Y109" s="1"/>
      <c r="Z109" s="1"/>
      <c r="AA109" s="1"/>
      <c r="AB109" s="1"/>
    </row>
    <row r="110" spans="1:28" ht="13" x14ac:dyDescent="0.3">
      <c r="A110" s="101"/>
      <c r="B110" s="102"/>
      <c r="C110" s="98"/>
      <c r="D110" s="98"/>
      <c r="E110" s="99"/>
      <c r="F110" s="98"/>
      <c r="G110" s="98"/>
      <c r="H110" s="11"/>
      <c r="I110" s="10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"/>
      <c r="W110" s="1"/>
      <c r="X110" s="1"/>
      <c r="Y110" s="1"/>
      <c r="Z110" s="1"/>
      <c r="AA110" s="1"/>
      <c r="AB110" s="1"/>
    </row>
    <row r="111" spans="1:28" ht="13" x14ac:dyDescent="0.3">
      <c r="A111" s="101"/>
      <c r="B111" s="102"/>
      <c r="C111" s="98"/>
      <c r="D111" s="98"/>
      <c r="E111" s="99"/>
      <c r="F111" s="98"/>
      <c r="G111" s="98"/>
      <c r="H111" s="11"/>
      <c r="I111" s="10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"/>
      <c r="W111" s="1"/>
      <c r="X111" s="1"/>
      <c r="Y111" s="1"/>
      <c r="Z111" s="1"/>
      <c r="AA111" s="1"/>
      <c r="AB111" s="1"/>
    </row>
    <row r="112" spans="1:28" ht="13" x14ac:dyDescent="0.3">
      <c r="A112" s="101"/>
      <c r="B112" s="102"/>
      <c r="C112" s="98"/>
      <c r="D112" s="98"/>
      <c r="E112" s="99"/>
      <c r="F112" s="98"/>
      <c r="G112" s="98"/>
      <c r="H112" s="11"/>
      <c r="I112" s="10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"/>
      <c r="W112" s="1"/>
      <c r="X112" s="1"/>
      <c r="Y112" s="1"/>
      <c r="Z112" s="1"/>
      <c r="AA112" s="1"/>
      <c r="AB112" s="1"/>
    </row>
    <row r="113" spans="1:28" ht="13" x14ac:dyDescent="0.3">
      <c r="A113" s="101"/>
      <c r="B113" s="102"/>
      <c r="C113" s="98"/>
      <c r="D113" s="98"/>
      <c r="E113" s="99"/>
      <c r="F113" s="98"/>
      <c r="G113" s="98"/>
      <c r="H113" s="11"/>
      <c r="I113" s="10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"/>
      <c r="W113" s="1"/>
      <c r="X113" s="1"/>
      <c r="Y113" s="1"/>
      <c r="Z113" s="1"/>
      <c r="AA113" s="1"/>
      <c r="AB113" s="1"/>
    </row>
    <row r="114" spans="1:28" ht="13" x14ac:dyDescent="0.3">
      <c r="A114" s="101"/>
      <c r="B114" s="102"/>
      <c r="C114" s="98"/>
      <c r="D114" s="98"/>
      <c r="E114" s="99"/>
      <c r="F114" s="98"/>
      <c r="G114" s="98"/>
      <c r="H114" s="11"/>
      <c r="I114" s="10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"/>
      <c r="W114" s="1"/>
      <c r="X114" s="1"/>
      <c r="Y114" s="1"/>
      <c r="Z114" s="1"/>
      <c r="AA114" s="1"/>
      <c r="AB114" s="1"/>
    </row>
    <row r="115" spans="1:28" ht="13" x14ac:dyDescent="0.3">
      <c r="A115" s="101"/>
      <c r="B115" s="102"/>
      <c r="C115" s="98"/>
      <c r="D115" s="98"/>
      <c r="E115" s="99"/>
      <c r="F115" s="98"/>
      <c r="G115" s="98"/>
      <c r="H115" s="11"/>
      <c r="I115" s="10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"/>
      <c r="W115" s="1"/>
      <c r="X115" s="1"/>
      <c r="Y115" s="1"/>
      <c r="Z115" s="1"/>
      <c r="AA115" s="1"/>
      <c r="AB115" s="1"/>
    </row>
    <row r="116" spans="1:28" ht="13" x14ac:dyDescent="0.3">
      <c r="A116" s="101"/>
      <c r="B116" s="102"/>
      <c r="C116" s="98"/>
      <c r="D116" s="98"/>
      <c r="E116" s="99"/>
      <c r="F116" s="98"/>
      <c r="G116" s="98"/>
      <c r="H116" s="11"/>
      <c r="I116" s="10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"/>
      <c r="W116" s="1"/>
      <c r="X116" s="1"/>
      <c r="Y116" s="1"/>
      <c r="Z116" s="1"/>
      <c r="AA116" s="1"/>
      <c r="AB116" s="1"/>
    </row>
    <row r="117" spans="1:28" ht="13" x14ac:dyDescent="0.3">
      <c r="A117" s="101"/>
      <c r="B117" s="102"/>
      <c r="C117" s="98"/>
      <c r="D117" s="98"/>
      <c r="E117" s="99"/>
      <c r="F117" s="98"/>
      <c r="G117" s="98"/>
      <c r="H117" s="11"/>
      <c r="I117" s="10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"/>
      <c r="W117" s="1"/>
      <c r="X117" s="1"/>
      <c r="Y117" s="1"/>
      <c r="Z117" s="1"/>
      <c r="AA117" s="1"/>
      <c r="AB117" s="1"/>
    </row>
    <row r="118" spans="1:28" ht="13" x14ac:dyDescent="0.3">
      <c r="A118" s="101"/>
      <c r="B118" s="102"/>
      <c r="C118" s="98"/>
      <c r="D118" s="98"/>
      <c r="E118" s="99"/>
      <c r="F118" s="98"/>
      <c r="G118" s="98"/>
      <c r="H118" s="11"/>
      <c r="I118" s="10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"/>
      <c r="W118" s="1"/>
      <c r="X118" s="1"/>
      <c r="Y118" s="1"/>
      <c r="Z118" s="1"/>
      <c r="AA118" s="1"/>
      <c r="AB118" s="1"/>
    </row>
    <row r="119" spans="1:28" ht="13" x14ac:dyDescent="0.3">
      <c r="A119" s="101"/>
      <c r="B119" s="102"/>
      <c r="C119" s="98"/>
      <c r="D119" s="98"/>
      <c r="E119" s="99"/>
      <c r="F119" s="98"/>
      <c r="G119" s="98"/>
      <c r="H119" s="11"/>
      <c r="I119" s="10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"/>
      <c r="W119" s="1"/>
      <c r="X119" s="1"/>
      <c r="Y119" s="1"/>
      <c r="Z119" s="1"/>
      <c r="AA119" s="1"/>
      <c r="AB119" s="1"/>
    </row>
    <row r="120" spans="1:28" ht="13" x14ac:dyDescent="0.3">
      <c r="A120" s="101"/>
      <c r="B120" s="102"/>
      <c r="C120" s="98"/>
      <c r="D120" s="98"/>
      <c r="E120" s="99"/>
      <c r="F120" s="98"/>
      <c r="G120" s="98"/>
      <c r="H120" s="11"/>
      <c r="I120" s="10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"/>
      <c r="W120" s="1"/>
      <c r="X120" s="1"/>
      <c r="Y120" s="1"/>
      <c r="Z120" s="1"/>
      <c r="AA120" s="1"/>
      <c r="AB120" s="1"/>
    </row>
    <row r="121" spans="1:28" ht="13" x14ac:dyDescent="0.3">
      <c r="A121" s="101"/>
      <c r="B121" s="102"/>
      <c r="C121" s="98"/>
      <c r="D121" s="98"/>
      <c r="E121" s="99"/>
      <c r="F121" s="98"/>
      <c r="G121" s="98"/>
      <c r="H121" s="11"/>
      <c r="I121" s="10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  <c r="W121" s="1"/>
      <c r="X121" s="1"/>
      <c r="Y121" s="1"/>
      <c r="Z121" s="1"/>
      <c r="AA121" s="1"/>
      <c r="AB121" s="1"/>
    </row>
    <row r="122" spans="1:28" ht="13" x14ac:dyDescent="0.3">
      <c r="A122" s="101"/>
      <c r="B122" s="102"/>
      <c r="C122" s="98"/>
      <c r="D122" s="98"/>
      <c r="E122" s="99"/>
      <c r="F122" s="98"/>
      <c r="G122" s="98"/>
      <c r="H122" s="11"/>
      <c r="I122" s="10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"/>
      <c r="W122" s="1"/>
      <c r="X122" s="1"/>
      <c r="Y122" s="1"/>
      <c r="Z122" s="1"/>
      <c r="AA122" s="1"/>
      <c r="AB122" s="1"/>
    </row>
    <row r="123" spans="1:28" ht="13" x14ac:dyDescent="0.3">
      <c r="A123" s="101"/>
      <c r="B123" s="102"/>
      <c r="C123" s="98"/>
      <c r="D123" s="98"/>
      <c r="E123" s="99"/>
      <c r="F123" s="98"/>
      <c r="G123" s="98"/>
      <c r="H123" s="11"/>
      <c r="I123" s="10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"/>
      <c r="W123" s="1"/>
      <c r="X123" s="1"/>
      <c r="Y123" s="1"/>
      <c r="Z123" s="1"/>
      <c r="AA123" s="1"/>
      <c r="AB123" s="1"/>
    </row>
    <row r="124" spans="1:28" ht="13" x14ac:dyDescent="0.3">
      <c r="A124" s="101"/>
      <c r="B124" s="102"/>
      <c r="C124" s="98"/>
      <c r="D124" s="98"/>
      <c r="E124" s="99"/>
      <c r="F124" s="98"/>
      <c r="G124" s="98"/>
      <c r="H124" s="11"/>
      <c r="I124" s="10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"/>
      <c r="W124" s="1"/>
      <c r="X124" s="1"/>
      <c r="Y124" s="1"/>
      <c r="Z124" s="1"/>
      <c r="AA124" s="1"/>
      <c r="AB124" s="1"/>
    </row>
    <row r="125" spans="1:28" ht="13" x14ac:dyDescent="0.3">
      <c r="A125" s="101"/>
      <c r="B125" s="102"/>
      <c r="C125" s="98"/>
      <c r="D125" s="98"/>
      <c r="E125" s="99"/>
      <c r="F125" s="98"/>
      <c r="G125" s="98"/>
      <c r="H125" s="11"/>
      <c r="I125" s="10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"/>
      <c r="W125" s="1"/>
      <c r="X125" s="1"/>
      <c r="Y125" s="1"/>
      <c r="Z125" s="1"/>
      <c r="AA125" s="1"/>
      <c r="AB125" s="1"/>
    </row>
    <row r="126" spans="1:28" ht="13" x14ac:dyDescent="0.3">
      <c r="A126" s="101"/>
      <c r="B126" s="102"/>
      <c r="C126" s="98"/>
      <c r="D126" s="98"/>
      <c r="E126" s="99"/>
      <c r="F126" s="98"/>
      <c r="G126" s="98"/>
      <c r="H126" s="11"/>
      <c r="I126" s="10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"/>
      <c r="W126" s="1"/>
      <c r="X126" s="1"/>
      <c r="Y126" s="1"/>
      <c r="Z126" s="1"/>
      <c r="AA126" s="1"/>
      <c r="AB126" s="1"/>
    </row>
    <row r="127" spans="1:28" ht="13" x14ac:dyDescent="0.3">
      <c r="A127" s="101"/>
      <c r="B127" s="102"/>
      <c r="C127" s="98"/>
      <c r="D127" s="98"/>
      <c r="E127" s="99"/>
      <c r="F127" s="98"/>
      <c r="G127" s="98"/>
      <c r="H127" s="11"/>
      <c r="I127" s="10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"/>
      <c r="W127" s="1"/>
      <c r="X127" s="1"/>
      <c r="Y127" s="1"/>
      <c r="Z127" s="1"/>
      <c r="AA127" s="1"/>
      <c r="AB127" s="1"/>
    </row>
    <row r="128" spans="1:28" ht="13" x14ac:dyDescent="0.3">
      <c r="A128" s="101"/>
      <c r="B128" s="102"/>
      <c r="C128" s="98"/>
      <c r="D128" s="98"/>
      <c r="E128" s="99"/>
      <c r="F128" s="98"/>
      <c r="G128" s="98"/>
      <c r="H128" s="11"/>
      <c r="I128" s="10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"/>
      <c r="W128" s="1"/>
      <c r="X128" s="1"/>
      <c r="Y128" s="1"/>
      <c r="Z128" s="1"/>
      <c r="AA128" s="1"/>
      <c r="AB128" s="1"/>
    </row>
    <row r="129" spans="1:28" ht="13" x14ac:dyDescent="0.3">
      <c r="A129" s="101"/>
      <c r="B129" s="102"/>
      <c r="C129" s="98"/>
      <c r="D129" s="98"/>
      <c r="E129" s="99"/>
      <c r="F129" s="98"/>
      <c r="G129" s="98"/>
      <c r="H129" s="11"/>
      <c r="I129" s="10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"/>
      <c r="W129" s="1"/>
      <c r="X129" s="1"/>
      <c r="Y129" s="1"/>
      <c r="Z129" s="1"/>
      <c r="AA129" s="1"/>
      <c r="AB129" s="1"/>
    </row>
    <row r="130" spans="1:28" ht="13" x14ac:dyDescent="0.3">
      <c r="A130" s="101"/>
      <c r="B130" s="102"/>
      <c r="C130" s="98"/>
      <c r="D130" s="98"/>
      <c r="E130" s="99"/>
      <c r="F130" s="98"/>
      <c r="G130" s="98"/>
      <c r="H130" s="11"/>
      <c r="I130" s="10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"/>
      <c r="W130" s="1"/>
      <c r="X130" s="1"/>
      <c r="Y130" s="1"/>
      <c r="Z130" s="1"/>
      <c r="AA130" s="1"/>
      <c r="AB130" s="1"/>
    </row>
    <row r="131" spans="1:28" ht="13" x14ac:dyDescent="0.3">
      <c r="A131" s="101"/>
      <c r="B131" s="102"/>
      <c r="C131" s="98"/>
      <c r="D131" s="98"/>
      <c r="E131" s="99"/>
      <c r="F131" s="98"/>
      <c r="G131" s="98"/>
      <c r="H131" s="11"/>
      <c r="I131" s="10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"/>
      <c r="W131" s="1"/>
      <c r="X131" s="1"/>
      <c r="Y131" s="1"/>
      <c r="Z131" s="1"/>
      <c r="AA131" s="1"/>
      <c r="AB131" s="1"/>
    </row>
    <row r="132" spans="1:28" ht="13" x14ac:dyDescent="0.3">
      <c r="A132" s="101"/>
      <c r="B132" s="102"/>
      <c r="C132" s="98"/>
      <c r="D132" s="98"/>
      <c r="E132" s="99"/>
      <c r="F132" s="98"/>
      <c r="G132" s="98"/>
      <c r="H132" s="11"/>
      <c r="I132" s="10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"/>
      <c r="W132" s="1"/>
      <c r="X132" s="1"/>
      <c r="Y132" s="1"/>
      <c r="Z132" s="1"/>
      <c r="AA132" s="1"/>
      <c r="AB132" s="1"/>
    </row>
    <row r="133" spans="1:28" ht="13" x14ac:dyDescent="0.3">
      <c r="A133" s="101"/>
      <c r="B133" s="102"/>
      <c r="C133" s="98"/>
      <c r="D133" s="98"/>
      <c r="E133" s="99"/>
      <c r="F133" s="98"/>
      <c r="G133" s="98"/>
      <c r="H133" s="11"/>
      <c r="I133" s="10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"/>
      <c r="W133" s="1"/>
      <c r="X133" s="1"/>
      <c r="Y133" s="1"/>
      <c r="Z133" s="1"/>
      <c r="AA133" s="1"/>
      <c r="AB133" s="1"/>
    </row>
    <row r="134" spans="1:28" ht="13" x14ac:dyDescent="0.3">
      <c r="A134" s="101"/>
      <c r="B134" s="102"/>
      <c r="C134" s="98"/>
      <c r="D134" s="98"/>
      <c r="E134" s="99"/>
      <c r="F134" s="98"/>
      <c r="G134" s="98"/>
      <c r="H134" s="11"/>
      <c r="I134" s="10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"/>
      <c r="W134" s="1"/>
      <c r="X134" s="1"/>
      <c r="Y134" s="1"/>
      <c r="Z134" s="1"/>
      <c r="AA134" s="1"/>
      <c r="AB134" s="1"/>
    </row>
    <row r="135" spans="1:28" ht="13" x14ac:dyDescent="0.3">
      <c r="A135" s="101"/>
      <c r="B135" s="102"/>
      <c r="C135" s="98"/>
      <c r="D135" s="98"/>
      <c r="E135" s="99"/>
      <c r="F135" s="98"/>
      <c r="G135" s="98"/>
      <c r="H135" s="11"/>
      <c r="I135" s="10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"/>
      <c r="W135" s="1"/>
      <c r="X135" s="1"/>
      <c r="Y135" s="1"/>
      <c r="Z135" s="1"/>
      <c r="AA135" s="1"/>
      <c r="AB135" s="1"/>
    </row>
    <row r="136" spans="1:28" ht="13" x14ac:dyDescent="0.3">
      <c r="A136" s="101"/>
      <c r="B136" s="102"/>
      <c r="C136" s="98"/>
      <c r="D136" s="98"/>
      <c r="E136" s="99"/>
      <c r="F136" s="98"/>
      <c r="G136" s="98"/>
      <c r="H136" s="11"/>
      <c r="I136" s="10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"/>
      <c r="W136" s="1"/>
      <c r="X136" s="1"/>
      <c r="Y136" s="1"/>
      <c r="Z136" s="1"/>
      <c r="AA136" s="1"/>
      <c r="AB136" s="1"/>
    </row>
    <row r="137" spans="1:28" ht="13" x14ac:dyDescent="0.3">
      <c r="A137" s="101"/>
      <c r="B137" s="102"/>
      <c r="C137" s="98"/>
      <c r="D137" s="98"/>
      <c r="E137" s="99"/>
      <c r="F137" s="98"/>
      <c r="G137" s="98"/>
      <c r="H137" s="11"/>
      <c r="I137" s="10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"/>
      <c r="W137" s="1"/>
      <c r="X137" s="1"/>
      <c r="Y137" s="1"/>
      <c r="Z137" s="1"/>
      <c r="AA137" s="1"/>
      <c r="AB137" s="1"/>
    </row>
    <row r="138" spans="1:28" ht="13" x14ac:dyDescent="0.3">
      <c r="A138" s="101"/>
      <c r="B138" s="102"/>
      <c r="C138" s="98"/>
      <c r="D138" s="98"/>
      <c r="E138" s="99"/>
      <c r="F138" s="98"/>
      <c r="G138" s="98"/>
      <c r="H138" s="11"/>
      <c r="I138" s="10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"/>
      <c r="W138" s="1"/>
      <c r="X138" s="1"/>
      <c r="Y138" s="1"/>
      <c r="Z138" s="1"/>
      <c r="AA138" s="1"/>
      <c r="AB138" s="1"/>
    </row>
    <row r="139" spans="1:28" ht="13" x14ac:dyDescent="0.3">
      <c r="A139" s="101"/>
      <c r="B139" s="102"/>
      <c r="C139" s="98"/>
      <c r="D139" s="98"/>
      <c r="E139" s="99"/>
      <c r="F139" s="98"/>
      <c r="G139" s="98"/>
      <c r="H139" s="11"/>
      <c r="I139" s="10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"/>
      <c r="W139" s="1"/>
      <c r="X139" s="1"/>
      <c r="Y139" s="1"/>
      <c r="Z139" s="1"/>
      <c r="AA139" s="1"/>
      <c r="AB139" s="1"/>
    </row>
    <row r="140" spans="1:28" ht="13" x14ac:dyDescent="0.3">
      <c r="A140" s="101"/>
      <c r="B140" s="102"/>
      <c r="C140" s="98"/>
      <c r="D140" s="98"/>
      <c r="E140" s="99"/>
      <c r="F140" s="98"/>
      <c r="G140" s="98"/>
      <c r="H140" s="11"/>
      <c r="I140" s="10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"/>
      <c r="W140" s="1"/>
      <c r="X140" s="1"/>
      <c r="Y140" s="1"/>
      <c r="Z140" s="1"/>
      <c r="AA140" s="1"/>
      <c r="AB140" s="1"/>
    </row>
    <row r="141" spans="1:28" ht="13" x14ac:dyDescent="0.3">
      <c r="A141" s="101"/>
      <c r="B141" s="102"/>
      <c r="C141" s="98"/>
      <c r="D141" s="98"/>
      <c r="E141" s="99"/>
      <c r="F141" s="98"/>
      <c r="G141" s="98"/>
      <c r="H141" s="11"/>
      <c r="I141" s="10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"/>
      <c r="W141" s="1"/>
      <c r="X141" s="1"/>
      <c r="Y141" s="1"/>
      <c r="Z141" s="1"/>
      <c r="AA141" s="1"/>
      <c r="AB141" s="1"/>
    </row>
    <row r="142" spans="1:28" ht="13" x14ac:dyDescent="0.3">
      <c r="A142" s="101"/>
      <c r="B142" s="102"/>
      <c r="C142" s="98"/>
      <c r="D142" s="98"/>
      <c r="E142" s="99"/>
      <c r="F142" s="98"/>
      <c r="G142" s="98"/>
      <c r="H142" s="11"/>
      <c r="I142" s="10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"/>
      <c r="W142" s="1"/>
      <c r="X142" s="1"/>
      <c r="Y142" s="1"/>
      <c r="Z142" s="1"/>
      <c r="AA142" s="1"/>
      <c r="AB142" s="1"/>
    </row>
    <row r="143" spans="1:28" ht="13" x14ac:dyDescent="0.3">
      <c r="A143" s="101"/>
      <c r="B143" s="102"/>
      <c r="C143" s="98"/>
      <c r="D143" s="98"/>
      <c r="E143" s="99"/>
      <c r="F143" s="98"/>
      <c r="G143" s="98"/>
      <c r="H143" s="11"/>
      <c r="I143" s="10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"/>
      <c r="W143" s="1"/>
      <c r="X143" s="1"/>
      <c r="Y143" s="1"/>
      <c r="Z143" s="1"/>
      <c r="AA143" s="1"/>
      <c r="AB143" s="1"/>
    </row>
    <row r="144" spans="1:28" ht="13" x14ac:dyDescent="0.3">
      <c r="A144" s="101"/>
      <c r="B144" s="102"/>
      <c r="C144" s="98"/>
      <c r="D144" s="98"/>
      <c r="E144" s="99"/>
      <c r="F144" s="98"/>
      <c r="G144" s="98"/>
      <c r="H144" s="11"/>
      <c r="I144" s="10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"/>
      <c r="W144" s="1"/>
      <c r="X144" s="1"/>
      <c r="Y144" s="1"/>
      <c r="Z144" s="1"/>
      <c r="AA144" s="1"/>
      <c r="AB144" s="1"/>
    </row>
    <row r="145" spans="1:28" ht="13" x14ac:dyDescent="0.3">
      <c r="A145" s="101"/>
      <c r="B145" s="102"/>
      <c r="C145" s="98"/>
      <c r="D145" s="98"/>
      <c r="E145" s="99"/>
      <c r="F145" s="98"/>
      <c r="G145" s="98"/>
      <c r="H145" s="11"/>
      <c r="I145" s="10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"/>
      <c r="W145" s="1"/>
      <c r="X145" s="1"/>
      <c r="Y145" s="1"/>
      <c r="Z145" s="1"/>
      <c r="AA145" s="1"/>
      <c r="AB145" s="1"/>
    </row>
    <row r="146" spans="1:28" ht="13" x14ac:dyDescent="0.3">
      <c r="A146" s="101"/>
      <c r="B146" s="102"/>
      <c r="C146" s="98"/>
      <c r="D146" s="98"/>
      <c r="E146" s="99"/>
      <c r="F146" s="98"/>
      <c r="G146" s="98"/>
      <c r="H146" s="11"/>
      <c r="I146" s="10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"/>
      <c r="W146" s="1"/>
      <c r="X146" s="1"/>
      <c r="Y146" s="1"/>
      <c r="Z146" s="1"/>
      <c r="AA146" s="1"/>
      <c r="AB146" s="1"/>
    </row>
    <row r="147" spans="1:28" ht="13" x14ac:dyDescent="0.3">
      <c r="A147" s="101"/>
      <c r="B147" s="102"/>
      <c r="C147" s="98"/>
      <c r="D147" s="98"/>
      <c r="E147" s="99"/>
      <c r="F147" s="98"/>
      <c r="G147" s="98"/>
      <c r="H147" s="11"/>
      <c r="I147" s="10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"/>
      <c r="W147" s="1"/>
      <c r="X147" s="1"/>
      <c r="Y147" s="1"/>
      <c r="Z147" s="1"/>
      <c r="AA147" s="1"/>
      <c r="AB147" s="1"/>
    </row>
    <row r="148" spans="1:28" ht="13" x14ac:dyDescent="0.3">
      <c r="A148" s="101"/>
      <c r="B148" s="102"/>
      <c r="C148" s="98"/>
      <c r="D148" s="98"/>
      <c r="E148" s="99"/>
      <c r="F148" s="98"/>
      <c r="G148" s="98"/>
      <c r="H148" s="11"/>
      <c r="I148" s="10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"/>
      <c r="W148" s="1"/>
      <c r="X148" s="1"/>
      <c r="Y148" s="1"/>
      <c r="Z148" s="1"/>
      <c r="AA148" s="1"/>
      <c r="AB148" s="1"/>
    </row>
    <row r="149" spans="1:28" ht="13" x14ac:dyDescent="0.3">
      <c r="A149" s="101"/>
      <c r="B149" s="102"/>
      <c r="C149" s="98"/>
      <c r="D149" s="98"/>
      <c r="E149" s="99"/>
      <c r="F149" s="98"/>
      <c r="G149" s="98"/>
      <c r="H149" s="11"/>
      <c r="I149" s="10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"/>
      <c r="W149" s="1"/>
      <c r="X149" s="1"/>
      <c r="Y149" s="1"/>
      <c r="Z149" s="1"/>
      <c r="AA149" s="1"/>
      <c r="AB149" s="1"/>
    </row>
    <row r="150" spans="1:28" ht="13" x14ac:dyDescent="0.3">
      <c r="A150" s="101"/>
      <c r="B150" s="102"/>
      <c r="C150" s="98"/>
      <c r="D150" s="98"/>
      <c r="E150" s="99"/>
      <c r="F150" s="98"/>
      <c r="G150" s="98"/>
      <c r="H150" s="11"/>
      <c r="I150" s="10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"/>
      <c r="W150" s="1"/>
      <c r="X150" s="1"/>
      <c r="Y150" s="1"/>
      <c r="Z150" s="1"/>
      <c r="AA150" s="1"/>
      <c r="AB150" s="1"/>
    </row>
    <row r="151" spans="1:28" ht="13" x14ac:dyDescent="0.3">
      <c r="A151" s="101"/>
      <c r="B151" s="102"/>
      <c r="C151" s="98"/>
      <c r="D151" s="98"/>
      <c r="E151" s="99"/>
      <c r="F151" s="98"/>
      <c r="G151" s="98"/>
      <c r="H151" s="11"/>
      <c r="I151" s="10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"/>
      <c r="W151" s="1"/>
      <c r="X151" s="1"/>
      <c r="Y151" s="1"/>
      <c r="Z151" s="1"/>
      <c r="AA151" s="1"/>
      <c r="AB151" s="1"/>
    </row>
    <row r="152" spans="1:28" ht="13" x14ac:dyDescent="0.3">
      <c r="A152" s="101"/>
      <c r="B152" s="102"/>
      <c r="C152" s="98"/>
      <c r="D152" s="98"/>
      <c r="E152" s="99"/>
      <c r="F152" s="98"/>
      <c r="G152" s="98"/>
      <c r="H152" s="11"/>
      <c r="I152" s="10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"/>
      <c r="W152" s="1"/>
      <c r="X152" s="1"/>
      <c r="Y152" s="1"/>
      <c r="Z152" s="1"/>
      <c r="AA152" s="1"/>
      <c r="AB152" s="1"/>
    </row>
    <row r="153" spans="1:28" ht="13" x14ac:dyDescent="0.3">
      <c r="A153" s="101"/>
      <c r="B153" s="102"/>
      <c r="C153" s="98"/>
      <c r="D153" s="98"/>
      <c r="E153" s="99"/>
      <c r="F153" s="98"/>
      <c r="G153" s="98"/>
      <c r="H153" s="11"/>
      <c r="I153" s="10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"/>
      <c r="W153" s="1"/>
      <c r="X153" s="1"/>
      <c r="Y153" s="1"/>
      <c r="Z153" s="1"/>
      <c r="AA153" s="1"/>
      <c r="AB153" s="1"/>
    </row>
    <row r="154" spans="1:28" ht="13" x14ac:dyDescent="0.3">
      <c r="A154" s="101"/>
      <c r="B154" s="102"/>
      <c r="C154" s="98"/>
      <c r="D154" s="98"/>
      <c r="E154" s="99"/>
      <c r="F154" s="98"/>
      <c r="G154" s="98"/>
      <c r="H154" s="11"/>
      <c r="I154" s="10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"/>
      <c r="W154" s="1"/>
      <c r="X154" s="1"/>
      <c r="Y154" s="1"/>
      <c r="Z154" s="1"/>
      <c r="AA154" s="1"/>
      <c r="AB154" s="1"/>
    </row>
    <row r="155" spans="1:28" ht="13" x14ac:dyDescent="0.3">
      <c r="A155" s="101"/>
      <c r="B155" s="102"/>
      <c r="C155" s="98"/>
      <c r="D155" s="98"/>
      <c r="E155" s="99"/>
      <c r="F155" s="98"/>
      <c r="G155" s="98"/>
      <c r="H155" s="11"/>
      <c r="I155" s="10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"/>
      <c r="W155" s="1"/>
      <c r="X155" s="1"/>
      <c r="Y155" s="1"/>
      <c r="Z155" s="1"/>
      <c r="AA155" s="1"/>
      <c r="AB155" s="1"/>
    </row>
    <row r="156" spans="1:28" ht="13" x14ac:dyDescent="0.3">
      <c r="A156" s="101"/>
      <c r="B156" s="102"/>
      <c r="C156" s="98"/>
      <c r="D156" s="98"/>
      <c r="E156" s="99"/>
      <c r="F156" s="98"/>
      <c r="G156" s="98"/>
      <c r="H156" s="11"/>
      <c r="I156" s="10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"/>
      <c r="W156" s="1"/>
      <c r="X156" s="1"/>
      <c r="Y156" s="1"/>
      <c r="Z156" s="1"/>
      <c r="AA156" s="1"/>
      <c r="AB156" s="1"/>
    </row>
    <row r="157" spans="1:28" ht="13" x14ac:dyDescent="0.3">
      <c r="A157" s="101"/>
      <c r="B157" s="102"/>
      <c r="C157" s="98"/>
      <c r="D157" s="98"/>
      <c r="E157" s="99"/>
      <c r="F157" s="98"/>
      <c r="G157" s="98"/>
      <c r="H157" s="11"/>
      <c r="I157" s="10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"/>
      <c r="W157" s="1"/>
      <c r="X157" s="1"/>
      <c r="Y157" s="1"/>
      <c r="Z157" s="1"/>
      <c r="AA157" s="1"/>
      <c r="AB157" s="1"/>
    </row>
    <row r="158" spans="1:28" ht="13" x14ac:dyDescent="0.3">
      <c r="A158" s="101"/>
      <c r="B158" s="102"/>
      <c r="C158" s="98"/>
      <c r="D158" s="98"/>
      <c r="E158" s="99"/>
      <c r="F158" s="98"/>
      <c r="G158" s="98"/>
      <c r="H158" s="11"/>
      <c r="I158" s="10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"/>
      <c r="W158" s="1"/>
      <c r="X158" s="1"/>
      <c r="Y158" s="1"/>
      <c r="Z158" s="1"/>
      <c r="AA158" s="1"/>
      <c r="AB158" s="1"/>
    </row>
    <row r="159" spans="1:28" ht="13" x14ac:dyDescent="0.3">
      <c r="A159" s="101"/>
      <c r="B159" s="102"/>
      <c r="C159" s="98"/>
      <c r="D159" s="98"/>
      <c r="E159" s="99"/>
      <c r="F159" s="98"/>
      <c r="G159" s="98"/>
      <c r="H159" s="11"/>
      <c r="I159" s="10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"/>
      <c r="W159" s="1"/>
      <c r="X159" s="1"/>
      <c r="Y159" s="1"/>
      <c r="Z159" s="1"/>
      <c r="AA159" s="1"/>
      <c r="AB159" s="1"/>
    </row>
    <row r="160" spans="1:28" ht="13" x14ac:dyDescent="0.3">
      <c r="A160" s="101"/>
      <c r="B160" s="102"/>
      <c r="C160" s="98"/>
      <c r="D160" s="98"/>
      <c r="E160" s="99"/>
      <c r="F160" s="98"/>
      <c r="G160" s="98"/>
      <c r="H160" s="11"/>
      <c r="I160" s="10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"/>
      <c r="W160" s="1"/>
      <c r="X160" s="1"/>
      <c r="Y160" s="1"/>
      <c r="Z160" s="1"/>
      <c r="AA160" s="1"/>
      <c r="AB160" s="1"/>
    </row>
    <row r="161" spans="1:28" ht="13" x14ac:dyDescent="0.3">
      <c r="A161" s="101"/>
      <c r="B161" s="102"/>
      <c r="C161" s="98"/>
      <c r="D161" s="98"/>
      <c r="E161" s="99"/>
      <c r="F161" s="98"/>
      <c r="G161" s="98"/>
      <c r="H161" s="11"/>
      <c r="I161" s="10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"/>
      <c r="W161" s="1"/>
      <c r="X161" s="1"/>
      <c r="Y161" s="1"/>
      <c r="Z161" s="1"/>
      <c r="AA161" s="1"/>
      <c r="AB161" s="1"/>
    </row>
    <row r="162" spans="1:28" ht="13" x14ac:dyDescent="0.3">
      <c r="A162" s="101"/>
      <c r="B162" s="102"/>
      <c r="C162" s="98"/>
      <c r="D162" s="98"/>
      <c r="E162" s="99"/>
      <c r="F162" s="98"/>
      <c r="G162" s="98"/>
      <c r="H162" s="11"/>
      <c r="I162" s="10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"/>
      <c r="W162" s="1"/>
      <c r="X162" s="1"/>
      <c r="Y162" s="1"/>
      <c r="Z162" s="1"/>
      <c r="AA162" s="1"/>
      <c r="AB162" s="1"/>
    </row>
    <row r="163" spans="1:28" ht="13" x14ac:dyDescent="0.3">
      <c r="A163" s="101"/>
      <c r="B163" s="102"/>
      <c r="C163" s="98"/>
      <c r="D163" s="98"/>
      <c r="E163" s="99"/>
      <c r="F163" s="98"/>
      <c r="G163" s="98"/>
      <c r="H163" s="11"/>
      <c r="I163" s="10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"/>
      <c r="W163" s="1"/>
      <c r="X163" s="1"/>
      <c r="Y163" s="1"/>
      <c r="Z163" s="1"/>
      <c r="AA163" s="1"/>
      <c r="AB163" s="1"/>
    </row>
    <row r="164" spans="1:28" ht="13" x14ac:dyDescent="0.3">
      <c r="A164" s="101"/>
      <c r="B164" s="102"/>
      <c r="C164" s="98"/>
      <c r="D164" s="98"/>
      <c r="E164" s="99"/>
      <c r="F164" s="98"/>
      <c r="G164" s="98"/>
      <c r="H164" s="11"/>
      <c r="I164" s="10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"/>
      <c r="W164" s="1"/>
      <c r="X164" s="1"/>
      <c r="Y164" s="1"/>
      <c r="Z164" s="1"/>
      <c r="AA164" s="1"/>
      <c r="AB164" s="1"/>
    </row>
    <row r="165" spans="1:28" ht="13" x14ac:dyDescent="0.3">
      <c r="A165" s="101"/>
      <c r="B165" s="102"/>
      <c r="C165" s="98"/>
      <c r="D165" s="98"/>
      <c r="E165" s="99"/>
      <c r="F165" s="98"/>
      <c r="G165" s="98"/>
      <c r="H165" s="11"/>
      <c r="I165" s="10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"/>
      <c r="W165" s="1"/>
      <c r="X165" s="1"/>
      <c r="Y165" s="1"/>
      <c r="Z165" s="1"/>
      <c r="AA165" s="1"/>
      <c r="AB165" s="1"/>
    </row>
    <row r="166" spans="1:28" ht="13" x14ac:dyDescent="0.3">
      <c r="A166" s="101"/>
      <c r="B166" s="102"/>
      <c r="C166" s="98"/>
      <c r="D166" s="98"/>
      <c r="E166" s="99"/>
      <c r="F166" s="98"/>
      <c r="G166" s="98"/>
      <c r="H166" s="11"/>
      <c r="I166" s="10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"/>
      <c r="W166" s="1"/>
      <c r="X166" s="1"/>
      <c r="Y166" s="1"/>
      <c r="Z166" s="1"/>
      <c r="AA166" s="1"/>
      <c r="AB166" s="1"/>
    </row>
    <row r="167" spans="1:28" ht="13" x14ac:dyDescent="0.3">
      <c r="A167" s="101"/>
      <c r="B167" s="102"/>
      <c r="C167" s="98"/>
      <c r="D167" s="98"/>
      <c r="E167" s="99"/>
      <c r="F167" s="98"/>
      <c r="G167" s="98"/>
      <c r="H167" s="11"/>
      <c r="I167" s="107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"/>
      <c r="W167" s="1"/>
      <c r="X167" s="1"/>
      <c r="Y167" s="1"/>
      <c r="Z167" s="1"/>
      <c r="AA167" s="1"/>
      <c r="AB167" s="1"/>
    </row>
    <row r="168" spans="1:28" ht="13" x14ac:dyDescent="0.3">
      <c r="A168" s="101"/>
      <c r="B168" s="102"/>
      <c r="C168" s="98"/>
      <c r="D168" s="98"/>
      <c r="E168" s="99"/>
      <c r="F168" s="98"/>
      <c r="G168" s="98"/>
      <c r="H168" s="11"/>
      <c r="I168" s="107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"/>
      <c r="W168" s="1"/>
      <c r="X168" s="1"/>
      <c r="Y168" s="1"/>
      <c r="Z168" s="1"/>
      <c r="AA168" s="1"/>
      <c r="AB168" s="1"/>
    </row>
    <row r="169" spans="1:28" ht="13" x14ac:dyDescent="0.3">
      <c r="A169" s="101"/>
      <c r="B169" s="102"/>
      <c r="C169" s="98"/>
      <c r="D169" s="98"/>
      <c r="E169" s="99"/>
      <c r="F169" s="98"/>
      <c r="G169" s="98"/>
      <c r="H169" s="11"/>
      <c r="I169" s="107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"/>
      <c r="W169" s="1"/>
      <c r="X169" s="1"/>
      <c r="Y169" s="1"/>
      <c r="Z169" s="1"/>
      <c r="AA169" s="1"/>
      <c r="AB169" s="1"/>
    </row>
    <row r="170" spans="1:28" ht="13" x14ac:dyDescent="0.3">
      <c r="A170" s="101"/>
      <c r="B170" s="102"/>
      <c r="C170" s="98"/>
      <c r="D170" s="98"/>
      <c r="E170" s="99"/>
      <c r="F170" s="98"/>
      <c r="G170" s="98"/>
      <c r="H170" s="11"/>
      <c r="I170" s="107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"/>
      <c r="W170" s="1"/>
      <c r="X170" s="1"/>
      <c r="Y170" s="1"/>
      <c r="Z170" s="1"/>
      <c r="AA170" s="1"/>
      <c r="AB170" s="1"/>
    </row>
    <row r="171" spans="1:28" ht="13" x14ac:dyDescent="0.3">
      <c r="A171" s="101"/>
      <c r="B171" s="102"/>
      <c r="C171" s="98"/>
      <c r="D171" s="98"/>
      <c r="E171" s="99"/>
      <c r="F171" s="98"/>
      <c r="G171" s="98"/>
      <c r="H171" s="11"/>
      <c r="I171" s="107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"/>
      <c r="W171" s="1"/>
      <c r="X171" s="1"/>
      <c r="Y171" s="1"/>
      <c r="Z171" s="1"/>
      <c r="AA171" s="1"/>
      <c r="AB171" s="1"/>
    </row>
    <row r="172" spans="1:28" ht="13" x14ac:dyDescent="0.3">
      <c r="A172" s="101"/>
      <c r="B172" s="102"/>
      <c r="C172" s="98"/>
      <c r="D172" s="98"/>
      <c r="E172" s="99"/>
      <c r="F172" s="98"/>
      <c r="G172" s="98"/>
      <c r="H172" s="11"/>
      <c r="I172" s="107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"/>
      <c r="W172" s="1"/>
      <c r="X172" s="1"/>
      <c r="Y172" s="1"/>
      <c r="Z172" s="1"/>
      <c r="AA172" s="1"/>
      <c r="AB172" s="1"/>
    </row>
    <row r="173" spans="1:28" ht="13" x14ac:dyDescent="0.3">
      <c r="A173" s="101"/>
      <c r="B173" s="102"/>
      <c r="C173" s="98"/>
      <c r="D173" s="98"/>
      <c r="E173" s="99"/>
      <c r="F173" s="98"/>
      <c r="G173" s="98"/>
      <c r="H173" s="11"/>
      <c r="I173" s="107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"/>
      <c r="W173" s="1"/>
      <c r="X173" s="1"/>
      <c r="Y173" s="1"/>
      <c r="Z173" s="1"/>
      <c r="AA173" s="1"/>
      <c r="AB173" s="1"/>
    </row>
    <row r="174" spans="1:28" ht="13" x14ac:dyDescent="0.3">
      <c r="A174" s="101"/>
      <c r="B174" s="102"/>
      <c r="C174" s="98"/>
      <c r="D174" s="98"/>
      <c r="E174" s="99"/>
      <c r="F174" s="98"/>
      <c r="G174" s="98"/>
      <c r="H174" s="11"/>
      <c r="I174" s="107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"/>
      <c r="W174" s="1"/>
      <c r="X174" s="1"/>
      <c r="Y174" s="1"/>
      <c r="Z174" s="1"/>
      <c r="AA174" s="1"/>
      <c r="AB174" s="1"/>
    </row>
    <row r="175" spans="1:28" ht="13" x14ac:dyDescent="0.3">
      <c r="A175" s="101"/>
      <c r="B175" s="102"/>
      <c r="C175" s="98"/>
      <c r="D175" s="98"/>
      <c r="E175" s="99"/>
      <c r="F175" s="98"/>
      <c r="G175" s="98"/>
      <c r="H175" s="11"/>
      <c r="I175" s="107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"/>
      <c r="W175" s="1"/>
      <c r="X175" s="1"/>
      <c r="Y175" s="1"/>
      <c r="Z175" s="1"/>
      <c r="AA175" s="1"/>
      <c r="AB175" s="1"/>
    </row>
    <row r="176" spans="1:28" ht="13" x14ac:dyDescent="0.3">
      <c r="A176" s="101"/>
      <c r="B176" s="102"/>
      <c r="C176" s="98"/>
      <c r="D176" s="98"/>
      <c r="E176" s="99"/>
      <c r="F176" s="98"/>
      <c r="G176" s="98"/>
      <c r="H176" s="11"/>
      <c r="I176" s="107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"/>
      <c r="W176" s="1"/>
      <c r="X176" s="1"/>
      <c r="Y176" s="1"/>
      <c r="Z176" s="1"/>
      <c r="AA176" s="1"/>
      <c r="AB176" s="1"/>
    </row>
    <row r="177" spans="1:28" ht="13" x14ac:dyDescent="0.3">
      <c r="A177" s="101"/>
      <c r="B177" s="102"/>
      <c r="C177" s="98"/>
      <c r="D177" s="98"/>
      <c r="E177" s="99"/>
      <c r="F177" s="98"/>
      <c r="G177" s="98"/>
      <c r="H177" s="11"/>
      <c r="I177" s="107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"/>
      <c r="W177" s="1"/>
      <c r="X177" s="1"/>
      <c r="Y177" s="1"/>
      <c r="Z177" s="1"/>
      <c r="AA177" s="1"/>
      <c r="AB177" s="1"/>
    </row>
    <row r="178" spans="1:28" ht="13" x14ac:dyDescent="0.3">
      <c r="A178" s="101"/>
      <c r="B178" s="102"/>
      <c r="C178" s="98"/>
      <c r="D178" s="98"/>
      <c r="E178" s="99"/>
      <c r="F178" s="98"/>
      <c r="G178" s="98"/>
      <c r="H178" s="11"/>
      <c r="I178" s="107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"/>
      <c r="W178" s="1"/>
      <c r="X178" s="1"/>
      <c r="Y178" s="1"/>
      <c r="Z178" s="1"/>
      <c r="AA178" s="1"/>
      <c r="AB178" s="1"/>
    </row>
    <row r="179" spans="1:28" ht="13" x14ac:dyDescent="0.3">
      <c r="A179" s="101"/>
      <c r="B179" s="102"/>
      <c r="C179" s="98"/>
      <c r="D179" s="98"/>
      <c r="E179" s="99"/>
      <c r="F179" s="98"/>
      <c r="G179" s="98"/>
      <c r="H179" s="11"/>
      <c r="I179" s="107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"/>
      <c r="W179" s="1"/>
      <c r="X179" s="1"/>
      <c r="Y179" s="1"/>
      <c r="Z179" s="1"/>
      <c r="AA179" s="1"/>
      <c r="AB179" s="1"/>
    </row>
    <row r="180" spans="1:28" ht="13" x14ac:dyDescent="0.3">
      <c r="A180" s="101"/>
      <c r="B180" s="102"/>
      <c r="C180" s="98"/>
      <c r="D180" s="98"/>
      <c r="E180" s="99"/>
      <c r="F180" s="98"/>
      <c r="G180" s="98"/>
      <c r="H180" s="11"/>
      <c r="I180" s="107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"/>
      <c r="W180" s="1"/>
      <c r="X180" s="1"/>
      <c r="Y180" s="1"/>
      <c r="Z180" s="1"/>
      <c r="AA180" s="1"/>
      <c r="AB180" s="1"/>
    </row>
    <row r="181" spans="1:28" ht="13" x14ac:dyDescent="0.3">
      <c r="A181" s="101"/>
      <c r="B181" s="102"/>
      <c r="C181" s="98"/>
      <c r="D181" s="98"/>
      <c r="E181" s="99"/>
      <c r="F181" s="98"/>
      <c r="G181" s="98"/>
      <c r="H181" s="11"/>
      <c r="I181" s="107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"/>
      <c r="W181" s="1"/>
      <c r="X181" s="1"/>
      <c r="Y181" s="1"/>
      <c r="Z181" s="1"/>
      <c r="AA181" s="1"/>
      <c r="AB181" s="1"/>
    </row>
    <row r="182" spans="1:28" ht="13" x14ac:dyDescent="0.3">
      <c r="A182" s="101"/>
      <c r="B182" s="102"/>
      <c r="C182" s="98"/>
      <c r="D182" s="98"/>
      <c r="E182" s="99"/>
      <c r="F182" s="98"/>
      <c r="G182" s="98"/>
      <c r="H182" s="11"/>
      <c r="I182" s="107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"/>
      <c r="W182" s="1"/>
      <c r="X182" s="1"/>
      <c r="Y182" s="1"/>
      <c r="Z182" s="1"/>
      <c r="AA182" s="1"/>
      <c r="AB182" s="1"/>
    </row>
    <row r="183" spans="1:28" ht="13" x14ac:dyDescent="0.3">
      <c r="A183" s="101"/>
      <c r="B183" s="102"/>
      <c r="C183" s="98"/>
      <c r="D183" s="98"/>
      <c r="E183" s="99"/>
      <c r="F183" s="98"/>
      <c r="G183" s="98"/>
      <c r="H183" s="11"/>
      <c r="I183" s="107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"/>
      <c r="W183" s="1"/>
      <c r="X183" s="1"/>
      <c r="Y183" s="1"/>
      <c r="Z183" s="1"/>
      <c r="AA183" s="1"/>
      <c r="AB183" s="1"/>
    </row>
    <row r="184" spans="1:28" ht="13" x14ac:dyDescent="0.3">
      <c r="A184" s="101"/>
      <c r="B184" s="102"/>
      <c r="C184" s="98"/>
      <c r="D184" s="98"/>
      <c r="E184" s="99"/>
      <c r="F184" s="98"/>
      <c r="G184" s="98"/>
      <c r="H184" s="11"/>
      <c r="I184" s="107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"/>
      <c r="W184" s="1"/>
      <c r="X184" s="1"/>
      <c r="Y184" s="1"/>
      <c r="Z184" s="1"/>
      <c r="AA184" s="1"/>
      <c r="AB184" s="1"/>
    </row>
    <row r="185" spans="1:28" ht="13" x14ac:dyDescent="0.3">
      <c r="A185" s="101"/>
      <c r="B185" s="102"/>
      <c r="C185" s="98"/>
      <c r="D185" s="98"/>
      <c r="E185" s="99"/>
      <c r="F185" s="98"/>
      <c r="G185" s="98"/>
      <c r="H185" s="11"/>
      <c r="I185" s="107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"/>
      <c r="W185" s="1"/>
      <c r="X185" s="1"/>
      <c r="Y185" s="1"/>
      <c r="Z185" s="1"/>
      <c r="AA185" s="1"/>
      <c r="AB185" s="1"/>
    </row>
    <row r="186" spans="1:28" ht="13" x14ac:dyDescent="0.3">
      <c r="A186" s="101"/>
      <c r="B186" s="102"/>
      <c r="C186" s="98"/>
      <c r="D186" s="98"/>
      <c r="E186" s="99"/>
      <c r="F186" s="98"/>
      <c r="G186" s="98"/>
      <c r="H186" s="11"/>
      <c r="I186" s="107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"/>
      <c r="W186" s="1"/>
      <c r="X186" s="1"/>
      <c r="Y186" s="1"/>
      <c r="Z186" s="1"/>
      <c r="AA186" s="1"/>
      <c r="AB186" s="1"/>
    </row>
    <row r="187" spans="1:28" ht="13" x14ac:dyDescent="0.3">
      <c r="A187" s="101"/>
      <c r="B187" s="102"/>
      <c r="C187" s="98"/>
      <c r="D187" s="98"/>
      <c r="E187" s="99"/>
      <c r="F187" s="98"/>
      <c r="G187" s="98"/>
      <c r="H187" s="11"/>
      <c r="I187" s="107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"/>
      <c r="W187" s="1"/>
      <c r="X187" s="1"/>
      <c r="Y187" s="1"/>
      <c r="Z187" s="1"/>
      <c r="AA187" s="1"/>
      <c r="AB187" s="1"/>
    </row>
    <row r="188" spans="1:28" ht="13" x14ac:dyDescent="0.3">
      <c r="A188" s="101"/>
      <c r="B188" s="102"/>
      <c r="C188" s="98"/>
      <c r="D188" s="98"/>
      <c r="E188" s="99"/>
      <c r="F188" s="98"/>
      <c r="G188" s="98"/>
      <c r="H188" s="11"/>
      <c r="I188" s="107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"/>
      <c r="W188" s="1"/>
      <c r="X188" s="1"/>
      <c r="Y188" s="1"/>
      <c r="Z188" s="1"/>
      <c r="AA188" s="1"/>
      <c r="AB188" s="1"/>
    </row>
    <row r="189" spans="1:28" ht="13" x14ac:dyDescent="0.3">
      <c r="A189" s="101"/>
      <c r="B189" s="102"/>
      <c r="C189" s="98"/>
      <c r="D189" s="98"/>
      <c r="E189" s="99"/>
      <c r="F189" s="98"/>
      <c r="G189" s="98"/>
      <c r="H189" s="11"/>
      <c r="I189" s="107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"/>
      <c r="W189" s="1"/>
      <c r="X189" s="1"/>
      <c r="Y189" s="1"/>
      <c r="Z189" s="1"/>
      <c r="AA189" s="1"/>
      <c r="AB189" s="1"/>
    </row>
    <row r="190" spans="1:28" ht="13" x14ac:dyDescent="0.3">
      <c r="A190" s="101"/>
      <c r="B190" s="102"/>
      <c r="C190" s="98"/>
      <c r="D190" s="98"/>
      <c r="E190" s="99"/>
      <c r="F190" s="98"/>
      <c r="G190" s="98"/>
      <c r="H190" s="11"/>
      <c r="I190" s="107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"/>
      <c r="W190" s="1"/>
      <c r="X190" s="1"/>
      <c r="Y190" s="1"/>
      <c r="Z190" s="1"/>
      <c r="AA190" s="1"/>
      <c r="AB190" s="1"/>
    </row>
    <row r="191" spans="1:28" ht="13" x14ac:dyDescent="0.3">
      <c r="A191" s="101"/>
      <c r="B191" s="102"/>
      <c r="C191" s="98"/>
      <c r="D191" s="98"/>
      <c r="E191" s="99"/>
      <c r="F191" s="98"/>
      <c r="G191" s="98"/>
      <c r="H191" s="11"/>
      <c r="I191" s="107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"/>
      <c r="W191" s="1"/>
      <c r="X191" s="1"/>
      <c r="Y191" s="1"/>
      <c r="Z191" s="1"/>
      <c r="AA191" s="1"/>
      <c r="AB191" s="1"/>
    </row>
    <row r="192" spans="1:28" ht="13" x14ac:dyDescent="0.3">
      <c r="A192" s="101"/>
      <c r="B192" s="102"/>
      <c r="C192" s="98"/>
      <c r="D192" s="98"/>
      <c r="E192" s="99"/>
      <c r="F192" s="98"/>
      <c r="G192" s="98"/>
      <c r="H192" s="11"/>
      <c r="I192" s="107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"/>
      <c r="W192" s="1"/>
      <c r="X192" s="1"/>
      <c r="Y192" s="1"/>
      <c r="Z192" s="1"/>
      <c r="AA192" s="1"/>
      <c r="AB192" s="1"/>
    </row>
    <row r="193" spans="1:28" ht="13" x14ac:dyDescent="0.3">
      <c r="A193" s="101"/>
      <c r="B193" s="102"/>
      <c r="C193" s="98"/>
      <c r="D193" s="98"/>
      <c r="E193" s="99"/>
      <c r="F193" s="98"/>
      <c r="G193" s="98"/>
      <c r="H193" s="11"/>
      <c r="I193" s="107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"/>
      <c r="W193" s="1"/>
      <c r="X193" s="1"/>
      <c r="Y193" s="1"/>
      <c r="Z193" s="1"/>
      <c r="AA193" s="1"/>
      <c r="AB193" s="1"/>
    </row>
    <row r="194" spans="1:28" ht="13" x14ac:dyDescent="0.3">
      <c r="A194" s="101"/>
      <c r="B194" s="102"/>
      <c r="C194" s="98"/>
      <c r="D194" s="98"/>
      <c r="E194" s="99"/>
      <c r="F194" s="98"/>
      <c r="G194" s="98"/>
      <c r="H194" s="11"/>
      <c r="I194" s="107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"/>
      <c r="W194" s="1"/>
      <c r="X194" s="1"/>
      <c r="Y194" s="1"/>
      <c r="Z194" s="1"/>
      <c r="AA194" s="1"/>
      <c r="AB194" s="1"/>
    </row>
    <row r="195" spans="1:28" ht="13" x14ac:dyDescent="0.3">
      <c r="A195" s="101"/>
      <c r="B195" s="102"/>
      <c r="C195" s="98"/>
      <c r="D195" s="98"/>
      <c r="E195" s="99"/>
      <c r="F195" s="98"/>
      <c r="G195" s="98"/>
      <c r="H195" s="11"/>
      <c r="I195" s="107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"/>
      <c r="W195" s="1"/>
      <c r="X195" s="1"/>
      <c r="Y195" s="1"/>
      <c r="Z195" s="1"/>
      <c r="AA195" s="1"/>
      <c r="AB195" s="1"/>
    </row>
    <row r="196" spans="1:28" ht="13" x14ac:dyDescent="0.3">
      <c r="A196" s="101"/>
      <c r="B196" s="102"/>
      <c r="C196" s="98"/>
      <c r="D196" s="98"/>
      <c r="E196" s="99"/>
      <c r="F196" s="98"/>
      <c r="G196" s="98"/>
      <c r="H196" s="11"/>
      <c r="I196" s="107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"/>
      <c r="W196" s="1"/>
      <c r="X196" s="1"/>
      <c r="Y196" s="1"/>
      <c r="Z196" s="1"/>
      <c r="AA196" s="1"/>
      <c r="AB196" s="1"/>
    </row>
    <row r="197" spans="1:28" ht="13" x14ac:dyDescent="0.3">
      <c r="A197" s="101"/>
      <c r="B197" s="102"/>
      <c r="C197" s="98"/>
      <c r="D197" s="98"/>
      <c r="E197" s="99"/>
      <c r="F197" s="98"/>
      <c r="G197" s="98"/>
      <c r="H197" s="11"/>
      <c r="I197" s="107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"/>
      <c r="W197" s="1"/>
      <c r="X197" s="1"/>
      <c r="Y197" s="1"/>
      <c r="Z197" s="1"/>
      <c r="AA197" s="1"/>
      <c r="AB197" s="1"/>
    </row>
    <row r="198" spans="1:28" ht="13" x14ac:dyDescent="0.3">
      <c r="A198" s="101"/>
      <c r="B198" s="102"/>
      <c r="C198" s="98"/>
      <c r="D198" s="98"/>
      <c r="E198" s="99"/>
      <c r="F198" s="98"/>
      <c r="G198" s="98"/>
      <c r="H198" s="11"/>
      <c r="I198" s="107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"/>
      <c r="W198" s="1"/>
      <c r="X198" s="1"/>
      <c r="Y198" s="1"/>
      <c r="Z198" s="1"/>
      <c r="AA198" s="1"/>
      <c r="AB198" s="1"/>
    </row>
    <row r="199" spans="1:28" ht="13" x14ac:dyDescent="0.3">
      <c r="A199" s="101"/>
      <c r="B199" s="102"/>
      <c r="C199" s="98"/>
      <c r="D199" s="98"/>
      <c r="E199" s="99"/>
      <c r="F199" s="98"/>
      <c r="G199" s="98"/>
      <c r="H199" s="11"/>
      <c r="I199" s="107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"/>
      <c r="W199" s="1"/>
      <c r="X199" s="1"/>
      <c r="Y199" s="1"/>
      <c r="Z199" s="1"/>
      <c r="AA199" s="1"/>
      <c r="AB199" s="1"/>
    </row>
    <row r="200" spans="1:28" ht="13" x14ac:dyDescent="0.3">
      <c r="A200" s="101"/>
      <c r="B200" s="102"/>
      <c r="C200" s="98"/>
      <c r="D200" s="98"/>
      <c r="E200" s="99"/>
      <c r="F200" s="98"/>
      <c r="G200" s="98"/>
      <c r="H200" s="11"/>
      <c r="I200" s="107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"/>
      <c r="W200" s="1"/>
      <c r="X200" s="1"/>
      <c r="Y200" s="1"/>
      <c r="Z200" s="1"/>
      <c r="AA200" s="1"/>
      <c r="AB200" s="1"/>
    </row>
    <row r="201" spans="1:28" ht="13" x14ac:dyDescent="0.3">
      <c r="A201" s="101"/>
      <c r="B201" s="102"/>
      <c r="C201" s="98"/>
      <c r="D201" s="98"/>
      <c r="E201" s="99"/>
      <c r="F201" s="98"/>
      <c r="G201" s="98"/>
      <c r="H201" s="11"/>
      <c r="I201" s="107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"/>
      <c r="W201" s="1"/>
      <c r="X201" s="1"/>
      <c r="Y201" s="1"/>
      <c r="Z201" s="1"/>
      <c r="AA201" s="1"/>
      <c r="AB201" s="1"/>
    </row>
    <row r="202" spans="1:28" ht="13" x14ac:dyDescent="0.3">
      <c r="A202" s="101"/>
      <c r="B202" s="102"/>
      <c r="C202" s="98"/>
      <c r="D202" s="98"/>
      <c r="E202" s="99"/>
      <c r="F202" s="98"/>
      <c r="G202" s="98"/>
      <c r="H202" s="11"/>
      <c r="I202" s="107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"/>
      <c r="W202" s="1"/>
      <c r="X202" s="1"/>
      <c r="Y202" s="1"/>
      <c r="Z202" s="1"/>
      <c r="AA202" s="1"/>
      <c r="AB202" s="1"/>
    </row>
    <row r="203" spans="1:28" ht="13" x14ac:dyDescent="0.3">
      <c r="A203" s="101"/>
      <c r="B203" s="102"/>
      <c r="C203" s="98"/>
      <c r="D203" s="98"/>
      <c r="E203" s="99"/>
      <c r="F203" s="98"/>
      <c r="G203" s="98"/>
      <c r="H203" s="11"/>
      <c r="I203" s="107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"/>
      <c r="W203" s="1"/>
      <c r="X203" s="1"/>
      <c r="Y203" s="1"/>
      <c r="Z203" s="1"/>
      <c r="AA203" s="1"/>
      <c r="AB203" s="1"/>
    </row>
    <row r="204" spans="1:28" ht="13" x14ac:dyDescent="0.3">
      <c r="A204" s="101"/>
      <c r="B204" s="102"/>
      <c r="C204" s="98"/>
      <c r="D204" s="98"/>
      <c r="E204" s="99"/>
      <c r="F204" s="98"/>
      <c r="G204" s="98"/>
      <c r="H204" s="11"/>
      <c r="I204" s="107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"/>
      <c r="W204" s="1"/>
      <c r="X204" s="1"/>
      <c r="Y204" s="1"/>
      <c r="Z204" s="1"/>
      <c r="AA204" s="1"/>
      <c r="AB204" s="1"/>
    </row>
    <row r="205" spans="1:28" ht="13" x14ac:dyDescent="0.3">
      <c r="A205" s="101"/>
      <c r="B205" s="102"/>
      <c r="C205" s="98"/>
      <c r="D205" s="98"/>
      <c r="E205" s="99"/>
      <c r="F205" s="98"/>
      <c r="G205" s="98"/>
      <c r="H205" s="11"/>
      <c r="I205" s="107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"/>
      <c r="W205" s="1"/>
      <c r="X205" s="1"/>
      <c r="Y205" s="1"/>
      <c r="Z205" s="1"/>
      <c r="AA205" s="1"/>
      <c r="AB205" s="1"/>
    </row>
    <row r="206" spans="1:28" ht="13" x14ac:dyDescent="0.3">
      <c r="A206" s="101"/>
      <c r="B206" s="102"/>
      <c r="C206" s="98"/>
      <c r="D206" s="98"/>
      <c r="E206" s="99"/>
      <c r="F206" s="98"/>
      <c r="G206" s="98"/>
      <c r="H206" s="11"/>
      <c r="I206" s="107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"/>
      <c r="W206" s="1"/>
      <c r="X206" s="1"/>
      <c r="Y206" s="1"/>
      <c r="Z206" s="1"/>
      <c r="AA206" s="1"/>
      <c r="AB206" s="1"/>
    </row>
    <row r="207" spans="1:28" ht="13" x14ac:dyDescent="0.3">
      <c r="A207" s="101"/>
      <c r="B207" s="102"/>
      <c r="C207" s="98"/>
      <c r="D207" s="98"/>
      <c r="E207" s="99"/>
      <c r="F207" s="98"/>
      <c r="G207" s="98"/>
      <c r="H207" s="11"/>
      <c r="I207" s="107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"/>
      <c r="W207" s="1"/>
      <c r="X207" s="1"/>
      <c r="Y207" s="1"/>
      <c r="Z207" s="1"/>
      <c r="AA207" s="1"/>
      <c r="AB207" s="1"/>
    </row>
    <row r="208" spans="1:28" ht="13" x14ac:dyDescent="0.3">
      <c r="A208" s="101"/>
      <c r="B208" s="102"/>
      <c r="C208" s="98"/>
      <c r="D208" s="98"/>
      <c r="E208" s="99"/>
      <c r="F208" s="98"/>
      <c r="G208" s="98"/>
      <c r="H208" s="11"/>
      <c r="I208" s="107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"/>
      <c r="W208" s="1"/>
      <c r="X208" s="1"/>
      <c r="Y208" s="1"/>
      <c r="Z208" s="1"/>
      <c r="AA208" s="1"/>
      <c r="AB208" s="1"/>
    </row>
    <row r="209" spans="1:28" ht="13" x14ac:dyDescent="0.3">
      <c r="A209" s="101"/>
      <c r="B209" s="102"/>
      <c r="C209" s="98"/>
      <c r="D209" s="98"/>
      <c r="E209" s="99"/>
      <c r="F209" s="98"/>
      <c r="G209" s="98"/>
      <c r="H209" s="11"/>
      <c r="I209" s="107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"/>
      <c r="W209" s="1"/>
      <c r="X209" s="1"/>
      <c r="Y209" s="1"/>
      <c r="Z209" s="1"/>
      <c r="AA209" s="1"/>
      <c r="AB209" s="1"/>
    </row>
    <row r="210" spans="1:28" ht="13" x14ac:dyDescent="0.3">
      <c r="A210" s="101"/>
      <c r="B210" s="102"/>
      <c r="C210" s="98"/>
      <c r="D210" s="98"/>
      <c r="E210" s="99"/>
      <c r="F210" s="98"/>
      <c r="G210" s="98"/>
      <c r="H210" s="11"/>
      <c r="I210" s="107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"/>
      <c r="W210" s="1"/>
      <c r="X210" s="1"/>
      <c r="Y210" s="1"/>
      <c r="Z210" s="1"/>
      <c r="AA210" s="1"/>
      <c r="AB210" s="1"/>
    </row>
    <row r="211" spans="1:28" ht="13" x14ac:dyDescent="0.3">
      <c r="A211" s="101"/>
      <c r="B211" s="102"/>
      <c r="C211" s="98"/>
      <c r="D211" s="98"/>
      <c r="E211" s="99"/>
      <c r="F211" s="98"/>
      <c r="G211" s="98"/>
      <c r="H211" s="11"/>
      <c r="I211" s="107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"/>
      <c r="W211" s="1"/>
      <c r="X211" s="1"/>
      <c r="Y211" s="1"/>
      <c r="Z211" s="1"/>
      <c r="AA211" s="1"/>
      <c r="AB211" s="1"/>
    </row>
    <row r="212" spans="1:28" ht="13" x14ac:dyDescent="0.3">
      <c r="A212" s="101"/>
      <c r="B212" s="102"/>
      <c r="C212" s="98"/>
      <c r="D212" s="98"/>
      <c r="E212" s="99"/>
      <c r="F212" s="98"/>
      <c r="G212" s="98"/>
      <c r="H212" s="11"/>
      <c r="I212" s="107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"/>
      <c r="W212" s="1"/>
      <c r="X212" s="1"/>
      <c r="Y212" s="1"/>
      <c r="Z212" s="1"/>
      <c r="AA212" s="1"/>
      <c r="AB212" s="1"/>
    </row>
    <row r="213" spans="1:28" ht="13" x14ac:dyDescent="0.3">
      <c r="A213" s="101"/>
      <c r="B213" s="102"/>
      <c r="C213" s="98"/>
      <c r="D213" s="98"/>
      <c r="E213" s="99"/>
      <c r="F213" s="98"/>
      <c r="G213" s="98"/>
      <c r="H213" s="11"/>
      <c r="I213" s="107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"/>
      <c r="W213" s="1"/>
      <c r="X213" s="1"/>
      <c r="Y213" s="1"/>
      <c r="Z213" s="1"/>
      <c r="AA213" s="1"/>
      <c r="AB213" s="1"/>
    </row>
    <row r="214" spans="1:28" ht="13" x14ac:dyDescent="0.3">
      <c r="A214" s="101"/>
      <c r="B214" s="102"/>
      <c r="C214" s="98"/>
      <c r="D214" s="98"/>
      <c r="E214" s="99"/>
      <c r="F214" s="98"/>
      <c r="G214" s="98"/>
      <c r="H214" s="11"/>
      <c r="I214" s="107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"/>
      <c r="W214" s="1"/>
      <c r="X214" s="1"/>
      <c r="Y214" s="1"/>
      <c r="Z214" s="1"/>
      <c r="AA214" s="1"/>
      <c r="AB214" s="1"/>
    </row>
    <row r="215" spans="1:28" ht="13" x14ac:dyDescent="0.3">
      <c r="A215" s="101"/>
      <c r="B215" s="102"/>
      <c r="C215" s="98"/>
      <c r="D215" s="98"/>
      <c r="E215" s="99"/>
      <c r="F215" s="98"/>
      <c r="G215" s="98"/>
      <c r="H215" s="11"/>
      <c r="I215" s="107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"/>
      <c r="W215" s="1"/>
      <c r="X215" s="1"/>
      <c r="Y215" s="1"/>
      <c r="Z215" s="1"/>
      <c r="AA215" s="1"/>
      <c r="AB215" s="1"/>
    </row>
    <row r="216" spans="1:28" ht="13" x14ac:dyDescent="0.3">
      <c r="A216" s="101"/>
      <c r="B216" s="102"/>
      <c r="C216" s="98"/>
      <c r="D216" s="98"/>
      <c r="E216" s="99"/>
      <c r="F216" s="98"/>
      <c r="G216" s="98"/>
      <c r="H216" s="11"/>
      <c r="I216" s="107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"/>
      <c r="W216" s="1"/>
      <c r="X216" s="1"/>
      <c r="Y216" s="1"/>
      <c r="Z216" s="1"/>
      <c r="AA216" s="1"/>
      <c r="AB216" s="1"/>
    </row>
    <row r="217" spans="1:28" ht="13" x14ac:dyDescent="0.3">
      <c r="A217" s="101"/>
      <c r="B217" s="102"/>
      <c r="C217" s="98"/>
      <c r="D217" s="98"/>
      <c r="E217" s="99"/>
      <c r="F217" s="98"/>
      <c r="G217" s="98"/>
      <c r="H217" s="11"/>
      <c r="I217" s="107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"/>
      <c r="W217" s="1"/>
      <c r="X217" s="1"/>
      <c r="Y217" s="1"/>
      <c r="Z217" s="1"/>
      <c r="AA217" s="1"/>
      <c r="AB217" s="1"/>
    </row>
    <row r="218" spans="1:28" ht="13" x14ac:dyDescent="0.3">
      <c r="A218" s="101"/>
      <c r="B218" s="102"/>
      <c r="C218" s="98"/>
      <c r="D218" s="98"/>
      <c r="E218" s="99"/>
      <c r="F218" s="98"/>
      <c r="G218" s="98"/>
      <c r="H218" s="11"/>
      <c r="I218" s="107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"/>
      <c r="W218" s="1"/>
      <c r="X218" s="1"/>
      <c r="Y218" s="1"/>
      <c r="Z218" s="1"/>
      <c r="AA218" s="1"/>
      <c r="AB218" s="1"/>
    </row>
    <row r="219" spans="1:28" ht="13" x14ac:dyDescent="0.3">
      <c r="A219" s="101"/>
      <c r="B219" s="102"/>
      <c r="C219" s="98"/>
      <c r="D219" s="98"/>
      <c r="E219" s="99"/>
      <c r="F219" s="98"/>
      <c r="G219" s="98"/>
      <c r="H219" s="11"/>
      <c r="I219" s="107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"/>
      <c r="W219" s="1"/>
      <c r="X219" s="1"/>
      <c r="Y219" s="1"/>
      <c r="Z219" s="1"/>
      <c r="AA219" s="1"/>
      <c r="AB219" s="1"/>
    </row>
    <row r="220" spans="1:28" ht="13" x14ac:dyDescent="0.3">
      <c r="A220" s="101"/>
      <c r="B220" s="102"/>
      <c r="C220" s="98"/>
      <c r="D220" s="98"/>
      <c r="E220" s="99"/>
      <c r="F220" s="98"/>
      <c r="G220" s="98"/>
      <c r="H220" s="11"/>
      <c r="I220" s="107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"/>
      <c r="W220" s="1"/>
      <c r="X220" s="1"/>
      <c r="Y220" s="1"/>
      <c r="Z220" s="1"/>
      <c r="AA220" s="1"/>
      <c r="AB220" s="1"/>
    </row>
    <row r="221" spans="1:28" ht="13" x14ac:dyDescent="0.3">
      <c r="A221" s="101"/>
      <c r="B221" s="102"/>
      <c r="C221" s="98"/>
      <c r="D221" s="98"/>
      <c r="E221" s="99"/>
      <c r="F221" s="98"/>
      <c r="G221" s="98"/>
      <c r="H221" s="11"/>
      <c r="I221" s="107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"/>
      <c r="W221" s="1"/>
      <c r="X221" s="1"/>
      <c r="Y221" s="1"/>
      <c r="Z221" s="1"/>
      <c r="AA221" s="1"/>
      <c r="AB221" s="1"/>
    </row>
    <row r="222" spans="1:28" ht="13" x14ac:dyDescent="0.3">
      <c r="A222" s="101"/>
      <c r="B222" s="102"/>
      <c r="C222" s="98"/>
      <c r="D222" s="98"/>
      <c r="E222" s="99"/>
      <c r="F222" s="98"/>
      <c r="G222" s="98"/>
      <c r="H222" s="11"/>
      <c r="I222" s="107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"/>
      <c r="W222" s="1"/>
      <c r="X222" s="1"/>
      <c r="Y222" s="1"/>
      <c r="Z222" s="1"/>
      <c r="AA222" s="1"/>
      <c r="AB222" s="1"/>
    </row>
    <row r="223" spans="1:28" ht="13" x14ac:dyDescent="0.3">
      <c r="A223" s="101"/>
      <c r="B223" s="102"/>
      <c r="C223" s="98"/>
      <c r="D223" s="98"/>
      <c r="E223" s="99"/>
      <c r="F223" s="98"/>
      <c r="G223" s="98"/>
      <c r="H223" s="11"/>
      <c r="I223" s="107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"/>
      <c r="W223" s="1"/>
      <c r="X223" s="1"/>
      <c r="Y223" s="1"/>
      <c r="Z223" s="1"/>
      <c r="AA223" s="1"/>
      <c r="AB223" s="1"/>
    </row>
    <row r="224" spans="1:28" ht="13" x14ac:dyDescent="0.3">
      <c r="A224" s="101"/>
      <c r="B224" s="102"/>
      <c r="C224" s="98"/>
      <c r="D224" s="98"/>
      <c r="E224" s="99"/>
      <c r="F224" s="98"/>
      <c r="G224" s="98"/>
      <c r="H224" s="11"/>
      <c r="I224" s="107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"/>
      <c r="W224" s="1"/>
      <c r="X224" s="1"/>
      <c r="Y224" s="1"/>
      <c r="Z224" s="1"/>
      <c r="AA224" s="1"/>
      <c r="AB224" s="1"/>
    </row>
    <row r="225" spans="1:28" ht="13" x14ac:dyDescent="0.3">
      <c r="A225" s="101"/>
      <c r="B225" s="102"/>
      <c r="C225" s="98"/>
      <c r="D225" s="98"/>
      <c r="E225" s="99"/>
      <c r="F225" s="98"/>
      <c r="G225" s="98"/>
      <c r="H225" s="11"/>
      <c r="I225" s="107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"/>
      <c r="W225" s="1"/>
      <c r="X225" s="1"/>
      <c r="Y225" s="1"/>
      <c r="Z225" s="1"/>
      <c r="AA225" s="1"/>
      <c r="AB225" s="1"/>
    </row>
    <row r="226" spans="1:28" ht="13" x14ac:dyDescent="0.3">
      <c r="A226" s="101"/>
      <c r="B226" s="102"/>
      <c r="C226" s="98"/>
      <c r="D226" s="98"/>
      <c r="E226" s="99"/>
      <c r="F226" s="98"/>
      <c r="G226" s="98"/>
      <c r="H226" s="11"/>
      <c r="I226" s="10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"/>
      <c r="W226" s="1"/>
      <c r="X226" s="1"/>
      <c r="Y226" s="1"/>
      <c r="Z226" s="1"/>
      <c r="AA226" s="1"/>
      <c r="AB226" s="1"/>
    </row>
    <row r="227" spans="1:28" ht="13" x14ac:dyDescent="0.3">
      <c r="A227" s="101"/>
      <c r="B227" s="102"/>
      <c r="C227" s="98"/>
      <c r="D227" s="98"/>
      <c r="E227" s="99"/>
      <c r="F227" s="98"/>
      <c r="G227" s="98"/>
      <c r="H227" s="11"/>
      <c r="I227" s="107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"/>
      <c r="W227" s="1"/>
      <c r="X227" s="1"/>
      <c r="Y227" s="1"/>
      <c r="Z227" s="1"/>
      <c r="AA227" s="1"/>
      <c r="AB227" s="1"/>
    </row>
    <row r="228" spans="1:28" ht="13" x14ac:dyDescent="0.3">
      <c r="A228" s="101"/>
      <c r="B228" s="102"/>
      <c r="C228" s="98"/>
      <c r="D228" s="98"/>
      <c r="E228" s="99"/>
      <c r="F228" s="98"/>
      <c r="G228" s="98"/>
      <c r="H228" s="11"/>
      <c r="I228" s="107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"/>
      <c r="W228" s="1"/>
      <c r="X228" s="1"/>
      <c r="Y228" s="1"/>
      <c r="Z228" s="1"/>
      <c r="AA228" s="1"/>
      <c r="AB228" s="1"/>
    </row>
    <row r="229" spans="1:28" ht="13" x14ac:dyDescent="0.3">
      <c r="A229" s="101"/>
      <c r="B229" s="102"/>
      <c r="C229" s="98"/>
      <c r="D229" s="98"/>
      <c r="E229" s="99"/>
      <c r="F229" s="98"/>
      <c r="G229" s="98"/>
      <c r="H229" s="11"/>
      <c r="I229" s="107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"/>
      <c r="W229" s="1"/>
      <c r="X229" s="1"/>
      <c r="Y229" s="1"/>
      <c r="Z229" s="1"/>
      <c r="AA229" s="1"/>
      <c r="AB229" s="1"/>
    </row>
    <row r="230" spans="1:28" ht="13" x14ac:dyDescent="0.3">
      <c r="A230" s="101"/>
      <c r="B230" s="102"/>
      <c r="C230" s="98"/>
      <c r="D230" s="98"/>
      <c r="E230" s="99"/>
      <c r="F230" s="98"/>
      <c r="G230" s="98"/>
      <c r="H230" s="11"/>
      <c r="I230" s="107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"/>
      <c r="W230" s="1"/>
      <c r="X230" s="1"/>
      <c r="Y230" s="1"/>
      <c r="Z230" s="1"/>
      <c r="AA230" s="1"/>
      <c r="AB230" s="1"/>
    </row>
    <row r="231" spans="1:28" ht="13" x14ac:dyDescent="0.3">
      <c r="A231" s="101"/>
      <c r="B231" s="102"/>
      <c r="C231" s="98"/>
      <c r="D231" s="98"/>
      <c r="E231" s="99"/>
      <c r="F231" s="98"/>
      <c r="G231" s="98"/>
      <c r="H231" s="11"/>
      <c r="I231" s="107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"/>
      <c r="W231" s="1"/>
      <c r="X231" s="1"/>
      <c r="Y231" s="1"/>
      <c r="Z231" s="1"/>
      <c r="AA231" s="1"/>
      <c r="AB231" s="1"/>
    </row>
    <row r="232" spans="1:28" ht="13" x14ac:dyDescent="0.3">
      <c r="A232" s="101"/>
      <c r="B232" s="102"/>
      <c r="C232" s="98"/>
      <c r="D232" s="98"/>
      <c r="E232" s="99"/>
      <c r="F232" s="98"/>
      <c r="G232" s="98"/>
      <c r="H232" s="11"/>
      <c r="I232" s="107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"/>
      <c r="W232" s="1"/>
      <c r="X232" s="1"/>
      <c r="Y232" s="1"/>
      <c r="Z232" s="1"/>
      <c r="AA232" s="1"/>
      <c r="AB232" s="1"/>
    </row>
    <row r="233" spans="1:28" ht="13" x14ac:dyDescent="0.3">
      <c r="A233" s="101"/>
      <c r="B233" s="102"/>
      <c r="C233" s="98"/>
      <c r="D233" s="98"/>
      <c r="E233" s="99"/>
      <c r="F233" s="98"/>
      <c r="G233" s="98"/>
      <c r="H233" s="11"/>
      <c r="I233" s="107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"/>
      <c r="W233" s="1"/>
      <c r="X233" s="1"/>
      <c r="Y233" s="1"/>
      <c r="Z233" s="1"/>
      <c r="AA233" s="1"/>
      <c r="AB233" s="1"/>
    </row>
    <row r="234" spans="1:28" ht="13" x14ac:dyDescent="0.3">
      <c r="A234" s="101"/>
      <c r="B234" s="102"/>
      <c r="C234" s="98"/>
      <c r="D234" s="98"/>
      <c r="E234" s="99"/>
      <c r="F234" s="98"/>
      <c r="G234" s="98"/>
      <c r="H234" s="11"/>
      <c r="I234" s="107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"/>
      <c r="W234" s="1"/>
      <c r="X234" s="1"/>
      <c r="Y234" s="1"/>
      <c r="Z234" s="1"/>
      <c r="AA234" s="1"/>
      <c r="AB234" s="1"/>
    </row>
    <row r="235" spans="1:28" ht="13" x14ac:dyDescent="0.3">
      <c r="A235" s="101"/>
      <c r="B235" s="102"/>
      <c r="C235" s="98"/>
      <c r="D235" s="98"/>
      <c r="E235" s="99"/>
      <c r="F235" s="98"/>
      <c r="G235" s="98"/>
      <c r="H235" s="11"/>
      <c r="I235" s="107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"/>
      <c r="W235" s="1"/>
      <c r="X235" s="1"/>
      <c r="Y235" s="1"/>
      <c r="Z235" s="1"/>
      <c r="AA235" s="1"/>
      <c r="AB235" s="1"/>
    </row>
    <row r="236" spans="1:28" ht="13" x14ac:dyDescent="0.3">
      <c r="A236" s="101"/>
      <c r="B236" s="102"/>
      <c r="C236" s="98"/>
      <c r="D236" s="98"/>
      <c r="E236" s="99"/>
      <c r="F236" s="98"/>
      <c r="G236" s="98"/>
      <c r="H236" s="11"/>
      <c r="I236" s="107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"/>
      <c r="W236" s="1"/>
      <c r="X236" s="1"/>
      <c r="Y236" s="1"/>
      <c r="Z236" s="1"/>
      <c r="AA236" s="1"/>
      <c r="AB236" s="1"/>
    </row>
    <row r="237" spans="1:28" ht="13" x14ac:dyDescent="0.3">
      <c r="A237" s="101"/>
      <c r="B237" s="102"/>
      <c r="C237" s="98"/>
      <c r="D237" s="98"/>
      <c r="E237" s="99"/>
      <c r="F237" s="98"/>
      <c r="G237" s="98"/>
      <c r="H237" s="11"/>
      <c r="I237" s="107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"/>
      <c r="W237" s="1"/>
      <c r="X237" s="1"/>
      <c r="Y237" s="1"/>
      <c r="Z237" s="1"/>
      <c r="AA237" s="1"/>
      <c r="AB237" s="1"/>
    </row>
    <row r="238" spans="1:28" ht="13" x14ac:dyDescent="0.3">
      <c r="A238" s="101"/>
      <c r="B238" s="102"/>
      <c r="C238" s="98"/>
      <c r="D238" s="98"/>
      <c r="E238" s="99"/>
      <c r="F238" s="98"/>
      <c r="G238" s="98"/>
      <c r="H238" s="11"/>
      <c r="I238" s="107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"/>
      <c r="W238" s="1"/>
      <c r="X238" s="1"/>
      <c r="Y238" s="1"/>
      <c r="Z238" s="1"/>
      <c r="AA238" s="1"/>
      <c r="AB238" s="1"/>
    </row>
    <row r="239" spans="1:28" ht="13" x14ac:dyDescent="0.3">
      <c r="A239" s="101"/>
      <c r="B239" s="102"/>
      <c r="C239" s="98"/>
      <c r="D239" s="98"/>
      <c r="E239" s="99"/>
      <c r="F239" s="98"/>
      <c r="G239" s="98"/>
      <c r="H239" s="11"/>
      <c r="I239" s="107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"/>
      <c r="W239" s="1"/>
      <c r="X239" s="1"/>
      <c r="Y239" s="1"/>
      <c r="Z239" s="1"/>
      <c r="AA239" s="1"/>
      <c r="AB239" s="1"/>
    </row>
    <row r="240" spans="1:28" ht="13" x14ac:dyDescent="0.3">
      <c r="A240" s="101"/>
      <c r="B240" s="102"/>
      <c r="C240" s="98"/>
      <c r="D240" s="98"/>
      <c r="E240" s="99"/>
      <c r="F240" s="98"/>
      <c r="G240" s="98"/>
      <c r="H240" s="11"/>
      <c r="I240" s="107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"/>
      <c r="W240" s="1"/>
      <c r="X240" s="1"/>
      <c r="Y240" s="1"/>
      <c r="Z240" s="1"/>
      <c r="AA240" s="1"/>
      <c r="AB240" s="1"/>
    </row>
    <row r="241" spans="1:28" ht="13" x14ac:dyDescent="0.3">
      <c r="A241" s="101"/>
      <c r="B241" s="102"/>
      <c r="C241" s="98"/>
      <c r="D241" s="98"/>
      <c r="E241" s="99"/>
      <c r="F241" s="98"/>
      <c r="G241" s="98"/>
      <c r="H241" s="11"/>
      <c r="I241" s="107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"/>
      <c r="W241" s="1"/>
      <c r="X241" s="1"/>
      <c r="Y241" s="1"/>
      <c r="Z241" s="1"/>
      <c r="AA241" s="1"/>
      <c r="AB241" s="1"/>
    </row>
    <row r="242" spans="1:28" ht="13" x14ac:dyDescent="0.3">
      <c r="A242" s="101"/>
      <c r="B242" s="102"/>
      <c r="C242" s="98"/>
      <c r="D242" s="98"/>
      <c r="E242" s="99"/>
      <c r="F242" s="98"/>
      <c r="G242" s="98"/>
      <c r="H242" s="11"/>
      <c r="I242" s="107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"/>
      <c r="W242" s="1"/>
      <c r="X242" s="1"/>
      <c r="Y242" s="1"/>
      <c r="Z242" s="1"/>
      <c r="AA242" s="1"/>
      <c r="AB242" s="1"/>
    </row>
    <row r="243" spans="1:28" ht="13" x14ac:dyDescent="0.3">
      <c r="A243" s="101"/>
      <c r="B243" s="102"/>
      <c r="C243" s="98"/>
      <c r="D243" s="98"/>
      <c r="E243" s="99"/>
      <c r="F243" s="98"/>
      <c r="G243" s="98"/>
      <c r="H243" s="11"/>
      <c r="I243" s="107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"/>
      <c r="W243" s="1"/>
      <c r="X243" s="1"/>
      <c r="Y243" s="1"/>
      <c r="Z243" s="1"/>
      <c r="AA243" s="1"/>
      <c r="AB243" s="1"/>
    </row>
    <row r="244" spans="1:28" ht="13" x14ac:dyDescent="0.3">
      <c r="A244" s="101"/>
      <c r="B244" s="102"/>
      <c r="C244" s="98"/>
      <c r="D244" s="98"/>
      <c r="E244" s="99"/>
      <c r="F244" s="98"/>
      <c r="G244" s="98"/>
      <c r="H244" s="11"/>
      <c r="I244" s="107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"/>
      <c r="W244" s="1"/>
      <c r="X244" s="1"/>
      <c r="Y244" s="1"/>
      <c r="Z244" s="1"/>
      <c r="AA244" s="1"/>
      <c r="AB244" s="1"/>
    </row>
    <row r="245" spans="1:28" ht="13" x14ac:dyDescent="0.3">
      <c r="A245" s="101"/>
      <c r="B245" s="102"/>
      <c r="C245" s="98"/>
      <c r="D245" s="98"/>
      <c r="E245" s="99"/>
      <c r="F245" s="98"/>
      <c r="G245" s="98"/>
      <c r="H245" s="11"/>
      <c r="I245" s="107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"/>
      <c r="W245" s="1"/>
      <c r="X245" s="1"/>
      <c r="Y245" s="1"/>
      <c r="Z245" s="1"/>
      <c r="AA245" s="1"/>
      <c r="AB245" s="1"/>
    </row>
    <row r="246" spans="1:28" ht="13" x14ac:dyDescent="0.3">
      <c r="A246" s="101"/>
      <c r="B246" s="102"/>
      <c r="C246" s="98"/>
      <c r="D246" s="98"/>
      <c r="E246" s="99"/>
      <c r="F246" s="98"/>
      <c r="G246" s="98"/>
      <c r="H246" s="11"/>
      <c r="I246" s="107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"/>
      <c r="W246" s="1"/>
      <c r="X246" s="1"/>
      <c r="Y246" s="1"/>
      <c r="Z246" s="1"/>
      <c r="AA246" s="1"/>
      <c r="AB246" s="1"/>
    </row>
    <row r="247" spans="1:28" ht="13" x14ac:dyDescent="0.3">
      <c r="A247" s="101"/>
      <c r="B247" s="102"/>
      <c r="C247" s="98"/>
      <c r="D247" s="98"/>
      <c r="E247" s="99"/>
      <c r="F247" s="98"/>
      <c r="G247" s="98"/>
      <c r="H247" s="11"/>
      <c r="I247" s="107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"/>
      <c r="W247" s="1"/>
      <c r="X247" s="1"/>
      <c r="Y247" s="1"/>
      <c r="Z247" s="1"/>
      <c r="AA247" s="1"/>
      <c r="AB247" s="1"/>
    </row>
    <row r="248" spans="1:28" ht="13" x14ac:dyDescent="0.3">
      <c r="A248" s="101"/>
      <c r="B248" s="102"/>
      <c r="C248" s="98"/>
      <c r="D248" s="98"/>
      <c r="E248" s="99"/>
      <c r="F248" s="98"/>
      <c r="G248" s="98"/>
      <c r="H248" s="11"/>
      <c r="I248" s="107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"/>
      <c r="W248" s="1"/>
      <c r="X248" s="1"/>
      <c r="Y248" s="1"/>
      <c r="Z248" s="1"/>
      <c r="AA248" s="1"/>
      <c r="AB248" s="1"/>
    </row>
    <row r="249" spans="1:28" ht="13" x14ac:dyDescent="0.3">
      <c r="A249" s="101"/>
      <c r="B249" s="102"/>
      <c r="C249" s="98"/>
      <c r="D249" s="98"/>
      <c r="E249" s="99"/>
      <c r="F249" s="98"/>
      <c r="G249" s="98"/>
      <c r="H249" s="11"/>
      <c r="I249" s="107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"/>
      <c r="W249" s="1"/>
      <c r="X249" s="1"/>
      <c r="Y249" s="1"/>
      <c r="Z249" s="1"/>
      <c r="AA249" s="1"/>
      <c r="AB249" s="1"/>
    </row>
    <row r="250" spans="1:28" ht="13" x14ac:dyDescent="0.3">
      <c r="A250" s="101"/>
      <c r="B250" s="102"/>
      <c r="C250" s="98"/>
      <c r="D250" s="98"/>
      <c r="E250" s="99"/>
      <c r="F250" s="98"/>
      <c r="G250" s="98"/>
      <c r="H250" s="11"/>
      <c r="I250" s="107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"/>
      <c r="W250" s="1"/>
      <c r="X250" s="1"/>
      <c r="Y250" s="1"/>
      <c r="Z250" s="1"/>
      <c r="AA250" s="1"/>
      <c r="AB250" s="1"/>
    </row>
    <row r="251" spans="1:28" ht="13" x14ac:dyDescent="0.3">
      <c r="A251" s="101"/>
      <c r="B251" s="102"/>
      <c r="C251" s="98"/>
      <c r="D251" s="98"/>
      <c r="E251" s="99"/>
      <c r="F251" s="98"/>
      <c r="G251" s="98"/>
      <c r="H251" s="11"/>
      <c r="I251" s="107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"/>
      <c r="W251" s="1"/>
      <c r="X251" s="1"/>
      <c r="Y251" s="1"/>
      <c r="Z251" s="1"/>
      <c r="AA251" s="1"/>
      <c r="AB251" s="1"/>
    </row>
    <row r="252" spans="1:28" ht="13" x14ac:dyDescent="0.3">
      <c r="A252" s="101"/>
      <c r="B252" s="102"/>
      <c r="C252" s="98"/>
      <c r="D252" s="98"/>
      <c r="E252" s="99"/>
      <c r="F252" s="98"/>
      <c r="G252" s="98"/>
      <c r="H252" s="11"/>
      <c r="I252" s="107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"/>
      <c r="W252" s="1"/>
      <c r="X252" s="1"/>
      <c r="Y252" s="1"/>
      <c r="Z252" s="1"/>
      <c r="AA252" s="1"/>
      <c r="AB252" s="1"/>
    </row>
    <row r="253" spans="1:28" ht="13" x14ac:dyDescent="0.3">
      <c r="A253" s="101"/>
      <c r="B253" s="102"/>
      <c r="C253" s="98"/>
      <c r="D253" s="98"/>
      <c r="E253" s="99"/>
      <c r="F253" s="98"/>
      <c r="G253" s="98"/>
      <c r="H253" s="11"/>
      <c r="I253" s="107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"/>
      <c r="W253" s="1"/>
      <c r="X253" s="1"/>
      <c r="Y253" s="1"/>
      <c r="Z253" s="1"/>
      <c r="AA253" s="1"/>
      <c r="AB253" s="1"/>
    </row>
    <row r="254" spans="1:28" ht="13" x14ac:dyDescent="0.3">
      <c r="A254" s="101"/>
      <c r="B254" s="102"/>
      <c r="C254" s="98"/>
      <c r="D254" s="98"/>
      <c r="E254" s="99"/>
      <c r="F254" s="98"/>
      <c r="G254" s="98"/>
      <c r="H254" s="11"/>
      <c r="I254" s="107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"/>
      <c r="W254" s="1"/>
      <c r="X254" s="1"/>
      <c r="Y254" s="1"/>
      <c r="Z254" s="1"/>
      <c r="AA254" s="1"/>
      <c r="AB254" s="1"/>
    </row>
    <row r="255" spans="1:28" ht="13" x14ac:dyDescent="0.3">
      <c r="A255" s="101"/>
      <c r="B255" s="102"/>
      <c r="C255" s="98"/>
      <c r="D255" s="98"/>
      <c r="E255" s="99"/>
      <c r="F255" s="98"/>
      <c r="G255" s="98"/>
      <c r="H255" s="11"/>
      <c r="I255" s="107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"/>
      <c r="W255" s="1"/>
      <c r="X255" s="1"/>
      <c r="Y255" s="1"/>
      <c r="Z255" s="1"/>
      <c r="AA255" s="1"/>
      <c r="AB255" s="1"/>
    </row>
    <row r="256" spans="1:28" ht="13" x14ac:dyDescent="0.3">
      <c r="A256" s="101"/>
      <c r="B256" s="102"/>
      <c r="C256" s="98"/>
      <c r="D256" s="98"/>
      <c r="E256" s="99"/>
      <c r="F256" s="98"/>
      <c r="G256" s="98"/>
      <c r="H256" s="11"/>
      <c r="I256" s="107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"/>
      <c r="W256" s="1"/>
      <c r="X256" s="1"/>
      <c r="Y256" s="1"/>
      <c r="Z256" s="1"/>
      <c r="AA256" s="1"/>
      <c r="AB256" s="1"/>
    </row>
    <row r="257" spans="1:28" ht="13" x14ac:dyDescent="0.3">
      <c r="A257" s="101"/>
      <c r="B257" s="102"/>
      <c r="C257" s="98"/>
      <c r="D257" s="98"/>
      <c r="E257" s="99"/>
      <c r="F257" s="98"/>
      <c r="G257" s="98"/>
      <c r="H257" s="11"/>
      <c r="I257" s="107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"/>
      <c r="W257" s="1"/>
      <c r="X257" s="1"/>
      <c r="Y257" s="1"/>
      <c r="Z257" s="1"/>
      <c r="AA257" s="1"/>
      <c r="AB257" s="1"/>
    </row>
    <row r="258" spans="1:28" ht="13" x14ac:dyDescent="0.3">
      <c r="A258" s="101"/>
      <c r="B258" s="102"/>
      <c r="C258" s="98"/>
      <c r="D258" s="98"/>
      <c r="E258" s="99"/>
      <c r="F258" s="98"/>
      <c r="G258" s="98"/>
      <c r="H258" s="11"/>
      <c r="I258" s="107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"/>
      <c r="W258" s="1"/>
      <c r="X258" s="1"/>
      <c r="Y258" s="1"/>
      <c r="Z258" s="1"/>
      <c r="AA258" s="1"/>
      <c r="AB258" s="1"/>
    </row>
    <row r="259" spans="1:28" ht="13" x14ac:dyDescent="0.3">
      <c r="A259" s="101"/>
      <c r="B259" s="102"/>
      <c r="C259" s="98"/>
      <c r="D259" s="98"/>
      <c r="E259" s="99"/>
      <c r="F259" s="98"/>
      <c r="G259" s="98"/>
      <c r="H259" s="11"/>
      <c r="I259" s="107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"/>
      <c r="W259" s="1"/>
      <c r="X259" s="1"/>
      <c r="Y259" s="1"/>
      <c r="Z259" s="1"/>
      <c r="AA259" s="1"/>
      <c r="AB259" s="1"/>
    </row>
    <row r="260" spans="1:28" ht="13" x14ac:dyDescent="0.3">
      <c r="A260" s="101"/>
      <c r="B260" s="102"/>
      <c r="C260" s="98"/>
      <c r="D260" s="98"/>
      <c r="E260" s="99"/>
      <c r="F260" s="98"/>
      <c r="G260" s="98"/>
      <c r="H260" s="11"/>
      <c r="I260" s="107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"/>
      <c r="W260" s="1"/>
      <c r="X260" s="1"/>
      <c r="Y260" s="1"/>
      <c r="Z260" s="1"/>
      <c r="AA260" s="1"/>
      <c r="AB260" s="1"/>
    </row>
    <row r="261" spans="1:28" ht="13" x14ac:dyDescent="0.3">
      <c r="A261" s="101"/>
      <c r="B261" s="102"/>
      <c r="C261" s="98"/>
      <c r="D261" s="98"/>
      <c r="E261" s="99"/>
      <c r="F261" s="98"/>
      <c r="G261" s="98"/>
      <c r="H261" s="11"/>
      <c r="I261" s="107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"/>
      <c r="W261" s="1"/>
      <c r="X261" s="1"/>
      <c r="Y261" s="1"/>
      <c r="Z261" s="1"/>
      <c r="AA261" s="1"/>
      <c r="AB261" s="1"/>
    </row>
    <row r="262" spans="1:28" ht="13" x14ac:dyDescent="0.3">
      <c r="A262" s="101"/>
      <c r="B262" s="102"/>
      <c r="C262" s="98"/>
      <c r="D262" s="98"/>
      <c r="E262" s="99"/>
      <c r="F262" s="98"/>
      <c r="G262" s="98"/>
      <c r="H262" s="11"/>
      <c r="I262" s="107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"/>
      <c r="W262" s="1"/>
      <c r="X262" s="1"/>
      <c r="Y262" s="1"/>
      <c r="Z262" s="1"/>
      <c r="AA262" s="1"/>
      <c r="AB262" s="1"/>
    </row>
    <row r="263" spans="1:28" ht="13" x14ac:dyDescent="0.3">
      <c r="A263" s="101"/>
      <c r="B263" s="102"/>
      <c r="C263" s="98"/>
      <c r="D263" s="98"/>
      <c r="E263" s="99"/>
      <c r="F263" s="98"/>
      <c r="G263" s="98"/>
      <c r="H263" s="11"/>
      <c r="I263" s="107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"/>
      <c r="W263" s="1"/>
      <c r="X263" s="1"/>
      <c r="Y263" s="1"/>
      <c r="Z263" s="1"/>
      <c r="AA263" s="1"/>
      <c r="AB263" s="1"/>
    </row>
    <row r="264" spans="1:28" ht="13" x14ac:dyDescent="0.3">
      <c r="A264" s="101"/>
      <c r="B264" s="102"/>
      <c r="C264" s="98"/>
      <c r="D264" s="98"/>
      <c r="E264" s="99"/>
      <c r="F264" s="98"/>
      <c r="G264" s="98"/>
      <c r="H264" s="11"/>
      <c r="I264" s="107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"/>
      <c r="W264" s="1"/>
      <c r="X264" s="1"/>
      <c r="Y264" s="1"/>
      <c r="Z264" s="1"/>
      <c r="AA264" s="1"/>
      <c r="AB264" s="1"/>
    </row>
    <row r="265" spans="1:28" ht="13" x14ac:dyDescent="0.3">
      <c r="A265" s="101"/>
      <c r="B265" s="102"/>
      <c r="C265" s="98"/>
      <c r="D265" s="98"/>
      <c r="E265" s="99"/>
      <c r="F265" s="98"/>
      <c r="G265" s="98"/>
      <c r="H265" s="11"/>
      <c r="I265" s="107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"/>
      <c r="W265" s="1"/>
      <c r="X265" s="1"/>
      <c r="Y265" s="1"/>
      <c r="Z265" s="1"/>
      <c r="AA265" s="1"/>
      <c r="AB265" s="1"/>
    </row>
    <row r="266" spans="1:28" ht="13" x14ac:dyDescent="0.3">
      <c r="A266" s="101"/>
      <c r="B266" s="102"/>
      <c r="C266" s="98"/>
      <c r="D266" s="98"/>
      <c r="E266" s="99"/>
      <c r="F266" s="98"/>
      <c r="G266" s="98"/>
      <c r="H266" s="11"/>
      <c r="I266" s="107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"/>
      <c r="W266" s="1"/>
      <c r="X266" s="1"/>
      <c r="Y266" s="1"/>
      <c r="Z266" s="1"/>
      <c r="AA266" s="1"/>
      <c r="AB266" s="1"/>
    </row>
    <row r="267" spans="1:28" ht="13" x14ac:dyDescent="0.3">
      <c r="A267" s="101"/>
      <c r="B267" s="102"/>
      <c r="C267" s="98"/>
      <c r="D267" s="98"/>
      <c r="E267" s="99"/>
      <c r="F267" s="98"/>
      <c r="G267" s="98"/>
      <c r="H267" s="11"/>
      <c r="I267" s="107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"/>
      <c r="W267" s="1"/>
      <c r="X267" s="1"/>
      <c r="Y267" s="1"/>
      <c r="Z267" s="1"/>
      <c r="AA267" s="1"/>
      <c r="AB267" s="1"/>
    </row>
    <row r="268" spans="1:28" ht="13" x14ac:dyDescent="0.3">
      <c r="A268" s="101"/>
      <c r="B268" s="102"/>
      <c r="C268" s="98"/>
      <c r="D268" s="98"/>
      <c r="E268" s="99"/>
      <c r="F268" s="98"/>
      <c r="G268" s="98"/>
      <c r="H268" s="11"/>
      <c r="I268" s="107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"/>
      <c r="W268" s="1"/>
      <c r="X268" s="1"/>
      <c r="Y268" s="1"/>
      <c r="Z268" s="1"/>
      <c r="AA268" s="1"/>
      <c r="AB268" s="1"/>
    </row>
    <row r="269" spans="1:28" ht="13" x14ac:dyDescent="0.3">
      <c r="A269" s="101"/>
      <c r="B269" s="102"/>
      <c r="C269" s="98"/>
      <c r="D269" s="98"/>
      <c r="E269" s="99"/>
      <c r="F269" s="98"/>
      <c r="G269" s="98"/>
      <c r="H269" s="11"/>
      <c r="I269" s="107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"/>
      <c r="W269" s="1"/>
      <c r="X269" s="1"/>
      <c r="Y269" s="1"/>
      <c r="Z269" s="1"/>
      <c r="AA269" s="1"/>
      <c r="AB269" s="1"/>
    </row>
    <row r="270" spans="1:28" ht="13" x14ac:dyDescent="0.3">
      <c r="A270" s="101"/>
      <c r="B270" s="102"/>
      <c r="C270" s="98"/>
      <c r="D270" s="98"/>
      <c r="E270" s="99"/>
      <c r="F270" s="98"/>
      <c r="G270" s="98"/>
      <c r="H270" s="11"/>
      <c r="I270" s="107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"/>
      <c r="W270" s="1"/>
      <c r="X270" s="1"/>
      <c r="Y270" s="1"/>
      <c r="Z270" s="1"/>
      <c r="AA270" s="1"/>
      <c r="AB270" s="1"/>
    </row>
    <row r="271" spans="1:28" ht="13" x14ac:dyDescent="0.3">
      <c r="A271" s="101"/>
      <c r="B271" s="102"/>
      <c r="C271" s="98"/>
      <c r="D271" s="98"/>
      <c r="E271" s="99"/>
      <c r="F271" s="98"/>
      <c r="G271" s="98"/>
      <c r="H271" s="11"/>
      <c r="I271" s="107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"/>
      <c r="W271" s="1"/>
      <c r="X271" s="1"/>
      <c r="Y271" s="1"/>
      <c r="Z271" s="1"/>
      <c r="AA271" s="1"/>
      <c r="AB271" s="1"/>
    </row>
    <row r="272" spans="1:28" ht="13" x14ac:dyDescent="0.3">
      <c r="A272" s="101"/>
      <c r="B272" s="102"/>
      <c r="C272" s="98"/>
      <c r="D272" s="98"/>
      <c r="E272" s="99"/>
      <c r="F272" s="98"/>
      <c r="G272" s="98"/>
      <c r="H272" s="11"/>
      <c r="I272" s="107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"/>
      <c r="W272" s="1"/>
      <c r="X272" s="1"/>
      <c r="Y272" s="1"/>
      <c r="Z272" s="1"/>
      <c r="AA272" s="1"/>
      <c r="AB272" s="1"/>
    </row>
    <row r="273" spans="1:28" ht="13" x14ac:dyDescent="0.3">
      <c r="A273" s="101"/>
      <c r="B273" s="102"/>
      <c r="C273" s="98"/>
      <c r="D273" s="98"/>
      <c r="E273" s="99"/>
      <c r="F273" s="98"/>
      <c r="G273" s="98"/>
      <c r="H273" s="11"/>
      <c r="I273" s="107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"/>
      <c r="W273" s="1"/>
      <c r="X273" s="1"/>
      <c r="Y273" s="1"/>
      <c r="Z273" s="1"/>
      <c r="AA273" s="1"/>
      <c r="AB273" s="1"/>
    </row>
    <row r="274" spans="1:28" ht="13" x14ac:dyDescent="0.3">
      <c r="A274" s="101"/>
      <c r="B274" s="102"/>
      <c r="C274" s="98"/>
      <c r="D274" s="98"/>
      <c r="E274" s="99"/>
      <c r="F274" s="98"/>
      <c r="G274" s="98"/>
      <c r="H274" s="11"/>
      <c r="I274" s="107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"/>
      <c r="W274" s="1"/>
      <c r="X274" s="1"/>
      <c r="Y274" s="1"/>
      <c r="Z274" s="1"/>
      <c r="AA274" s="1"/>
      <c r="AB274" s="1"/>
    </row>
    <row r="275" spans="1:28" ht="13" x14ac:dyDescent="0.3">
      <c r="A275" s="101"/>
      <c r="B275" s="102"/>
      <c r="C275" s="98"/>
      <c r="D275" s="98"/>
      <c r="E275" s="99"/>
      <c r="F275" s="98"/>
      <c r="G275" s="98"/>
      <c r="H275" s="11"/>
      <c r="I275" s="107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"/>
      <c r="W275" s="1"/>
      <c r="X275" s="1"/>
      <c r="Y275" s="1"/>
      <c r="Z275" s="1"/>
      <c r="AA275" s="1"/>
      <c r="AB275" s="1"/>
    </row>
    <row r="276" spans="1:28" ht="13" x14ac:dyDescent="0.3">
      <c r="A276" s="101"/>
      <c r="B276" s="102"/>
      <c r="C276" s="98"/>
      <c r="D276" s="98"/>
      <c r="E276" s="99"/>
      <c r="F276" s="98"/>
      <c r="G276" s="98"/>
      <c r="H276" s="11"/>
      <c r="I276" s="107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"/>
      <c r="W276" s="1"/>
      <c r="X276" s="1"/>
      <c r="Y276" s="1"/>
      <c r="Z276" s="1"/>
      <c r="AA276" s="1"/>
      <c r="AB276" s="1"/>
    </row>
    <row r="277" spans="1:28" ht="13" x14ac:dyDescent="0.3">
      <c r="A277" s="101"/>
      <c r="B277" s="102"/>
      <c r="C277" s="98"/>
      <c r="D277" s="98"/>
      <c r="E277" s="99"/>
      <c r="F277" s="98"/>
      <c r="G277" s="98"/>
      <c r="H277" s="11"/>
      <c r="I277" s="107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"/>
      <c r="W277" s="1"/>
      <c r="X277" s="1"/>
      <c r="Y277" s="1"/>
      <c r="Z277" s="1"/>
      <c r="AA277" s="1"/>
      <c r="AB277" s="1"/>
    </row>
    <row r="278" spans="1:28" ht="13" x14ac:dyDescent="0.3">
      <c r="A278" s="101"/>
      <c r="B278" s="102"/>
      <c r="C278" s="98"/>
      <c r="D278" s="98"/>
      <c r="E278" s="99"/>
      <c r="F278" s="98"/>
      <c r="G278" s="98"/>
      <c r="H278" s="11"/>
      <c r="I278" s="107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"/>
      <c r="W278" s="1"/>
      <c r="X278" s="1"/>
      <c r="Y278" s="1"/>
      <c r="Z278" s="1"/>
      <c r="AA278" s="1"/>
      <c r="AB278" s="1"/>
    </row>
    <row r="279" spans="1:28" ht="13" x14ac:dyDescent="0.3">
      <c r="A279" s="101"/>
      <c r="B279" s="102"/>
      <c r="C279" s="98"/>
      <c r="D279" s="98"/>
      <c r="E279" s="99"/>
      <c r="F279" s="98"/>
      <c r="G279" s="98"/>
      <c r="H279" s="11"/>
      <c r="I279" s="107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"/>
      <c r="W279" s="1"/>
      <c r="X279" s="1"/>
      <c r="Y279" s="1"/>
      <c r="Z279" s="1"/>
      <c r="AA279" s="1"/>
      <c r="AB279" s="1"/>
    </row>
    <row r="280" spans="1:28" ht="13" x14ac:dyDescent="0.3">
      <c r="A280" s="101"/>
      <c r="B280" s="102"/>
      <c r="C280" s="98"/>
      <c r="D280" s="98"/>
      <c r="E280" s="99"/>
      <c r="F280" s="98"/>
      <c r="G280" s="98"/>
      <c r="H280" s="11"/>
      <c r="I280" s="107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"/>
      <c r="W280" s="1"/>
      <c r="X280" s="1"/>
      <c r="Y280" s="1"/>
      <c r="Z280" s="1"/>
      <c r="AA280" s="1"/>
      <c r="AB280" s="1"/>
    </row>
    <row r="281" spans="1:28" ht="13" x14ac:dyDescent="0.3">
      <c r="A281" s="101"/>
      <c r="B281" s="102"/>
      <c r="C281" s="98"/>
      <c r="D281" s="98"/>
      <c r="E281" s="99"/>
      <c r="F281" s="98"/>
      <c r="G281" s="98"/>
      <c r="H281" s="11"/>
      <c r="I281" s="107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"/>
      <c r="W281" s="1"/>
      <c r="X281" s="1"/>
      <c r="Y281" s="1"/>
      <c r="Z281" s="1"/>
      <c r="AA281" s="1"/>
      <c r="AB281" s="1"/>
    </row>
    <row r="282" spans="1:28" ht="13" x14ac:dyDescent="0.3">
      <c r="A282" s="101"/>
      <c r="B282" s="102"/>
      <c r="C282" s="98"/>
      <c r="D282" s="98"/>
      <c r="E282" s="99"/>
      <c r="F282" s="98"/>
      <c r="G282" s="98"/>
      <c r="H282" s="11"/>
      <c r="I282" s="107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"/>
      <c r="W282" s="1"/>
      <c r="X282" s="1"/>
      <c r="Y282" s="1"/>
      <c r="Z282" s="1"/>
      <c r="AA282" s="1"/>
      <c r="AB282" s="1"/>
    </row>
    <row r="283" spans="1:28" ht="13" x14ac:dyDescent="0.3">
      <c r="A283" s="101"/>
      <c r="B283" s="102"/>
      <c r="C283" s="98"/>
      <c r="D283" s="98"/>
      <c r="E283" s="99"/>
      <c r="F283" s="98"/>
      <c r="G283" s="98"/>
      <c r="H283" s="11"/>
      <c r="I283" s="107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"/>
      <c r="W283" s="1"/>
      <c r="X283" s="1"/>
      <c r="Y283" s="1"/>
      <c r="Z283" s="1"/>
      <c r="AA283" s="1"/>
      <c r="AB283" s="1"/>
    </row>
    <row r="284" spans="1:28" ht="13" x14ac:dyDescent="0.3">
      <c r="A284" s="101"/>
      <c r="B284" s="102"/>
      <c r="C284" s="98"/>
      <c r="D284" s="98"/>
      <c r="E284" s="99"/>
      <c r="F284" s="98"/>
      <c r="G284" s="98"/>
      <c r="H284" s="11"/>
      <c r="I284" s="107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"/>
      <c r="W284" s="1"/>
      <c r="X284" s="1"/>
      <c r="Y284" s="1"/>
      <c r="Z284" s="1"/>
      <c r="AA284" s="1"/>
      <c r="AB284" s="1"/>
    </row>
    <row r="285" spans="1:28" ht="13" x14ac:dyDescent="0.3">
      <c r="A285" s="101"/>
      <c r="B285" s="102"/>
      <c r="C285" s="98"/>
      <c r="D285" s="98"/>
      <c r="E285" s="99"/>
      <c r="F285" s="98"/>
      <c r="G285" s="98"/>
      <c r="H285" s="11"/>
      <c r="I285" s="107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"/>
      <c r="W285" s="1"/>
      <c r="X285" s="1"/>
      <c r="Y285" s="1"/>
      <c r="Z285" s="1"/>
      <c r="AA285" s="1"/>
      <c r="AB285" s="1"/>
    </row>
    <row r="286" spans="1:28" ht="13" x14ac:dyDescent="0.3">
      <c r="A286" s="101"/>
      <c r="B286" s="102"/>
      <c r="C286" s="98"/>
      <c r="D286" s="98"/>
      <c r="E286" s="99"/>
      <c r="F286" s="98"/>
      <c r="G286" s="98"/>
      <c r="H286" s="11"/>
      <c r="I286" s="107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"/>
      <c r="W286" s="1"/>
      <c r="X286" s="1"/>
      <c r="Y286" s="1"/>
      <c r="Z286" s="1"/>
      <c r="AA286" s="1"/>
      <c r="AB286" s="1"/>
    </row>
    <row r="287" spans="1:28" ht="13" x14ac:dyDescent="0.3">
      <c r="A287" s="101"/>
      <c r="B287" s="102"/>
      <c r="C287" s="98"/>
      <c r="D287" s="98"/>
      <c r="E287" s="99"/>
      <c r="F287" s="98"/>
      <c r="G287" s="98"/>
      <c r="H287" s="11"/>
      <c r="I287" s="107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"/>
      <c r="W287" s="1"/>
      <c r="X287" s="1"/>
      <c r="Y287" s="1"/>
      <c r="Z287" s="1"/>
      <c r="AA287" s="1"/>
      <c r="AB287" s="1"/>
    </row>
    <row r="288" spans="1:28" ht="13" x14ac:dyDescent="0.3">
      <c r="A288" s="101"/>
      <c r="B288" s="102"/>
      <c r="C288" s="98"/>
      <c r="D288" s="98"/>
      <c r="E288" s="99"/>
      <c r="F288" s="98"/>
      <c r="G288" s="98"/>
      <c r="H288" s="11"/>
      <c r="I288" s="107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"/>
      <c r="W288" s="1"/>
      <c r="X288" s="1"/>
      <c r="Y288" s="1"/>
      <c r="Z288" s="1"/>
      <c r="AA288" s="1"/>
      <c r="AB288" s="1"/>
    </row>
    <row r="289" spans="1:28" ht="13" x14ac:dyDescent="0.3">
      <c r="A289" s="101"/>
      <c r="B289" s="102"/>
      <c r="C289" s="98"/>
      <c r="D289" s="98"/>
      <c r="E289" s="99"/>
      <c r="F289" s="98"/>
      <c r="G289" s="98"/>
      <c r="H289" s="11"/>
      <c r="I289" s="107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"/>
      <c r="W289" s="1"/>
      <c r="X289" s="1"/>
      <c r="Y289" s="1"/>
      <c r="Z289" s="1"/>
      <c r="AA289" s="1"/>
      <c r="AB289" s="1"/>
    </row>
    <row r="290" spans="1:28" ht="13" x14ac:dyDescent="0.3">
      <c r="A290" s="101"/>
      <c r="B290" s="102"/>
      <c r="C290" s="98"/>
      <c r="D290" s="98"/>
      <c r="E290" s="99"/>
      <c r="F290" s="98"/>
      <c r="G290" s="98"/>
      <c r="H290" s="11"/>
      <c r="I290" s="107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"/>
      <c r="W290" s="1"/>
      <c r="X290" s="1"/>
      <c r="Y290" s="1"/>
      <c r="Z290" s="1"/>
      <c r="AA290" s="1"/>
      <c r="AB290" s="1"/>
    </row>
    <row r="291" spans="1:28" ht="13" x14ac:dyDescent="0.3">
      <c r="A291" s="101"/>
      <c r="B291" s="102"/>
      <c r="C291" s="98"/>
      <c r="D291" s="98"/>
      <c r="E291" s="99"/>
      <c r="F291" s="98"/>
      <c r="G291" s="98"/>
      <c r="H291" s="11"/>
      <c r="I291" s="107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"/>
      <c r="W291" s="1"/>
      <c r="X291" s="1"/>
      <c r="Y291" s="1"/>
      <c r="Z291" s="1"/>
      <c r="AA291" s="1"/>
      <c r="AB291" s="1"/>
    </row>
    <row r="292" spans="1:28" ht="13" x14ac:dyDescent="0.3">
      <c r="A292" s="101"/>
      <c r="B292" s="102"/>
      <c r="C292" s="98"/>
      <c r="D292" s="98"/>
      <c r="E292" s="99"/>
      <c r="F292" s="98"/>
      <c r="G292" s="98"/>
      <c r="H292" s="11"/>
      <c r="I292" s="107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"/>
      <c r="W292" s="1"/>
      <c r="X292" s="1"/>
      <c r="Y292" s="1"/>
      <c r="Z292" s="1"/>
      <c r="AA292" s="1"/>
      <c r="AB292" s="1"/>
    </row>
    <row r="293" spans="1:28" ht="13" x14ac:dyDescent="0.3">
      <c r="A293" s="101"/>
      <c r="B293" s="102"/>
      <c r="C293" s="98"/>
      <c r="D293" s="98"/>
      <c r="E293" s="99"/>
      <c r="F293" s="98"/>
      <c r="G293" s="98"/>
      <c r="H293" s="11"/>
      <c r="I293" s="107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"/>
      <c r="W293" s="1"/>
      <c r="X293" s="1"/>
      <c r="Y293" s="1"/>
      <c r="Z293" s="1"/>
      <c r="AA293" s="1"/>
      <c r="AB293" s="1"/>
    </row>
    <row r="294" spans="1:28" ht="13" x14ac:dyDescent="0.3">
      <c r="A294" s="101"/>
      <c r="B294" s="102"/>
      <c r="C294" s="98"/>
      <c r="D294" s="98"/>
      <c r="E294" s="99"/>
      <c r="F294" s="98"/>
      <c r="G294" s="98"/>
      <c r="H294" s="11"/>
      <c r="I294" s="107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"/>
      <c r="W294" s="1"/>
      <c r="X294" s="1"/>
      <c r="Y294" s="1"/>
      <c r="Z294" s="1"/>
      <c r="AA294" s="1"/>
      <c r="AB294" s="1"/>
    </row>
    <row r="295" spans="1:28" ht="13" x14ac:dyDescent="0.3">
      <c r="A295" s="101"/>
      <c r="B295" s="102"/>
      <c r="C295" s="98"/>
      <c r="D295" s="98"/>
      <c r="E295" s="99"/>
      <c r="F295" s="98"/>
      <c r="G295" s="98"/>
      <c r="H295" s="11"/>
      <c r="I295" s="107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"/>
      <c r="W295" s="1"/>
      <c r="X295" s="1"/>
      <c r="Y295" s="1"/>
      <c r="Z295" s="1"/>
      <c r="AA295" s="1"/>
      <c r="AB295" s="1"/>
    </row>
    <row r="296" spans="1:28" ht="13" x14ac:dyDescent="0.3">
      <c r="A296" s="101"/>
      <c r="B296" s="102"/>
      <c r="C296" s="98"/>
      <c r="D296" s="98"/>
      <c r="E296" s="99"/>
      <c r="F296" s="98"/>
      <c r="G296" s="98"/>
      <c r="H296" s="11"/>
      <c r="I296" s="107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"/>
      <c r="W296" s="1"/>
      <c r="X296" s="1"/>
      <c r="Y296" s="1"/>
      <c r="Z296" s="1"/>
      <c r="AA296" s="1"/>
      <c r="AB296" s="1"/>
    </row>
    <row r="297" spans="1:28" ht="13" x14ac:dyDescent="0.3">
      <c r="A297" s="101"/>
      <c r="B297" s="102"/>
      <c r="C297" s="98"/>
      <c r="D297" s="98"/>
      <c r="E297" s="99"/>
      <c r="F297" s="98"/>
      <c r="G297" s="98"/>
      <c r="H297" s="11"/>
      <c r="I297" s="107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"/>
      <c r="W297" s="1"/>
      <c r="X297" s="1"/>
      <c r="Y297" s="1"/>
      <c r="Z297" s="1"/>
      <c r="AA297" s="1"/>
      <c r="AB297" s="1"/>
    </row>
    <row r="298" spans="1:28" ht="13" x14ac:dyDescent="0.3">
      <c r="A298" s="101"/>
      <c r="B298" s="102"/>
      <c r="C298" s="98"/>
      <c r="D298" s="98"/>
      <c r="E298" s="99"/>
      <c r="F298" s="98"/>
      <c r="G298" s="98"/>
      <c r="H298" s="11"/>
      <c r="I298" s="107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"/>
      <c r="W298" s="1"/>
      <c r="X298" s="1"/>
      <c r="Y298" s="1"/>
      <c r="Z298" s="1"/>
      <c r="AA298" s="1"/>
      <c r="AB298" s="1"/>
    </row>
    <row r="299" spans="1:28" ht="13" x14ac:dyDescent="0.3">
      <c r="A299" s="101"/>
      <c r="B299" s="102"/>
      <c r="C299" s="98"/>
      <c r="D299" s="98"/>
      <c r="E299" s="99"/>
      <c r="F299" s="98"/>
      <c r="G299" s="98"/>
      <c r="H299" s="11"/>
      <c r="I299" s="107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"/>
      <c r="W299" s="1"/>
      <c r="X299" s="1"/>
      <c r="Y299" s="1"/>
      <c r="Z299" s="1"/>
      <c r="AA299" s="1"/>
      <c r="AB299" s="1"/>
    </row>
    <row r="300" spans="1:28" ht="13" x14ac:dyDescent="0.3">
      <c r="A300" s="101"/>
      <c r="B300" s="102"/>
      <c r="C300" s="98"/>
      <c r="D300" s="98"/>
      <c r="E300" s="99"/>
      <c r="F300" s="98"/>
      <c r="G300" s="98"/>
      <c r="H300" s="11"/>
      <c r="I300" s="107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"/>
      <c r="W300" s="1"/>
      <c r="X300" s="1"/>
      <c r="Y300" s="1"/>
      <c r="Z300" s="1"/>
      <c r="AA300" s="1"/>
      <c r="AB300" s="1"/>
    </row>
    <row r="301" spans="1:28" ht="13" x14ac:dyDescent="0.3">
      <c r="A301" s="101"/>
      <c r="B301" s="102"/>
      <c r="C301" s="98"/>
      <c r="D301" s="98"/>
      <c r="E301" s="99"/>
      <c r="F301" s="98"/>
      <c r="G301" s="98"/>
      <c r="H301" s="11"/>
      <c r="I301" s="107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"/>
      <c r="W301" s="1"/>
      <c r="X301" s="1"/>
      <c r="Y301" s="1"/>
      <c r="Z301" s="1"/>
      <c r="AA301" s="1"/>
      <c r="AB301" s="1"/>
    </row>
    <row r="302" spans="1:28" ht="13" x14ac:dyDescent="0.3">
      <c r="A302" s="101"/>
      <c r="B302" s="102"/>
      <c r="C302" s="98"/>
      <c r="D302" s="98"/>
      <c r="E302" s="99"/>
      <c r="F302" s="98"/>
      <c r="G302" s="98"/>
      <c r="H302" s="11"/>
      <c r="I302" s="107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"/>
      <c r="W302" s="1"/>
      <c r="X302" s="1"/>
      <c r="Y302" s="1"/>
      <c r="Z302" s="1"/>
      <c r="AA302" s="1"/>
      <c r="AB302" s="1"/>
    </row>
    <row r="303" spans="1:28" ht="13" x14ac:dyDescent="0.3">
      <c r="A303" s="101"/>
      <c r="B303" s="102"/>
      <c r="C303" s="98"/>
      <c r="D303" s="98"/>
      <c r="E303" s="99"/>
      <c r="F303" s="98"/>
      <c r="G303" s="98"/>
      <c r="H303" s="11"/>
      <c r="I303" s="107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"/>
      <c r="W303" s="1"/>
      <c r="X303" s="1"/>
      <c r="Y303" s="1"/>
      <c r="Z303" s="1"/>
      <c r="AA303" s="1"/>
      <c r="AB303" s="1"/>
    </row>
    <row r="304" spans="1:28" ht="13" x14ac:dyDescent="0.3">
      <c r="A304" s="101"/>
      <c r="B304" s="102"/>
      <c r="C304" s="98"/>
      <c r="D304" s="98"/>
      <c r="E304" s="99"/>
      <c r="F304" s="98"/>
      <c r="G304" s="98"/>
      <c r="H304" s="11"/>
      <c r="I304" s="107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"/>
      <c r="W304" s="1"/>
      <c r="X304" s="1"/>
      <c r="Y304" s="1"/>
      <c r="Z304" s="1"/>
      <c r="AA304" s="1"/>
      <c r="AB304" s="1"/>
    </row>
    <row r="305" spans="1:28" ht="13" x14ac:dyDescent="0.3">
      <c r="A305" s="101"/>
      <c r="B305" s="102"/>
      <c r="C305" s="98"/>
      <c r="D305" s="98"/>
      <c r="E305" s="99"/>
      <c r="F305" s="98"/>
      <c r="G305" s="98"/>
      <c r="H305" s="11"/>
      <c r="I305" s="107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"/>
      <c r="W305" s="1"/>
      <c r="X305" s="1"/>
      <c r="Y305" s="1"/>
      <c r="Z305" s="1"/>
      <c r="AA305" s="1"/>
      <c r="AB305" s="1"/>
    </row>
    <row r="306" spans="1:28" ht="13" x14ac:dyDescent="0.3">
      <c r="A306" s="101"/>
      <c r="B306" s="102"/>
      <c r="C306" s="98"/>
      <c r="D306" s="98"/>
      <c r="E306" s="99"/>
      <c r="F306" s="98"/>
      <c r="G306" s="98"/>
      <c r="H306" s="11"/>
      <c r="I306" s="107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"/>
      <c r="W306" s="1"/>
      <c r="X306" s="1"/>
      <c r="Y306" s="1"/>
      <c r="Z306" s="1"/>
      <c r="AA306" s="1"/>
      <c r="AB306" s="1"/>
    </row>
    <row r="307" spans="1:28" ht="13" x14ac:dyDescent="0.3">
      <c r="A307" s="101"/>
      <c r="B307" s="102"/>
      <c r="C307" s="98"/>
      <c r="D307" s="98"/>
      <c r="E307" s="99"/>
      <c r="F307" s="98"/>
      <c r="G307" s="98"/>
      <c r="H307" s="11"/>
      <c r="I307" s="107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"/>
      <c r="W307" s="1"/>
      <c r="X307" s="1"/>
      <c r="Y307" s="1"/>
      <c r="Z307" s="1"/>
      <c r="AA307" s="1"/>
      <c r="AB307" s="1"/>
    </row>
    <row r="308" spans="1:28" ht="13" x14ac:dyDescent="0.3">
      <c r="A308" s="101"/>
      <c r="B308" s="102"/>
      <c r="C308" s="98"/>
      <c r="D308" s="98"/>
      <c r="E308" s="99"/>
      <c r="F308" s="98"/>
      <c r="G308" s="98"/>
      <c r="H308" s="11"/>
      <c r="I308" s="107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"/>
      <c r="W308" s="1"/>
      <c r="X308" s="1"/>
      <c r="Y308" s="1"/>
      <c r="Z308" s="1"/>
      <c r="AA308" s="1"/>
      <c r="AB308" s="1"/>
    </row>
    <row r="309" spans="1:28" ht="13" x14ac:dyDescent="0.3">
      <c r="A309" s="101"/>
      <c r="B309" s="102"/>
      <c r="C309" s="98"/>
      <c r="D309" s="98"/>
      <c r="E309" s="99"/>
      <c r="F309" s="98"/>
      <c r="G309" s="98"/>
      <c r="H309" s="11"/>
      <c r="I309" s="107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"/>
      <c r="W309" s="1"/>
      <c r="X309" s="1"/>
      <c r="Y309" s="1"/>
      <c r="Z309" s="1"/>
      <c r="AA309" s="1"/>
      <c r="AB309" s="1"/>
    </row>
    <row r="310" spans="1:28" ht="13" x14ac:dyDescent="0.3">
      <c r="A310" s="101"/>
      <c r="B310" s="102"/>
      <c r="C310" s="98"/>
      <c r="D310" s="98"/>
      <c r="E310" s="99"/>
      <c r="F310" s="98"/>
      <c r="G310" s="98"/>
      <c r="H310" s="11"/>
      <c r="I310" s="107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"/>
      <c r="W310" s="1"/>
      <c r="X310" s="1"/>
      <c r="Y310" s="1"/>
      <c r="Z310" s="1"/>
      <c r="AA310" s="1"/>
      <c r="AB310" s="1"/>
    </row>
    <row r="311" spans="1:28" ht="13" x14ac:dyDescent="0.3">
      <c r="A311" s="101"/>
      <c r="B311" s="102"/>
      <c r="C311" s="98"/>
      <c r="D311" s="98"/>
      <c r="E311" s="99"/>
      <c r="F311" s="98"/>
      <c r="G311" s="98"/>
      <c r="H311" s="11"/>
      <c r="I311" s="107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"/>
      <c r="W311" s="1"/>
      <c r="X311" s="1"/>
      <c r="Y311" s="1"/>
      <c r="Z311" s="1"/>
      <c r="AA311" s="1"/>
      <c r="AB311" s="1"/>
    </row>
    <row r="312" spans="1:28" ht="13" x14ac:dyDescent="0.3">
      <c r="A312" s="101"/>
      <c r="B312" s="102"/>
      <c r="C312" s="98"/>
      <c r="D312" s="98"/>
      <c r="E312" s="99"/>
      <c r="F312" s="98"/>
      <c r="G312" s="98"/>
      <c r="H312" s="11"/>
      <c r="I312" s="107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"/>
      <c r="W312" s="1"/>
      <c r="X312" s="1"/>
      <c r="Y312" s="1"/>
      <c r="Z312" s="1"/>
      <c r="AA312" s="1"/>
      <c r="AB312" s="1"/>
    </row>
    <row r="313" spans="1:28" ht="13" x14ac:dyDescent="0.3">
      <c r="A313" s="101"/>
      <c r="B313" s="102"/>
      <c r="C313" s="98"/>
      <c r="D313" s="98"/>
      <c r="E313" s="99"/>
      <c r="F313" s="98"/>
      <c r="G313" s="98"/>
      <c r="H313" s="11"/>
      <c r="I313" s="107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"/>
      <c r="W313" s="1"/>
      <c r="X313" s="1"/>
      <c r="Y313" s="1"/>
      <c r="Z313" s="1"/>
      <c r="AA313" s="1"/>
      <c r="AB313" s="1"/>
    </row>
    <row r="314" spans="1:28" ht="13" x14ac:dyDescent="0.3">
      <c r="A314" s="101"/>
      <c r="B314" s="102"/>
      <c r="C314" s="98"/>
      <c r="D314" s="98"/>
      <c r="E314" s="99"/>
      <c r="F314" s="98"/>
      <c r="G314" s="98"/>
      <c r="H314" s="11"/>
      <c r="I314" s="107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"/>
      <c r="W314" s="1"/>
      <c r="X314" s="1"/>
      <c r="Y314" s="1"/>
      <c r="Z314" s="1"/>
      <c r="AA314" s="1"/>
      <c r="AB314" s="1"/>
    </row>
    <row r="315" spans="1:28" ht="13" x14ac:dyDescent="0.3">
      <c r="A315" s="101"/>
      <c r="B315" s="102"/>
      <c r="C315" s="98"/>
      <c r="D315" s="98"/>
      <c r="E315" s="99"/>
      <c r="F315" s="98"/>
      <c r="G315" s="98"/>
      <c r="H315" s="11"/>
      <c r="I315" s="107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"/>
      <c r="W315" s="1"/>
      <c r="X315" s="1"/>
      <c r="Y315" s="1"/>
      <c r="Z315" s="1"/>
      <c r="AA315" s="1"/>
      <c r="AB315" s="1"/>
    </row>
    <row r="316" spans="1:28" ht="13" x14ac:dyDescent="0.3">
      <c r="A316" s="101"/>
      <c r="B316" s="102"/>
      <c r="C316" s="98"/>
      <c r="D316" s="98"/>
      <c r="E316" s="99"/>
      <c r="F316" s="98"/>
      <c r="G316" s="98"/>
      <c r="H316" s="11"/>
      <c r="I316" s="107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"/>
      <c r="W316" s="1"/>
      <c r="X316" s="1"/>
      <c r="Y316" s="1"/>
      <c r="Z316" s="1"/>
      <c r="AA316" s="1"/>
      <c r="AB316" s="1"/>
    </row>
    <row r="317" spans="1:28" ht="13" x14ac:dyDescent="0.3">
      <c r="A317" s="101"/>
      <c r="B317" s="102"/>
      <c r="C317" s="98"/>
      <c r="D317" s="98"/>
      <c r="E317" s="99"/>
      <c r="F317" s="98"/>
      <c r="G317" s="98"/>
      <c r="H317" s="11"/>
      <c r="I317" s="107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"/>
      <c r="W317" s="1"/>
      <c r="X317" s="1"/>
      <c r="Y317" s="1"/>
      <c r="Z317" s="1"/>
      <c r="AA317" s="1"/>
      <c r="AB317" s="1"/>
    </row>
    <row r="318" spans="1:28" ht="13" x14ac:dyDescent="0.3">
      <c r="A318" s="101"/>
      <c r="B318" s="102"/>
      <c r="C318" s="98"/>
      <c r="D318" s="98"/>
      <c r="E318" s="99"/>
      <c r="F318" s="98"/>
      <c r="G318" s="98"/>
      <c r="H318" s="11"/>
      <c r="I318" s="107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"/>
      <c r="W318" s="1"/>
      <c r="X318" s="1"/>
      <c r="Y318" s="1"/>
      <c r="Z318" s="1"/>
      <c r="AA318" s="1"/>
      <c r="AB318" s="1"/>
    </row>
    <row r="319" spans="1:28" ht="13" x14ac:dyDescent="0.3">
      <c r="A319" s="101"/>
      <c r="B319" s="102"/>
      <c r="C319" s="98"/>
      <c r="D319" s="98"/>
      <c r="E319" s="99"/>
      <c r="F319" s="98"/>
      <c r="G319" s="98"/>
      <c r="H319" s="11"/>
      <c r="I319" s="107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"/>
      <c r="W319" s="1"/>
      <c r="X319" s="1"/>
      <c r="Y319" s="1"/>
      <c r="Z319" s="1"/>
      <c r="AA319" s="1"/>
      <c r="AB319" s="1"/>
    </row>
    <row r="320" spans="1:28" ht="13" x14ac:dyDescent="0.3">
      <c r="A320" s="101"/>
      <c r="B320" s="102"/>
      <c r="C320" s="98"/>
      <c r="D320" s="98"/>
      <c r="E320" s="99"/>
      <c r="F320" s="98"/>
      <c r="G320" s="98"/>
      <c r="H320" s="11"/>
      <c r="I320" s="107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"/>
      <c r="W320" s="1"/>
      <c r="X320" s="1"/>
      <c r="Y320" s="1"/>
      <c r="Z320" s="1"/>
      <c r="AA320" s="1"/>
      <c r="AB320" s="1"/>
    </row>
    <row r="321" spans="1:28" ht="13" x14ac:dyDescent="0.3">
      <c r="A321" s="101"/>
      <c r="B321" s="102"/>
      <c r="C321" s="98"/>
      <c r="D321" s="98"/>
      <c r="E321" s="99"/>
      <c r="F321" s="98"/>
      <c r="G321" s="98"/>
      <c r="H321" s="11"/>
      <c r="I321" s="107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"/>
      <c r="W321" s="1"/>
      <c r="X321" s="1"/>
      <c r="Y321" s="1"/>
      <c r="Z321" s="1"/>
      <c r="AA321" s="1"/>
      <c r="AB321" s="1"/>
    </row>
    <row r="322" spans="1:28" ht="13" x14ac:dyDescent="0.3">
      <c r="A322" s="101"/>
      <c r="B322" s="102"/>
      <c r="C322" s="98"/>
      <c r="D322" s="98"/>
      <c r="E322" s="99"/>
      <c r="F322" s="98"/>
      <c r="G322" s="98"/>
      <c r="H322" s="11"/>
      <c r="I322" s="107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"/>
      <c r="W322" s="1"/>
      <c r="X322" s="1"/>
      <c r="Y322" s="1"/>
      <c r="Z322" s="1"/>
      <c r="AA322" s="1"/>
      <c r="AB322" s="1"/>
    </row>
    <row r="323" spans="1:28" ht="13" x14ac:dyDescent="0.3">
      <c r="A323" s="101"/>
      <c r="B323" s="102"/>
      <c r="C323" s="98"/>
      <c r="D323" s="98"/>
      <c r="E323" s="99"/>
      <c r="F323" s="98"/>
      <c r="G323" s="98"/>
      <c r="H323" s="11"/>
      <c r="I323" s="107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"/>
      <c r="W323" s="1"/>
      <c r="X323" s="1"/>
      <c r="Y323" s="1"/>
      <c r="Z323" s="1"/>
      <c r="AA323" s="1"/>
      <c r="AB323" s="1"/>
    </row>
    <row r="324" spans="1:28" ht="13" x14ac:dyDescent="0.3">
      <c r="A324" s="101"/>
      <c r="B324" s="102"/>
      <c r="C324" s="98"/>
      <c r="D324" s="98"/>
      <c r="E324" s="99"/>
      <c r="F324" s="98"/>
      <c r="G324" s="98"/>
      <c r="H324" s="11"/>
      <c r="I324" s="107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"/>
      <c r="W324" s="1"/>
      <c r="X324" s="1"/>
      <c r="Y324" s="1"/>
      <c r="Z324" s="1"/>
      <c r="AA324" s="1"/>
      <c r="AB324" s="1"/>
    </row>
    <row r="325" spans="1:28" ht="13" x14ac:dyDescent="0.3">
      <c r="A325" s="101"/>
      <c r="B325" s="102"/>
      <c r="C325" s="98"/>
      <c r="D325" s="98"/>
      <c r="E325" s="99"/>
      <c r="F325" s="98"/>
      <c r="G325" s="98"/>
      <c r="H325" s="11"/>
      <c r="I325" s="107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"/>
      <c r="W325" s="1"/>
      <c r="X325" s="1"/>
      <c r="Y325" s="1"/>
      <c r="Z325" s="1"/>
      <c r="AA325" s="1"/>
      <c r="AB325" s="1"/>
    </row>
    <row r="326" spans="1:28" ht="13" x14ac:dyDescent="0.3">
      <c r="A326" s="101"/>
      <c r="B326" s="102"/>
      <c r="C326" s="98"/>
      <c r="D326" s="98"/>
      <c r="E326" s="99"/>
      <c r="F326" s="98"/>
      <c r="G326" s="98"/>
      <c r="H326" s="11"/>
      <c r="I326" s="107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"/>
      <c r="W326" s="1"/>
      <c r="X326" s="1"/>
      <c r="Y326" s="1"/>
      <c r="Z326" s="1"/>
      <c r="AA326" s="1"/>
      <c r="AB326" s="1"/>
    </row>
    <row r="327" spans="1:28" ht="13" x14ac:dyDescent="0.3">
      <c r="A327" s="101"/>
      <c r="B327" s="102"/>
      <c r="C327" s="98"/>
      <c r="D327" s="98"/>
      <c r="E327" s="99"/>
      <c r="F327" s="98"/>
      <c r="G327" s="98"/>
      <c r="H327" s="11"/>
      <c r="I327" s="107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"/>
      <c r="W327" s="1"/>
      <c r="X327" s="1"/>
      <c r="Y327" s="1"/>
      <c r="Z327" s="1"/>
      <c r="AA327" s="1"/>
      <c r="AB327" s="1"/>
    </row>
    <row r="328" spans="1:28" ht="13" x14ac:dyDescent="0.3">
      <c r="A328" s="101"/>
      <c r="B328" s="102"/>
      <c r="C328" s="98"/>
      <c r="D328" s="98"/>
      <c r="E328" s="99"/>
      <c r="F328" s="98"/>
      <c r="G328" s="98"/>
      <c r="H328" s="11"/>
      <c r="I328" s="107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"/>
      <c r="W328" s="1"/>
      <c r="X328" s="1"/>
      <c r="Y328" s="1"/>
      <c r="Z328" s="1"/>
      <c r="AA328" s="1"/>
      <c r="AB328" s="1"/>
    </row>
    <row r="329" spans="1:28" ht="13" x14ac:dyDescent="0.3">
      <c r="A329" s="101"/>
      <c r="B329" s="102"/>
      <c r="C329" s="98"/>
      <c r="D329" s="98"/>
      <c r="E329" s="99"/>
      <c r="F329" s="98"/>
      <c r="G329" s="98"/>
      <c r="H329" s="11"/>
      <c r="I329" s="107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"/>
      <c r="W329" s="1"/>
      <c r="X329" s="1"/>
      <c r="Y329" s="1"/>
      <c r="Z329" s="1"/>
      <c r="AA329" s="1"/>
      <c r="AB329" s="1"/>
    </row>
    <row r="330" spans="1:28" ht="13" x14ac:dyDescent="0.3">
      <c r="A330" s="101"/>
      <c r="B330" s="102"/>
      <c r="C330" s="98"/>
      <c r="D330" s="98"/>
      <c r="E330" s="99"/>
      <c r="F330" s="98"/>
      <c r="G330" s="98"/>
      <c r="H330" s="11"/>
      <c r="I330" s="107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"/>
      <c r="W330" s="1"/>
      <c r="X330" s="1"/>
      <c r="Y330" s="1"/>
      <c r="Z330" s="1"/>
      <c r="AA330" s="1"/>
      <c r="AB330" s="1"/>
    </row>
    <row r="331" spans="1:28" ht="13" x14ac:dyDescent="0.3">
      <c r="A331" s="101"/>
      <c r="B331" s="102"/>
      <c r="C331" s="98"/>
      <c r="D331" s="98"/>
      <c r="E331" s="99"/>
      <c r="F331" s="98"/>
      <c r="G331" s="98"/>
      <c r="H331" s="11"/>
      <c r="I331" s="107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"/>
      <c r="W331" s="1"/>
      <c r="X331" s="1"/>
      <c r="Y331" s="1"/>
      <c r="Z331" s="1"/>
      <c r="AA331" s="1"/>
      <c r="AB331" s="1"/>
    </row>
    <row r="332" spans="1:28" ht="13" x14ac:dyDescent="0.3">
      <c r="A332" s="101"/>
      <c r="B332" s="102"/>
      <c r="C332" s="98"/>
      <c r="D332" s="98"/>
      <c r="E332" s="99"/>
      <c r="F332" s="98"/>
      <c r="G332" s="98"/>
      <c r="H332" s="11"/>
      <c r="I332" s="107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"/>
      <c r="W332" s="1"/>
      <c r="X332" s="1"/>
      <c r="Y332" s="1"/>
      <c r="Z332" s="1"/>
      <c r="AA332" s="1"/>
      <c r="AB332" s="1"/>
    </row>
    <row r="333" spans="1:28" ht="13" x14ac:dyDescent="0.3">
      <c r="A333" s="101"/>
      <c r="B333" s="102"/>
      <c r="C333" s="98"/>
      <c r="D333" s="98"/>
      <c r="E333" s="99"/>
      <c r="F333" s="98"/>
      <c r="G333" s="98"/>
      <c r="H333" s="11"/>
      <c r="I333" s="107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"/>
      <c r="W333" s="1"/>
      <c r="X333" s="1"/>
      <c r="Y333" s="1"/>
      <c r="Z333" s="1"/>
      <c r="AA333" s="1"/>
      <c r="AB333" s="1"/>
    </row>
    <row r="334" spans="1:28" ht="13" x14ac:dyDescent="0.3">
      <c r="A334" s="101"/>
      <c r="B334" s="102"/>
      <c r="C334" s="98"/>
      <c r="D334" s="98"/>
      <c r="E334" s="99"/>
      <c r="F334" s="98"/>
      <c r="G334" s="98"/>
      <c r="H334" s="11"/>
      <c r="I334" s="107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"/>
      <c r="W334" s="1"/>
      <c r="X334" s="1"/>
      <c r="Y334" s="1"/>
      <c r="Z334" s="1"/>
      <c r="AA334" s="1"/>
      <c r="AB334" s="1"/>
    </row>
    <row r="335" spans="1:28" ht="13" x14ac:dyDescent="0.3">
      <c r="A335" s="101"/>
      <c r="B335" s="102"/>
      <c r="C335" s="98"/>
      <c r="D335" s="98"/>
      <c r="E335" s="99"/>
      <c r="F335" s="98"/>
      <c r="G335" s="98"/>
      <c r="H335" s="11"/>
      <c r="I335" s="107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"/>
      <c r="W335" s="1"/>
      <c r="X335" s="1"/>
      <c r="Y335" s="1"/>
      <c r="Z335" s="1"/>
      <c r="AA335" s="1"/>
      <c r="AB335" s="1"/>
    </row>
    <row r="336" spans="1:28" ht="13" x14ac:dyDescent="0.3">
      <c r="A336" s="101"/>
      <c r="B336" s="102"/>
      <c r="C336" s="98"/>
      <c r="D336" s="98"/>
      <c r="E336" s="99"/>
      <c r="F336" s="98"/>
      <c r="G336" s="98"/>
      <c r="H336" s="11"/>
      <c r="I336" s="107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"/>
      <c r="W336" s="1"/>
      <c r="X336" s="1"/>
      <c r="Y336" s="1"/>
      <c r="Z336" s="1"/>
      <c r="AA336" s="1"/>
      <c r="AB336" s="1"/>
    </row>
    <row r="337" spans="1:28" ht="13" x14ac:dyDescent="0.3">
      <c r="A337" s="101"/>
      <c r="B337" s="102"/>
      <c r="C337" s="98"/>
      <c r="D337" s="98"/>
      <c r="E337" s="99"/>
      <c r="F337" s="98"/>
      <c r="G337" s="98"/>
      <c r="H337" s="11"/>
      <c r="I337" s="10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"/>
      <c r="W337" s="1"/>
      <c r="X337" s="1"/>
      <c r="Y337" s="1"/>
      <c r="Z337" s="1"/>
      <c r="AA337" s="1"/>
      <c r="AB337" s="1"/>
    </row>
    <row r="338" spans="1:28" ht="13" x14ac:dyDescent="0.3">
      <c r="A338" s="101"/>
      <c r="B338" s="102"/>
      <c r="C338" s="98"/>
      <c r="D338" s="98"/>
      <c r="E338" s="99"/>
      <c r="F338" s="98"/>
      <c r="G338" s="98"/>
      <c r="H338" s="11"/>
      <c r="I338" s="107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"/>
      <c r="W338" s="1"/>
      <c r="X338" s="1"/>
      <c r="Y338" s="1"/>
      <c r="Z338" s="1"/>
      <c r="AA338" s="1"/>
      <c r="AB338" s="1"/>
    </row>
    <row r="339" spans="1:28" ht="13" x14ac:dyDescent="0.3">
      <c r="A339" s="101"/>
      <c r="B339" s="102"/>
      <c r="C339" s="98"/>
      <c r="D339" s="98"/>
      <c r="E339" s="99"/>
      <c r="F339" s="98"/>
      <c r="G339" s="98"/>
      <c r="H339" s="11"/>
      <c r="I339" s="10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"/>
      <c r="W339" s="1"/>
      <c r="X339" s="1"/>
      <c r="Y339" s="1"/>
      <c r="Z339" s="1"/>
      <c r="AA339" s="1"/>
      <c r="AB339" s="1"/>
    </row>
    <row r="340" spans="1:28" ht="13" x14ac:dyDescent="0.3">
      <c r="A340" s="101"/>
      <c r="B340" s="102"/>
      <c r="C340" s="98"/>
      <c r="D340" s="98"/>
      <c r="E340" s="99"/>
      <c r="F340" s="98"/>
      <c r="G340" s="98"/>
      <c r="H340" s="11"/>
      <c r="I340" s="10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"/>
      <c r="W340" s="1"/>
      <c r="X340" s="1"/>
      <c r="Y340" s="1"/>
      <c r="Z340" s="1"/>
      <c r="AA340" s="1"/>
      <c r="AB340" s="1"/>
    </row>
    <row r="341" spans="1:28" ht="13" x14ac:dyDescent="0.3">
      <c r="A341" s="101"/>
      <c r="B341" s="102"/>
      <c r="C341" s="98"/>
      <c r="D341" s="98"/>
      <c r="E341" s="99"/>
      <c r="F341" s="98"/>
      <c r="G341" s="98"/>
      <c r="H341" s="11"/>
      <c r="I341" s="10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"/>
      <c r="W341" s="1"/>
      <c r="X341" s="1"/>
      <c r="Y341" s="1"/>
      <c r="Z341" s="1"/>
      <c r="AA341" s="1"/>
      <c r="AB341" s="1"/>
    </row>
    <row r="342" spans="1:28" ht="13" x14ac:dyDescent="0.3">
      <c r="A342" s="101"/>
      <c r="B342" s="102"/>
      <c r="C342" s="98"/>
      <c r="D342" s="98"/>
      <c r="E342" s="99"/>
      <c r="F342" s="98"/>
      <c r="G342" s="98"/>
      <c r="H342" s="11"/>
      <c r="I342" s="10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"/>
      <c r="W342" s="1"/>
      <c r="X342" s="1"/>
      <c r="Y342" s="1"/>
      <c r="Z342" s="1"/>
      <c r="AA342" s="1"/>
      <c r="AB342" s="1"/>
    </row>
    <row r="343" spans="1:28" ht="13" x14ac:dyDescent="0.3">
      <c r="A343" s="101"/>
      <c r="B343" s="102"/>
      <c r="C343" s="98"/>
      <c r="D343" s="98"/>
      <c r="E343" s="99"/>
      <c r="F343" s="98"/>
      <c r="G343" s="98"/>
      <c r="H343" s="11"/>
      <c r="I343" s="10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"/>
      <c r="W343" s="1"/>
      <c r="X343" s="1"/>
      <c r="Y343" s="1"/>
      <c r="Z343" s="1"/>
      <c r="AA343" s="1"/>
      <c r="AB343" s="1"/>
    </row>
    <row r="344" spans="1:28" ht="13" x14ac:dyDescent="0.3">
      <c r="A344" s="101"/>
      <c r="B344" s="102"/>
      <c r="C344" s="98"/>
      <c r="D344" s="98"/>
      <c r="E344" s="99"/>
      <c r="F344" s="98"/>
      <c r="G344" s="98"/>
      <c r="H344" s="11"/>
      <c r="I344" s="107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"/>
      <c r="W344" s="1"/>
      <c r="X344" s="1"/>
      <c r="Y344" s="1"/>
      <c r="Z344" s="1"/>
      <c r="AA344" s="1"/>
      <c r="AB344" s="1"/>
    </row>
    <row r="345" spans="1:28" ht="13" x14ac:dyDescent="0.3">
      <c r="A345" s="101"/>
      <c r="B345" s="102"/>
      <c r="C345" s="98"/>
      <c r="D345" s="98"/>
      <c r="E345" s="99"/>
      <c r="F345" s="98"/>
      <c r="G345" s="98"/>
      <c r="H345" s="11"/>
      <c r="I345" s="107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"/>
      <c r="W345" s="1"/>
      <c r="X345" s="1"/>
      <c r="Y345" s="1"/>
      <c r="Z345" s="1"/>
      <c r="AA345" s="1"/>
      <c r="AB345" s="1"/>
    </row>
    <row r="346" spans="1:28" ht="13" x14ac:dyDescent="0.3">
      <c r="A346" s="101"/>
      <c r="B346" s="102"/>
      <c r="C346" s="98"/>
      <c r="D346" s="98"/>
      <c r="E346" s="99"/>
      <c r="F346" s="98"/>
      <c r="G346" s="98"/>
      <c r="H346" s="11"/>
      <c r="I346" s="107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"/>
      <c r="W346" s="1"/>
      <c r="X346" s="1"/>
      <c r="Y346" s="1"/>
      <c r="Z346" s="1"/>
      <c r="AA346" s="1"/>
      <c r="AB346" s="1"/>
    </row>
    <row r="347" spans="1:28" ht="13" x14ac:dyDescent="0.3">
      <c r="A347" s="101"/>
      <c r="B347" s="102"/>
      <c r="C347" s="98"/>
      <c r="D347" s="98"/>
      <c r="E347" s="99"/>
      <c r="F347" s="98"/>
      <c r="G347" s="98"/>
      <c r="H347" s="11"/>
      <c r="I347" s="107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"/>
      <c r="W347" s="1"/>
      <c r="X347" s="1"/>
      <c r="Y347" s="1"/>
      <c r="Z347" s="1"/>
      <c r="AA347" s="1"/>
      <c r="AB347" s="1"/>
    </row>
    <row r="348" spans="1:28" ht="13" x14ac:dyDescent="0.3">
      <c r="A348" s="101"/>
      <c r="B348" s="102"/>
      <c r="C348" s="98"/>
      <c r="D348" s="98"/>
      <c r="E348" s="99"/>
      <c r="F348" s="98"/>
      <c r="G348" s="98"/>
      <c r="H348" s="11"/>
      <c r="I348" s="107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"/>
      <c r="W348" s="1"/>
      <c r="X348" s="1"/>
      <c r="Y348" s="1"/>
      <c r="Z348" s="1"/>
      <c r="AA348" s="1"/>
      <c r="AB348" s="1"/>
    </row>
    <row r="349" spans="1:28" ht="13" x14ac:dyDescent="0.3">
      <c r="A349" s="101"/>
      <c r="B349" s="102"/>
      <c r="C349" s="98"/>
      <c r="D349" s="98"/>
      <c r="E349" s="99"/>
      <c r="F349" s="98"/>
      <c r="G349" s="98"/>
      <c r="H349" s="11"/>
      <c r="I349" s="107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"/>
      <c r="W349" s="1"/>
      <c r="X349" s="1"/>
      <c r="Y349" s="1"/>
      <c r="Z349" s="1"/>
      <c r="AA349" s="1"/>
      <c r="AB349" s="1"/>
    </row>
    <row r="350" spans="1:28" ht="13" x14ac:dyDescent="0.3">
      <c r="A350" s="101"/>
      <c r="B350" s="102"/>
      <c r="C350" s="98"/>
      <c r="D350" s="98"/>
      <c r="E350" s="99"/>
      <c r="F350" s="98"/>
      <c r="G350" s="98"/>
      <c r="H350" s="11"/>
      <c r="I350" s="107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"/>
      <c r="W350" s="1"/>
      <c r="X350" s="1"/>
      <c r="Y350" s="1"/>
      <c r="Z350" s="1"/>
      <c r="AA350" s="1"/>
      <c r="AB350" s="1"/>
    </row>
    <row r="351" spans="1:28" ht="13" x14ac:dyDescent="0.3">
      <c r="A351" s="101"/>
      <c r="B351" s="102"/>
      <c r="C351" s="98"/>
      <c r="D351" s="98"/>
      <c r="E351" s="99"/>
      <c r="F351" s="98"/>
      <c r="G351" s="98"/>
      <c r="H351" s="11"/>
      <c r="I351" s="107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"/>
      <c r="W351" s="1"/>
      <c r="X351" s="1"/>
      <c r="Y351" s="1"/>
      <c r="Z351" s="1"/>
      <c r="AA351" s="1"/>
      <c r="AB351" s="1"/>
    </row>
    <row r="352" spans="1:28" ht="13" x14ac:dyDescent="0.3">
      <c r="A352" s="101"/>
      <c r="B352" s="102"/>
      <c r="C352" s="98"/>
      <c r="D352" s="98"/>
      <c r="E352" s="99"/>
      <c r="F352" s="98"/>
      <c r="G352" s="98"/>
      <c r="H352" s="11"/>
      <c r="I352" s="107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"/>
      <c r="W352" s="1"/>
      <c r="X352" s="1"/>
      <c r="Y352" s="1"/>
      <c r="Z352" s="1"/>
      <c r="AA352" s="1"/>
      <c r="AB352" s="1"/>
    </row>
    <row r="353" spans="1:28" ht="13" x14ac:dyDescent="0.3">
      <c r="A353" s="101"/>
      <c r="B353" s="102"/>
      <c r="C353" s="98"/>
      <c r="D353" s="98"/>
      <c r="E353" s="99"/>
      <c r="F353" s="98"/>
      <c r="G353" s="98"/>
      <c r="H353" s="11"/>
      <c r="I353" s="107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"/>
      <c r="W353" s="1"/>
      <c r="X353" s="1"/>
      <c r="Y353" s="1"/>
      <c r="Z353" s="1"/>
      <c r="AA353" s="1"/>
      <c r="AB353" s="1"/>
    </row>
    <row r="354" spans="1:28" ht="13" x14ac:dyDescent="0.3">
      <c r="A354" s="101"/>
      <c r="B354" s="102"/>
      <c r="C354" s="98"/>
      <c r="D354" s="98"/>
      <c r="E354" s="99"/>
      <c r="F354" s="98"/>
      <c r="G354" s="98"/>
      <c r="H354" s="11"/>
      <c r="I354" s="107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"/>
      <c r="W354" s="1"/>
      <c r="X354" s="1"/>
      <c r="Y354" s="1"/>
      <c r="Z354" s="1"/>
      <c r="AA354" s="1"/>
      <c r="AB354" s="1"/>
    </row>
    <row r="355" spans="1:28" ht="13" x14ac:dyDescent="0.3">
      <c r="A355" s="101"/>
      <c r="B355" s="102"/>
      <c r="C355" s="98"/>
      <c r="D355" s="98"/>
      <c r="E355" s="99"/>
      <c r="F355" s="98"/>
      <c r="G355" s="98"/>
      <c r="H355" s="11"/>
      <c r="I355" s="107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"/>
      <c r="W355" s="1"/>
      <c r="X355" s="1"/>
      <c r="Y355" s="1"/>
      <c r="Z355" s="1"/>
      <c r="AA355" s="1"/>
      <c r="AB355" s="1"/>
    </row>
    <row r="356" spans="1:28" ht="13" x14ac:dyDescent="0.3">
      <c r="A356" s="101"/>
      <c r="B356" s="102"/>
      <c r="C356" s="98"/>
      <c r="D356" s="98"/>
      <c r="E356" s="99"/>
      <c r="F356" s="98"/>
      <c r="G356" s="98"/>
      <c r="H356" s="11"/>
      <c r="I356" s="107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"/>
      <c r="W356" s="1"/>
      <c r="X356" s="1"/>
      <c r="Y356" s="1"/>
      <c r="Z356" s="1"/>
      <c r="AA356" s="1"/>
      <c r="AB356" s="1"/>
    </row>
    <row r="357" spans="1:28" ht="13" x14ac:dyDescent="0.3">
      <c r="A357" s="101"/>
      <c r="B357" s="102"/>
      <c r="C357" s="98"/>
      <c r="D357" s="98"/>
      <c r="E357" s="99"/>
      <c r="F357" s="98"/>
      <c r="G357" s="98"/>
      <c r="H357" s="11"/>
      <c r="I357" s="107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"/>
      <c r="W357" s="1"/>
      <c r="X357" s="1"/>
      <c r="Y357" s="1"/>
      <c r="Z357" s="1"/>
      <c r="AA357" s="1"/>
      <c r="AB357" s="1"/>
    </row>
    <row r="358" spans="1:28" ht="13" x14ac:dyDescent="0.3">
      <c r="A358" s="101"/>
      <c r="B358" s="102"/>
      <c r="C358" s="98"/>
      <c r="D358" s="98"/>
      <c r="E358" s="99"/>
      <c r="F358" s="98"/>
      <c r="G358" s="98"/>
      <c r="H358" s="11"/>
      <c r="I358" s="107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"/>
      <c r="W358" s="1"/>
      <c r="X358" s="1"/>
      <c r="Y358" s="1"/>
      <c r="Z358" s="1"/>
      <c r="AA358" s="1"/>
      <c r="AB358" s="1"/>
    </row>
    <row r="359" spans="1:28" ht="13" x14ac:dyDescent="0.3">
      <c r="A359" s="101"/>
      <c r="B359" s="102"/>
      <c r="C359" s="98"/>
      <c r="D359" s="98"/>
      <c r="E359" s="99"/>
      <c r="F359" s="98"/>
      <c r="G359" s="98"/>
      <c r="H359" s="11"/>
      <c r="I359" s="107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"/>
      <c r="W359" s="1"/>
      <c r="X359" s="1"/>
      <c r="Y359" s="1"/>
      <c r="Z359" s="1"/>
      <c r="AA359" s="1"/>
      <c r="AB359" s="1"/>
    </row>
    <row r="360" spans="1:28" ht="13" x14ac:dyDescent="0.3">
      <c r="A360" s="101"/>
      <c r="B360" s="102"/>
      <c r="C360" s="98"/>
      <c r="D360" s="98"/>
      <c r="E360" s="99"/>
      <c r="F360" s="98"/>
      <c r="G360" s="98"/>
      <c r="H360" s="11"/>
      <c r="I360" s="107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"/>
      <c r="W360" s="1"/>
      <c r="X360" s="1"/>
      <c r="Y360" s="1"/>
      <c r="Z360" s="1"/>
      <c r="AA360" s="1"/>
      <c r="AB360" s="1"/>
    </row>
    <row r="361" spans="1:28" ht="13" x14ac:dyDescent="0.3">
      <c r="A361" s="101"/>
      <c r="B361" s="102"/>
      <c r="C361" s="98"/>
      <c r="D361" s="98"/>
      <c r="E361" s="99"/>
      <c r="F361" s="98"/>
      <c r="G361" s="98"/>
      <c r="H361" s="11"/>
      <c r="I361" s="107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"/>
      <c r="W361" s="1"/>
      <c r="X361" s="1"/>
      <c r="Y361" s="1"/>
      <c r="Z361" s="1"/>
      <c r="AA361" s="1"/>
      <c r="AB361" s="1"/>
    </row>
    <row r="362" spans="1:28" ht="13" x14ac:dyDescent="0.3">
      <c r="A362" s="101"/>
      <c r="B362" s="102"/>
      <c r="C362" s="98"/>
      <c r="D362" s="98"/>
      <c r="E362" s="99"/>
      <c r="F362" s="98"/>
      <c r="G362" s="98"/>
      <c r="H362" s="11"/>
      <c r="I362" s="107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"/>
      <c r="W362" s="1"/>
      <c r="X362" s="1"/>
      <c r="Y362" s="1"/>
      <c r="Z362" s="1"/>
      <c r="AA362" s="1"/>
      <c r="AB362" s="1"/>
    </row>
    <row r="363" spans="1:28" ht="13" x14ac:dyDescent="0.3">
      <c r="A363" s="101"/>
      <c r="B363" s="102"/>
      <c r="C363" s="98"/>
      <c r="D363" s="98"/>
      <c r="E363" s="99"/>
      <c r="F363" s="98"/>
      <c r="G363" s="98"/>
      <c r="H363" s="11"/>
      <c r="I363" s="107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"/>
      <c r="W363" s="1"/>
      <c r="X363" s="1"/>
      <c r="Y363" s="1"/>
      <c r="Z363" s="1"/>
      <c r="AA363" s="1"/>
      <c r="AB363" s="1"/>
    </row>
    <row r="364" spans="1:28" ht="13" x14ac:dyDescent="0.3">
      <c r="A364" s="101"/>
      <c r="B364" s="102"/>
      <c r="C364" s="98"/>
      <c r="D364" s="98"/>
      <c r="E364" s="99"/>
      <c r="F364" s="98"/>
      <c r="G364" s="98"/>
      <c r="H364" s="11"/>
      <c r="I364" s="107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"/>
      <c r="W364" s="1"/>
      <c r="X364" s="1"/>
      <c r="Y364" s="1"/>
      <c r="Z364" s="1"/>
      <c r="AA364" s="1"/>
      <c r="AB364" s="1"/>
    </row>
    <row r="365" spans="1:28" ht="13" x14ac:dyDescent="0.3">
      <c r="A365" s="101"/>
      <c r="B365" s="102"/>
      <c r="C365" s="98"/>
      <c r="D365" s="98"/>
      <c r="E365" s="99"/>
      <c r="F365" s="98"/>
      <c r="G365" s="98"/>
      <c r="H365" s="11"/>
      <c r="I365" s="107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"/>
      <c r="W365" s="1"/>
      <c r="X365" s="1"/>
      <c r="Y365" s="1"/>
      <c r="Z365" s="1"/>
      <c r="AA365" s="1"/>
      <c r="AB365" s="1"/>
    </row>
    <row r="366" spans="1:28" ht="13" x14ac:dyDescent="0.3">
      <c r="A366" s="101"/>
      <c r="B366" s="102"/>
      <c r="C366" s="98"/>
      <c r="D366" s="98"/>
      <c r="E366" s="99"/>
      <c r="F366" s="98"/>
      <c r="G366" s="98"/>
      <c r="H366" s="11"/>
      <c r="I366" s="107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"/>
      <c r="W366" s="1"/>
      <c r="X366" s="1"/>
      <c r="Y366" s="1"/>
      <c r="Z366" s="1"/>
      <c r="AA366" s="1"/>
      <c r="AB366" s="1"/>
    </row>
    <row r="367" spans="1:28" ht="13" x14ac:dyDescent="0.3">
      <c r="A367" s="101"/>
      <c r="B367" s="102"/>
      <c r="C367" s="98"/>
      <c r="D367" s="98"/>
      <c r="E367" s="99"/>
      <c r="F367" s="98"/>
      <c r="G367" s="98"/>
      <c r="H367" s="11"/>
      <c r="I367" s="107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"/>
      <c r="W367" s="1"/>
      <c r="X367" s="1"/>
      <c r="Y367" s="1"/>
      <c r="Z367" s="1"/>
      <c r="AA367" s="1"/>
      <c r="AB367" s="1"/>
    </row>
    <row r="368" spans="1:28" ht="13" x14ac:dyDescent="0.3">
      <c r="A368" s="101"/>
      <c r="B368" s="102"/>
      <c r="C368" s="98"/>
      <c r="D368" s="98"/>
      <c r="E368" s="99"/>
      <c r="F368" s="98"/>
      <c r="G368" s="98"/>
      <c r="H368" s="11"/>
      <c r="I368" s="107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"/>
      <c r="W368" s="1"/>
      <c r="X368" s="1"/>
      <c r="Y368" s="1"/>
      <c r="Z368" s="1"/>
      <c r="AA368" s="1"/>
      <c r="AB368" s="1"/>
    </row>
    <row r="369" spans="1:28" ht="13" x14ac:dyDescent="0.3">
      <c r="A369" s="101"/>
      <c r="B369" s="102"/>
      <c r="C369" s="98"/>
      <c r="D369" s="98"/>
      <c r="E369" s="99"/>
      <c r="F369" s="98"/>
      <c r="G369" s="98"/>
      <c r="H369" s="11"/>
      <c r="I369" s="107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"/>
      <c r="W369" s="1"/>
      <c r="X369" s="1"/>
      <c r="Y369" s="1"/>
      <c r="Z369" s="1"/>
      <c r="AA369" s="1"/>
      <c r="AB369" s="1"/>
    </row>
    <row r="370" spans="1:28" ht="13" x14ac:dyDescent="0.3">
      <c r="A370" s="101"/>
      <c r="B370" s="102"/>
      <c r="C370" s="98"/>
      <c r="D370" s="98"/>
      <c r="E370" s="99"/>
      <c r="F370" s="98"/>
      <c r="G370" s="98"/>
      <c r="H370" s="11"/>
      <c r="I370" s="107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"/>
      <c r="W370" s="1"/>
      <c r="X370" s="1"/>
      <c r="Y370" s="1"/>
      <c r="Z370" s="1"/>
      <c r="AA370" s="1"/>
      <c r="AB370" s="1"/>
    </row>
    <row r="371" spans="1:28" ht="13" x14ac:dyDescent="0.3">
      <c r="A371" s="101"/>
      <c r="B371" s="102"/>
      <c r="C371" s="98"/>
      <c r="D371" s="98"/>
      <c r="E371" s="99"/>
      <c r="F371" s="98"/>
      <c r="G371" s="98"/>
      <c r="H371" s="11"/>
      <c r="I371" s="107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"/>
      <c r="W371" s="1"/>
      <c r="X371" s="1"/>
      <c r="Y371" s="1"/>
      <c r="Z371" s="1"/>
      <c r="AA371" s="1"/>
      <c r="AB371" s="1"/>
    </row>
    <row r="372" spans="1:28" ht="13" x14ac:dyDescent="0.3">
      <c r="A372" s="101"/>
      <c r="B372" s="102"/>
      <c r="C372" s="98"/>
      <c r="D372" s="98"/>
      <c r="E372" s="99"/>
      <c r="F372" s="98"/>
      <c r="G372" s="98"/>
      <c r="H372" s="11"/>
      <c r="I372" s="107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"/>
      <c r="W372" s="1"/>
      <c r="X372" s="1"/>
      <c r="Y372" s="1"/>
      <c r="Z372" s="1"/>
      <c r="AA372" s="1"/>
      <c r="AB372" s="1"/>
    </row>
    <row r="373" spans="1:28" ht="13" x14ac:dyDescent="0.3">
      <c r="A373" s="101"/>
      <c r="B373" s="102"/>
      <c r="C373" s="98"/>
      <c r="D373" s="98"/>
      <c r="E373" s="99"/>
      <c r="F373" s="98"/>
      <c r="G373" s="98"/>
      <c r="H373" s="11"/>
      <c r="I373" s="107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"/>
      <c r="W373" s="1"/>
      <c r="X373" s="1"/>
      <c r="Y373" s="1"/>
      <c r="Z373" s="1"/>
      <c r="AA373" s="1"/>
      <c r="AB373" s="1"/>
    </row>
    <row r="374" spans="1:28" ht="13" x14ac:dyDescent="0.3">
      <c r="A374" s="101"/>
      <c r="B374" s="102"/>
      <c r="C374" s="98"/>
      <c r="D374" s="98"/>
      <c r="E374" s="99"/>
      <c r="F374" s="98"/>
      <c r="G374" s="98"/>
      <c r="H374" s="11"/>
      <c r="I374" s="107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"/>
      <c r="W374" s="1"/>
      <c r="X374" s="1"/>
      <c r="Y374" s="1"/>
      <c r="Z374" s="1"/>
      <c r="AA374" s="1"/>
      <c r="AB374" s="1"/>
    </row>
    <row r="375" spans="1:28" ht="13" x14ac:dyDescent="0.3">
      <c r="A375" s="101"/>
      <c r="B375" s="102"/>
      <c r="C375" s="98"/>
      <c r="D375" s="98"/>
      <c r="E375" s="99"/>
      <c r="F375" s="98"/>
      <c r="G375" s="98"/>
      <c r="H375" s="11"/>
      <c r="I375" s="107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"/>
      <c r="W375" s="1"/>
      <c r="X375" s="1"/>
      <c r="Y375" s="1"/>
      <c r="Z375" s="1"/>
      <c r="AA375" s="1"/>
      <c r="AB375" s="1"/>
    </row>
    <row r="376" spans="1:28" ht="13" x14ac:dyDescent="0.3">
      <c r="A376" s="101"/>
      <c r="B376" s="102"/>
      <c r="C376" s="98"/>
      <c r="D376" s="98"/>
      <c r="E376" s="99"/>
      <c r="F376" s="98"/>
      <c r="G376" s="98"/>
      <c r="H376" s="11"/>
      <c r="I376" s="107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"/>
    </row>
    <row r="377" spans="1:28" ht="13" x14ac:dyDescent="0.3">
      <c r="A377" s="101"/>
      <c r="B377" s="102"/>
      <c r="C377" s="98"/>
      <c r="D377" s="98"/>
      <c r="E377" s="99"/>
      <c r="F377" s="98"/>
      <c r="G377" s="98"/>
      <c r="H377" s="11"/>
      <c r="I377" s="107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"/>
      <c r="W377" s="1"/>
      <c r="X377" s="1"/>
      <c r="Y377" s="1"/>
      <c r="Z377" s="1"/>
      <c r="AA377" s="1"/>
      <c r="AB377" s="1"/>
    </row>
    <row r="378" spans="1:28" ht="13" x14ac:dyDescent="0.3">
      <c r="A378" s="101"/>
      <c r="B378" s="102"/>
      <c r="C378" s="98"/>
      <c r="D378" s="98"/>
      <c r="E378" s="99"/>
      <c r="F378" s="98"/>
      <c r="G378" s="98"/>
      <c r="H378" s="11"/>
      <c r="I378" s="107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"/>
      <c r="W378" s="1"/>
      <c r="X378" s="1"/>
      <c r="Y378" s="1"/>
      <c r="Z378" s="1"/>
      <c r="AA378" s="1"/>
      <c r="AB378" s="1"/>
    </row>
    <row r="379" spans="1:28" ht="13" x14ac:dyDescent="0.3">
      <c r="A379" s="101"/>
      <c r="B379" s="102"/>
      <c r="C379" s="98"/>
      <c r="D379" s="98"/>
      <c r="E379" s="99"/>
      <c r="F379" s="98"/>
      <c r="G379" s="98"/>
      <c r="H379" s="11"/>
      <c r="I379" s="107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"/>
      <c r="W379" s="1"/>
      <c r="X379" s="1"/>
      <c r="Y379" s="1"/>
      <c r="Z379" s="1"/>
      <c r="AA379" s="1"/>
      <c r="AB379" s="1"/>
    </row>
    <row r="380" spans="1:28" ht="13" x14ac:dyDescent="0.3">
      <c r="A380" s="101"/>
      <c r="B380" s="102"/>
      <c r="C380" s="98"/>
      <c r="D380" s="98"/>
      <c r="E380" s="99"/>
      <c r="F380" s="98"/>
      <c r="G380" s="98"/>
      <c r="H380" s="11"/>
      <c r="I380" s="107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"/>
      <c r="W380" s="1"/>
      <c r="X380" s="1"/>
      <c r="Y380" s="1"/>
      <c r="Z380" s="1"/>
      <c r="AA380" s="1"/>
      <c r="AB380" s="1"/>
    </row>
    <row r="381" spans="1:28" ht="13" x14ac:dyDescent="0.3">
      <c r="A381" s="101"/>
      <c r="B381" s="102"/>
      <c r="C381" s="98"/>
      <c r="D381" s="98"/>
      <c r="E381" s="99"/>
      <c r="F381" s="98"/>
      <c r="G381" s="98"/>
      <c r="H381" s="11"/>
      <c r="I381" s="107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"/>
      <c r="W381" s="1"/>
      <c r="X381" s="1"/>
      <c r="Y381" s="1"/>
      <c r="Z381" s="1"/>
      <c r="AA381" s="1"/>
      <c r="AB381" s="1"/>
    </row>
    <row r="382" spans="1:28" ht="13" x14ac:dyDescent="0.3">
      <c r="A382" s="101"/>
      <c r="B382" s="102"/>
      <c r="C382" s="98"/>
      <c r="D382" s="98"/>
      <c r="E382" s="99"/>
      <c r="F382" s="98"/>
      <c r="G382" s="98"/>
      <c r="H382" s="11"/>
      <c r="I382" s="107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"/>
      <c r="W382" s="1"/>
      <c r="X382" s="1"/>
      <c r="Y382" s="1"/>
      <c r="Z382" s="1"/>
      <c r="AA382" s="1"/>
      <c r="AB382" s="1"/>
    </row>
    <row r="383" spans="1:28" ht="13" x14ac:dyDescent="0.3">
      <c r="A383" s="101"/>
      <c r="B383" s="102"/>
      <c r="C383" s="98"/>
      <c r="D383" s="98"/>
      <c r="E383" s="99"/>
      <c r="F383" s="98"/>
      <c r="G383" s="98"/>
      <c r="H383" s="11"/>
      <c r="I383" s="107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"/>
      <c r="W383" s="1"/>
      <c r="X383" s="1"/>
      <c r="Y383" s="1"/>
      <c r="Z383" s="1"/>
      <c r="AA383" s="1"/>
      <c r="AB383" s="1"/>
    </row>
    <row r="384" spans="1:28" ht="13" x14ac:dyDescent="0.3">
      <c r="A384" s="101"/>
      <c r="B384" s="102"/>
      <c r="C384" s="98"/>
      <c r="D384" s="98"/>
      <c r="E384" s="99"/>
      <c r="F384" s="98"/>
      <c r="G384" s="98"/>
      <c r="H384" s="11"/>
      <c r="I384" s="107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"/>
      <c r="W384" s="1"/>
      <c r="X384" s="1"/>
      <c r="Y384" s="1"/>
      <c r="Z384" s="1"/>
      <c r="AA384" s="1"/>
      <c r="AB384" s="1"/>
    </row>
    <row r="385" spans="1:28" ht="13" x14ac:dyDescent="0.3">
      <c r="A385" s="101"/>
      <c r="B385" s="102"/>
      <c r="C385" s="98"/>
      <c r="D385" s="98"/>
      <c r="E385" s="99"/>
      <c r="F385" s="98"/>
      <c r="G385" s="98"/>
      <c r="H385" s="11"/>
      <c r="I385" s="107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"/>
      <c r="W385" s="1"/>
      <c r="X385" s="1"/>
      <c r="Y385" s="1"/>
      <c r="Z385" s="1"/>
      <c r="AA385" s="1"/>
      <c r="AB385" s="1"/>
    </row>
    <row r="386" spans="1:28" ht="13" x14ac:dyDescent="0.3">
      <c r="A386" s="101"/>
      <c r="B386" s="102"/>
      <c r="C386" s="98"/>
      <c r="D386" s="98"/>
      <c r="E386" s="99"/>
      <c r="F386" s="98"/>
      <c r="G386" s="98"/>
      <c r="H386" s="11"/>
      <c r="I386" s="107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"/>
      <c r="W386" s="1"/>
      <c r="X386" s="1"/>
      <c r="Y386" s="1"/>
      <c r="Z386" s="1"/>
      <c r="AA386" s="1"/>
      <c r="AB386" s="1"/>
    </row>
    <row r="387" spans="1:28" ht="13" x14ac:dyDescent="0.3">
      <c r="A387" s="101"/>
      <c r="B387" s="102"/>
      <c r="C387" s="98"/>
      <c r="D387" s="98"/>
      <c r="E387" s="99"/>
      <c r="F387" s="98"/>
      <c r="G387" s="98"/>
      <c r="H387" s="11"/>
      <c r="I387" s="107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"/>
      <c r="W387" s="1"/>
      <c r="X387" s="1"/>
      <c r="Y387" s="1"/>
      <c r="Z387" s="1"/>
      <c r="AA387" s="1"/>
      <c r="AB387" s="1"/>
    </row>
    <row r="388" spans="1:28" ht="13" x14ac:dyDescent="0.3">
      <c r="A388" s="101"/>
      <c r="B388" s="102"/>
      <c r="C388" s="98"/>
      <c r="D388" s="98"/>
      <c r="E388" s="99"/>
      <c r="F388" s="98"/>
      <c r="G388" s="98"/>
      <c r="H388" s="11"/>
      <c r="I388" s="107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"/>
      <c r="W388" s="1"/>
      <c r="X388" s="1"/>
      <c r="Y388" s="1"/>
      <c r="Z388" s="1"/>
      <c r="AA388" s="1"/>
      <c r="AB388" s="1"/>
    </row>
    <row r="389" spans="1:28" ht="13" x14ac:dyDescent="0.3">
      <c r="A389" s="101"/>
      <c r="B389" s="102"/>
      <c r="C389" s="98"/>
      <c r="D389" s="98"/>
      <c r="E389" s="99"/>
      <c r="F389" s="98"/>
      <c r="G389" s="98"/>
      <c r="H389" s="11"/>
      <c r="I389" s="107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"/>
      <c r="W389" s="1"/>
      <c r="X389" s="1"/>
      <c r="Y389" s="1"/>
      <c r="Z389" s="1"/>
      <c r="AA389" s="1"/>
      <c r="AB389" s="1"/>
    </row>
    <row r="390" spans="1:28" ht="13" x14ac:dyDescent="0.3">
      <c r="A390" s="101"/>
      <c r="B390" s="102"/>
      <c r="C390" s="98"/>
      <c r="D390" s="98"/>
      <c r="E390" s="99"/>
      <c r="F390" s="98"/>
      <c r="G390" s="98"/>
      <c r="H390" s="11"/>
      <c r="I390" s="107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"/>
      <c r="W390" s="1"/>
      <c r="X390" s="1"/>
      <c r="Y390" s="1"/>
      <c r="Z390" s="1"/>
      <c r="AA390" s="1"/>
      <c r="AB390" s="1"/>
    </row>
    <row r="391" spans="1:28" ht="13" x14ac:dyDescent="0.3">
      <c r="A391" s="101"/>
      <c r="B391" s="102"/>
      <c r="C391" s="98"/>
      <c r="D391" s="98"/>
      <c r="E391" s="99"/>
      <c r="F391" s="98"/>
      <c r="G391" s="98"/>
      <c r="H391" s="11"/>
      <c r="I391" s="107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"/>
      <c r="W391" s="1"/>
      <c r="X391" s="1"/>
      <c r="Y391" s="1"/>
      <c r="Z391" s="1"/>
      <c r="AA391" s="1"/>
      <c r="AB391" s="1"/>
    </row>
    <row r="392" spans="1:28" ht="13" x14ac:dyDescent="0.3">
      <c r="A392" s="101"/>
      <c r="B392" s="102"/>
      <c r="C392" s="98"/>
      <c r="D392" s="98"/>
      <c r="E392" s="99"/>
      <c r="F392" s="98"/>
      <c r="G392" s="98"/>
      <c r="H392" s="11"/>
      <c r="I392" s="107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"/>
      <c r="W392" s="1"/>
      <c r="X392" s="1"/>
      <c r="Y392" s="1"/>
      <c r="Z392" s="1"/>
      <c r="AA392" s="1"/>
      <c r="AB392" s="1"/>
    </row>
    <row r="393" spans="1:28" ht="13" x14ac:dyDescent="0.3">
      <c r="A393" s="101"/>
      <c r="B393" s="102"/>
      <c r="C393" s="98"/>
      <c r="D393" s="98"/>
      <c r="E393" s="99"/>
      <c r="F393" s="98"/>
      <c r="G393" s="98"/>
      <c r="H393" s="11"/>
      <c r="I393" s="107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"/>
      <c r="W393" s="1"/>
      <c r="X393" s="1"/>
      <c r="Y393" s="1"/>
      <c r="Z393" s="1"/>
      <c r="AA393" s="1"/>
      <c r="AB393" s="1"/>
    </row>
    <row r="394" spans="1:28" ht="13" x14ac:dyDescent="0.3">
      <c r="A394" s="101"/>
      <c r="B394" s="102"/>
      <c r="C394" s="98"/>
      <c r="D394" s="98"/>
      <c r="E394" s="99"/>
      <c r="F394" s="98"/>
      <c r="G394" s="98"/>
      <c r="H394" s="11"/>
      <c r="I394" s="107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"/>
      <c r="W394" s="1"/>
      <c r="X394" s="1"/>
      <c r="Y394" s="1"/>
      <c r="Z394" s="1"/>
      <c r="AA394" s="1"/>
      <c r="AB394" s="1"/>
    </row>
    <row r="395" spans="1:28" ht="13" x14ac:dyDescent="0.3">
      <c r="A395" s="101"/>
      <c r="B395" s="102"/>
      <c r="C395" s="98"/>
      <c r="D395" s="98"/>
      <c r="E395" s="99"/>
      <c r="F395" s="98"/>
      <c r="G395" s="98"/>
      <c r="H395" s="11"/>
      <c r="I395" s="107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"/>
      <c r="W395" s="1"/>
      <c r="X395" s="1"/>
      <c r="Y395" s="1"/>
      <c r="Z395" s="1"/>
      <c r="AA395" s="1"/>
      <c r="AB395" s="1"/>
    </row>
    <row r="396" spans="1:28" ht="13" x14ac:dyDescent="0.3">
      <c r="A396" s="101"/>
      <c r="B396" s="102"/>
      <c r="C396" s="98"/>
      <c r="D396" s="98"/>
      <c r="E396" s="99"/>
      <c r="F396" s="98"/>
      <c r="G396" s="98"/>
      <c r="H396" s="11"/>
      <c r="I396" s="107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"/>
      <c r="W396" s="1"/>
      <c r="X396" s="1"/>
      <c r="Y396" s="1"/>
      <c r="Z396" s="1"/>
      <c r="AA396" s="1"/>
      <c r="AB396" s="1"/>
    </row>
    <row r="397" spans="1:28" ht="13" x14ac:dyDescent="0.3">
      <c r="A397" s="101"/>
      <c r="B397" s="102"/>
      <c r="C397" s="98"/>
      <c r="D397" s="98"/>
      <c r="E397" s="99"/>
      <c r="F397" s="98"/>
      <c r="G397" s="98"/>
      <c r="H397" s="11"/>
      <c r="I397" s="107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"/>
      <c r="W397" s="1"/>
      <c r="X397" s="1"/>
      <c r="Y397" s="1"/>
      <c r="Z397" s="1"/>
      <c r="AA397" s="1"/>
      <c r="AB397" s="1"/>
    </row>
    <row r="398" spans="1:28" ht="13" x14ac:dyDescent="0.3">
      <c r="A398" s="101"/>
      <c r="B398" s="102"/>
      <c r="C398" s="98"/>
      <c r="D398" s="98"/>
      <c r="E398" s="99"/>
      <c r="F398" s="98"/>
      <c r="G398" s="98"/>
      <c r="H398" s="11"/>
      <c r="I398" s="107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"/>
      <c r="W398" s="1"/>
      <c r="X398" s="1"/>
      <c r="Y398" s="1"/>
      <c r="Z398" s="1"/>
      <c r="AA398" s="1"/>
      <c r="AB398" s="1"/>
    </row>
    <row r="399" spans="1:28" ht="13" x14ac:dyDescent="0.3">
      <c r="A399" s="101"/>
      <c r="B399" s="102"/>
      <c r="C399" s="98"/>
      <c r="D399" s="98"/>
      <c r="E399" s="99"/>
      <c r="F399" s="98"/>
      <c r="G399" s="98"/>
      <c r="H399" s="11"/>
      <c r="I399" s="107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"/>
      <c r="W399" s="1"/>
      <c r="X399" s="1"/>
      <c r="Y399" s="1"/>
      <c r="Z399" s="1"/>
      <c r="AA399" s="1"/>
      <c r="AB399" s="1"/>
    </row>
    <row r="400" spans="1:28" ht="13" x14ac:dyDescent="0.3">
      <c r="A400" s="101"/>
      <c r="B400" s="102"/>
      <c r="C400" s="98"/>
      <c r="D400" s="98"/>
      <c r="E400" s="99"/>
      <c r="F400" s="98"/>
      <c r="G400" s="98"/>
      <c r="H400" s="11"/>
      <c r="I400" s="107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"/>
      <c r="W400" s="1"/>
      <c r="X400" s="1"/>
      <c r="Y400" s="1"/>
      <c r="Z400" s="1"/>
      <c r="AA400" s="1"/>
      <c r="AB400" s="1"/>
    </row>
    <row r="401" spans="1:28" ht="13" x14ac:dyDescent="0.3">
      <c r="A401" s="101"/>
      <c r="B401" s="102"/>
      <c r="C401" s="98"/>
      <c r="D401" s="98"/>
      <c r="E401" s="99"/>
      <c r="F401" s="98"/>
      <c r="G401" s="98"/>
      <c r="H401" s="11"/>
      <c r="I401" s="107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"/>
      <c r="W401" s="1"/>
      <c r="X401" s="1"/>
      <c r="Y401" s="1"/>
      <c r="Z401" s="1"/>
      <c r="AA401" s="1"/>
      <c r="AB401" s="1"/>
    </row>
    <row r="402" spans="1:28" ht="13" x14ac:dyDescent="0.3">
      <c r="A402" s="101"/>
      <c r="B402" s="102"/>
      <c r="C402" s="98"/>
      <c r="D402" s="98"/>
      <c r="E402" s="99"/>
      <c r="F402" s="98"/>
      <c r="G402" s="98"/>
      <c r="H402" s="11"/>
      <c r="I402" s="107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"/>
      <c r="W402" s="1"/>
      <c r="X402" s="1"/>
      <c r="Y402" s="1"/>
      <c r="Z402" s="1"/>
      <c r="AA402" s="1"/>
      <c r="AB402" s="1"/>
    </row>
    <row r="403" spans="1:28" ht="13" x14ac:dyDescent="0.3">
      <c r="A403" s="101"/>
      <c r="B403" s="102"/>
      <c r="C403" s="98"/>
      <c r="D403" s="98"/>
      <c r="E403" s="99"/>
      <c r="F403" s="98"/>
      <c r="G403" s="98"/>
      <c r="H403" s="11"/>
      <c r="I403" s="107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"/>
      <c r="W403" s="1"/>
      <c r="X403" s="1"/>
      <c r="Y403" s="1"/>
      <c r="Z403" s="1"/>
      <c r="AA403" s="1"/>
      <c r="AB403" s="1"/>
    </row>
    <row r="404" spans="1:28" ht="13" x14ac:dyDescent="0.3">
      <c r="A404" s="101"/>
      <c r="B404" s="102"/>
      <c r="C404" s="98"/>
      <c r="D404" s="98"/>
      <c r="E404" s="99"/>
      <c r="F404" s="98"/>
      <c r="G404" s="98"/>
      <c r="H404" s="11"/>
      <c r="I404" s="107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"/>
      <c r="W404" s="1"/>
      <c r="X404" s="1"/>
      <c r="Y404" s="1"/>
      <c r="Z404" s="1"/>
      <c r="AA404" s="1"/>
      <c r="AB404" s="1"/>
    </row>
    <row r="405" spans="1:28" ht="13" x14ac:dyDescent="0.3">
      <c r="A405" s="101"/>
      <c r="B405" s="102"/>
      <c r="C405" s="98"/>
      <c r="D405" s="98"/>
      <c r="E405" s="99"/>
      <c r="F405" s="98"/>
      <c r="G405" s="98"/>
      <c r="H405" s="11"/>
      <c r="I405" s="107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"/>
      <c r="W405" s="1"/>
      <c r="X405" s="1"/>
      <c r="Y405" s="1"/>
      <c r="Z405" s="1"/>
      <c r="AA405" s="1"/>
      <c r="AB405" s="1"/>
    </row>
    <row r="406" spans="1:28" ht="13" x14ac:dyDescent="0.3">
      <c r="A406" s="101"/>
      <c r="B406" s="102"/>
      <c r="C406" s="98"/>
      <c r="D406" s="98"/>
      <c r="E406" s="99"/>
      <c r="F406" s="98"/>
      <c r="G406" s="98"/>
      <c r="H406" s="11"/>
      <c r="I406" s="107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"/>
      <c r="W406" s="1"/>
      <c r="X406" s="1"/>
      <c r="Y406" s="1"/>
      <c r="Z406" s="1"/>
      <c r="AA406" s="1"/>
      <c r="AB406" s="1"/>
    </row>
    <row r="407" spans="1:28" ht="13" x14ac:dyDescent="0.3">
      <c r="A407" s="101"/>
      <c r="B407" s="102"/>
      <c r="C407" s="98"/>
      <c r="D407" s="98"/>
      <c r="E407" s="99"/>
      <c r="F407" s="98"/>
      <c r="G407" s="98"/>
      <c r="H407" s="11"/>
      <c r="I407" s="107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"/>
      <c r="W407" s="1"/>
      <c r="X407" s="1"/>
      <c r="Y407" s="1"/>
      <c r="Z407" s="1"/>
      <c r="AA407" s="1"/>
      <c r="AB407" s="1"/>
    </row>
    <row r="408" spans="1:28" ht="13" x14ac:dyDescent="0.3">
      <c r="A408" s="101"/>
      <c r="B408" s="102"/>
      <c r="C408" s="98"/>
      <c r="D408" s="98"/>
      <c r="E408" s="99"/>
      <c r="F408" s="98"/>
      <c r="G408" s="98"/>
      <c r="H408" s="11"/>
      <c r="I408" s="107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"/>
      <c r="W408" s="1"/>
      <c r="X408" s="1"/>
      <c r="Y408" s="1"/>
      <c r="Z408" s="1"/>
      <c r="AA408" s="1"/>
      <c r="AB408" s="1"/>
    </row>
    <row r="409" spans="1:28" ht="13" x14ac:dyDescent="0.3">
      <c r="A409" s="101"/>
      <c r="B409" s="102"/>
      <c r="C409" s="98"/>
      <c r="D409" s="98"/>
      <c r="E409" s="99"/>
      <c r="F409" s="98"/>
      <c r="G409" s="98"/>
      <c r="H409" s="11"/>
      <c r="I409" s="107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"/>
      <c r="W409" s="1"/>
      <c r="X409" s="1"/>
      <c r="Y409" s="1"/>
      <c r="Z409" s="1"/>
      <c r="AA409" s="1"/>
      <c r="AB409" s="1"/>
    </row>
    <row r="410" spans="1:28" ht="13" x14ac:dyDescent="0.3">
      <c r="A410" s="101"/>
      <c r="B410" s="102"/>
      <c r="C410" s="98"/>
      <c r="D410" s="98"/>
      <c r="E410" s="99"/>
      <c r="F410" s="98"/>
      <c r="G410" s="98"/>
      <c r="H410" s="11"/>
      <c r="I410" s="107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"/>
      <c r="W410" s="1"/>
      <c r="X410" s="1"/>
      <c r="Y410" s="1"/>
      <c r="Z410" s="1"/>
      <c r="AA410" s="1"/>
      <c r="AB410" s="1"/>
    </row>
    <row r="411" spans="1:28" ht="13" x14ac:dyDescent="0.3">
      <c r="A411" s="101"/>
      <c r="B411" s="102"/>
      <c r="C411" s="98"/>
      <c r="D411" s="98"/>
      <c r="E411" s="99"/>
      <c r="F411" s="98"/>
      <c r="G411" s="98"/>
      <c r="H411" s="11"/>
      <c r="I411" s="107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"/>
      <c r="W411" s="1"/>
      <c r="X411" s="1"/>
      <c r="Y411" s="1"/>
      <c r="Z411" s="1"/>
      <c r="AA411" s="1"/>
      <c r="AB411" s="1"/>
    </row>
    <row r="412" spans="1:28" ht="13" x14ac:dyDescent="0.3">
      <c r="A412" s="101"/>
      <c r="B412" s="102"/>
      <c r="C412" s="98"/>
      <c r="D412" s="98"/>
      <c r="E412" s="99"/>
      <c r="F412" s="98"/>
      <c r="G412" s="98"/>
      <c r="H412" s="11"/>
      <c r="I412" s="107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"/>
      <c r="W412" s="1"/>
      <c r="X412" s="1"/>
      <c r="Y412" s="1"/>
      <c r="Z412" s="1"/>
      <c r="AA412" s="1"/>
      <c r="AB412" s="1"/>
    </row>
    <row r="413" spans="1:28" ht="13" x14ac:dyDescent="0.3">
      <c r="A413" s="101"/>
      <c r="B413" s="102"/>
      <c r="C413" s="98"/>
      <c r="D413" s="98"/>
      <c r="E413" s="99"/>
      <c r="F413" s="98"/>
      <c r="G413" s="98"/>
      <c r="H413" s="11"/>
      <c r="I413" s="107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"/>
      <c r="W413" s="1"/>
      <c r="X413" s="1"/>
      <c r="Y413" s="1"/>
      <c r="Z413" s="1"/>
      <c r="AA413" s="1"/>
      <c r="AB413" s="1"/>
    </row>
    <row r="414" spans="1:28" ht="13" x14ac:dyDescent="0.3">
      <c r="A414" s="101"/>
      <c r="B414" s="102"/>
      <c r="C414" s="98"/>
      <c r="D414" s="98"/>
      <c r="E414" s="99"/>
      <c r="F414" s="98"/>
      <c r="G414" s="98"/>
      <c r="H414" s="11"/>
      <c r="I414" s="107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"/>
      <c r="W414" s="1"/>
      <c r="X414" s="1"/>
      <c r="Y414" s="1"/>
      <c r="Z414" s="1"/>
      <c r="AA414" s="1"/>
      <c r="AB414" s="1"/>
    </row>
    <row r="415" spans="1:28" ht="13" x14ac:dyDescent="0.3">
      <c r="A415" s="101"/>
      <c r="B415" s="102"/>
      <c r="C415" s="98"/>
      <c r="D415" s="98"/>
      <c r="E415" s="99"/>
      <c r="F415" s="98"/>
      <c r="G415" s="98"/>
      <c r="H415" s="11"/>
      <c r="I415" s="107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"/>
      <c r="W415" s="1"/>
      <c r="X415" s="1"/>
      <c r="Y415" s="1"/>
      <c r="Z415" s="1"/>
      <c r="AA415" s="1"/>
      <c r="AB415" s="1"/>
    </row>
    <row r="416" spans="1:28" ht="13" x14ac:dyDescent="0.3">
      <c r="A416" s="101"/>
      <c r="B416" s="102"/>
      <c r="C416" s="98"/>
      <c r="D416" s="98"/>
      <c r="E416" s="99"/>
      <c r="F416" s="98"/>
      <c r="G416" s="98"/>
      <c r="H416" s="11"/>
      <c r="I416" s="107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"/>
      <c r="W416" s="1"/>
      <c r="X416" s="1"/>
      <c r="Y416" s="1"/>
      <c r="Z416" s="1"/>
      <c r="AA416" s="1"/>
      <c r="AB416" s="1"/>
    </row>
    <row r="417" spans="1:28" ht="13" x14ac:dyDescent="0.3">
      <c r="A417" s="101"/>
      <c r="B417" s="102"/>
      <c r="C417" s="98"/>
      <c r="D417" s="98"/>
      <c r="E417" s="99"/>
      <c r="F417" s="98"/>
      <c r="G417" s="98"/>
      <c r="H417" s="11"/>
      <c r="I417" s="107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"/>
      <c r="W417" s="1"/>
      <c r="X417" s="1"/>
      <c r="Y417" s="1"/>
      <c r="Z417" s="1"/>
      <c r="AA417" s="1"/>
      <c r="AB417" s="1"/>
    </row>
    <row r="418" spans="1:28" ht="13" x14ac:dyDescent="0.3">
      <c r="A418" s="101"/>
      <c r="B418" s="102"/>
      <c r="C418" s="98"/>
      <c r="D418" s="98"/>
      <c r="E418" s="99"/>
      <c r="F418" s="98"/>
      <c r="G418" s="98"/>
      <c r="H418" s="11"/>
      <c r="I418" s="107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"/>
      <c r="W418" s="1"/>
      <c r="X418" s="1"/>
      <c r="Y418" s="1"/>
      <c r="Z418" s="1"/>
      <c r="AA418" s="1"/>
      <c r="AB418" s="1"/>
    </row>
    <row r="419" spans="1:28" ht="13" x14ac:dyDescent="0.3">
      <c r="A419" s="101"/>
      <c r="B419" s="102"/>
      <c r="C419" s="98"/>
      <c r="D419" s="98"/>
      <c r="E419" s="99"/>
      <c r="F419" s="98"/>
      <c r="G419" s="98"/>
      <c r="H419" s="11"/>
      <c r="I419" s="107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"/>
      <c r="W419" s="1"/>
      <c r="X419" s="1"/>
      <c r="Y419" s="1"/>
      <c r="Z419" s="1"/>
      <c r="AA419" s="1"/>
      <c r="AB419" s="1"/>
    </row>
    <row r="420" spans="1:28" ht="13" x14ac:dyDescent="0.3">
      <c r="A420" s="101"/>
      <c r="B420" s="102"/>
      <c r="C420" s="98"/>
      <c r="D420" s="98"/>
      <c r="E420" s="99"/>
      <c r="F420" s="98"/>
      <c r="G420" s="98"/>
      <c r="H420" s="11"/>
      <c r="I420" s="107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"/>
      <c r="W420" s="1"/>
      <c r="X420" s="1"/>
      <c r="Y420" s="1"/>
      <c r="Z420" s="1"/>
      <c r="AA420" s="1"/>
      <c r="AB420" s="1"/>
    </row>
    <row r="421" spans="1:28" ht="13" x14ac:dyDescent="0.3">
      <c r="A421" s="101"/>
      <c r="B421" s="102"/>
      <c r="C421" s="98"/>
      <c r="D421" s="98"/>
      <c r="E421" s="99"/>
      <c r="F421" s="98"/>
      <c r="G421" s="98"/>
      <c r="H421" s="11"/>
      <c r="I421" s="107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"/>
      <c r="W421" s="1"/>
      <c r="X421" s="1"/>
      <c r="Y421" s="1"/>
      <c r="Z421" s="1"/>
      <c r="AA421" s="1"/>
      <c r="AB421" s="1"/>
    </row>
    <row r="422" spans="1:28" ht="13" x14ac:dyDescent="0.3">
      <c r="A422" s="101"/>
      <c r="B422" s="102"/>
      <c r="C422" s="98"/>
      <c r="D422" s="98"/>
      <c r="E422" s="99"/>
      <c r="F422" s="98"/>
      <c r="G422" s="98"/>
      <c r="H422" s="11"/>
      <c r="I422" s="107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"/>
      <c r="W422" s="1"/>
      <c r="X422" s="1"/>
      <c r="Y422" s="1"/>
      <c r="Z422" s="1"/>
      <c r="AA422" s="1"/>
      <c r="AB422" s="1"/>
    </row>
    <row r="423" spans="1:28" ht="13" x14ac:dyDescent="0.3">
      <c r="A423" s="101"/>
      <c r="B423" s="102"/>
      <c r="C423" s="98"/>
      <c r="D423" s="98"/>
      <c r="E423" s="99"/>
      <c r="F423" s="98"/>
      <c r="G423" s="98"/>
      <c r="H423" s="11"/>
      <c r="I423" s="107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"/>
      <c r="W423" s="1"/>
      <c r="X423" s="1"/>
      <c r="Y423" s="1"/>
      <c r="Z423" s="1"/>
      <c r="AA423" s="1"/>
      <c r="AB423" s="1"/>
    </row>
    <row r="424" spans="1:28" ht="13" x14ac:dyDescent="0.3">
      <c r="A424" s="101"/>
      <c r="B424" s="102"/>
      <c r="C424" s="98"/>
      <c r="D424" s="98"/>
      <c r="E424" s="99"/>
      <c r="F424" s="98"/>
      <c r="G424" s="98"/>
      <c r="H424" s="11"/>
      <c r="I424" s="107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"/>
      <c r="W424" s="1"/>
      <c r="X424" s="1"/>
      <c r="Y424" s="1"/>
      <c r="Z424" s="1"/>
      <c r="AA424" s="1"/>
      <c r="AB424" s="1"/>
    </row>
    <row r="425" spans="1:28" ht="13" x14ac:dyDescent="0.3">
      <c r="A425" s="101"/>
      <c r="B425" s="102"/>
      <c r="C425" s="98"/>
      <c r="D425" s="98"/>
      <c r="E425" s="99"/>
      <c r="F425" s="98"/>
      <c r="G425" s="98"/>
      <c r="H425" s="11"/>
      <c r="I425" s="107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"/>
      <c r="W425" s="1"/>
      <c r="X425" s="1"/>
      <c r="Y425" s="1"/>
      <c r="Z425" s="1"/>
      <c r="AA425" s="1"/>
      <c r="AB425" s="1"/>
    </row>
    <row r="426" spans="1:28" ht="13" x14ac:dyDescent="0.3">
      <c r="A426" s="101"/>
      <c r="B426" s="102"/>
      <c r="C426" s="98"/>
      <c r="D426" s="98"/>
      <c r="E426" s="99"/>
      <c r="F426" s="98"/>
      <c r="G426" s="98"/>
      <c r="H426" s="11"/>
      <c r="I426" s="107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"/>
      <c r="W426" s="1"/>
      <c r="X426" s="1"/>
      <c r="Y426" s="1"/>
      <c r="Z426" s="1"/>
      <c r="AA426" s="1"/>
      <c r="AB426" s="1"/>
    </row>
    <row r="427" spans="1:28" ht="13" x14ac:dyDescent="0.3">
      <c r="A427" s="101"/>
      <c r="B427" s="102"/>
      <c r="C427" s="98"/>
      <c r="D427" s="98"/>
      <c r="E427" s="99"/>
      <c r="F427" s="98"/>
      <c r="G427" s="98"/>
      <c r="H427" s="11"/>
      <c r="I427" s="107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"/>
      <c r="W427" s="1"/>
      <c r="X427" s="1"/>
      <c r="Y427" s="1"/>
      <c r="Z427" s="1"/>
      <c r="AA427" s="1"/>
      <c r="AB427" s="1"/>
    </row>
    <row r="428" spans="1:28" ht="13" x14ac:dyDescent="0.3">
      <c r="A428" s="101"/>
      <c r="B428" s="102"/>
      <c r="C428" s="98"/>
      <c r="D428" s="98"/>
      <c r="E428" s="99"/>
      <c r="F428" s="98"/>
      <c r="G428" s="98"/>
      <c r="H428" s="11"/>
      <c r="I428" s="107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"/>
      <c r="W428" s="1"/>
      <c r="X428" s="1"/>
      <c r="Y428" s="1"/>
      <c r="Z428" s="1"/>
      <c r="AA428" s="1"/>
      <c r="AB428" s="1"/>
    </row>
    <row r="429" spans="1:28" ht="13" x14ac:dyDescent="0.3">
      <c r="A429" s="101"/>
      <c r="B429" s="102"/>
      <c r="C429" s="98"/>
      <c r="D429" s="98"/>
      <c r="E429" s="99"/>
      <c r="F429" s="98"/>
      <c r="G429" s="98"/>
      <c r="H429" s="11"/>
      <c r="I429" s="107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"/>
      <c r="W429" s="1"/>
      <c r="X429" s="1"/>
      <c r="Y429" s="1"/>
      <c r="Z429" s="1"/>
      <c r="AA429" s="1"/>
      <c r="AB429" s="1"/>
    </row>
    <row r="430" spans="1:28" ht="13" x14ac:dyDescent="0.3">
      <c r="A430" s="101"/>
      <c r="B430" s="102"/>
      <c r="C430" s="98"/>
      <c r="D430" s="98"/>
      <c r="E430" s="99"/>
      <c r="F430" s="98"/>
      <c r="G430" s="98"/>
      <c r="H430" s="11"/>
      <c r="I430" s="107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"/>
      <c r="W430" s="1"/>
      <c r="X430" s="1"/>
      <c r="Y430" s="1"/>
      <c r="Z430" s="1"/>
      <c r="AA430" s="1"/>
      <c r="AB430" s="1"/>
    </row>
    <row r="431" spans="1:28" ht="13" x14ac:dyDescent="0.3">
      <c r="A431" s="101"/>
      <c r="B431" s="102"/>
      <c r="C431" s="98"/>
      <c r="D431" s="98"/>
      <c r="E431" s="99"/>
      <c r="F431" s="98"/>
      <c r="G431" s="98"/>
      <c r="H431" s="11"/>
      <c r="I431" s="107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"/>
      <c r="W431" s="1"/>
      <c r="X431" s="1"/>
      <c r="Y431" s="1"/>
      <c r="Z431" s="1"/>
      <c r="AA431" s="1"/>
      <c r="AB431" s="1"/>
    </row>
    <row r="432" spans="1:28" ht="13" x14ac:dyDescent="0.3">
      <c r="A432" s="101"/>
      <c r="B432" s="102"/>
      <c r="C432" s="98"/>
      <c r="D432" s="98"/>
      <c r="E432" s="99"/>
      <c r="F432" s="98"/>
      <c r="G432" s="98"/>
      <c r="H432" s="11"/>
      <c r="I432" s="107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"/>
      <c r="W432" s="1"/>
      <c r="X432" s="1"/>
      <c r="Y432" s="1"/>
      <c r="Z432" s="1"/>
      <c r="AA432" s="1"/>
      <c r="AB432" s="1"/>
    </row>
    <row r="433" spans="1:28" ht="13" x14ac:dyDescent="0.3">
      <c r="A433" s="101"/>
      <c r="B433" s="102"/>
      <c r="C433" s="98"/>
      <c r="D433" s="98"/>
      <c r="E433" s="99"/>
      <c r="F433" s="98"/>
      <c r="G433" s="98"/>
      <c r="H433" s="11"/>
      <c r="I433" s="107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"/>
      <c r="W433" s="1"/>
      <c r="X433" s="1"/>
      <c r="Y433" s="1"/>
      <c r="Z433" s="1"/>
      <c r="AA433" s="1"/>
      <c r="AB433" s="1"/>
    </row>
    <row r="434" spans="1:28" ht="13" x14ac:dyDescent="0.3">
      <c r="A434" s="101"/>
      <c r="B434" s="102"/>
      <c r="C434" s="98"/>
      <c r="D434" s="98"/>
      <c r="E434" s="99"/>
      <c r="F434" s="98"/>
      <c r="G434" s="98"/>
      <c r="H434" s="11"/>
      <c r="I434" s="107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"/>
      <c r="W434" s="1"/>
      <c r="X434" s="1"/>
      <c r="Y434" s="1"/>
      <c r="Z434" s="1"/>
      <c r="AA434" s="1"/>
      <c r="AB434" s="1"/>
    </row>
    <row r="435" spans="1:28" ht="13" x14ac:dyDescent="0.3">
      <c r="A435" s="101"/>
      <c r="B435" s="102"/>
      <c r="C435" s="98"/>
      <c r="D435" s="98"/>
      <c r="E435" s="99"/>
      <c r="F435" s="98"/>
      <c r="G435" s="98"/>
      <c r="H435" s="11"/>
      <c r="I435" s="107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"/>
      <c r="W435" s="1"/>
      <c r="X435" s="1"/>
      <c r="Y435" s="1"/>
      <c r="Z435" s="1"/>
      <c r="AA435" s="1"/>
      <c r="AB435" s="1"/>
    </row>
    <row r="436" spans="1:28" ht="13" x14ac:dyDescent="0.3">
      <c r="A436" s="101"/>
      <c r="B436" s="102"/>
      <c r="C436" s="98"/>
      <c r="D436" s="98"/>
      <c r="E436" s="99"/>
      <c r="F436" s="98"/>
      <c r="G436" s="98"/>
      <c r="H436" s="11"/>
      <c r="I436" s="107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"/>
      <c r="W436" s="1"/>
      <c r="X436" s="1"/>
      <c r="Y436" s="1"/>
      <c r="Z436" s="1"/>
      <c r="AA436" s="1"/>
      <c r="AB436" s="1"/>
    </row>
    <row r="437" spans="1:28" ht="13" x14ac:dyDescent="0.3">
      <c r="A437" s="101"/>
      <c r="B437" s="102"/>
      <c r="C437" s="98"/>
      <c r="D437" s="98"/>
      <c r="E437" s="99"/>
      <c r="F437" s="98"/>
      <c r="G437" s="98"/>
      <c r="H437" s="11"/>
      <c r="I437" s="107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"/>
      <c r="W437" s="1"/>
      <c r="X437" s="1"/>
      <c r="Y437" s="1"/>
      <c r="Z437" s="1"/>
      <c r="AA437" s="1"/>
      <c r="AB437" s="1"/>
    </row>
    <row r="438" spans="1:28" ht="13" x14ac:dyDescent="0.3">
      <c r="A438" s="101"/>
      <c r="B438" s="102"/>
      <c r="C438" s="98"/>
      <c r="D438" s="98"/>
      <c r="E438" s="99"/>
      <c r="F438" s="98"/>
      <c r="G438" s="98"/>
      <c r="H438" s="11"/>
      <c r="I438" s="107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"/>
      <c r="W438" s="1"/>
      <c r="X438" s="1"/>
      <c r="Y438" s="1"/>
      <c r="Z438" s="1"/>
      <c r="AA438" s="1"/>
      <c r="AB438" s="1"/>
    </row>
    <row r="439" spans="1:28" ht="13" x14ac:dyDescent="0.3">
      <c r="A439" s="101"/>
      <c r="B439" s="102"/>
      <c r="C439" s="98"/>
      <c r="D439" s="98"/>
      <c r="E439" s="99"/>
      <c r="F439" s="98"/>
      <c r="G439" s="98"/>
      <c r="H439" s="11"/>
      <c r="I439" s="107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"/>
      <c r="W439" s="1"/>
      <c r="X439" s="1"/>
      <c r="Y439" s="1"/>
      <c r="Z439" s="1"/>
      <c r="AA439" s="1"/>
      <c r="AB439" s="1"/>
    </row>
    <row r="440" spans="1:28" ht="13" x14ac:dyDescent="0.3">
      <c r="A440" s="101"/>
      <c r="B440" s="102"/>
      <c r="C440" s="98"/>
      <c r="D440" s="98"/>
      <c r="E440" s="99"/>
      <c r="F440" s="98"/>
      <c r="G440" s="98"/>
      <c r="H440" s="11"/>
      <c r="I440" s="107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"/>
      <c r="W440" s="1"/>
      <c r="X440" s="1"/>
      <c r="Y440" s="1"/>
      <c r="Z440" s="1"/>
      <c r="AA440" s="1"/>
      <c r="AB440" s="1"/>
    </row>
    <row r="441" spans="1:28" ht="13" x14ac:dyDescent="0.3">
      <c r="A441" s="101"/>
      <c r="B441" s="102"/>
      <c r="C441" s="98"/>
      <c r="D441" s="98"/>
      <c r="E441" s="99"/>
      <c r="F441" s="98"/>
      <c r="G441" s="98"/>
      <c r="H441" s="11"/>
      <c r="I441" s="107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"/>
      <c r="W441" s="1"/>
      <c r="X441" s="1"/>
      <c r="Y441" s="1"/>
      <c r="Z441" s="1"/>
      <c r="AA441" s="1"/>
      <c r="AB441" s="1"/>
    </row>
    <row r="442" spans="1:28" ht="13" x14ac:dyDescent="0.3">
      <c r="A442" s="101"/>
      <c r="B442" s="102"/>
      <c r="C442" s="98"/>
      <c r="D442" s="98"/>
      <c r="E442" s="99"/>
      <c r="F442" s="98"/>
      <c r="G442" s="98"/>
      <c r="H442" s="11"/>
      <c r="I442" s="107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"/>
      <c r="W442" s="1"/>
      <c r="X442" s="1"/>
      <c r="Y442" s="1"/>
      <c r="Z442" s="1"/>
      <c r="AA442" s="1"/>
      <c r="AB442" s="1"/>
    </row>
    <row r="443" spans="1:28" ht="13" x14ac:dyDescent="0.3">
      <c r="A443" s="101"/>
      <c r="B443" s="102"/>
      <c r="C443" s="98"/>
      <c r="D443" s="98"/>
      <c r="E443" s="99"/>
      <c r="F443" s="98"/>
      <c r="G443" s="98"/>
      <c r="H443" s="11"/>
      <c r="I443" s="107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"/>
      <c r="W443" s="1"/>
      <c r="X443" s="1"/>
      <c r="Y443" s="1"/>
      <c r="Z443" s="1"/>
      <c r="AA443" s="1"/>
      <c r="AB443" s="1"/>
    </row>
    <row r="444" spans="1:28" ht="13" x14ac:dyDescent="0.3">
      <c r="A444" s="101"/>
      <c r="B444" s="102"/>
      <c r="C444" s="98"/>
      <c r="D444" s="98"/>
      <c r="E444" s="99"/>
      <c r="F444" s="98"/>
      <c r="G444" s="98"/>
      <c r="H444" s="11"/>
      <c r="I444" s="107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"/>
      <c r="W444" s="1"/>
      <c r="X444" s="1"/>
      <c r="Y444" s="1"/>
      <c r="Z444" s="1"/>
      <c r="AA444" s="1"/>
      <c r="AB444" s="1"/>
    </row>
    <row r="445" spans="1:28" ht="13" x14ac:dyDescent="0.3">
      <c r="A445" s="101"/>
      <c r="B445" s="102"/>
      <c r="C445" s="98"/>
      <c r="D445" s="98"/>
      <c r="E445" s="99"/>
      <c r="F445" s="98"/>
      <c r="G445" s="98"/>
      <c r="H445" s="11"/>
      <c r="I445" s="107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"/>
      <c r="W445" s="1"/>
      <c r="X445" s="1"/>
      <c r="Y445" s="1"/>
      <c r="Z445" s="1"/>
      <c r="AA445" s="1"/>
      <c r="AB445" s="1"/>
    </row>
    <row r="446" spans="1:28" ht="13" x14ac:dyDescent="0.3">
      <c r="A446" s="101"/>
      <c r="B446" s="102"/>
      <c r="C446" s="98"/>
      <c r="D446" s="98"/>
      <c r="E446" s="99"/>
      <c r="F446" s="98"/>
      <c r="G446" s="98"/>
      <c r="H446" s="11"/>
      <c r="I446" s="107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"/>
      <c r="W446" s="1"/>
      <c r="X446" s="1"/>
      <c r="Y446" s="1"/>
      <c r="Z446" s="1"/>
      <c r="AA446" s="1"/>
      <c r="AB446" s="1"/>
    </row>
    <row r="447" spans="1:28" ht="13" x14ac:dyDescent="0.3">
      <c r="A447" s="101"/>
      <c r="B447" s="102"/>
      <c r="C447" s="98"/>
      <c r="D447" s="98"/>
      <c r="E447" s="99"/>
      <c r="F447" s="98"/>
      <c r="G447" s="98"/>
      <c r="H447" s="11"/>
      <c r="I447" s="107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"/>
      <c r="W447" s="1"/>
      <c r="X447" s="1"/>
      <c r="Y447" s="1"/>
      <c r="Z447" s="1"/>
      <c r="AA447" s="1"/>
      <c r="AB447" s="1"/>
    </row>
    <row r="448" spans="1:28" ht="13" x14ac:dyDescent="0.3">
      <c r="A448" s="101"/>
      <c r="B448" s="102"/>
      <c r="C448" s="98"/>
      <c r="D448" s="98"/>
      <c r="E448" s="99"/>
      <c r="F448" s="98"/>
      <c r="G448" s="98"/>
      <c r="H448" s="11"/>
      <c r="I448" s="107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"/>
      <c r="W448" s="1"/>
      <c r="X448" s="1"/>
      <c r="Y448" s="1"/>
      <c r="Z448" s="1"/>
      <c r="AA448" s="1"/>
      <c r="AB448" s="1"/>
    </row>
    <row r="449" spans="1:28" ht="13" x14ac:dyDescent="0.3">
      <c r="A449" s="101"/>
      <c r="B449" s="102"/>
      <c r="C449" s="98"/>
      <c r="D449" s="98"/>
      <c r="E449" s="99"/>
      <c r="F449" s="98"/>
      <c r="G449" s="98"/>
      <c r="H449" s="11"/>
      <c r="I449" s="107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"/>
      <c r="W449" s="1"/>
      <c r="X449" s="1"/>
      <c r="Y449" s="1"/>
      <c r="Z449" s="1"/>
      <c r="AA449" s="1"/>
      <c r="AB449" s="1"/>
    </row>
    <row r="450" spans="1:28" ht="13" x14ac:dyDescent="0.3">
      <c r="A450" s="101"/>
      <c r="B450" s="102"/>
      <c r="C450" s="98"/>
      <c r="D450" s="98"/>
      <c r="E450" s="99"/>
      <c r="F450" s="98"/>
      <c r="G450" s="98"/>
      <c r="H450" s="11"/>
      <c r="I450" s="107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"/>
      <c r="W450" s="1"/>
      <c r="X450" s="1"/>
      <c r="Y450" s="1"/>
      <c r="Z450" s="1"/>
      <c r="AA450" s="1"/>
      <c r="AB450" s="1"/>
    </row>
    <row r="451" spans="1:28" ht="13" x14ac:dyDescent="0.3">
      <c r="A451" s="101"/>
      <c r="B451" s="102"/>
      <c r="C451" s="98"/>
      <c r="D451" s="98"/>
      <c r="E451" s="99"/>
      <c r="F451" s="98"/>
      <c r="G451" s="98"/>
      <c r="H451" s="11"/>
      <c r="I451" s="107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"/>
      <c r="W451" s="1"/>
      <c r="X451" s="1"/>
      <c r="Y451" s="1"/>
      <c r="Z451" s="1"/>
      <c r="AA451" s="1"/>
      <c r="AB451" s="1"/>
    </row>
    <row r="452" spans="1:28" ht="13" x14ac:dyDescent="0.3">
      <c r="A452" s="101"/>
      <c r="B452" s="102"/>
      <c r="C452" s="98"/>
      <c r="D452" s="98"/>
      <c r="E452" s="99"/>
      <c r="F452" s="98"/>
      <c r="G452" s="98"/>
      <c r="H452" s="11"/>
      <c r="I452" s="107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"/>
      <c r="W452" s="1"/>
      <c r="X452" s="1"/>
      <c r="Y452" s="1"/>
      <c r="Z452" s="1"/>
      <c r="AA452" s="1"/>
      <c r="AB452" s="1"/>
    </row>
    <row r="453" spans="1:28" ht="13" x14ac:dyDescent="0.3">
      <c r="A453" s="101"/>
      <c r="B453" s="102"/>
      <c r="C453" s="98"/>
      <c r="D453" s="98"/>
      <c r="E453" s="99"/>
      <c r="F453" s="98"/>
      <c r="G453" s="98"/>
      <c r="H453" s="11"/>
      <c r="I453" s="107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"/>
      <c r="W453" s="1"/>
      <c r="X453" s="1"/>
      <c r="Y453" s="1"/>
      <c r="Z453" s="1"/>
      <c r="AA453" s="1"/>
      <c r="AB453" s="1"/>
    </row>
    <row r="454" spans="1:28" ht="13" x14ac:dyDescent="0.3">
      <c r="A454" s="101"/>
      <c r="B454" s="102"/>
      <c r="C454" s="98"/>
      <c r="D454" s="98"/>
      <c r="E454" s="99"/>
      <c r="F454" s="98"/>
      <c r="G454" s="98"/>
      <c r="H454" s="11"/>
      <c r="I454" s="107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"/>
      <c r="W454" s="1"/>
      <c r="X454" s="1"/>
      <c r="Y454" s="1"/>
      <c r="Z454" s="1"/>
      <c r="AA454" s="1"/>
      <c r="AB454" s="1"/>
    </row>
    <row r="455" spans="1:28" ht="13" x14ac:dyDescent="0.3">
      <c r="A455" s="101"/>
      <c r="B455" s="102"/>
      <c r="C455" s="98"/>
      <c r="D455" s="98"/>
      <c r="E455" s="99"/>
      <c r="F455" s="98"/>
      <c r="G455" s="98"/>
      <c r="H455" s="11"/>
      <c r="I455" s="107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"/>
      <c r="W455" s="1"/>
      <c r="X455" s="1"/>
      <c r="Y455" s="1"/>
      <c r="Z455" s="1"/>
      <c r="AA455" s="1"/>
      <c r="AB455" s="1"/>
    </row>
    <row r="456" spans="1:28" ht="13" x14ac:dyDescent="0.3">
      <c r="A456" s="101"/>
      <c r="B456" s="102"/>
      <c r="C456" s="98"/>
      <c r="D456" s="98"/>
      <c r="E456" s="99"/>
      <c r="F456" s="98"/>
      <c r="G456" s="98"/>
      <c r="H456" s="11"/>
      <c r="I456" s="107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"/>
      <c r="W456" s="1"/>
      <c r="X456" s="1"/>
      <c r="Y456" s="1"/>
      <c r="Z456" s="1"/>
      <c r="AA456" s="1"/>
      <c r="AB456" s="1"/>
    </row>
    <row r="457" spans="1:28" ht="13" x14ac:dyDescent="0.3">
      <c r="A457" s="101"/>
      <c r="B457" s="102"/>
      <c r="C457" s="98"/>
      <c r="D457" s="98"/>
      <c r="E457" s="99"/>
      <c r="F457" s="98"/>
      <c r="G457" s="98"/>
      <c r="H457" s="11"/>
      <c r="I457" s="107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"/>
      <c r="W457" s="1"/>
      <c r="X457" s="1"/>
      <c r="Y457" s="1"/>
      <c r="Z457" s="1"/>
      <c r="AA457" s="1"/>
      <c r="AB457" s="1"/>
    </row>
    <row r="458" spans="1:28" ht="13" x14ac:dyDescent="0.3">
      <c r="A458" s="101"/>
      <c r="B458" s="102"/>
      <c r="C458" s="98"/>
      <c r="D458" s="98"/>
      <c r="E458" s="99"/>
      <c r="F458" s="98"/>
      <c r="G458" s="98"/>
      <c r="H458" s="11"/>
      <c r="I458" s="107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"/>
      <c r="W458" s="1"/>
      <c r="X458" s="1"/>
      <c r="Y458" s="1"/>
      <c r="Z458" s="1"/>
      <c r="AA458" s="1"/>
      <c r="AB458" s="1"/>
    </row>
    <row r="459" spans="1:28" ht="13" x14ac:dyDescent="0.3">
      <c r="A459" s="101"/>
      <c r="B459" s="102"/>
      <c r="C459" s="98"/>
      <c r="D459" s="98"/>
      <c r="E459" s="99"/>
      <c r="F459" s="98"/>
      <c r="G459" s="98"/>
      <c r="H459" s="11"/>
      <c r="I459" s="107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"/>
      <c r="W459" s="1"/>
      <c r="X459" s="1"/>
      <c r="Y459" s="1"/>
      <c r="Z459" s="1"/>
      <c r="AA459" s="1"/>
      <c r="AB459" s="1"/>
    </row>
    <row r="460" spans="1:28" ht="13" x14ac:dyDescent="0.3">
      <c r="A460" s="101"/>
      <c r="B460" s="102"/>
      <c r="C460" s="98"/>
      <c r="D460" s="98"/>
      <c r="E460" s="99"/>
      <c r="F460" s="98"/>
      <c r="G460" s="98"/>
      <c r="H460" s="11"/>
      <c r="I460" s="107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"/>
      <c r="W460" s="1"/>
      <c r="X460" s="1"/>
      <c r="Y460" s="1"/>
      <c r="Z460" s="1"/>
      <c r="AA460" s="1"/>
      <c r="AB460" s="1"/>
    </row>
    <row r="461" spans="1:28" ht="13" x14ac:dyDescent="0.3">
      <c r="A461" s="101"/>
      <c r="B461" s="102"/>
      <c r="C461" s="98"/>
      <c r="D461" s="98"/>
      <c r="E461" s="99"/>
      <c r="F461" s="98"/>
      <c r="G461" s="98"/>
      <c r="H461" s="11"/>
      <c r="I461" s="107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"/>
      <c r="W461" s="1"/>
      <c r="X461" s="1"/>
      <c r="Y461" s="1"/>
      <c r="Z461" s="1"/>
      <c r="AA461" s="1"/>
      <c r="AB461" s="1"/>
    </row>
    <row r="462" spans="1:28" ht="13" x14ac:dyDescent="0.3">
      <c r="A462" s="101"/>
      <c r="B462" s="102"/>
      <c r="C462" s="98"/>
      <c r="D462" s="98"/>
      <c r="E462" s="99"/>
      <c r="F462" s="98"/>
      <c r="G462" s="98"/>
      <c r="H462" s="11"/>
      <c r="I462" s="107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"/>
      <c r="W462" s="1"/>
      <c r="X462" s="1"/>
      <c r="Y462" s="1"/>
      <c r="Z462" s="1"/>
      <c r="AA462" s="1"/>
      <c r="AB462" s="1"/>
    </row>
    <row r="463" spans="1:28" ht="13" x14ac:dyDescent="0.3">
      <c r="A463" s="101"/>
      <c r="B463" s="102"/>
      <c r="C463" s="98"/>
      <c r="D463" s="98"/>
      <c r="E463" s="99"/>
      <c r="F463" s="98"/>
      <c r="G463" s="98"/>
      <c r="H463" s="11"/>
      <c r="I463" s="107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"/>
    </row>
    <row r="464" spans="1:28" ht="13" x14ac:dyDescent="0.3">
      <c r="A464" s="101"/>
      <c r="B464" s="102"/>
      <c r="C464" s="98"/>
      <c r="D464" s="98"/>
      <c r="E464" s="99"/>
      <c r="F464" s="98"/>
      <c r="G464" s="98"/>
      <c r="H464" s="11"/>
      <c r="I464" s="107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"/>
    </row>
    <row r="465" spans="1:28" ht="13" x14ac:dyDescent="0.3">
      <c r="A465" s="101"/>
      <c r="B465" s="102"/>
      <c r="C465" s="98"/>
      <c r="D465" s="98"/>
      <c r="E465" s="99"/>
      <c r="F465" s="98"/>
      <c r="G465" s="98"/>
      <c r="H465" s="11"/>
      <c r="I465" s="107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"/>
      <c r="W465" s="1"/>
      <c r="X465" s="1"/>
      <c r="Y465" s="1"/>
      <c r="Z465" s="1"/>
      <c r="AA465" s="1"/>
      <c r="AB465" s="1"/>
    </row>
    <row r="466" spans="1:28" ht="13" x14ac:dyDescent="0.3">
      <c r="A466" s="101"/>
      <c r="B466" s="102"/>
      <c r="C466" s="98"/>
      <c r="D466" s="98"/>
      <c r="E466" s="99"/>
      <c r="F466" s="98"/>
      <c r="G466" s="98"/>
      <c r="H466" s="11"/>
      <c r="I466" s="107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"/>
      <c r="W466" s="1"/>
      <c r="X466" s="1"/>
      <c r="Y466" s="1"/>
      <c r="Z466" s="1"/>
      <c r="AA466" s="1"/>
      <c r="AB466" s="1"/>
    </row>
    <row r="467" spans="1:28" ht="13" x14ac:dyDescent="0.3">
      <c r="A467" s="101"/>
      <c r="B467" s="102"/>
      <c r="C467" s="98"/>
      <c r="D467" s="98"/>
      <c r="E467" s="99"/>
      <c r="F467" s="98"/>
      <c r="G467" s="98"/>
      <c r="H467" s="11"/>
      <c r="I467" s="107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"/>
      <c r="W467" s="1"/>
      <c r="X467" s="1"/>
      <c r="Y467" s="1"/>
      <c r="Z467" s="1"/>
      <c r="AA467" s="1"/>
      <c r="AB467" s="1"/>
    </row>
    <row r="468" spans="1:28" ht="13" x14ac:dyDescent="0.3">
      <c r="A468" s="101"/>
      <c r="B468" s="102"/>
      <c r="C468" s="98"/>
      <c r="D468" s="98"/>
      <c r="E468" s="99"/>
      <c r="F468" s="98"/>
      <c r="G468" s="98"/>
      <c r="H468" s="11"/>
      <c r="I468" s="107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"/>
    </row>
    <row r="469" spans="1:28" ht="13" x14ac:dyDescent="0.3">
      <c r="A469" s="101"/>
      <c r="B469" s="102"/>
      <c r="C469" s="98"/>
      <c r="D469" s="98"/>
      <c r="E469" s="99"/>
      <c r="F469" s="98"/>
      <c r="G469" s="98"/>
      <c r="H469" s="11"/>
      <c r="I469" s="107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"/>
      <c r="W469" s="1"/>
      <c r="X469" s="1"/>
      <c r="Y469" s="1"/>
      <c r="Z469" s="1"/>
      <c r="AA469" s="1"/>
      <c r="AB469" s="1"/>
    </row>
    <row r="470" spans="1:28" ht="13" x14ac:dyDescent="0.3">
      <c r="A470" s="101"/>
      <c r="B470" s="102"/>
      <c r="C470" s="98"/>
      <c r="D470" s="98"/>
      <c r="E470" s="99"/>
      <c r="F470" s="98"/>
      <c r="G470" s="98"/>
      <c r="H470" s="11"/>
      <c r="I470" s="107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"/>
      <c r="W470" s="1"/>
      <c r="X470" s="1"/>
      <c r="Y470" s="1"/>
      <c r="Z470" s="1"/>
      <c r="AA470" s="1"/>
      <c r="AB470" s="1"/>
    </row>
    <row r="471" spans="1:28" ht="13" x14ac:dyDescent="0.3">
      <c r="A471" s="101"/>
      <c r="B471" s="102"/>
      <c r="C471" s="98"/>
      <c r="D471" s="98"/>
      <c r="E471" s="99"/>
      <c r="F471" s="98"/>
      <c r="G471" s="98"/>
      <c r="H471" s="11"/>
      <c r="I471" s="107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"/>
      <c r="W471" s="1"/>
      <c r="X471" s="1"/>
      <c r="Y471" s="1"/>
      <c r="Z471" s="1"/>
      <c r="AA471" s="1"/>
      <c r="AB471" s="1"/>
    </row>
    <row r="472" spans="1:28" ht="13" x14ac:dyDescent="0.3">
      <c r="A472" s="101"/>
      <c r="B472" s="102"/>
      <c r="C472" s="98"/>
      <c r="D472" s="98"/>
      <c r="E472" s="99"/>
      <c r="F472" s="98"/>
      <c r="G472" s="98"/>
      <c r="H472" s="11"/>
      <c r="I472" s="107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"/>
      <c r="W472" s="1"/>
      <c r="X472" s="1"/>
      <c r="Y472" s="1"/>
      <c r="Z472" s="1"/>
      <c r="AA472" s="1"/>
      <c r="AB472" s="1"/>
    </row>
    <row r="473" spans="1:28" ht="13" x14ac:dyDescent="0.3">
      <c r="A473" s="101"/>
      <c r="B473" s="102"/>
      <c r="C473" s="98"/>
      <c r="D473" s="98"/>
      <c r="E473" s="99"/>
      <c r="F473" s="98"/>
      <c r="G473" s="98"/>
      <c r="H473" s="11"/>
      <c r="I473" s="107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"/>
      <c r="W473" s="1"/>
      <c r="X473" s="1"/>
      <c r="Y473" s="1"/>
      <c r="Z473" s="1"/>
      <c r="AA473" s="1"/>
      <c r="AB473" s="1"/>
    </row>
    <row r="474" spans="1:28" ht="13" x14ac:dyDescent="0.3">
      <c r="A474" s="101"/>
      <c r="B474" s="102"/>
      <c r="C474" s="98"/>
      <c r="D474" s="98"/>
      <c r="E474" s="99"/>
      <c r="F474" s="98"/>
      <c r="G474" s="98"/>
      <c r="H474" s="11"/>
      <c r="I474" s="107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"/>
      <c r="W474" s="1"/>
      <c r="X474" s="1"/>
      <c r="Y474" s="1"/>
      <c r="Z474" s="1"/>
      <c r="AA474" s="1"/>
      <c r="AB474" s="1"/>
    </row>
    <row r="475" spans="1:28" ht="13" x14ac:dyDescent="0.3">
      <c r="A475" s="101"/>
      <c r="B475" s="102"/>
      <c r="C475" s="98"/>
      <c r="D475" s="98"/>
      <c r="E475" s="99"/>
      <c r="F475" s="98"/>
      <c r="G475" s="98"/>
      <c r="H475" s="11"/>
      <c r="I475" s="107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"/>
      <c r="W475" s="1"/>
      <c r="X475" s="1"/>
      <c r="Y475" s="1"/>
      <c r="Z475" s="1"/>
      <c r="AA475" s="1"/>
      <c r="AB475" s="1"/>
    </row>
    <row r="476" spans="1:28" ht="13" x14ac:dyDescent="0.3">
      <c r="A476" s="101"/>
      <c r="B476" s="102"/>
      <c r="C476" s="98"/>
      <c r="D476" s="98"/>
      <c r="E476" s="99"/>
      <c r="F476" s="98"/>
      <c r="G476" s="98"/>
      <c r="H476" s="11"/>
      <c r="I476" s="107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"/>
      <c r="W476" s="1"/>
      <c r="X476" s="1"/>
      <c r="Y476" s="1"/>
      <c r="Z476" s="1"/>
      <c r="AA476" s="1"/>
      <c r="AB476" s="1"/>
    </row>
    <row r="477" spans="1:28" ht="13" x14ac:dyDescent="0.3">
      <c r="A477" s="101"/>
      <c r="B477" s="102"/>
      <c r="C477" s="98"/>
      <c r="D477" s="98"/>
      <c r="E477" s="99"/>
      <c r="F477" s="98"/>
      <c r="G477" s="98"/>
      <c r="H477" s="11"/>
      <c r="I477" s="107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"/>
      <c r="W477" s="1"/>
      <c r="X477" s="1"/>
      <c r="Y477" s="1"/>
      <c r="Z477" s="1"/>
      <c r="AA477" s="1"/>
      <c r="AB477" s="1"/>
    </row>
    <row r="478" spans="1:28" ht="13" x14ac:dyDescent="0.3">
      <c r="A478" s="101"/>
      <c r="B478" s="102"/>
      <c r="C478" s="98"/>
      <c r="D478" s="98"/>
      <c r="E478" s="99"/>
      <c r="F478" s="98"/>
      <c r="G478" s="98"/>
      <c r="H478" s="11"/>
      <c r="I478" s="107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"/>
      <c r="W478" s="1"/>
      <c r="X478" s="1"/>
      <c r="Y478" s="1"/>
      <c r="Z478" s="1"/>
      <c r="AA478" s="1"/>
      <c r="AB478" s="1"/>
    </row>
    <row r="479" spans="1:28" ht="13" x14ac:dyDescent="0.3">
      <c r="A479" s="101"/>
      <c r="B479" s="102"/>
      <c r="C479" s="98"/>
      <c r="D479" s="98"/>
      <c r="E479" s="99"/>
      <c r="F479" s="98"/>
      <c r="G479" s="98"/>
      <c r="H479" s="11"/>
      <c r="I479" s="107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"/>
      <c r="W479" s="1"/>
      <c r="X479" s="1"/>
      <c r="Y479" s="1"/>
      <c r="Z479" s="1"/>
      <c r="AA479" s="1"/>
      <c r="AB479" s="1"/>
    </row>
    <row r="480" spans="1:28" ht="13" x14ac:dyDescent="0.3">
      <c r="A480" s="101"/>
      <c r="B480" s="102"/>
      <c r="C480" s="98"/>
      <c r="D480" s="98"/>
      <c r="E480" s="99"/>
      <c r="F480" s="98"/>
      <c r="G480" s="98"/>
      <c r="H480" s="11"/>
      <c r="I480" s="107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"/>
      <c r="W480" s="1"/>
      <c r="X480" s="1"/>
      <c r="Y480" s="1"/>
      <c r="Z480" s="1"/>
      <c r="AA480" s="1"/>
      <c r="AB480" s="1"/>
    </row>
    <row r="481" spans="1:28" ht="13" x14ac:dyDescent="0.3">
      <c r="A481" s="101"/>
      <c r="B481" s="102"/>
      <c r="C481" s="98"/>
      <c r="D481" s="98"/>
      <c r="E481" s="99"/>
      <c r="F481" s="98"/>
      <c r="G481" s="98"/>
      <c r="H481" s="11"/>
      <c r="I481" s="107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"/>
      <c r="W481" s="1"/>
      <c r="X481" s="1"/>
      <c r="Y481" s="1"/>
      <c r="Z481" s="1"/>
      <c r="AA481" s="1"/>
      <c r="AB481" s="1"/>
    </row>
    <row r="482" spans="1:28" ht="13" x14ac:dyDescent="0.3">
      <c r="A482" s="101"/>
      <c r="B482" s="102"/>
      <c r="C482" s="98"/>
      <c r="D482" s="98"/>
      <c r="E482" s="99"/>
      <c r="F482" s="98"/>
      <c r="G482" s="98"/>
      <c r="H482" s="11"/>
      <c r="I482" s="107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"/>
      <c r="W482" s="1"/>
      <c r="X482" s="1"/>
      <c r="Y482" s="1"/>
      <c r="Z482" s="1"/>
      <c r="AA482" s="1"/>
      <c r="AB482" s="1"/>
    </row>
    <row r="483" spans="1:28" ht="13" x14ac:dyDescent="0.3">
      <c r="A483" s="101"/>
      <c r="B483" s="102"/>
      <c r="C483" s="98"/>
      <c r="D483" s="98"/>
      <c r="E483" s="99"/>
      <c r="F483" s="98"/>
      <c r="G483" s="98"/>
      <c r="H483" s="11"/>
      <c r="I483" s="107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"/>
      <c r="W483" s="1"/>
      <c r="X483" s="1"/>
      <c r="Y483" s="1"/>
      <c r="Z483" s="1"/>
      <c r="AA483" s="1"/>
      <c r="AB483" s="1"/>
    </row>
    <row r="484" spans="1:28" ht="13" x14ac:dyDescent="0.3">
      <c r="A484" s="101"/>
      <c r="B484" s="102"/>
      <c r="C484" s="98"/>
      <c r="D484" s="98"/>
      <c r="E484" s="99"/>
      <c r="F484" s="98"/>
      <c r="G484" s="98"/>
      <c r="H484" s="11"/>
      <c r="I484" s="107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"/>
      <c r="W484" s="1"/>
      <c r="X484" s="1"/>
      <c r="Y484" s="1"/>
      <c r="Z484" s="1"/>
      <c r="AA484" s="1"/>
      <c r="AB484" s="1"/>
    </row>
    <row r="485" spans="1:28" ht="13" x14ac:dyDescent="0.3">
      <c r="A485" s="101"/>
      <c r="B485" s="102"/>
      <c r="C485" s="98"/>
      <c r="D485" s="98"/>
      <c r="E485" s="99"/>
      <c r="F485" s="98"/>
      <c r="G485" s="98"/>
      <c r="H485" s="11"/>
      <c r="I485" s="107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"/>
      <c r="W485" s="1"/>
      <c r="X485" s="1"/>
      <c r="Y485" s="1"/>
      <c r="Z485" s="1"/>
      <c r="AA485" s="1"/>
      <c r="AB485" s="1"/>
    </row>
    <row r="486" spans="1:28" ht="13" x14ac:dyDescent="0.3">
      <c r="A486" s="101"/>
      <c r="B486" s="102"/>
      <c r="C486" s="98"/>
      <c r="D486" s="98"/>
      <c r="E486" s="99"/>
      <c r="F486" s="98"/>
      <c r="G486" s="98"/>
      <c r="H486" s="11"/>
      <c r="I486" s="107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"/>
      <c r="W486" s="1"/>
      <c r="X486" s="1"/>
      <c r="Y486" s="1"/>
      <c r="Z486" s="1"/>
      <c r="AA486" s="1"/>
      <c r="AB486" s="1"/>
    </row>
    <row r="487" spans="1:28" ht="13" x14ac:dyDescent="0.3">
      <c r="A487" s="101"/>
      <c r="B487" s="102"/>
      <c r="C487" s="98"/>
      <c r="D487" s="98"/>
      <c r="E487" s="99"/>
      <c r="F487" s="98"/>
      <c r="G487" s="98"/>
      <c r="H487" s="11"/>
      <c r="I487" s="107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"/>
      <c r="W487" s="1"/>
      <c r="X487" s="1"/>
      <c r="Y487" s="1"/>
      <c r="Z487" s="1"/>
      <c r="AA487" s="1"/>
      <c r="AB487" s="1"/>
    </row>
    <row r="488" spans="1:28" ht="13" x14ac:dyDescent="0.3">
      <c r="A488" s="101"/>
      <c r="B488" s="102"/>
      <c r="C488" s="98"/>
      <c r="D488" s="98"/>
      <c r="E488" s="99"/>
      <c r="F488" s="98"/>
      <c r="G488" s="98"/>
      <c r="H488" s="11"/>
      <c r="I488" s="107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"/>
      <c r="W488" s="1"/>
      <c r="X488" s="1"/>
      <c r="Y488" s="1"/>
      <c r="Z488" s="1"/>
      <c r="AA488" s="1"/>
      <c r="AB488" s="1"/>
    </row>
    <row r="489" spans="1:28" ht="13" x14ac:dyDescent="0.3">
      <c r="A489" s="101"/>
      <c r="B489" s="102"/>
      <c r="C489" s="98"/>
      <c r="D489" s="98"/>
      <c r="E489" s="99"/>
      <c r="F489" s="98"/>
      <c r="G489" s="98"/>
      <c r="H489" s="11"/>
      <c r="I489" s="107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"/>
      <c r="W489" s="1"/>
      <c r="X489" s="1"/>
      <c r="Y489" s="1"/>
      <c r="Z489" s="1"/>
      <c r="AA489" s="1"/>
      <c r="AB489" s="1"/>
    </row>
    <row r="490" spans="1:28" ht="13" x14ac:dyDescent="0.3">
      <c r="A490" s="101"/>
      <c r="B490" s="102"/>
      <c r="C490" s="98"/>
      <c r="D490" s="98"/>
      <c r="E490" s="99"/>
      <c r="F490" s="98"/>
      <c r="G490" s="98"/>
      <c r="H490" s="11"/>
      <c r="I490" s="107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"/>
      <c r="W490" s="1"/>
      <c r="X490" s="1"/>
      <c r="Y490" s="1"/>
      <c r="Z490" s="1"/>
      <c r="AA490" s="1"/>
      <c r="AB490" s="1"/>
    </row>
    <row r="491" spans="1:28" ht="13" x14ac:dyDescent="0.3">
      <c r="A491" s="101"/>
      <c r="B491" s="102"/>
      <c r="C491" s="98"/>
      <c r="D491" s="98"/>
      <c r="E491" s="99"/>
      <c r="F491" s="98"/>
      <c r="G491" s="98"/>
      <c r="H491" s="11"/>
      <c r="I491" s="107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"/>
      <c r="W491" s="1"/>
      <c r="X491" s="1"/>
      <c r="Y491" s="1"/>
      <c r="Z491" s="1"/>
      <c r="AA491" s="1"/>
      <c r="AB491" s="1"/>
    </row>
    <row r="492" spans="1:28" ht="13" x14ac:dyDescent="0.3">
      <c r="A492" s="101"/>
      <c r="B492" s="102"/>
      <c r="C492" s="98"/>
      <c r="D492" s="98"/>
      <c r="E492" s="99"/>
      <c r="F492" s="98"/>
      <c r="G492" s="98"/>
      <c r="H492" s="11"/>
      <c r="I492" s="107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"/>
      <c r="W492" s="1"/>
      <c r="X492" s="1"/>
      <c r="Y492" s="1"/>
      <c r="Z492" s="1"/>
      <c r="AA492" s="1"/>
      <c r="AB492" s="1"/>
    </row>
    <row r="493" spans="1:28" ht="13" x14ac:dyDescent="0.3">
      <c r="A493" s="101"/>
      <c r="B493" s="102"/>
      <c r="C493" s="98"/>
      <c r="D493" s="98"/>
      <c r="E493" s="99"/>
      <c r="F493" s="98"/>
      <c r="G493" s="98"/>
      <c r="H493" s="11"/>
      <c r="I493" s="107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"/>
      <c r="W493" s="1"/>
      <c r="X493" s="1"/>
      <c r="Y493" s="1"/>
      <c r="Z493" s="1"/>
      <c r="AA493" s="1"/>
      <c r="AB493" s="1"/>
    </row>
    <row r="494" spans="1:28" ht="13" x14ac:dyDescent="0.3">
      <c r="A494" s="101"/>
      <c r="B494" s="102"/>
      <c r="C494" s="98"/>
      <c r="D494" s="98"/>
      <c r="E494" s="99"/>
      <c r="F494" s="98"/>
      <c r="G494" s="98"/>
      <c r="H494" s="11"/>
      <c r="I494" s="107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"/>
      <c r="W494" s="1"/>
      <c r="X494" s="1"/>
      <c r="Y494" s="1"/>
      <c r="Z494" s="1"/>
      <c r="AA494" s="1"/>
      <c r="AB494" s="1"/>
    </row>
    <row r="495" spans="1:28" ht="13" x14ac:dyDescent="0.3">
      <c r="A495" s="101"/>
      <c r="B495" s="102"/>
      <c r="C495" s="98"/>
      <c r="D495" s="98"/>
      <c r="E495" s="99"/>
      <c r="F495" s="98"/>
      <c r="G495" s="98"/>
      <c r="H495" s="11"/>
      <c r="I495" s="107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"/>
      <c r="W495" s="1"/>
      <c r="X495" s="1"/>
      <c r="Y495" s="1"/>
      <c r="Z495" s="1"/>
      <c r="AA495" s="1"/>
      <c r="AB495" s="1"/>
    </row>
    <row r="496" spans="1:28" ht="13" x14ac:dyDescent="0.3">
      <c r="A496" s="101"/>
      <c r="B496" s="102"/>
      <c r="C496" s="98"/>
      <c r="D496" s="98"/>
      <c r="E496" s="99"/>
      <c r="F496" s="98"/>
      <c r="G496" s="98"/>
      <c r="H496" s="11"/>
      <c r="I496" s="107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"/>
      <c r="W496" s="1"/>
      <c r="X496" s="1"/>
      <c r="Y496" s="1"/>
      <c r="Z496" s="1"/>
      <c r="AA496" s="1"/>
      <c r="AB496" s="1"/>
    </row>
    <row r="497" spans="1:28" ht="13" x14ac:dyDescent="0.3">
      <c r="A497" s="101"/>
      <c r="B497" s="102"/>
      <c r="C497" s="98"/>
      <c r="D497" s="98"/>
      <c r="E497" s="99"/>
      <c r="F497" s="98"/>
      <c r="G497" s="98"/>
      <c r="H497" s="11"/>
      <c r="I497" s="107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"/>
      <c r="W497" s="1"/>
      <c r="X497" s="1"/>
      <c r="Y497" s="1"/>
      <c r="Z497" s="1"/>
      <c r="AA497" s="1"/>
      <c r="AB497" s="1"/>
    </row>
    <row r="498" spans="1:28" ht="13" x14ac:dyDescent="0.3">
      <c r="A498" s="101"/>
      <c r="B498" s="102"/>
      <c r="C498" s="98"/>
      <c r="D498" s="98"/>
      <c r="E498" s="99"/>
      <c r="F498" s="98"/>
      <c r="G498" s="98"/>
      <c r="H498" s="11"/>
      <c r="I498" s="107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"/>
      <c r="W498" s="1"/>
      <c r="X498" s="1"/>
      <c r="Y498" s="1"/>
      <c r="Z498" s="1"/>
      <c r="AA498" s="1"/>
      <c r="AB498" s="1"/>
    </row>
    <row r="499" spans="1:28" ht="13" x14ac:dyDescent="0.3">
      <c r="A499" s="101"/>
      <c r="B499" s="102"/>
      <c r="C499" s="98"/>
      <c r="D499" s="98"/>
      <c r="E499" s="99"/>
      <c r="F499" s="98"/>
      <c r="G499" s="98"/>
      <c r="H499" s="11"/>
      <c r="I499" s="107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"/>
      <c r="W499" s="1"/>
      <c r="X499" s="1"/>
      <c r="Y499" s="1"/>
      <c r="Z499" s="1"/>
      <c r="AA499" s="1"/>
      <c r="AB499" s="1"/>
    </row>
    <row r="500" spans="1:28" ht="13" x14ac:dyDescent="0.3">
      <c r="A500" s="101"/>
      <c r="B500" s="102"/>
      <c r="C500" s="98"/>
      <c r="D500" s="98"/>
      <c r="E500" s="99"/>
      <c r="F500" s="98"/>
      <c r="G500" s="98"/>
      <c r="H500" s="11"/>
      <c r="I500" s="107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"/>
      <c r="W500" s="1"/>
      <c r="X500" s="1"/>
      <c r="Y500" s="1"/>
      <c r="Z500" s="1"/>
      <c r="AA500" s="1"/>
      <c r="AB500" s="1"/>
    </row>
    <row r="501" spans="1:28" ht="13" x14ac:dyDescent="0.3">
      <c r="A501" s="101"/>
      <c r="B501" s="102"/>
      <c r="C501" s="98"/>
      <c r="D501" s="98"/>
      <c r="E501" s="99"/>
      <c r="F501" s="98"/>
      <c r="G501" s="98"/>
      <c r="H501" s="11"/>
      <c r="I501" s="107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"/>
      <c r="W501" s="1"/>
      <c r="X501" s="1"/>
      <c r="Y501" s="1"/>
      <c r="Z501" s="1"/>
      <c r="AA501" s="1"/>
      <c r="AB501" s="1"/>
    </row>
    <row r="502" spans="1:28" ht="13" x14ac:dyDescent="0.3">
      <c r="A502" s="101"/>
      <c r="B502" s="102"/>
      <c r="C502" s="98"/>
      <c r="D502" s="98"/>
      <c r="E502" s="99"/>
      <c r="F502" s="98"/>
      <c r="G502" s="98"/>
      <c r="H502" s="11"/>
      <c r="I502" s="107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"/>
      <c r="W502" s="1"/>
      <c r="X502" s="1"/>
      <c r="Y502" s="1"/>
      <c r="Z502" s="1"/>
      <c r="AA502" s="1"/>
      <c r="AB502" s="1"/>
    </row>
    <row r="503" spans="1:28" ht="13" x14ac:dyDescent="0.3">
      <c r="A503" s="101"/>
      <c r="B503" s="102"/>
      <c r="C503" s="98"/>
      <c r="D503" s="98"/>
      <c r="E503" s="99"/>
      <c r="F503" s="98"/>
      <c r="G503" s="98"/>
      <c r="H503" s="11"/>
      <c r="I503" s="107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"/>
      <c r="W503" s="1"/>
      <c r="X503" s="1"/>
      <c r="Y503" s="1"/>
      <c r="Z503" s="1"/>
      <c r="AA503" s="1"/>
      <c r="AB503" s="1"/>
    </row>
    <row r="504" spans="1:28" ht="13" x14ac:dyDescent="0.3">
      <c r="A504" s="101"/>
      <c r="B504" s="102"/>
      <c r="C504" s="98"/>
      <c r="D504" s="98"/>
      <c r="E504" s="99"/>
      <c r="F504" s="98"/>
      <c r="G504" s="98"/>
      <c r="H504" s="11"/>
      <c r="I504" s="107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"/>
      <c r="W504" s="1"/>
      <c r="X504" s="1"/>
      <c r="Y504" s="1"/>
      <c r="Z504" s="1"/>
      <c r="AA504" s="1"/>
      <c r="AB504" s="1"/>
    </row>
    <row r="505" spans="1:28" ht="13" x14ac:dyDescent="0.3">
      <c r="A505" s="101"/>
      <c r="B505" s="102"/>
      <c r="C505" s="98"/>
      <c r="D505" s="98"/>
      <c r="E505" s="99"/>
      <c r="F505" s="98"/>
      <c r="G505" s="98"/>
      <c r="H505" s="11"/>
      <c r="I505" s="107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"/>
      <c r="W505" s="1"/>
      <c r="X505" s="1"/>
      <c r="Y505" s="1"/>
      <c r="Z505" s="1"/>
      <c r="AA505" s="1"/>
      <c r="AB505" s="1"/>
    </row>
    <row r="506" spans="1:28" ht="13" x14ac:dyDescent="0.3">
      <c r="A506" s="101"/>
      <c r="B506" s="102"/>
      <c r="C506" s="98"/>
      <c r="D506" s="98"/>
      <c r="E506" s="99"/>
      <c r="F506" s="98"/>
      <c r="G506" s="98"/>
      <c r="H506" s="11"/>
      <c r="I506" s="107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"/>
      <c r="W506" s="1"/>
      <c r="X506" s="1"/>
      <c r="Y506" s="1"/>
      <c r="Z506" s="1"/>
      <c r="AA506" s="1"/>
      <c r="AB506" s="1"/>
    </row>
    <row r="507" spans="1:28" ht="13" x14ac:dyDescent="0.3">
      <c r="A507" s="101"/>
      <c r="B507" s="102"/>
      <c r="C507" s="98"/>
      <c r="D507" s="98"/>
      <c r="E507" s="99"/>
      <c r="F507" s="98"/>
      <c r="G507" s="98"/>
      <c r="H507" s="11"/>
      <c r="I507" s="107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"/>
      <c r="W507" s="1"/>
      <c r="X507" s="1"/>
      <c r="Y507" s="1"/>
      <c r="Z507" s="1"/>
      <c r="AA507" s="1"/>
      <c r="AB507" s="1"/>
    </row>
    <row r="508" spans="1:28" ht="13" x14ac:dyDescent="0.3">
      <c r="A508" s="101"/>
      <c r="B508" s="102"/>
      <c r="C508" s="98"/>
      <c r="D508" s="98"/>
      <c r="E508" s="99"/>
      <c r="F508" s="98"/>
      <c r="G508" s="98"/>
      <c r="H508" s="11"/>
      <c r="I508" s="107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"/>
      <c r="W508" s="1"/>
      <c r="X508" s="1"/>
      <c r="Y508" s="1"/>
      <c r="Z508" s="1"/>
      <c r="AA508" s="1"/>
      <c r="AB508" s="1"/>
    </row>
    <row r="509" spans="1:28" ht="13" x14ac:dyDescent="0.3">
      <c r="A509" s="101"/>
      <c r="B509" s="102"/>
      <c r="C509" s="98"/>
      <c r="D509" s="98"/>
      <c r="E509" s="99"/>
      <c r="F509" s="98"/>
      <c r="G509" s="98"/>
      <c r="H509" s="11"/>
      <c r="I509" s="107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"/>
      <c r="W509" s="1"/>
      <c r="X509" s="1"/>
      <c r="Y509" s="1"/>
      <c r="Z509" s="1"/>
      <c r="AA509" s="1"/>
      <c r="AB509" s="1"/>
    </row>
    <row r="510" spans="1:28" ht="13" x14ac:dyDescent="0.3">
      <c r="A510" s="101"/>
      <c r="B510" s="102"/>
      <c r="C510" s="98"/>
      <c r="D510" s="98"/>
      <c r="E510" s="99"/>
      <c r="F510" s="98"/>
      <c r="G510" s="98"/>
      <c r="H510" s="11"/>
      <c r="I510" s="107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"/>
      <c r="W510" s="1"/>
      <c r="X510" s="1"/>
      <c r="Y510" s="1"/>
      <c r="Z510" s="1"/>
      <c r="AA510" s="1"/>
      <c r="AB510" s="1"/>
    </row>
    <row r="511" spans="1:28" ht="13" x14ac:dyDescent="0.3">
      <c r="A511" s="101"/>
      <c r="B511" s="102"/>
      <c r="C511" s="98"/>
      <c r="D511" s="98"/>
      <c r="E511" s="99"/>
      <c r="F511" s="98"/>
      <c r="G511" s="98"/>
      <c r="H511" s="11"/>
      <c r="I511" s="107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"/>
      <c r="W511" s="1"/>
      <c r="X511" s="1"/>
      <c r="Y511" s="1"/>
      <c r="Z511" s="1"/>
      <c r="AA511" s="1"/>
      <c r="AB511" s="1"/>
    </row>
    <row r="512" spans="1:28" ht="13" x14ac:dyDescent="0.3">
      <c r="A512" s="101"/>
      <c r="B512" s="102"/>
      <c r="C512" s="98"/>
      <c r="D512" s="98"/>
      <c r="E512" s="99"/>
      <c r="F512" s="98"/>
      <c r="G512" s="98"/>
      <c r="H512" s="11"/>
      <c r="I512" s="107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"/>
      <c r="W512" s="1"/>
      <c r="X512" s="1"/>
      <c r="Y512" s="1"/>
      <c r="Z512" s="1"/>
      <c r="AA512" s="1"/>
      <c r="AB512" s="1"/>
    </row>
    <row r="513" spans="1:28" ht="13" x14ac:dyDescent="0.3">
      <c r="A513" s="101"/>
      <c r="B513" s="102"/>
      <c r="C513" s="98"/>
      <c r="D513" s="98"/>
      <c r="E513" s="99"/>
      <c r="F513" s="98"/>
      <c r="G513" s="98"/>
      <c r="H513" s="11"/>
      <c r="I513" s="107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"/>
      <c r="W513" s="1"/>
      <c r="X513" s="1"/>
      <c r="Y513" s="1"/>
      <c r="Z513" s="1"/>
      <c r="AA513" s="1"/>
      <c r="AB513" s="1"/>
    </row>
    <row r="514" spans="1:28" ht="13" x14ac:dyDescent="0.3">
      <c r="A514" s="101"/>
      <c r="B514" s="102"/>
      <c r="C514" s="98"/>
      <c r="D514" s="98"/>
      <c r="E514" s="99"/>
      <c r="F514" s="98"/>
      <c r="G514" s="98"/>
      <c r="H514" s="11"/>
      <c r="I514" s="107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"/>
      <c r="W514" s="1"/>
      <c r="X514" s="1"/>
      <c r="Y514" s="1"/>
      <c r="Z514" s="1"/>
      <c r="AA514" s="1"/>
      <c r="AB514" s="1"/>
    </row>
    <row r="515" spans="1:28" ht="13" x14ac:dyDescent="0.3">
      <c r="A515" s="101"/>
      <c r="B515" s="102"/>
      <c r="C515" s="98"/>
      <c r="D515" s="98"/>
      <c r="E515" s="99"/>
      <c r="F515" s="98"/>
      <c r="G515" s="98"/>
      <c r="H515" s="11"/>
      <c r="I515" s="107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"/>
      <c r="W515" s="1"/>
      <c r="X515" s="1"/>
      <c r="Y515" s="1"/>
      <c r="Z515" s="1"/>
      <c r="AA515" s="1"/>
      <c r="AB515" s="1"/>
    </row>
    <row r="516" spans="1:28" ht="13" x14ac:dyDescent="0.3">
      <c r="A516" s="101"/>
      <c r="B516" s="102"/>
      <c r="C516" s="98"/>
      <c r="D516" s="98"/>
      <c r="E516" s="99"/>
      <c r="F516" s="98"/>
      <c r="G516" s="98"/>
      <c r="H516" s="11"/>
      <c r="I516" s="107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"/>
      <c r="W516" s="1"/>
      <c r="X516" s="1"/>
      <c r="Y516" s="1"/>
      <c r="Z516" s="1"/>
      <c r="AA516" s="1"/>
      <c r="AB516" s="1"/>
    </row>
    <row r="517" spans="1:28" ht="13" x14ac:dyDescent="0.3">
      <c r="A517" s="101"/>
      <c r="B517" s="102"/>
      <c r="C517" s="98"/>
      <c r="D517" s="98"/>
      <c r="E517" s="99"/>
      <c r="F517" s="98"/>
      <c r="G517" s="98"/>
      <c r="H517" s="11"/>
      <c r="I517" s="107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"/>
      <c r="W517" s="1"/>
      <c r="X517" s="1"/>
      <c r="Y517" s="1"/>
      <c r="Z517" s="1"/>
      <c r="AA517" s="1"/>
      <c r="AB517" s="1"/>
    </row>
    <row r="518" spans="1:28" ht="13" x14ac:dyDescent="0.3">
      <c r="A518" s="101"/>
      <c r="B518" s="102"/>
      <c r="C518" s="98"/>
      <c r="D518" s="98"/>
      <c r="E518" s="99"/>
      <c r="F518" s="98"/>
      <c r="G518" s="98"/>
      <c r="H518" s="11"/>
      <c r="I518" s="107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"/>
      <c r="W518" s="1"/>
      <c r="X518" s="1"/>
      <c r="Y518" s="1"/>
      <c r="Z518" s="1"/>
      <c r="AA518" s="1"/>
      <c r="AB518" s="1"/>
    </row>
    <row r="519" spans="1:28" ht="13" x14ac:dyDescent="0.3">
      <c r="A519" s="101"/>
      <c r="B519" s="102"/>
      <c r="C519" s="98"/>
      <c r="D519" s="98"/>
      <c r="E519" s="99"/>
      <c r="F519" s="98"/>
      <c r="G519" s="98"/>
      <c r="H519" s="11"/>
      <c r="I519" s="107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"/>
      <c r="W519" s="1"/>
      <c r="X519" s="1"/>
      <c r="Y519" s="1"/>
      <c r="Z519" s="1"/>
      <c r="AA519" s="1"/>
      <c r="AB519" s="1"/>
    </row>
    <row r="520" spans="1:28" ht="13" x14ac:dyDescent="0.3">
      <c r="A520" s="101"/>
      <c r="B520" s="102"/>
      <c r="C520" s="98"/>
      <c r="D520" s="98"/>
      <c r="E520" s="99"/>
      <c r="F520" s="98"/>
      <c r="G520" s="98"/>
      <c r="H520" s="11"/>
      <c r="I520" s="107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"/>
      <c r="W520" s="1"/>
      <c r="X520" s="1"/>
      <c r="Y520" s="1"/>
      <c r="Z520" s="1"/>
      <c r="AA520" s="1"/>
      <c r="AB520" s="1"/>
    </row>
    <row r="521" spans="1:28" ht="13" x14ac:dyDescent="0.3">
      <c r="A521" s="101"/>
      <c r="B521" s="102"/>
      <c r="C521" s="98"/>
      <c r="D521" s="98"/>
      <c r="E521" s="99"/>
      <c r="F521" s="98"/>
      <c r="G521" s="98"/>
      <c r="H521" s="11"/>
      <c r="I521" s="107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"/>
      <c r="W521" s="1"/>
      <c r="X521" s="1"/>
      <c r="Y521" s="1"/>
      <c r="Z521" s="1"/>
      <c r="AA521" s="1"/>
      <c r="AB521" s="1"/>
    </row>
    <row r="522" spans="1:28" ht="13" x14ac:dyDescent="0.3">
      <c r="A522" s="101"/>
      <c r="B522" s="102"/>
      <c r="C522" s="98"/>
      <c r="D522" s="98"/>
      <c r="E522" s="99"/>
      <c r="F522" s="98"/>
      <c r="G522" s="98"/>
      <c r="H522" s="11"/>
      <c r="I522" s="107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"/>
      <c r="W522" s="1"/>
      <c r="X522" s="1"/>
      <c r="Y522" s="1"/>
      <c r="Z522" s="1"/>
      <c r="AA522" s="1"/>
      <c r="AB522" s="1"/>
    </row>
    <row r="523" spans="1:28" ht="13" x14ac:dyDescent="0.3">
      <c r="A523" s="101"/>
      <c r="B523" s="102"/>
      <c r="C523" s="98"/>
      <c r="D523" s="98"/>
      <c r="E523" s="99"/>
      <c r="F523" s="98"/>
      <c r="G523" s="98"/>
      <c r="H523" s="11"/>
      <c r="I523" s="107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"/>
      <c r="W523" s="1"/>
      <c r="X523" s="1"/>
      <c r="Y523" s="1"/>
      <c r="Z523" s="1"/>
      <c r="AA523" s="1"/>
      <c r="AB523" s="1"/>
    </row>
    <row r="524" spans="1:28" ht="13" x14ac:dyDescent="0.3">
      <c r="A524" s="101"/>
      <c r="B524" s="102"/>
      <c r="C524" s="98"/>
      <c r="D524" s="98"/>
      <c r="E524" s="99"/>
      <c r="F524" s="98"/>
      <c r="G524" s="98"/>
      <c r="H524" s="11"/>
      <c r="I524" s="107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"/>
      <c r="W524" s="1"/>
      <c r="X524" s="1"/>
      <c r="Y524" s="1"/>
      <c r="Z524" s="1"/>
      <c r="AA524" s="1"/>
      <c r="AB524" s="1"/>
    </row>
    <row r="525" spans="1:28" ht="13" x14ac:dyDescent="0.3">
      <c r="A525" s="101"/>
      <c r="B525" s="102"/>
      <c r="C525" s="98"/>
      <c r="D525" s="98"/>
      <c r="E525" s="99"/>
      <c r="F525" s="98"/>
      <c r="G525" s="98"/>
      <c r="H525" s="11"/>
      <c r="I525" s="107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"/>
      <c r="W525" s="1"/>
      <c r="X525" s="1"/>
      <c r="Y525" s="1"/>
      <c r="Z525" s="1"/>
      <c r="AA525" s="1"/>
      <c r="AB525" s="1"/>
    </row>
    <row r="526" spans="1:28" ht="13" x14ac:dyDescent="0.3">
      <c r="A526" s="101"/>
      <c r="B526" s="102"/>
      <c r="C526" s="98"/>
      <c r="D526" s="98"/>
      <c r="E526" s="99"/>
      <c r="F526" s="98"/>
      <c r="G526" s="98"/>
      <c r="H526" s="11"/>
      <c r="I526" s="107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"/>
      <c r="W526" s="1"/>
      <c r="X526" s="1"/>
      <c r="Y526" s="1"/>
      <c r="Z526" s="1"/>
      <c r="AA526" s="1"/>
      <c r="AB526" s="1"/>
    </row>
    <row r="527" spans="1:28" ht="13" x14ac:dyDescent="0.3">
      <c r="A527" s="101"/>
      <c r="B527" s="102"/>
      <c r="C527" s="98"/>
      <c r="D527" s="98"/>
      <c r="E527" s="99"/>
      <c r="F527" s="98"/>
      <c r="G527" s="98"/>
      <c r="H527" s="11"/>
      <c r="I527" s="107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"/>
      <c r="W527" s="1"/>
      <c r="X527" s="1"/>
      <c r="Y527" s="1"/>
      <c r="Z527" s="1"/>
      <c r="AA527" s="1"/>
      <c r="AB527" s="1"/>
    </row>
    <row r="528" spans="1:28" ht="13" x14ac:dyDescent="0.3">
      <c r="A528" s="101"/>
      <c r="B528" s="102"/>
      <c r="C528" s="98"/>
      <c r="D528" s="98"/>
      <c r="E528" s="99"/>
      <c r="F528" s="98"/>
      <c r="G528" s="98"/>
      <c r="H528" s="11"/>
      <c r="I528" s="107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"/>
      <c r="W528" s="1"/>
      <c r="X528" s="1"/>
      <c r="Y528" s="1"/>
      <c r="Z528" s="1"/>
      <c r="AA528" s="1"/>
      <c r="AB528" s="1"/>
    </row>
    <row r="529" spans="1:28" ht="13" x14ac:dyDescent="0.3">
      <c r="A529" s="101"/>
      <c r="B529" s="102"/>
      <c r="C529" s="98"/>
      <c r="D529" s="98"/>
      <c r="E529" s="99"/>
      <c r="F529" s="98"/>
      <c r="G529" s="98"/>
      <c r="H529" s="11"/>
      <c r="I529" s="107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"/>
      <c r="W529" s="1"/>
      <c r="X529" s="1"/>
      <c r="Y529" s="1"/>
      <c r="Z529" s="1"/>
      <c r="AA529" s="1"/>
      <c r="AB529" s="1"/>
    </row>
    <row r="530" spans="1:28" ht="13" x14ac:dyDescent="0.3">
      <c r="A530" s="101"/>
      <c r="B530" s="102"/>
      <c r="C530" s="98"/>
      <c r="D530" s="98"/>
      <c r="E530" s="99"/>
      <c r="F530" s="98"/>
      <c r="G530" s="98"/>
      <c r="H530" s="11"/>
      <c r="I530" s="107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"/>
      <c r="W530" s="1"/>
      <c r="X530" s="1"/>
      <c r="Y530" s="1"/>
      <c r="Z530" s="1"/>
      <c r="AA530" s="1"/>
      <c r="AB530" s="1"/>
    </row>
    <row r="531" spans="1:28" ht="13" x14ac:dyDescent="0.3">
      <c r="A531" s="101"/>
      <c r="B531" s="102"/>
      <c r="C531" s="98"/>
      <c r="D531" s="98"/>
      <c r="E531" s="99"/>
      <c r="F531" s="98"/>
      <c r="G531" s="98"/>
      <c r="H531" s="11"/>
      <c r="I531" s="107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"/>
      <c r="W531" s="1"/>
      <c r="X531" s="1"/>
      <c r="Y531" s="1"/>
      <c r="Z531" s="1"/>
      <c r="AA531" s="1"/>
      <c r="AB531" s="1"/>
    </row>
    <row r="532" spans="1:28" ht="13" x14ac:dyDescent="0.3">
      <c r="A532" s="101"/>
      <c r="B532" s="102"/>
      <c r="C532" s="98"/>
      <c r="D532" s="98"/>
      <c r="E532" s="99"/>
      <c r="F532" s="98"/>
      <c r="G532" s="98"/>
      <c r="H532" s="11"/>
      <c r="I532" s="107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"/>
      <c r="W532" s="1"/>
      <c r="X532" s="1"/>
      <c r="Y532" s="1"/>
      <c r="Z532" s="1"/>
      <c r="AA532" s="1"/>
      <c r="AB532" s="1"/>
    </row>
    <row r="533" spans="1:28" ht="13" x14ac:dyDescent="0.3">
      <c r="A533" s="101"/>
      <c r="B533" s="102"/>
      <c r="C533" s="98"/>
      <c r="D533" s="98"/>
      <c r="E533" s="99"/>
      <c r="F533" s="98"/>
      <c r="G533" s="98"/>
      <c r="H533" s="11"/>
      <c r="I533" s="107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"/>
      <c r="W533" s="1"/>
      <c r="X533" s="1"/>
      <c r="Y533" s="1"/>
      <c r="Z533" s="1"/>
      <c r="AA533" s="1"/>
      <c r="AB533" s="1"/>
    </row>
    <row r="534" spans="1:28" ht="13" x14ac:dyDescent="0.3">
      <c r="A534" s="101"/>
      <c r="B534" s="102"/>
      <c r="C534" s="98"/>
      <c r="D534" s="98"/>
      <c r="E534" s="99"/>
      <c r="F534" s="98"/>
      <c r="G534" s="98"/>
      <c r="H534" s="11"/>
      <c r="I534" s="107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"/>
      <c r="W534" s="1"/>
      <c r="X534" s="1"/>
      <c r="Y534" s="1"/>
      <c r="Z534" s="1"/>
      <c r="AA534" s="1"/>
      <c r="AB534" s="1"/>
    </row>
    <row r="535" spans="1:28" ht="13" x14ac:dyDescent="0.3">
      <c r="A535" s="101"/>
      <c r="B535" s="102"/>
      <c r="C535" s="98"/>
      <c r="D535" s="98"/>
      <c r="E535" s="99"/>
      <c r="F535" s="98"/>
      <c r="G535" s="98"/>
      <c r="H535" s="11"/>
      <c r="I535" s="107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"/>
      <c r="W535" s="1"/>
      <c r="X535" s="1"/>
      <c r="Y535" s="1"/>
      <c r="Z535" s="1"/>
      <c r="AA535" s="1"/>
      <c r="AB535" s="1"/>
    </row>
    <row r="536" spans="1:28" ht="13" x14ac:dyDescent="0.3">
      <c r="A536" s="101"/>
      <c r="B536" s="102"/>
      <c r="C536" s="98"/>
      <c r="D536" s="98"/>
      <c r="E536" s="99"/>
      <c r="F536" s="98"/>
      <c r="G536" s="98"/>
      <c r="H536" s="11"/>
      <c r="I536" s="107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"/>
      <c r="W536" s="1"/>
      <c r="X536" s="1"/>
      <c r="Y536" s="1"/>
      <c r="Z536" s="1"/>
      <c r="AA536" s="1"/>
      <c r="AB536" s="1"/>
    </row>
    <row r="537" spans="1:28" ht="13" x14ac:dyDescent="0.3">
      <c r="A537" s="101"/>
      <c r="B537" s="102"/>
      <c r="C537" s="98"/>
      <c r="D537" s="98"/>
      <c r="E537" s="99"/>
      <c r="F537" s="98"/>
      <c r="G537" s="98"/>
      <c r="H537" s="11"/>
      <c r="I537" s="107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"/>
      <c r="W537" s="1"/>
      <c r="X537" s="1"/>
      <c r="Y537" s="1"/>
      <c r="Z537" s="1"/>
      <c r="AA537" s="1"/>
      <c r="AB537" s="1"/>
    </row>
    <row r="538" spans="1:28" ht="13" x14ac:dyDescent="0.3">
      <c r="A538" s="101"/>
      <c r="B538" s="102"/>
      <c r="C538" s="98"/>
      <c r="D538" s="98"/>
      <c r="E538" s="99"/>
      <c r="F538" s="98"/>
      <c r="G538" s="98"/>
      <c r="H538" s="11"/>
      <c r="I538" s="107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"/>
      <c r="W538" s="1"/>
      <c r="X538" s="1"/>
      <c r="Y538" s="1"/>
      <c r="Z538" s="1"/>
      <c r="AA538" s="1"/>
      <c r="AB538" s="1"/>
    </row>
    <row r="539" spans="1:28" ht="13" x14ac:dyDescent="0.3">
      <c r="A539" s="101"/>
      <c r="B539" s="102"/>
      <c r="C539" s="98"/>
      <c r="D539" s="98"/>
      <c r="E539" s="99"/>
      <c r="F539" s="98"/>
      <c r="G539" s="98"/>
      <c r="H539" s="11"/>
      <c r="I539" s="107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"/>
      <c r="W539" s="1"/>
      <c r="X539" s="1"/>
      <c r="Y539" s="1"/>
      <c r="Z539" s="1"/>
      <c r="AA539" s="1"/>
      <c r="AB539" s="1"/>
    </row>
    <row r="540" spans="1:28" ht="13" x14ac:dyDescent="0.3">
      <c r="A540" s="101"/>
      <c r="B540" s="102"/>
      <c r="C540" s="98"/>
      <c r="D540" s="98"/>
      <c r="E540" s="99"/>
      <c r="F540" s="98"/>
      <c r="G540" s="98"/>
      <c r="H540" s="11"/>
      <c r="I540" s="107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"/>
      <c r="W540" s="1"/>
      <c r="X540" s="1"/>
      <c r="Y540" s="1"/>
      <c r="Z540" s="1"/>
      <c r="AA540" s="1"/>
      <c r="AB540" s="1"/>
    </row>
    <row r="541" spans="1:28" ht="13" x14ac:dyDescent="0.3">
      <c r="A541" s="101"/>
      <c r="B541" s="102"/>
      <c r="C541" s="98"/>
      <c r="D541" s="98"/>
      <c r="E541" s="99"/>
      <c r="F541" s="98"/>
      <c r="G541" s="98"/>
      <c r="H541" s="11"/>
      <c r="I541" s="107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"/>
      <c r="W541" s="1"/>
      <c r="X541" s="1"/>
      <c r="Y541" s="1"/>
      <c r="Z541" s="1"/>
      <c r="AA541" s="1"/>
      <c r="AB541" s="1"/>
    </row>
    <row r="542" spans="1:28" ht="13" x14ac:dyDescent="0.3">
      <c r="A542" s="101"/>
      <c r="B542" s="102"/>
      <c r="C542" s="98"/>
      <c r="D542" s="98"/>
      <c r="E542" s="99"/>
      <c r="F542" s="98"/>
      <c r="G542" s="98"/>
      <c r="H542" s="11"/>
      <c r="I542" s="107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"/>
      <c r="W542" s="1"/>
      <c r="X542" s="1"/>
      <c r="Y542" s="1"/>
      <c r="Z542" s="1"/>
      <c r="AA542" s="1"/>
      <c r="AB542" s="1"/>
    </row>
    <row r="543" spans="1:28" ht="13" x14ac:dyDescent="0.3">
      <c r="A543" s="101"/>
      <c r="B543" s="102"/>
      <c r="C543" s="98"/>
      <c r="D543" s="98"/>
      <c r="E543" s="99"/>
      <c r="F543" s="98"/>
      <c r="G543" s="98"/>
      <c r="H543" s="11"/>
      <c r="I543" s="107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"/>
      <c r="W543" s="1"/>
      <c r="X543" s="1"/>
      <c r="Y543" s="1"/>
      <c r="Z543" s="1"/>
      <c r="AA543" s="1"/>
      <c r="AB543" s="1"/>
    </row>
    <row r="544" spans="1:28" ht="13" x14ac:dyDescent="0.3">
      <c r="A544" s="101"/>
      <c r="B544" s="102"/>
      <c r="C544" s="98"/>
      <c r="D544" s="98"/>
      <c r="E544" s="99"/>
      <c r="F544" s="98"/>
      <c r="G544" s="98"/>
      <c r="H544" s="11"/>
      <c r="I544" s="107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"/>
      <c r="W544" s="1"/>
      <c r="X544" s="1"/>
      <c r="Y544" s="1"/>
      <c r="Z544" s="1"/>
      <c r="AA544" s="1"/>
      <c r="AB544" s="1"/>
    </row>
    <row r="545" spans="1:28" ht="13" x14ac:dyDescent="0.3">
      <c r="A545" s="101"/>
      <c r="B545" s="102"/>
      <c r="C545" s="98"/>
      <c r="D545" s="98"/>
      <c r="E545" s="99"/>
      <c r="F545" s="98"/>
      <c r="G545" s="98"/>
      <c r="H545" s="11"/>
      <c r="I545" s="107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"/>
      <c r="W545" s="1"/>
      <c r="X545" s="1"/>
      <c r="Y545" s="1"/>
      <c r="Z545" s="1"/>
      <c r="AA545" s="1"/>
      <c r="AB545" s="1"/>
    </row>
    <row r="546" spans="1:28" ht="13" x14ac:dyDescent="0.3">
      <c r="A546" s="101"/>
      <c r="B546" s="102"/>
      <c r="C546" s="98"/>
      <c r="D546" s="98"/>
      <c r="E546" s="99"/>
      <c r="F546" s="98"/>
      <c r="G546" s="98"/>
      <c r="H546" s="11"/>
      <c r="I546" s="107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"/>
      <c r="W546" s="1"/>
      <c r="X546" s="1"/>
      <c r="Y546" s="1"/>
      <c r="Z546" s="1"/>
      <c r="AA546" s="1"/>
      <c r="AB546" s="1"/>
    </row>
    <row r="547" spans="1:28" ht="13" x14ac:dyDescent="0.3">
      <c r="A547" s="101"/>
      <c r="B547" s="102"/>
      <c r="C547" s="98"/>
      <c r="D547" s="98"/>
      <c r="E547" s="99"/>
      <c r="F547" s="98"/>
      <c r="G547" s="98"/>
      <c r="H547" s="11"/>
      <c r="I547" s="107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"/>
      <c r="W547" s="1"/>
      <c r="X547" s="1"/>
      <c r="Y547" s="1"/>
      <c r="Z547" s="1"/>
      <c r="AA547" s="1"/>
      <c r="AB547" s="1"/>
    </row>
    <row r="548" spans="1:28" ht="13" x14ac:dyDescent="0.3">
      <c r="A548" s="101"/>
      <c r="B548" s="102"/>
      <c r="C548" s="98"/>
      <c r="D548" s="98"/>
      <c r="E548" s="99"/>
      <c r="F548" s="98"/>
      <c r="G548" s="98"/>
      <c r="H548" s="11"/>
      <c r="I548" s="107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"/>
      <c r="W548" s="1"/>
      <c r="X548" s="1"/>
      <c r="Y548" s="1"/>
      <c r="Z548" s="1"/>
      <c r="AA548" s="1"/>
      <c r="AB548" s="1"/>
    </row>
    <row r="549" spans="1:28" ht="13" x14ac:dyDescent="0.3">
      <c r="A549" s="101"/>
      <c r="B549" s="102"/>
      <c r="C549" s="98"/>
      <c r="D549" s="98"/>
      <c r="E549" s="99"/>
      <c r="F549" s="98"/>
      <c r="G549" s="98"/>
      <c r="H549" s="11"/>
      <c r="I549" s="107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"/>
      <c r="W549" s="1"/>
      <c r="X549" s="1"/>
      <c r="Y549" s="1"/>
      <c r="Z549" s="1"/>
      <c r="AA549" s="1"/>
      <c r="AB549" s="1"/>
    </row>
    <row r="550" spans="1:28" ht="13" x14ac:dyDescent="0.3">
      <c r="A550" s="101"/>
      <c r="B550" s="102"/>
      <c r="C550" s="98"/>
      <c r="D550" s="98"/>
      <c r="E550" s="99"/>
      <c r="F550" s="98"/>
      <c r="G550" s="98"/>
      <c r="H550" s="11"/>
      <c r="I550" s="107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"/>
      <c r="W550" s="1"/>
      <c r="X550" s="1"/>
      <c r="Y550" s="1"/>
      <c r="Z550" s="1"/>
      <c r="AA550" s="1"/>
      <c r="AB550" s="1"/>
    </row>
    <row r="551" spans="1:28" ht="13" x14ac:dyDescent="0.3">
      <c r="A551" s="101"/>
      <c r="B551" s="102"/>
      <c r="C551" s="98"/>
      <c r="D551" s="98"/>
      <c r="E551" s="99"/>
      <c r="F551" s="98"/>
      <c r="G551" s="98"/>
      <c r="H551" s="11"/>
      <c r="I551" s="107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"/>
      <c r="W551" s="1"/>
      <c r="X551" s="1"/>
      <c r="Y551" s="1"/>
      <c r="Z551" s="1"/>
      <c r="AA551" s="1"/>
      <c r="AB551" s="1"/>
    </row>
    <row r="552" spans="1:28" ht="13" x14ac:dyDescent="0.3">
      <c r="A552" s="101"/>
      <c r="B552" s="102"/>
      <c r="C552" s="98"/>
      <c r="D552" s="98"/>
      <c r="E552" s="99"/>
      <c r="F552" s="98"/>
      <c r="G552" s="98"/>
      <c r="H552" s="11"/>
      <c r="I552" s="107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"/>
      <c r="W552" s="1"/>
      <c r="X552" s="1"/>
      <c r="Y552" s="1"/>
      <c r="Z552" s="1"/>
      <c r="AA552" s="1"/>
      <c r="AB552" s="1"/>
    </row>
    <row r="553" spans="1:28" ht="13" x14ac:dyDescent="0.3">
      <c r="A553" s="101"/>
      <c r="B553" s="102"/>
      <c r="C553" s="98"/>
      <c r="D553" s="98"/>
      <c r="E553" s="99"/>
      <c r="F553" s="98"/>
      <c r="G553" s="98"/>
      <c r="H553" s="11"/>
      <c r="I553" s="107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"/>
      <c r="W553" s="1"/>
      <c r="X553" s="1"/>
      <c r="Y553" s="1"/>
      <c r="Z553" s="1"/>
      <c r="AA553" s="1"/>
      <c r="AB553" s="1"/>
    </row>
    <row r="554" spans="1:28" ht="13" x14ac:dyDescent="0.3">
      <c r="A554" s="101"/>
      <c r="B554" s="102"/>
      <c r="C554" s="98"/>
      <c r="D554" s="98"/>
      <c r="E554" s="99"/>
      <c r="F554" s="98"/>
      <c r="G554" s="98"/>
      <c r="H554" s="11"/>
      <c r="I554" s="107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"/>
      <c r="W554" s="1"/>
      <c r="X554" s="1"/>
      <c r="Y554" s="1"/>
      <c r="Z554" s="1"/>
      <c r="AA554" s="1"/>
      <c r="AB554" s="1"/>
    </row>
    <row r="555" spans="1:28" ht="13" x14ac:dyDescent="0.3">
      <c r="A555" s="101"/>
      <c r="B555" s="102"/>
      <c r="C555" s="98"/>
      <c r="D555" s="98"/>
      <c r="E555" s="99"/>
      <c r="F555" s="98"/>
      <c r="G555" s="98"/>
      <c r="H555" s="11"/>
      <c r="I555" s="107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"/>
      <c r="W555" s="1"/>
      <c r="X555" s="1"/>
      <c r="Y555" s="1"/>
      <c r="Z555" s="1"/>
      <c r="AA555" s="1"/>
      <c r="AB555" s="1"/>
    </row>
    <row r="556" spans="1:28" ht="13" x14ac:dyDescent="0.3">
      <c r="A556" s="101"/>
      <c r="B556" s="102"/>
      <c r="C556" s="98"/>
      <c r="D556" s="98"/>
      <c r="E556" s="99"/>
      <c r="F556" s="98"/>
      <c r="G556" s="98"/>
      <c r="H556" s="11"/>
      <c r="I556" s="107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"/>
      <c r="W556" s="1"/>
      <c r="X556" s="1"/>
      <c r="Y556" s="1"/>
      <c r="Z556" s="1"/>
      <c r="AA556" s="1"/>
      <c r="AB556" s="1"/>
    </row>
    <row r="557" spans="1:28" ht="13" x14ac:dyDescent="0.3">
      <c r="A557" s="101"/>
      <c r="B557" s="102"/>
      <c r="C557" s="98"/>
      <c r="D557" s="98"/>
      <c r="E557" s="99"/>
      <c r="F557" s="98"/>
      <c r="G557" s="98"/>
      <c r="H557" s="11"/>
      <c r="I557" s="107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"/>
      <c r="W557" s="1"/>
      <c r="X557" s="1"/>
      <c r="Y557" s="1"/>
      <c r="Z557" s="1"/>
      <c r="AA557" s="1"/>
      <c r="AB557" s="1"/>
    </row>
    <row r="558" spans="1:28" ht="13" x14ac:dyDescent="0.3">
      <c r="A558" s="101"/>
      <c r="B558" s="102"/>
      <c r="C558" s="98"/>
      <c r="D558" s="98"/>
      <c r="E558" s="99"/>
      <c r="F558" s="98"/>
      <c r="G558" s="98"/>
      <c r="H558" s="11"/>
      <c r="I558" s="107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"/>
      <c r="W558" s="1"/>
      <c r="X558" s="1"/>
      <c r="Y558" s="1"/>
      <c r="Z558" s="1"/>
      <c r="AA558" s="1"/>
      <c r="AB558" s="1"/>
    </row>
    <row r="559" spans="1:28" ht="13" x14ac:dyDescent="0.3">
      <c r="A559" s="101"/>
      <c r="B559" s="102"/>
      <c r="C559" s="98"/>
      <c r="D559" s="98"/>
      <c r="E559" s="99"/>
      <c r="F559" s="98"/>
      <c r="G559" s="98"/>
      <c r="H559" s="11"/>
      <c r="I559" s="107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"/>
      <c r="W559" s="1"/>
      <c r="X559" s="1"/>
      <c r="Y559" s="1"/>
      <c r="Z559" s="1"/>
      <c r="AA559" s="1"/>
      <c r="AB559" s="1"/>
    </row>
    <row r="560" spans="1:28" ht="13" x14ac:dyDescent="0.3">
      <c r="A560" s="101"/>
      <c r="B560" s="102"/>
      <c r="C560" s="98"/>
      <c r="D560" s="98"/>
      <c r="E560" s="99"/>
      <c r="F560" s="98"/>
      <c r="G560" s="98"/>
      <c r="H560" s="11"/>
      <c r="I560" s="107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"/>
      <c r="W560" s="1"/>
      <c r="X560" s="1"/>
      <c r="Y560" s="1"/>
      <c r="Z560" s="1"/>
      <c r="AA560" s="1"/>
      <c r="AB560" s="1"/>
    </row>
    <row r="561" spans="1:28" ht="13" x14ac:dyDescent="0.3">
      <c r="A561" s="101"/>
      <c r="B561" s="102"/>
      <c r="C561" s="98"/>
      <c r="D561" s="98"/>
      <c r="E561" s="99"/>
      <c r="F561" s="98"/>
      <c r="G561" s="98"/>
      <c r="H561" s="11"/>
      <c r="I561" s="107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"/>
      <c r="W561" s="1"/>
      <c r="X561" s="1"/>
      <c r="Y561" s="1"/>
      <c r="Z561" s="1"/>
      <c r="AA561" s="1"/>
      <c r="AB561" s="1"/>
    </row>
    <row r="562" spans="1:28" ht="13" x14ac:dyDescent="0.3">
      <c r="A562" s="101"/>
      <c r="B562" s="102"/>
      <c r="C562" s="98"/>
      <c r="D562" s="98"/>
      <c r="E562" s="99"/>
      <c r="F562" s="98"/>
      <c r="G562" s="98"/>
      <c r="H562" s="11"/>
      <c r="I562" s="107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"/>
      <c r="W562" s="1"/>
      <c r="X562" s="1"/>
      <c r="Y562" s="1"/>
      <c r="Z562" s="1"/>
      <c r="AA562" s="1"/>
      <c r="AB562" s="1"/>
    </row>
    <row r="563" spans="1:28" ht="13" x14ac:dyDescent="0.3">
      <c r="A563" s="101"/>
      <c r="B563" s="102"/>
      <c r="C563" s="98"/>
      <c r="D563" s="98"/>
      <c r="E563" s="99"/>
      <c r="F563" s="98"/>
      <c r="G563" s="98"/>
      <c r="H563" s="11"/>
      <c r="I563" s="107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"/>
      <c r="W563" s="1"/>
      <c r="X563" s="1"/>
      <c r="Y563" s="1"/>
      <c r="Z563" s="1"/>
      <c r="AA563" s="1"/>
      <c r="AB563" s="1"/>
    </row>
    <row r="564" spans="1:28" ht="13" x14ac:dyDescent="0.3">
      <c r="A564" s="101"/>
      <c r="B564" s="102"/>
      <c r="C564" s="98"/>
      <c r="D564" s="98"/>
      <c r="E564" s="99"/>
      <c r="F564" s="98"/>
      <c r="G564" s="98"/>
      <c r="H564" s="11"/>
      <c r="I564" s="107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"/>
      <c r="W564" s="1"/>
      <c r="X564" s="1"/>
      <c r="Y564" s="1"/>
      <c r="Z564" s="1"/>
      <c r="AA564" s="1"/>
      <c r="AB564" s="1"/>
    </row>
    <row r="565" spans="1:28" ht="13" x14ac:dyDescent="0.3">
      <c r="A565" s="101"/>
      <c r="B565" s="102"/>
      <c r="C565" s="98"/>
      <c r="D565" s="98"/>
      <c r="E565" s="99"/>
      <c r="F565" s="98"/>
      <c r="G565" s="98"/>
      <c r="H565" s="11"/>
      <c r="I565" s="107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"/>
      <c r="W565" s="1"/>
      <c r="X565" s="1"/>
      <c r="Y565" s="1"/>
      <c r="Z565" s="1"/>
      <c r="AA565" s="1"/>
      <c r="AB565" s="1"/>
    </row>
    <row r="566" spans="1:28" ht="13" x14ac:dyDescent="0.3">
      <c r="A566" s="101"/>
      <c r="B566" s="102"/>
      <c r="C566" s="98"/>
      <c r="D566" s="98"/>
      <c r="E566" s="99"/>
      <c r="F566" s="98"/>
      <c r="G566" s="98"/>
      <c r="H566" s="11"/>
      <c r="I566" s="107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"/>
      <c r="W566" s="1"/>
      <c r="X566" s="1"/>
      <c r="Y566" s="1"/>
      <c r="Z566" s="1"/>
      <c r="AA566" s="1"/>
      <c r="AB566" s="1"/>
    </row>
    <row r="567" spans="1:28" ht="13" x14ac:dyDescent="0.3">
      <c r="A567" s="101"/>
      <c r="B567" s="102"/>
      <c r="C567" s="98"/>
      <c r="D567" s="98"/>
      <c r="E567" s="99"/>
      <c r="F567" s="98"/>
      <c r="G567" s="98"/>
      <c r="H567" s="11"/>
      <c r="I567" s="107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"/>
      <c r="W567" s="1"/>
      <c r="X567" s="1"/>
      <c r="Y567" s="1"/>
      <c r="Z567" s="1"/>
      <c r="AA567" s="1"/>
      <c r="AB567" s="1"/>
    </row>
    <row r="568" spans="1:28" ht="13" x14ac:dyDescent="0.3">
      <c r="A568" s="101"/>
      <c r="B568" s="102"/>
      <c r="C568" s="98"/>
      <c r="D568" s="98"/>
      <c r="E568" s="99"/>
      <c r="F568" s="98"/>
      <c r="G568" s="98"/>
      <c r="H568" s="11"/>
      <c r="I568" s="107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"/>
      <c r="W568" s="1"/>
      <c r="X568" s="1"/>
      <c r="Y568" s="1"/>
      <c r="Z568" s="1"/>
      <c r="AA568" s="1"/>
      <c r="AB568" s="1"/>
    </row>
    <row r="569" spans="1:28" ht="13" x14ac:dyDescent="0.3">
      <c r="A569" s="101"/>
      <c r="B569" s="102"/>
      <c r="C569" s="98"/>
      <c r="D569" s="98"/>
      <c r="E569" s="99"/>
      <c r="F569" s="98"/>
      <c r="G569" s="98"/>
      <c r="H569" s="11"/>
      <c r="I569" s="107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"/>
      <c r="W569" s="1"/>
      <c r="X569" s="1"/>
      <c r="Y569" s="1"/>
      <c r="Z569" s="1"/>
      <c r="AA569" s="1"/>
      <c r="AB569" s="1"/>
    </row>
    <row r="570" spans="1:28" ht="13" x14ac:dyDescent="0.3">
      <c r="A570" s="101"/>
      <c r="B570" s="102"/>
      <c r="C570" s="98"/>
      <c r="D570" s="98"/>
      <c r="E570" s="99"/>
      <c r="F570" s="98"/>
      <c r="G570" s="98"/>
      <c r="H570" s="11"/>
      <c r="I570" s="107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"/>
      <c r="W570" s="1"/>
      <c r="X570" s="1"/>
      <c r="Y570" s="1"/>
      <c r="Z570" s="1"/>
      <c r="AA570" s="1"/>
      <c r="AB570" s="1"/>
    </row>
    <row r="571" spans="1:28" ht="13" x14ac:dyDescent="0.3">
      <c r="A571" s="101"/>
      <c r="B571" s="102"/>
      <c r="C571" s="98"/>
      <c r="D571" s="98"/>
      <c r="E571" s="99"/>
      <c r="F571" s="98"/>
      <c r="G571" s="98"/>
      <c r="H571" s="11"/>
      <c r="I571" s="107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"/>
      <c r="W571" s="1"/>
      <c r="X571" s="1"/>
      <c r="Y571" s="1"/>
      <c r="Z571" s="1"/>
      <c r="AA571" s="1"/>
      <c r="AB571" s="1"/>
    </row>
    <row r="572" spans="1:28" ht="13" x14ac:dyDescent="0.3">
      <c r="A572" s="101"/>
      <c r="B572" s="102"/>
      <c r="C572" s="98"/>
      <c r="D572" s="98"/>
      <c r="E572" s="99"/>
      <c r="F572" s="98"/>
      <c r="G572" s="98"/>
      <c r="H572" s="11"/>
      <c r="I572" s="107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"/>
      <c r="W572" s="1"/>
      <c r="X572" s="1"/>
      <c r="Y572" s="1"/>
      <c r="Z572" s="1"/>
      <c r="AA572" s="1"/>
      <c r="AB572" s="1"/>
    </row>
    <row r="573" spans="1:28" ht="13" x14ac:dyDescent="0.3">
      <c r="A573" s="101"/>
      <c r="B573" s="102"/>
      <c r="C573" s="98"/>
      <c r="D573" s="98"/>
      <c r="E573" s="99"/>
      <c r="F573" s="98"/>
      <c r="G573" s="98"/>
      <c r="H573" s="11"/>
      <c r="I573" s="107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"/>
      <c r="W573" s="1"/>
      <c r="X573" s="1"/>
      <c r="Y573" s="1"/>
      <c r="Z573" s="1"/>
      <c r="AA573" s="1"/>
      <c r="AB573" s="1"/>
    </row>
    <row r="574" spans="1:28" ht="13" x14ac:dyDescent="0.3">
      <c r="A574" s="101"/>
      <c r="B574" s="102"/>
      <c r="C574" s="98"/>
      <c r="D574" s="98"/>
      <c r="E574" s="99"/>
      <c r="F574" s="98"/>
      <c r="G574" s="98"/>
      <c r="H574" s="11"/>
      <c r="I574" s="107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"/>
      <c r="W574" s="1"/>
      <c r="X574" s="1"/>
      <c r="Y574" s="1"/>
      <c r="Z574" s="1"/>
      <c r="AA574" s="1"/>
      <c r="AB574" s="1"/>
    </row>
    <row r="575" spans="1:28" ht="13" x14ac:dyDescent="0.3">
      <c r="A575" s="101"/>
      <c r="B575" s="102"/>
      <c r="C575" s="98"/>
      <c r="D575" s="98"/>
      <c r="E575" s="99"/>
      <c r="F575" s="98"/>
      <c r="G575" s="98"/>
      <c r="H575" s="11"/>
      <c r="I575" s="107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"/>
      <c r="W575" s="1"/>
      <c r="X575" s="1"/>
      <c r="Y575" s="1"/>
      <c r="Z575" s="1"/>
      <c r="AA575" s="1"/>
      <c r="AB575" s="1"/>
    </row>
    <row r="576" spans="1:28" ht="13" x14ac:dyDescent="0.3">
      <c r="A576" s="101"/>
      <c r="B576" s="102"/>
      <c r="C576" s="98"/>
      <c r="D576" s="98"/>
      <c r="E576" s="99"/>
      <c r="F576" s="98"/>
      <c r="G576" s="98"/>
      <c r="H576" s="11"/>
      <c r="I576" s="107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"/>
      <c r="W576" s="1"/>
      <c r="X576" s="1"/>
      <c r="Y576" s="1"/>
      <c r="Z576" s="1"/>
      <c r="AA576" s="1"/>
      <c r="AB576" s="1"/>
    </row>
    <row r="577" spans="1:28" ht="13" x14ac:dyDescent="0.3">
      <c r="A577" s="101"/>
      <c r="B577" s="102"/>
      <c r="C577" s="98"/>
      <c r="D577" s="98"/>
      <c r="E577" s="99"/>
      <c r="F577" s="98"/>
      <c r="G577" s="98"/>
      <c r="H577" s="11"/>
      <c r="I577" s="107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"/>
      <c r="W577" s="1"/>
      <c r="X577" s="1"/>
      <c r="Y577" s="1"/>
      <c r="Z577" s="1"/>
      <c r="AA577" s="1"/>
      <c r="AB577" s="1"/>
    </row>
    <row r="578" spans="1:28" ht="13" x14ac:dyDescent="0.3">
      <c r="A578" s="101"/>
      <c r="B578" s="102"/>
      <c r="C578" s="98"/>
      <c r="D578" s="98"/>
      <c r="E578" s="99"/>
      <c r="F578" s="98"/>
      <c r="G578" s="98"/>
      <c r="H578" s="11"/>
      <c r="I578" s="107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"/>
      <c r="W578" s="1"/>
      <c r="X578" s="1"/>
      <c r="Y578" s="1"/>
      <c r="Z578" s="1"/>
      <c r="AA578" s="1"/>
      <c r="AB578" s="1"/>
    </row>
    <row r="579" spans="1:28" ht="13" x14ac:dyDescent="0.3">
      <c r="A579" s="101"/>
      <c r="B579" s="102"/>
      <c r="C579" s="98"/>
      <c r="D579" s="98"/>
      <c r="E579" s="99"/>
      <c r="F579" s="98"/>
      <c r="G579" s="98"/>
      <c r="H579" s="11"/>
      <c r="I579" s="107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"/>
      <c r="W579" s="1"/>
      <c r="X579" s="1"/>
      <c r="Y579" s="1"/>
      <c r="Z579" s="1"/>
      <c r="AA579" s="1"/>
      <c r="AB579" s="1"/>
    </row>
    <row r="580" spans="1:28" ht="13" x14ac:dyDescent="0.3">
      <c r="A580" s="101"/>
      <c r="B580" s="102"/>
      <c r="C580" s="98"/>
      <c r="D580" s="98"/>
      <c r="E580" s="99"/>
      <c r="F580" s="98"/>
      <c r="G580" s="98"/>
      <c r="H580" s="11"/>
      <c r="I580" s="107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"/>
      <c r="W580" s="1"/>
      <c r="X580" s="1"/>
      <c r="Y580" s="1"/>
      <c r="Z580" s="1"/>
      <c r="AA580" s="1"/>
      <c r="AB580" s="1"/>
    </row>
    <row r="581" spans="1:28" ht="13" x14ac:dyDescent="0.3">
      <c r="A581" s="101"/>
      <c r="B581" s="102"/>
      <c r="C581" s="98"/>
      <c r="D581" s="98"/>
      <c r="E581" s="99"/>
      <c r="F581" s="98"/>
      <c r="G581" s="98"/>
      <c r="H581" s="11"/>
      <c r="I581" s="107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"/>
      <c r="W581" s="1"/>
      <c r="X581" s="1"/>
      <c r="Y581" s="1"/>
      <c r="Z581" s="1"/>
      <c r="AA581" s="1"/>
      <c r="AB581" s="1"/>
    </row>
    <row r="582" spans="1:28" ht="13" x14ac:dyDescent="0.3">
      <c r="A582" s="101"/>
      <c r="B582" s="102"/>
      <c r="C582" s="98"/>
      <c r="D582" s="98"/>
      <c r="E582" s="99"/>
      <c r="F582" s="98"/>
      <c r="G582" s="98"/>
      <c r="H582" s="11"/>
      <c r="I582" s="107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"/>
      <c r="W582" s="1"/>
      <c r="X582" s="1"/>
      <c r="Y582" s="1"/>
      <c r="Z582" s="1"/>
      <c r="AA582" s="1"/>
      <c r="AB582" s="1"/>
    </row>
    <row r="583" spans="1:28" ht="13" x14ac:dyDescent="0.3">
      <c r="A583" s="101"/>
      <c r="B583" s="102"/>
      <c r="C583" s="98"/>
      <c r="D583" s="98"/>
      <c r="E583" s="99"/>
      <c r="F583" s="98"/>
      <c r="G583" s="98"/>
      <c r="H583" s="11"/>
      <c r="I583" s="107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"/>
      <c r="W583" s="1"/>
      <c r="X583" s="1"/>
      <c r="Y583" s="1"/>
      <c r="Z583" s="1"/>
      <c r="AA583" s="1"/>
      <c r="AB583" s="1"/>
    </row>
    <row r="584" spans="1:28" ht="13" x14ac:dyDescent="0.3">
      <c r="A584" s="101"/>
      <c r="B584" s="102"/>
      <c r="C584" s="98"/>
      <c r="D584" s="98"/>
      <c r="E584" s="99"/>
      <c r="F584" s="98"/>
      <c r="G584" s="98"/>
      <c r="H584" s="11"/>
      <c r="I584" s="107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"/>
      <c r="W584" s="1"/>
      <c r="X584" s="1"/>
      <c r="Y584" s="1"/>
      <c r="Z584" s="1"/>
      <c r="AA584" s="1"/>
      <c r="AB584" s="1"/>
    </row>
    <row r="585" spans="1:28" ht="13" x14ac:dyDescent="0.3">
      <c r="A585" s="101"/>
      <c r="B585" s="102"/>
      <c r="C585" s="98"/>
      <c r="D585" s="98"/>
      <c r="E585" s="99"/>
      <c r="F585" s="98"/>
      <c r="G585" s="98"/>
      <c r="H585" s="11"/>
      <c r="I585" s="107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"/>
      <c r="W585" s="1"/>
      <c r="X585" s="1"/>
      <c r="Y585" s="1"/>
      <c r="Z585" s="1"/>
      <c r="AA585" s="1"/>
      <c r="AB585" s="1"/>
    </row>
    <row r="586" spans="1:28" ht="13" x14ac:dyDescent="0.3">
      <c r="A586" s="101"/>
      <c r="B586" s="102"/>
      <c r="C586" s="98"/>
      <c r="D586" s="98"/>
      <c r="E586" s="99"/>
      <c r="F586" s="98"/>
      <c r="G586" s="98"/>
      <c r="H586" s="11"/>
      <c r="I586" s="107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"/>
      <c r="W586" s="1"/>
      <c r="X586" s="1"/>
      <c r="Y586" s="1"/>
      <c r="Z586" s="1"/>
      <c r="AA586" s="1"/>
      <c r="AB586" s="1"/>
    </row>
    <row r="587" spans="1:28" ht="13" x14ac:dyDescent="0.3">
      <c r="A587" s="101"/>
      <c r="B587" s="102"/>
      <c r="C587" s="98"/>
      <c r="D587" s="98"/>
      <c r="E587" s="99"/>
      <c r="F587" s="98"/>
      <c r="G587" s="98"/>
      <c r="H587" s="11"/>
      <c r="I587" s="107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"/>
      <c r="W587" s="1"/>
      <c r="X587" s="1"/>
      <c r="Y587" s="1"/>
      <c r="Z587" s="1"/>
      <c r="AA587" s="1"/>
      <c r="AB587" s="1"/>
    </row>
    <row r="588" spans="1:28" ht="13" x14ac:dyDescent="0.3">
      <c r="A588" s="101"/>
      <c r="B588" s="102"/>
      <c r="C588" s="98"/>
      <c r="D588" s="98"/>
      <c r="E588" s="99"/>
      <c r="F588" s="98"/>
      <c r="G588" s="98"/>
      <c r="H588" s="11"/>
      <c r="I588" s="107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"/>
      <c r="W588" s="1"/>
      <c r="X588" s="1"/>
      <c r="Y588" s="1"/>
      <c r="Z588" s="1"/>
      <c r="AA588" s="1"/>
      <c r="AB588" s="1"/>
    </row>
    <row r="589" spans="1:28" ht="13" x14ac:dyDescent="0.3">
      <c r="A589" s="101"/>
      <c r="B589" s="102"/>
      <c r="C589" s="98"/>
      <c r="D589" s="98"/>
      <c r="E589" s="99"/>
      <c r="F589" s="98"/>
      <c r="G589" s="98"/>
      <c r="H589" s="11"/>
      <c r="I589" s="107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"/>
      <c r="W589" s="1"/>
      <c r="X589" s="1"/>
      <c r="Y589" s="1"/>
      <c r="Z589" s="1"/>
      <c r="AA589" s="1"/>
      <c r="AB589" s="1"/>
    </row>
    <row r="590" spans="1:28" ht="13" x14ac:dyDescent="0.3">
      <c r="A590" s="101"/>
      <c r="B590" s="102"/>
      <c r="C590" s="98"/>
      <c r="D590" s="98"/>
      <c r="E590" s="99"/>
      <c r="F590" s="98"/>
      <c r="G590" s="98"/>
      <c r="H590" s="11"/>
      <c r="I590" s="107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"/>
      <c r="W590" s="1"/>
      <c r="X590" s="1"/>
      <c r="Y590" s="1"/>
      <c r="Z590" s="1"/>
      <c r="AA590" s="1"/>
      <c r="AB590" s="1"/>
    </row>
    <row r="591" spans="1:28" ht="13" x14ac:dyDescent="0.3">
      <c r="A591" s="101"/>
      <c r="B591" s="102"/>
      <c r="C591" s="98"/>
      <c r="D591" s="98"/>
      <c r="E591" s="99"/>
      <c r="F591" s="98"/>
      <c r="G591" s="98"/>
      <c r="H591" s="11"/>
      <c r="I591" s="107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"/>
      <c r="W591" s="1"/>
      <c r="X591" s="1"/>
      <c r="Y591" s="1"/>
      <c r="Z591" s="1"/>
      <c r="AA591" s="1"/>
      <c r="AB591" s="1"/>
    </row>
    <row r="592" spans="1:28" ht="13" x14ac:dyDescent="0.3">
      <c r="A592" s="101"/>
      <c r="B592" s="102"/>
      <c r="C592" s="98"/>
      <c r="D592" s="98"/>
      <c r="E592" s="99"/>
      <c r="F592" s="98"/>
      <c r="G592" s="98"/>
      <c r="H592" s="11"/>
      <c r="I592" s="107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"/>
      <c r="W592" s="1"/>
      <c r="X592" s="1"/>
      <c r="Y592" s="1"/>
      <c r="Z592" s="1"/>
      <c r="AA592" s="1"/>
      <c r="AB592" s="1"/>
    </row>
    <row r="593" spans="1:28" ht="13" x14ac:dyDescent="0.3">
      <c r="A593" s="101"/>
      <c r="B593" s="102"/>
      <c r="C593" s="98"/>
      <c r="D593" s="98"/>
      <c r="E593" s="99"/>
      <c r="F593" s="98"/>
      <c r="G593" s="98"/>
      <c r="H593" s="11"/>
      <c r="I593" s="107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"/>
      <c r="W593" s="1"/>
      <c r="X593" s="1"/>
      <c r="Y593" s="1"/>
      <c r="Z593" s="1"/>
      <c r="AA593" s="1"/>
      <c r="AB593" s="1"/>
    </row>
    <row r="594" spans="1:28" ht="13" x14ac:dyDescent="0.3">
      <c r="A594" s="101"/>
      <c r="B594" s="102"/>
      <c r="C594" s="98"/>
      <c r="D594" s="98"/>
      <c r="E594" s="99"/>
      <c r="F594" s="98"/>
      <c r="G594" s="98"/>
      <c r="H594" s="11"/>
      <c r="I594" s="107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"/>
      <c r="W594" s="1"/>
      <c r="X594" s="1"/>
      <c r="Y594" s="1"/>
      <c r="Z594" s="1"/>
      <c r="AA594" s="1"/>
      <c r="AB594" s="1"/>
    </row>
    <row r="595" spans="1:28" ht="13" x14ac:dyDescent="0.3">
      <c r="A595" s="101"/>
      <c r="B595" s="102"/>
      <c r="C595" s="98"/>
      <c r="D595" s="98"/>
      <c r="E595" s="99"/>
      <c r="F595" s="98"/>
      <c r="G595" s="98"/>
      <c r="H595" s="11"/>
      <c r="I595" s="107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"/>
      <c r="W595" s="1"/>
      <c r="X595" s="1"/>
      <c r="Y595" s="1"/>
      <c r="Z595" s="1"/>
      <c r="AA595" s="1"/>
      <c r="AB595" s="1"/>
    </row>
    <row r="596" spans="1:28" ht="13" x14ac:dyDescent="0.3">
      <c r="A596" s="101"/>
      <c r="B596" s="102"/>
      <c r="C596" s="98"/>
      <c r="D596" s="98"/>
      <c r="E596" s="99"/>
      <c r="F596" s="98"/>
      <c r="G596" s="98"/>
      <c r="H596" s="11"/>
      <c r="I596" s="107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"/>
      <c r="W596" s="1"/>
      <c r="X596" s="1"/>
      <c r="Y596" s="1"/>
      <c r="Z596" s="1"/>
      <c r="AA596" s="1"/>
      <c r="AB596" s="1"/>
    </row>
    <row r="597" spans="1:28" ht="13" x14ac:dyDescent="0.3">
      <c r="A597" s="101"/>
      <c r="B597" s="102"/>
      <c r="C597" s="98"/>
      <c r="D597" s="98"/>
      <c r="E597" s="99"/>
      <c r="F597" s="98"/>
      <c r="G597" s="98"/>
      <c r="H597" s="11"/>
      <c r="I597" s="107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"/>
      <c r="W597" s="1"/>
      <c r="X597" s="1"/>
      <c r="Y597" s="1"/>
      <c r="Z597" s="1"/>
      <c r="AA597" s="1"/>
      <c r="AB597" s="1"/>
    </row>
    <row r="598" spans="1:28" ht="13" x14ac:dyDescent="0.3">
      <c r="A598" s="101"/>
      <c r="B598" s="102"/>
      <c r="C598" s="98"/>
      <c r="D598" s="98"/>
      <c r="E598" s="99"/>
      <c r="F598" s="98"/>
      <c r="G598" s="98"/>
      <c r="H598" s="11"/>
      <c r="I598" s="107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"/>
      <c r="W598" s="1"/>
      <c r="X598" s="1"/>
      <c r="Y598" s="1"/>
      <c r="Z598" s="1"/>
      <c r="AA598" s="1"/>
      <c r="AB598" s="1"/>
    </row>
    <row r="599" spans="1:28" ht="13" x14ac:dyDescent="0.3">
      <c r="A599" s="101"/>
      <c r="B599" s="102"/>
      <c r="C599" s="98"/>
      <c r="D599" s="98"/>
      <c r="E599" s="99"/>
      <c r="F599" s="98"/>
      <c r="G599" s="98"/>
      <c r="H599" s="11"/>
      <c r="I599" s="107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"/>
      <c r="W599" s="1"/>
      <c r="X599" s="1"/>
      <c r="Y599" s="1"/>
      <c r="Z599" s="1"/>
      <c r="AA599" s="1"/>
      <c r="AB599" s="1"/>
    </row>
    <row r="600" spans="1:28" ht="13" x14ac:dyDescent="0.3">
      <c r="A600" s="101"/>
      <c r="B600" s="102"/>
      <c r="C600" s="98"/>
      <c r="D600" s="98"/>
      <c r="E600" s="99"/>
      <c r="F600" s="98"/>
      <c r="G600" s="98"/>
      <c r="H600" s="11"/>
      <c r="I600" s="107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"/>
      <c r="W600" s="1"/>
      <c r="X600" s="1"/>
      <c r="Y600" s="1"/>
      <c r="Z600" s="1"/>
      <c r="AA600" s="1"/>
      <c r="AB600" s="1"/>
    </row>
    <row r="601" spans="1:28" ht="13" x14ac:dyDescent="0.3">
      <c r="A601" s="101"/>
      <c r="B601" s="102"/>
      <c r="C601" s="98"/>
      <c r="D601" s="98"/>
      <c r="E601" s="99"/>
      <c r="F601" s="98"/>
      <c r="G601" s="98"/>
      <c r="H601" s="11"/>
      <c r="I601" s="107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"/>
      <c r="W601" s="1"/>
      <c r="X601" s="1"/>
      <c r="Y601" s="1"/>
      <c r="Z601" s="1"/>
      <c r="AA601" s="1"/>
      <c r="AB601" s="1"/>
    </row>
    <row r="602" spans="1:28" ht="13" x14ac:dyDescent="0.3">
      <c r="A602" s="101"/>
      <c r="B602" s="102"/>
      <c r="C602" s="98"/>
      <c r="D602" s="98"/>
      <c r="E602" s="99"/>
      <c r="F602" s="98"/>
      <c r="G602" s="98"/>
      <c r="H602" s="11"/>
      <c r="I602" s="107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"/>
      <c r="W602" s="1"/>
      <c r="X602" s="1"/>
      <c r="Y602" s="1"/>
      <c r="Z602" s="1"/>
      <c r="AA602" s="1"/>
      <c r="AB602" s="1"/>
    </row>
    <row r="603" spans="1:28" ht="13" x14ac:dyDescent="0.3">
      <c r="A603" s="101"/>
      <c r="B603" s="102"/>
      <c r="C603" s="98"/>
      <c r="D603" s="98"/>
      <c r="E603" s="99"/>
      <c r="F603" s="98"/>
      <c r="G603" s="98"/>
      <c r="H603" s="11"/>
      <c r="I603" s="107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"/>
      <c r="W603" s="1"/>
      <c r="X603" s="1"/>
      <c r="Y603" s="1"/>
      <c r="Z603" s="1"/>
      <c r="AA603" s="1"/>
      <c r="AB603" s="1"/>
    </row>
    <row r="604" spans="1:28" ht="13" x14ac:dyDescent="0.3">
      <c r="A604" s="101"/>
      <c r="B604" s="102"/>
      <c r="C604" s="98"/>
      <c r="D604" s="98"/>
      <c r="E604" s="99"/>
      <c r="F604" s="98"/>
      <c r="G604" s="98"/>
      <c r="H604" s="11"/>
      <c r="I604" s="107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"/>
      <c r="W604" s="1"/>
      <c r="X604" s="1"/>
      <c r="Y604" s="1"/>
      <c r="Z604" s="1"/>
      <c r="AA604" s="1"/>
      <c r="AB604" s="1"/>
    </row>
    <row r="605" spans="1:28" ht="13" x14ac:dyDescent="0.3">
      <c r="A605" s="101"/>
      <c r="B605" s="102"/>
      <c r="C605" s="98"/>
      <c r="D605" s="98"/>
      <c r="E605" s="99"/>
      <c r="F605" s="98"/>
      <c r="G605" s="98"/>
      <c r="H605" s="11"/>
      <c r="I605" s="107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"/>
      <c r="W605" s="1"/>
      <c r="X605" s="1"/>
      <c r="Y605" s="1"/>
      <c r="Z605" s="1"/>
      <c r="AA605" s="1"/>
      <c r="AB605" s="1"/>
    </row>
    <row r="606" spans="1:28" ht="13" x14ac:dyDescent="0.3">
      <c r="A606" s="101"/>
      <c r="B606" s="102"/>
      <c r="C606" s="98"/>
      <c r="D606" s="98"/>
      <c r="E606" s="99"/>
      <c r="F606" s="98"/>
      <c r="G606" s="98"/>
      <c r="H606" s="11"/>
      <c r="I606" s="107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"/>
      <c r="W606" s="1"/>
      <c r="X606" s="1"/>
      <c r="Y606" s="1"/>
      <c r="Z606" s="1"/>
      <c r="AA606" s="1"/>
      <c r="AB606" s="1"/>
    </row>
    <row r="607" spans="1:28" ht="13" x14ac:dyDescent="0.3">
      <c r="A607" s="101"/>
      <c r="B607" s="102"/>
      <c r="C607" s="98"/>
      <c r="D607" s="98"/>
      <c r="E607" s="99"/>
      <c r="F607" s="98"/>
      <c r="G607" s="98"/>
      <c r="H607" s="11"/>
      <c r="I607" s="107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"/>
      <c r="W607" s="1"/>
      <c r="X607" s="1"/>
      <c r="Y607" s="1"/>
      <c r="Z607" s="1"/>
      <c r="AA607" s="1"/>
      <c r="AB607" s="1"/>
    </row>
    <row r="608" spans="1:28" ht="13" x14ac:dyDescent="0.3">
      <c r="A608" s="101"/>
      <c r="B608" s="102"/>
      <c r="C608" s="98"/>
      <c r="D608" s="98"/>
      <c r="E608" s="99"/>
      <c r="F608" s="98"/>
      <c r="G608" s="98"/>
      <c r="H608" s="11"/>
      <c r="I608" s="107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"/>
      <c r="W608" s="1"/>
      <c r="X608" s="1"/>
      <c r="Y608" s="1"/>
      <c r="Z608" s="1"/>
      <c r="AA608" s="1"/>
      <c r="AB608" s="1"/>
    </row>
    <row r="609" spans="1:28" ht="13" x14ac:dyDescent="0.3">
      <c r="A609" s="101"/>
      <c r="B609" s="102"/>
      <c r="C609" s="98"/>
      <c r="D609" s="98"/>
      <c r="E609" s="99"/>
      <c r="F609" s="98"/>
      <c r="G609" s="98"/>
      <c r="H609" s="11"/>
      <c r="I609" s="107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"/>
      <c r="W609" s="1"/>
      <c r="X609" s="1"/>
      <c r="Y609" s="1"/>
      <c r="Z609" s="1"/>
      <c r="AA609" s="1"/>
      <c r="AB609" s="1"/>
    </row>
    <row r="610" spans="1:28" ht="13" x14ac:dyDescent="0.3">
      <c r="A610" s="101"/>
      <c r="B610" s="102"/>
      <c r="C610" s="98"/>
      <c r="D610" s="98"/>
      <c r="E610" s="99"/>
      <c r="F610" s="98"/>
      <c r="G610" s="98"/>
      <c r="H610" s="11"/>
      <c r="I610" s="107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"/>
      <c r="W610" s="1"/>
      <c r="X610" s="1"/>
      <c r="Y610" s="1"/>
      <c r="Z610" s="1"/>
      <c r="AA610" s="1"/>
      <c r="AB610" s="1"/>
    </row>
    <row r="611" spans="1:28" ht="13" x14ac:dyDescent="0.3">
      <c r="A611" s="101"/>
      <c r="B611" s="102"/>
      <c r="C611" s="98"/>
      <c r="D611" s="98"/>
      <c r="E611" s="99"/>
      <c r="F611" s="98"/>
      <c r="G611" s="98"/>
      <c r="H611" s="11"/>
      <c r="I611" s="107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"/>
      <c r="W611" s="1"/>
      <c r="X611" s="1"/>
      <c r="Y611" s="1"/>
      <c r="Z611" s="1"/>
      <c r="AA611" s="1"/>
      <c r="AB611" s="1"/>
    </row>
    <row r="612" spans="1:28" ht="13" x14ac:dyDescent="0.3">
      <c r="A612" s="101"/>
      <c r="B612" s="102"/>
      <c r="C612" s="98"/>
      <c r="D612" s="98"/>
      <c r="E612" s="99"/>
      <c r="F612" s="98"/>
      <c r="G612" s="98"/>
      <c r="H612" s="11"/>
      <c r="I612" s="107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"/>
      <c r="W612" s="1"/>
      <c r="X612" s="1"/>
      <c r="Y612" s="1"/>
      <c r="Z612" s="1"/>
      <c r="AA612" s="1"/>
      <c r="AB612" s="1"/>
    </row>
    <row r="613" spans="1:28" ht="13" x14ac:dyDescent="0.3">
      <c r="A613" s="101"/>
      <c r="B613" s="102"/>
      <c r="C613" s="98"/>
      <c r="D613" s="98"/>
      <c r="E613" s="99"/>
      <c r="F613" s="98"/>
      <c r="G613" s="98"/>
      <c r="H613" s="11"/>
      <c r="I613" s="107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"/>
      <c r="W613" s="1"/>
      <c r="X613" s="1"/>
      <c r="Y613" s="1"/>
      <c r="Z613" s="1"/>
      <c r="AA613" s="1"/>
      <c r="AB613" s="1"/>
    </row>
    <row r="614" spans="1:28" ht="13" x14ac:dyDescent="0.3">
      <c r="A614" s="101"/>
      <c r="B614" s="102"/>
      <c r="C614" s="98"/>
      <c r="D614" s="98"/>
      <c r="E614" s="99"/>
      <c r="F614" s="98"/>
      <c r="G614" s="98"/>
      <c r="H614" s="11"/>
      <c r="I614" s="107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"/>
      <c r="W614" s="1"/>
      <c r="X614" s="1"/>
      <c r="Y614" s="1"/>
      <c r="Z614" s="1"/>
      <c r="AA614" s="1"/>
      <c r="AB614" s="1"/>
    </row>
    <row r="615" spans="1:28" ht="13" x14ac:dyDescent="0.3">
      <c r="A615" s="101"/>
      <c r="B615" s="102"/>
      <c r="C615" s="98"/>
      <c r="D615" s="98"/>
      <c r="E615" s="99"/>
      <c r="F615" s="98"/>
      <c r="G615" s="98"/>
      <c r="H615" s="11"/>
      <c r="I615" s="107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"/>
      <c r="W615" s="1"/>
      <c r="X615" s="1"/>
      <c r="Y615" s="1"/>
      <c r="Z615" s="1"/>
      <c r="AA615" s="1"/>
      <c r="AB615" s="1"/>
    </row>
    <row r="616" spans="1:28" ht="13" x14ac:dyDescent="0.3">
      <c r="A616" s="101"/>
      <c r="B616" s="102"/>
      <c r="C616" s="98"/>
      <c r="D616" s="98"/>
      <c r="E616" s="99"/>
      <c r="F616" s="98"/>
      <c r="G616" s="98"/>
      <c r="H616" s="11"/>
      <c r="I616" s="107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"/>
      <c r="W616" s="1"/>
      <c r="X616" s="1"/>
      <c r="Y616" s="1"/>
      <c r="Z616" s="1"/>
      <c r="AA616" s="1"/>
      <c r="AB616" s="1"/>
    </row>
    <row r="617" spans="1:28" ht="13" x14ac:dyDescent="0.3">
      <c r="A617" s="101"/>
      <c r="B617" s="102"/>
      <c r="C617" s="98"/>
      <c r="D617" s="98"/>
      <c r="E617" s="99"/>
      <c r="F617" s="98"/>
      <c r="G617" s="98"/>
      <c r="H617" s="11"/>
      <c r="I617" s="107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"/>
      <c r="W617" s="1"/>
      <c r="X617" s="1"/>
      <c r="Y617" s="1"/>
      <c r="Z617" s="1"/>
      <c r="AA617" s="1"/>
      <c r="AB617" s="1"/>
    </row>
    <row r="618" spans="1:28" ht="13" x14ac:dyDescent="0.3">
      <c r="A618" s="101"/>
      <c r="B618" s="102"/>
      <c r="C618" s="98"/>
      <c r="D618" s="98"/>
      <c r="E618" s="99"/>
      <c r="F618" s="98"/>
      <c r="G618" s="98"/>
      <c r="H618" s="11"/>
      <c r="I618" s="107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"/>
      <c r="W618" s="1"/>
      <c r="X618" s="1"/>
      <c r="Y618" s="1"/>
      <c r="Z618" s="1"/>
      <c r="AA618" s="1"/>
      <c r="AB618" s="1"/>
    </row>
    <row r="619" spans="1:28" ht="13" x14ac:dyDescent="0.3">
      <c r="A619" s="101"/>
      <c r="B619" s="102"/>
      <c r="C619" s="98"/>
      <c r="D619" s="98"/>
      <c r="E619" s="99"/>
      <c r="F619" s="98"/>
      <c r="G619" s="98"/>
      <c r="H619" s="11"/>
      <c r="I619" s="107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"/>
      <c r="W619" s="1"/>
      <c r="X619" s="1"/>
      <c r="Y619" s="1"/>
      <c r="Z619" s="1"/>
      <c r="AA619" s="1"/>
      <c r="AB619" s="1"/>
    </row>
    <row r="620" spans="1:28" ht="13" x14ac:dyDescent="0.3">
      <c r="A620" s="101"/>
      <c r="B620" s="102"/>
      <c r="C620" s="98"/>
      <c r="D620" s="98"/>
      <c r="E620" s="99"/>
      <c r="F620" s="98"/>
      <c r="G620" s="98"/>
      <c r="H620" s="11"/>
      <c r="I620" s="107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"/>
      <c r="W620" s="1"/>
      <c r="X620" s="1"/>
      <c r="Y620" s="1"/>
      <c r="Z620" s="1"/>
      <c r="AA620" s="1"/>
      <c r="AB620" s="1"/>
    </row>
    <row r="621" spans="1:28" ht="13" x14ac:dyDescent="0.3">
      <c r="A621" s="101"/>
      <c r="B621" s="102"/>
      <c r="C621" s="98"/>
      <c r="D621" s="98"/>
      <c r="E621" s="99"/>
      <c r="F621" s="98"/>
      <c r="G621" s="98"/>
      <c r="H621" s="11"/>
      <c r="I621" s="107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"/>
      <c r="W621" s="1"/>
      <c r="X621" s="1"/>
      <c r="Y621" s="1"/>
      <c r="Z621" s="1"/>
      <c r="AA621" s="1"/>
      <c r="AB621" s="1"/>
    </row>
    <row r="622" spans="1:28" ht="13" x14ac:dyDescent="0.3">
      <c r="A622" s="101"/>
      <c r="B622" s="102"/>
      <c r="C622" s="98"/>
      <c r="D622" s="98"/>
      <c r="E622" s="99"/>
      <c r="F622" s="98"/>
      <c r="G622" s="98"/>
      <c r="H622" s="11"/>
      <c r="I622" s="107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"/>
      <c r="W622" s="1"/>
      <c r="X622" s="1"/>
      <c r="Y622" s="1"/>
      <c r="Z622" s="1"/>
      <c r="AA622" s="1"/>
      <c r="AB622" s="1"/>
    </row>
    <row r="623" spans="1:28" ht="13" x14ac:dyDescent="0.3">
      <c r="A623" s="101"/>
      <c r="B623" s="102"/>
      <c r="C623" s="98"/>
      <c r="D623" s="98"/>
      <c r="E623" s="99"/>
      <c r="F623" s="98"/>
      <c r="G623" s="98"/>
      <c r="H623" s="11"/>
      <c r="I623" s="107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"/>
      <c r="W623" s="1"/>
      <c r="X623" s="1"/>
      <c r="Y623" s="1"/>
      <c r="Z623" s="1"/>
      <c r="AA623" s="1"/>
      <c r="AB623" s="1"/>
    </row>
    <row r="624" spans="1:28" ht="13" x14ac:dyDescent="0.3">
      <c r="A624" s="101"/>
      <c r="B624" s="102"/>
      <c r="C624" s="98"/>
      <c r="D624" s="98"/>
      <c r="E624" s="99"/>
      <c r="F624" s="98"/>
      <c r="G624" s="98"/>
      <c r="H624" s="11"/>
      <c r="I624" s="107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"/>
      <c r="W624" s="1"/>
      <c r="X624" s="1"/>
      <c r="Y624" s="1"/>
      <c r="Z624" s="1"/>
      <c r="AA624" s="1"/>
      <c r="AB624" s="1"/>
    </row>
    <row r="625" spans="1:28" ht="13" x14ac:dyDescent="0.3">
      <c r="A625" s="101"/>
      <c r="B625" s="102"/>
      <c r="C625" s="98"/>
      <c r="D625" s="98"/>
      <c r="E625" s="99"/>
      <c r="F625" s="98"/>
      <c r="G625" s="98"/>
      <c r="H625" s="11"/>
      <c r="I625" s="107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"/>
      <c r="W625" s="1"/>
      <c r="X625" s="1"/>
      <c r="Y625" s="1"/>
      <c r="Z625" s="1"/>
      <c r="AA625" s="1"/>
      <c r="AB625" s="1"/>
    </row>
    <row r="626" spans="1:28" ht="13" x14ac:dyDescent="0.3">
      <c r="A626" s="101"/>
      <c r="B626" s="102"/>
      <c r="C626" s="98"/>
      <c r="D626" s="98"/>
      <c r="E626" s="99"/>
      <c r="F626" s="98"/>
      <c r="G626" s="98"/>
      <c r="H626" s="11"/>
      <c r="I626" s="107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"/>
      <c r="W626" s="1"/>
      <c r="X626" s="1"/>
      <c r="Y626" s="1"/>
      <c r="Z626" s="1"/>
      <c r="AA626" s="1"/>
      <c r="AB626" s="1"/>
    </row>
    <row r="627" spans="1:28" ht="13" x14ac:dyDescent="0.3">
      <c r="A627" s="101"/>
      <c r="B627" s="102"/>
      <c r="C627" s="98"/>
      <c r="D627" s="98"/>
      <c r="E627" s="99"/>
      <c r="F627" s="98"/>
      <c r="G627" s="98"/>
      <c r="H627" s="11"/>
      <c r="I627" s="107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"/>
      <c r="W627" s="1"/>
      <c r="X627" s="1"/>
      <c r="Y627" s="1"/>
      <c r="Z627" s="1"/>
      <c r="AA627" s="1"/>
      <c r="AB627" s="1"/>
    </row>
    <row r="628" spans="1:28" ht="13" x14ac:dyDescent="0.3">
      <c r="A628" s="101"/>
      <c r="B628" s="102"/>
      <c r="C628" s="98"/>
      <c r="D628" s="98"/>
      <c r="E628" s="99"/>
      <c r="F628" s="98"/>
      <c r="G628" s="98"/>
      <c r="H628" s="11"/>
      <c r="I628" s="107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"/>
      <c r="W628" s="1"/>
      <c r="X628" s="1"/>
      <c r="Y628" s="1"/>
      <c r="Z628" s="1"/>
      <c r="AA628" s="1"/>
      <c r="AB628" s="1"/>
    </row>
    <row r="629" spans="1:28" ht="13" x14ac:dyDescent="0.3">
      <c r="A629" s="101"/>
      <c r="B629" s="102"/>
      <c r="C629" s="98"/>
      <c r="D629" s="98"/>
      <c r="E629" s="99"/>
      <c r="F629" s="98"/>
      <c r="G629" s="98"/>
      <c r="H629" s="11"/>
      <c r="I629" s="107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"/>
      <c r="W629" s="1"/>
      <c r="X629" s="1"/>
      <c r="Y629" s="1"/>
      <c r="Z629" s="1"/>
      <c r="AA629" s="1"/>
      <c r="AB629" s="1"/>
    </row>
    <row r="630" spans="1:28" ht="13" x14ac:dyDescent="0.3">
      <c r="A630" s="101"/>
      <c r="B630" s="102"/>
      <c r="C630" s="98"/>
      <c r="D630" s="98"/>
      <c r="E630" s="99"/>
      <c r="F630" s="98"/>
      <c r="G630" s="98"/>
      <c r="H630" s="11"/>
      <c r="I630" s="107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"/>
      <c r="W630" s="1"/>
      <c r="X630" s="1"/>
      <c r="Y630" s="1"/>
      <c r="Z630" s="1"/>
      <c r="AA630" s="1"/>
      <c r="AB630" s="1"/>
    </row>
    <row r="631" spans="1:28" ht="13" x14ac:dyDescent="0.3">
      <c r="A631" s="101"/>
      <c r="B631" s="102"/>
      <c r="C631" s="98"/>
      <c r="D631" s="98"/>
      <c r="E631" s="99"/>
      <c r="F631" s="98"/>
      <c r="G631" s="98"/>
      <c r="H631" s="11"/>
      <c r="I631" s="107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"/>
      <c r="W631" s="1"/>
      <c r="X631" s="1"/>
      <c r="Y631" s="1"/>
      <c r="Z631" s="1"/>
      <c r="AA631" s="1"/>
      <c r="AB631" s="1"/>
    </row>
    <row r="632" spans="1:28" ht="13" x14ac:dyDescent="0.3">
      <c r="A632" s="101"/>
      <c r="B632" s="102"/>
      <c r="C632" s="98"/>
      <c r="D632" s="98"/>
      <c r="E632" s="99"/>
      <c r="F632" s="98"/>
      <c r="G632" s="98"/>
      <c r="H632" s="11"/>
      <c r="I632" s="107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"/>
      <c r="W632" s="1"/>
      <c r="X632" s="1"/>
      <c r="Y632" s="1"/>
      <c r="Z632" s="1"/>
      <c r="AA632" s="1"/>
      <c r="AB632" s="1"/>
    </row>
    <row r="633" spans="1:28" ht="13" x14ac:dyDescent="0.3">
      <c r="A633" s="101"/>
      <c r="B633" s="102"/>
      <c r="C633" s="98"/>
      <c r="D633" s="98"/>
      <c r="E633" s="99"/>
      <c r="F633" s="98"/>
      <c r="G633" s="98"/>
      <c r="H633" s="11"/>
      <c r="I633" s="107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"/>
      <c r="W633" s="1"/>
      <c r="X633" s="1"/>
      <c r="Y633" s="1"/>
      <c r="Z633" s="1"/>
      <c r="AA633" s="1"/>
      <c r="AB633" s="1"/>
    </row>
    <row r="634" spans="1:28" ht="13" x14ac:dyDescent="0.3">
      <c r="A634" s="101"/>
      <c r="B634" s="102"/>
      <c r="C634" s="98"/>
      <c r="D634" s="98"/>
      <c r="E634" s="99"/>
      <c r="F634" s="98"/>
      <c r="G634" s="98"/>
      <c r="H634" s="11"/>
      <c r="I634" s="107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"/>
      <c r="W634" s="1"/>
      <c r="X634" s="1"/>
      <c r="Y634" s="1"/>
      <c r="Z634" s="1"/>
      <c r="AA634" s="1"/>
      <c r="AB634" s="1"/>
    </row>
    <row r="635" spans="1:28" ht="13" x14ac:dyDescent="0.3">
      <c r="A635" s="101"/>
      <c r="B635" s="102"/>
      <c r="C635" s="98"/>
      <c r="D635" s="98"/>
      <c r="E635" s="99"/>
      <c r="F635" s="98"/>
      <c r="G635" s="98"/>
      <c r="H635" s="11"/>
      <c r="I635" s="107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"/>
      <c r="W635" s="1"/>
      <c r="X635" s="1"/>
      <c r="Y635" s="1"/>
      <c r="Z635" s="1"/>
      <c r="AA635" s="1"/>
      <c r="AB635" s="1"/>
    </row>
    <row r="636" spans="1:28" ht="13" x14ac:dyDescent="0.3">
      <c r="A636" s="101"/>
      <c r="B636" s="102"/>
      <c r="C636" s="98"/>
      <c r="D636" s="98"/>
      <c r="E636" s="99"/>
      <c r="F636" s="98"/>
      <c r="G636" s="98"/>
      <c r="H636" s="11"/>
      <c r="I636" s="107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"/>
      <c r="W636" s="1"/>
      <c r="X636" s="1"/>
      <c r="Y636" s="1"/>
      <c r="Z636" s="1"/>
      <c r="AA636" s="1"/>
      <c r="AB636" s="1"/>
    </row>
    <row r="637" spans="1:28" ht="13" x14ac:dyDescent="0.3">
      <c r="A637" s="101"/>
      <c r="B637" s="102"/>
      <c r="C637" s="98"/>
      <c r="D637" s="98"/>
      <c r="E637" s="99"/>
      <c r="F637" s="98"/>
      <c r="G637" s="98"/>
      <c r="H637" s="11"/>
      <c r="I637" s="107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"/>
      <c r="W637" s="1"/>
      <c r="X637" s="1"/>
      <c r="Y637" s="1"/>
      <c r="Z637" s="1"/>
      <c r="AA637" s="1"/>
      <c r="AB637" s="1"/>
    </row>
    <row r="638" spans="1:28" ht="13" x14ac:dyDescent="0.3">
      <c r="A638" s="101"/>
      <c r="B638" s="102"/>
      <c r="C638" s="98"/>
      <c r="D638" s="98"/>
      <c r="E638" s="99"/>
      <c r="F638" s="98"/>
      <c r="G638" s="98"/>
      <c r="H638" s="11"/>
      <c r="I638" s="107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"/>
      <c r="W638" s="1"/>
      <c r="X638" s="1"/>
      <c r="Y638" s="1"/>
      <c r="Z638" s="1"/>
      <c r="AA638" s="1"/>
      <c r="AB638" s="1"/>
    </row>
    <row r="639" spans="1:28" ht="13" x14ac:dyDescent="0.3">
      <c r="A639" s="101"/>
      <c r="B639" s="102"/>
      <c r="C639" s="98"/>
      <c r="D639" s="98"/>
      <c r="E639" s="99"/>
      <c r="F639" s="98"/>
      <c r="G639" s="98"/>
      <c r="H639" s="11"/>
      <c r="I639" s="107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"/>
      <c r="W639" s="1"/>
      <c r="X639" s="1"/>
      <c r="Y639" s="1"/>
      <c r="Z639" s="1"/>
      <c r="AA639" s="1"/>
      <c r="AB639" s="1"/>
    </row>
    <row r="640" spans="1:28" ht="13" x14ac:dyDescent="0.3">
      <c r="A640" s="101"/>
      <c r="B640" s="102"/>
      <c r="C640" s="98"/>
      <c r="D640" s="98"/>
      <c r="E640" s="99"/>
      <c r="F640" s="98"/>
      <c r="G640" s="98"/>
      <c r="H640" s="11"/>
      <c r="I640" s="107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"/>
      <c r="W640" s="1"/>
      <c r="X640" s="1"/>
      <c r="Y640" s="1"/>
      <c r="Z640" s="1"/>
      <c r="AA640" s="1"/>
      <c r="AB640" s="1"/>
    </row>
    <row r="641" spans="1:28" ht="13" x14ac:dyDescent="0.3">
      <c r="A641" s="101"/>
      <c r="B641" s="102"/>
      <c r="C641" s="98"/>
      <c r="D641" s="98"/>
      <c r="E641" s="99"/>
      <c r="F641" s="98"/>
      <c r="G641" s="98"/>
      <c r="H641" s="11"/>
      <c r="I641" s="107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"/>
      <c r="W641" s="1"/>
      <c r="X641" s="1"/>
      <c r="Y641" s="1"/>
      <c r="Z641" s="1"/>
      <c r="AA641" s="1"/>
      <c r="AB641" s="1"/>
    </row>
    <row r="642" spans="1:28" ht="13" x14ac:dyDescent="0.3">
      <c r="A642" s="101"/>
      <c r="B642" s="102"/>
      <c r="C642" s="98"/>
      <c r="D642" s="98"/>
      <c r="E642" s="99"/>
      <c r="F642" s="98"/>
      <c r="G642" s="98"/>
      <c r="H642" s="11"/>
      <c r="I642" s="107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"/>
      <c r="W642" s="1"/>
      <c r="X642" s="1"/>
      <c r="Y642" s="1"/>
      <c r="Z642" s="1"/>
      <c r="AA642" s="1"/>
      <c r="AB642" s="1"/>
    </row>
    <row r="643" spans="1:28" ht="13" x14ac:dyDescent="0.3">
      <c r="A643" s="101"/>
      <c r="B643" s="102"/>
      <c r="C643" s="98"/>
      <c r="D643" s="98"/>
      <c r="E643" s="99"/>
      <c r="F643" s="98"/>
      <c r="G643" s="98"/>
      <c r="H643" s="11"/>
      <c r="I643" s="107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"/>
      <c r="W643" s="1"/>
      <c r="X643" s="1"/>
      <c r="Y643" s="1"/>
      <c r="Z643" s="1"/>
      <c r="AA643" s="1"/>
      <c r="AB643" s="1"/>
    </row>
    <row r="644" spans="1:28" ht="13" x14ac:dyDescent="0.3">
      <c r="A644" s="101"/>
      <c r="B644" s="102"/>
      <c r="C644" s="98"/>
      <c r="D644" s="98"/>
      <c r="E644" s="99"/>
      <c r="F644" s="98"/>
      <c r="G644" s="98"/>
      <c r="H644" s="11"/>
      <c r="I644" s="107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"/>
      <c r="W644" s="1"/>
      <c r="X644" s="1"/>
      <c r="Y644" s="1"/>
      <c r="Z644" s="1"/>
      <c r="AA644" s="1"/>
      <c r="AB644" s="1"/>
    </row>
    <row r="645" spans="1:28" ht="13" x14ac:dyDescent="0.3">
      <c r="A645" s="101"/>
      <c r="B645" s="102"/>
      <c r="C645" s="98"/>
      <c r="D645" s="98"/>
      <c r="E645" s="99"/>
      <c r="F645" s="98"/>
      <c r="G645" s="98"/>
      <c r="H645" s="11"/>
      <c r="I645" s="107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"/>
      <c r="W645" s="1"/>
      <c r="X645" s="1"/>
      <c r="Y645" s="1"/>
      <c r="Z645" s="1"/>
      <c r="AA645" s="1"/>
      <c r="AB645" s="1"/>
    </row>
    <row r="646" spans="1:28" ht="13" x14ac:dyDescent="0.3">
      <c r="A646" s="101"/>
      <c r="B646" s="102"/>
      <c r="C646" s="98"/>
      <c r="D646" s="98"/>
      <c r="E646" s="99"/>
      <c r="F646" s="98"/>
      <c r="G646" s="98"/>
      <c r="H646" s="11"/>
      <c r="I646" s="107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"/>
      <c r="W646" s="1"/>
      <c r="X646" s="1"/>
      <c r="Y646" s="1"/>
      <c r="Z646" s="1"/>
      <c r="AA646" s="1"/>
      <c r="AB646" s="1"/>
    </row>
    <row r="647" spans="1:28" ht="13" x14ac:dyDescent="0.3">
      <c r="A647" s="101"/>
      <c r="B647" s="102"/>
      <c r="C647" s="98"/>
      <c r="D647" s="98"/>
      <c r="E647" s="99"/>
      <c r="F647" s="98"/>
      <c r="G647" s="98"/>
      <c r="H647" s="11"/>
      <c r="I647" s="107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"/>
      <c r="W647" s="1"/>
      <c r="X647" s="1"/>
      <c r="Y647" s="1"/>
      <c r="Z647" s="1"/>
      <c r="AA647" s="1"/>
      <c r="AB647" s="1"/>
    </row>
    <row r="648" spans="1:28" ht="13" x14ac:dyDescent="0.3">
      <c r="A648" s="101"/>
      <c r="B648" s="102"/>
      <c r="C648" s="98"/>
      <c r="D648" s="98"/>
      <c r="E648" s="99"/>
      <c r="F648" s="98"/>
      <c r="G648" s="98"/>
      <c r="H648" s="11"/>
      <c r="I648" s="107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"/>
      <c r="W648" s="1"/>
      <c r="X648" s="1"/>
      <c r="Y648" s="1"/>
      <c r="Z648" s="1"/>
      <c r="AA648" s="1"/>
      <c r="AB648" s="1"/>
    </row>
    <row r="649" spans="1:28" ht="13" x14ac:dyDescent="0.3">
      <c r="A649" s="101"/>
      <c r="B649" s="102"/>
      <c r="C649" s="98"/>
      <c r="D649" s="98"/>
      <c r="E649" s="99"/>
      <c r="F649" s="98"/>
      <c r="G649" s="98"/>
      <c r="H649" s="11"/>
      <c r="I649" s="107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"/>
      <c r="W649" s="1"/>
      <c r="X649" s="1"/>
      <c r="Y649" s="1"/>
      <c r="Z649" s="1"/>
      <c r="AA649" s="1"/>
      <c r="AB649" s="1"/>
    </row>
    <row r="650" spans="1:28" ht="13" x14ac:dyDescent="0.3">
      <c r="A650" s="101"/>
      <c r="B650" s="102"/>
      <c r="C650" s="98"/>
      <c r="D650" s="98"/>
      <c r="E650" s="99"/>
      <c r="F650" s="98"/>
      <c r="G650" s="98"/>
      <c r="H650" s="11"/>
      <c r="I650" s="107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"/>
      <c r="W650" s="1"/>
      <c r="X650" s="1"/>
      <c r="Y650" s="1"/>
      <c r="Z650" s="1"/>
      <c r="AA650" s="1"/>
      <c r="AB650" s="1"/>
    </row>
    <row r="651" spans="1:28" ht="13" x14ac:dyDescent="0.3">
      <c r="A651" s="101"/>
      <c r="B651" s="102"/>
      <c r="C651" s="98"/>
      <c r="D651" s="98"/>
      <c r="E651" s="99"/>
      <c r="F651" s="98"/>
      <c r="G651" s="98"/>
      <c r="H651" s="11"/>
      <c r="I651" s="107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"/>
      <c r="W651" s="1"/>
      <c r="X651" s="1"/>
      <c r="Y651" s="1"/>
      <c r="Z651" s="1"/>
      <c r="AA651" s="1"/>
      <c r="AB651" s="1"/>
    </row>
    <row r="652" spans="1:28" ht="13" x14ac:dyDescent="0.3">
      <c r="A652" s="101"/>
      <c r="B652" s="102"/>
      <c r="C652" s="98"/>
      <c r="D652" s="98"/>
      <c r="E652" s="99"/>
      <c r="F652" s="98"/>
      <c r="G652" s="98"/>
      <c r="H652" s="11"/>
      <c r="I652" s="107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"/>
      <c r="W652" s="1"/>
      <c r="X652" s="1"/>
      <c r="Y652" s="1"/>
      <c r="Z652" s="1"/>
      <c r="AA652" s="1"/>
      <c r="AB652" s="1"/>
    </row>
    <row r="653" spans="1:28" ht="13" x14ac:dyDescent="0.3">
      <c r="A653" s="101"/>
      <c r="B653" s="102"/>
      <c r="C653" s="98"/>
      <c r="D653" s="98"/>
      <c r="E653" s="99"/>
      <c r="F653" s="98"/>
      <c r="G653" s="98"/>
      <c r="H653" s="11"/>
      <c r="I653" s="107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"/>
      <c r="W653" s="1"/>
      <c r="X653" s="1"/>
      <c r="Y653" s="1"/>
      <c r="Z653" s="1"/>
      <c r="AA653" s="1"/>
      <c r="AB653" s="1"/>
    </row>
    <row r="654" spans="1:28" ht="13" x14ac:dyDescent="0.3">
      <c r="A654" s="101"/>
      <c r="B654" s="102"/>
      <c r="C654" s="98"/>
      <c r="D654" s="98"/>
      <c r="E654" s="99"/>
      <c r="F654" s="98"/>
      <c r="G654" s="98"/>
      <c r="H654" s="11"/>
      <c r="I654" s="107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"/>
      <c r="W654" s="1"/>
      <c r="X654" s="1"/>
      <c r="Y654" s="1"/>
      <c r="Z654" s="1"/>
      <c r="AA654" s="1"/>
      <c r="AB654" s="1"/>
    </row>
    <row r="655" spans="1:28" ht="13" x14ac:dyDescent="0.3">
      <c r="A655" s="101"/>
      <c r="B655" s="102"/>
      <c r="C655" s="98"/>
      <c r="D655" s="98"/>
      <c r="E655" s="99"/>
      <c r="F655" s="98"/>
      <c r="G655" s="98"/>
      <c r="H655" s="11"/>
      <c r="I655" s="107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"/>
      <c r="W655" s="1"/>
      <c r="X655" s="1"/>
      <c r="Y655" s="1"/>
      <c r="Z655" s="1"/>
      <c r="AA655" s="1"/>
      <c r="AB655" s="1"/>
    </row>
    <row r="656" spans="1:28" ht="13" x14ac:dyDescent="0.3">
      <c r="A656" s="101"/>
      <c r="B656" s="102"/>
      <c r="C656" s="98"/>
      <c r="D656" s="98"/>
      <c r="E656" s="99"/>
      <c r="F656" s="98"/>
      <c r="G656" s="98"/>
      <c r="H656" s="11"/>
      <c r="I656" s="107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"/>
      <c r="W656" s="1"/>
      <c r="X656" s="1"/>
      <c r="Y656" s="1"/>
      <c r="Z656" s="1"/>
      <c r="AA656" s="1"/>
      <c r="AB656" s="1"/>
    </row>
    <row r="657" spans="1:28" ht="13" x14ac:dyDescent="0.3">
      <c r="A657" s="101"/>
      <c r="B657" s="102"/>
      <c r="C657" s="98"/>
      <c r="D657" s="98"/>
      <c r="E657" s="99"/>
      <c r="F657" s="98"/>
      <c r="G657" s="98"/>
      <c r="H657" s="11"/>
      <c r="I657" s="107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"/>
      <c r="W657" s="1"/>
      <c r="X657" s="1"/>
      <c r="Y657" s="1"/>
      <c r="Z657" s="1"/>
      <c r="AA657" s="1"/>
      <c r="AB657" s="1"/>
    </row>
    <row r="658" spans="1:28" ht="13" x14ac:dyDescent="0.3">
      <c r="A658" s="101"/>
      <c r="B658" s="102"/>
      <c r="C658" s="98"/>
      <c r="D658" s="98"/>
      <c r="E658" s="99"/>
      <c r="F658" s="98"/>
      <c r="G658" s="98"/>
      <c r="H658" s="11"/>
      <c r="I658" s="107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"/>
      <c r="W658" s="1"/>
      <c r="X658" s="1"/>
      <c r="Y658" s="1"/>
      <c r="Z658" s="1"/>
      <c r="AA658" s="1"/>
      <c r="AB658" s="1"/>
    </row>
    <row r="659" spans="1:28" ht="13" x14ac:dyDescent="0.3">
      <c r="A659" s="101"/>
      <c r="B659" s="102"/>
      <c r="C659" s="98"/>
      <c r="D659" s="98"/>
      <c r="E659" s="99"/>
      <c r="F659" s="98"/>
      <c r="G659" s="98"/>
      <c r="H659" s="11"/>
      <c r="I659" s="107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"/>
      <c r="W659" s="1"/>
      <c r="X659" s="1"/>
      <c r="Y659" s="1"/>
      <c r="Z659" s="1"/>
      <c r="AA659" s="1"/>
      <c r="AB659" s="1"/>
    </row>
    <row r="660" spans="1:28" ht="13" x14ac:dyDescent="0.3">
      <c r="A660" s="101"/>
      <c r="B660" s="102"/>
      <c r="C660" s="98"/>
      <c r="D660" s="98"/>
      <c r="E660" s="99"/>
      <c r="F660" s="98"/>
      <c r="G660" s="98"/>
      <c r="H660" s="11"/>
      <c r="I660" s="107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"/>
      <c r="W660" s="1"/>
      <c r="X660" s="1"/>
      <c r="Y660" s="1"/>
      <c r="Z660" s="1"/>
      <c r="AA660" s="1"/>
      <c r="AB660" s="1"/>
    </row>
    <row r="661" spans="1:28" ht="13" x14ac:dyDescent="0.3">
      <c r="A661" s="101"/>
      <c r="B661" s="102"/>
      <c r="C661" s="98"/>
      <c r="D661" s="98"/>
      <c r="E661" s="99"/>
      <c r="F661" s="98"/>
      <c r="G661" s="98"/>
      <c r="H661" s="11"/>
      <c r="I661" s="107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"/>
      <c r="W661" s="1"/>
      <c r="X661" s="1"/>
      <c r="Y661" s="1"/>
      <c r="Z661" s="1"/>
      <c r="AA661" s="1"/>
      <c r="AB661" s="1"/>
    </row>
    <row r="662" spans="1:28" ht="13" x14ac:dyDescent="0.3">
      <c r="A662" s="101"/>
      <c r="B662" s="102"/>
      <c r="C662" s="98"/>
      <c r="D662" s="98"/>
      <c r="E662" s="99"/>
      <c r="F662" s="98"/>
      <c r="G662" s="98"/>
      <c r="H662" s="11"/>
      <c r="I662" s="107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"/>
      <c r="W662" s="1"/>
      <c r="X662" s="1"/>
      <c r="Y662" s="1"/>
      <c r="Z662" s="1"/>
      <c r="AA662" s="1"/>
      <c r="AB662" s="1"/>
    </row>
    <row r="663" spans="1:28" ht="13" x14ac:dyDescent="0.3">
      <c r="A663" s="101"/>
      <c r="B663" s="102"/>
      <c r="C663" s="98"/>
      <c r="D663" s="98"/>
      <c r="E663" s="99"/>
      <c r="F663" s="98"/>
      <c r="G663" s="98"/>
      <c r="H663" s="11"/>
      <c r="I663" s="107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"/>
      <c r="W663" s="1"/>
      <c r="X663" s="1"/>
      <c r="Y663" s="1"/>
      <c r="Z663" s="1"/>
      <c r="AA663" s="1"/>
      <c r="AB663" s="1"/>
    </row>
    <row r="664" spans="1:28" ht="13" x14ac:dyDescent="0.3">
      <c r="A664" s="101"/>
      <c r="B664" s="102"/>
      <c r="C664" s="98"/>
      <c r="D664" s="98"/>
      <c r="E664" s="99"/>
      <c r="F664" s="98"/>
      <c r="G664" s="98"/>
      <c r="H664" s="11"/>
      <c r="I664" s="107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"/>
      <c r="W664" s="1"/>
      <c r="X664" s="1"/>
      <c r="Y664" s="1"/>
      <c r="Z664" s="1"/>
      <c r="AA664" s="1"/>
      <c r="AB664" s="1"/>
    </row>
    <row r="665" spans="1:28" ht="13" x14ac:dyDescent="0.3">
      <c r="A665" s="101"/>
      <c r="B665" s="102"/>
      <c r="C665" s="98"/>
      <c r="D665" s="98"/>
      <c r="E665" s="99"/>
      <c r="F665" s="98"/>
      <c r="G665" s="98"/>
      <c r="H665" s="11"/>
      <c r="I665" s="107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"/>
      <c r="W665" s="1"/>
      <c r="X665" s="1"/>
      <c r="Y665" s="1"/>
      <c r="Z665" s="1"/>
      <c r="AA665" s="1"/>
      <c r="AB665" s="1"/>
    </row>
    <row r="666" spans="1:28" ht="13" x14ac:dyDescent="0.3">
      <c r="A666" s="101"/>
      <c r="B666" s="102"/>
      <c r="C666" s="98"/>
      <c r="D666" s="98"/>
      <c r="E666" s="99"/>
      <c r="F666" s="98"/>
      <c r="G666" s="98"/>
      <c r="H666" s="11"/>
      <c r="I666" s="107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"/>
      <c r="W666" s="1"/>
      <c r="X666" s="1"/>
      <c r="Y666" s="1"/>
      <c r="Z666" s="1"/>
      <c r="AA666" s="1"/>
      <c r="AB666" s="1"/>
    </row>
    <row r="667" spans="1:28" ht="13" x14ac:dyDescent="0.3">
      <c r="A667" s="101"/>
      <c r="B667" s="102"/>
      <c r="C667" s="98"/>
      <c r="D667" s="98"/>
      <c r="E667" s="99"/>
      <c r="F667" s="98"/>
      <c r="G667" s="98"/>
      <c r="H667" s="11"/>
      <c r="I667" s="107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"/>
      <c r="W667" s="1"/>
      <c r="X667" s="1"/>
      <c r="Y667" s="1"/>
      <c r="Z667" s="1"/>
      <c r="AA667" s="1"/>
      <c r="AB667" s="1"/>
    </row>
    <row r="668" spans="1:28" ht="13" x14ac:dyDescent="0.3">
      <c r="A668" s="101"/>
      <c r="B668" s="102"/>
      <c r="C668" s="98"/>
      <c r="D668" s="98"/>
      <c r="E668" s="99"/>
      <c r="F668" s="98"/>
      <c r="G668" s="98"/>
      <c r="H668" s="11"/>
      <c r="I668" s="107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"/>
      <c r="W668" s="1"/>
      <c r="X668" s="1"/>
      <c r="Y668" s="1"/>
      <c r="Z668" s="1"/>
      <c r="AA668" s="1"/>
      <c r="AB668" s="1"/>
    </row>
    <row r="669" spans="1:28" ht="13" x14ac:dyDescent="0.3">
      <c r="A669" s="101"/>
      <c r="B669" s="102"/>
      <c r="C669" s="98"/>
      <c r="D669" s="98"/>
      <c r="E669" s="99"/>
      <c r="F669" s="98"/>
      <c r="G669" s="98"/>
      <c r="H669" s="11"/>
      <c r="I669" s="107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"/>
      <c r="W669" s="1"/>
      <c r="X669" s="1"/>
      <c r="Y669" s="1"/>
      <c r="Z669" s="1"/>
      <c r="AA669" s="1"/>
      <c r="AB669" s="1"/>
    </row>
    <row r="670" spans="1:28" ht="13" x14ac:dyDescent="0.3">
      <c r="A670" s="101"/>
      <c r="B670" s="102"/>
      <c r="C670" s="98"/>
      <c r="D670" s="98"/>
      <c r="E670" s="99"/>
      <c r="F670" s="98"/>
      <c r="G670" s="98"/>
      <c r="H670" s="11"/>
      <c r="I670" s="107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"/>
      <c r="W670" s="1"/>
      <c r="X670" s="1"/>
      <c r="Y670" s="1"/>
      <c r="Z670" s="1"/>
      <c r="AA670" s="1"/>
      <c r="AB670" s="1"/>
    </row>
    <row r="671" spans="1:28" ht="13" x14ac:dyDescent="0.3">
      <c r="A671" s="101"/>
      <c r="B671" s="102"/>
      <c r="C671" s="98"/>
      <c r="D671" s="98"/>
      <c r="E671" s="99"/>
      <c r="F671" s="98"/>
      <c r="G671" s="98"/>
      <c r="H671" s="11"/>
      <c r="I671" s="107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"/>
      <c r="W671" s="1"/>
      <c r="X671" s="1"/>
      <c r="Y671" s="1"/>
      <c r="Z671" s="1"/>
      <c r="AA671" s="1"/>
      <c r="AB671" s="1"/>
    </row>
    <row r="672" spans="1:28" ht="13" x14ac:dyDescent="0.3">
      <c r="A672" s="101"/>
      <c r="B672" s="102"/>
      <c r="C672" s="98"/>
      <c r="D672" s="98"/>
      <c r="E672" s="99"/>
      <c r="F672" s="98"/>
      <c r="G672" s="98"/>
      <c r="H672" s="11"/>
      <c r="I672" s="107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"/>
      <c r="W672" s="1"/>
      <c r="X672" s="1"/>
      <c r="Y672" s="1"/>
      <c r="Z672" s="1"/>
      <c r="AA672" s="1"/>
      <c r="AB672" s="1"/>
    </row>
    <row r="673" spans="1:28" ht="13" x14ac:dyDescent="0.3">
      <c r="A673" s="101"/>
      <c r="B673" s="102"/>
      <c r="C673" s="98"/>
      <c r="D673" s="98"/>
      <c r="E673" s="99"/>
      <c r="F673" s="98"/>
      <c r="G673" s="98"/>
      <c r="H673" s="11"/>
      <c r="I673" s="107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"/>
      <c r="W673" s="1"/>
      <c r="X673" s="1"/>
      <c r="Y673" s="1"/>
      <c r="Z673" s="1"/>
      <c r="AA673" s="1"/>
      <c r="AB673" s="1"/>
    </row>
    <row r="674" spans="1:28" ht="13" x14ac:dyDescent="0.3">
      <c r="A674" s="101"/>
      <c r="B674" s="102"/>
      <c r="C674" s="98"/>
      <c r="D674" s="98"/>
      <c r="E674" s="99"/>
      <c r="F674" s="98"/>
      <c r="G674" s="98"/>
      <c r="H674" s="11"/>
      <c r="I674" s="107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"/>
      <c r="W674" s="1"/>
      <c r="X674" s="1"/>
      <c r="Y674" s="1"/>
      <c r="Z674" s="1"/>
      <c r="AA674" s="1"/>
      <c r="AB674" s="1"/>
    </row>
    <row r="675" spans="1:28" ht="13" x14ac:dyDescent="0.3">
      <c r="A675" s="101"/>
      <c r="B675" s="102"/>
      <c r="C675" s="98"/>
      <c r="D675" s="98"/>
      <c r="E675" s="99"/>
      <c r="F675" s="98"/>
      <c r="G675" s="98"/>
      <c r="H675" s="11"/>
      <c r="I675" s="107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"/>
      <c r="W675" s="1"/>
      <c r="X675" s="1"/>
      <c r="Y675" s="1"/>
      <c r="Z675" s="1"/>
      <c r="AA675" s="1"/>
      <c r="AB675" s="1"/>
    </row>
    <row r="676" spans="1:28" ht="13" x14ac:dyDescent="0.3">
      <c r="A676" s="101"/>
      <c r="B676" s="102"/>
      <c r="C676" s="98"/>
      <c r="D676" s="98"/>
      <c r="E676" s="99"/>
      <c r="F676" s="98"/>
      <c r="G676" s="98"/>
      <c r="H676" s="11"/>
      <c r="I676" s="107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"/>
      <c r="W676" s="1"/>
      <c r="X676" s="1"/>
      <c r="Y676" s="1"/>
      <c r="Z676" s="1"/>
      <c r="AA676" s="1"/>
      <c r="AB676" s="1"/>
    </row>
    <row r="677" spans="1:28" ht="13" x14ac:dyDescent="0.3">
      <c r="A677" s="101"/>
      <c r="B677" s="102"/>
      <c r="C677" s="98"/>
      <c r="D677" s="98"/>
      <c r="E677" s="99"/>
      <c r="F677" s="98"/>
      <c r="G677" s="98"/>
      <c r="H677" s="11"/>
      <c r="I677" s="107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"/>
      <c r="W677" s="1"/>
      <c r="X677" s="1"/>
      <c r="Y677" s="1"/>
      <c r="Z677" s="1"/>
      <c r="AA677" s="1"/>
      <c r="AB677" s="1"/>
    </row>
    <row r="678" spans="1:28" ht="13" x14ac:dyDescent="0.3">
      <c r="A678" s="101"/>
      <c r="B678" s="102"/>
      <c r="C678" s="98"/>
      <c r="D678" s="98"/>
      <c r="E678" s="99"/>
      <c r="F678" s="98"/>
      <c r="G678" s="98"/>
      <c r="H678" s="11"/>
      <c r="I678" s="107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"/>
      <c r="W678" s="1"/>
      <c r="X678" s="1"/>
      <c r="Y678" s="1"/>
      <c r="Z678" s="1"/>
      <c r="AA678" s="1"/>
      <c r="AB678" s="1"/>
    </row>
    <row r="679" spans="1:28" ht="13" x14ac:dyDescent="0.3">
      <c r="A679" s="101"/>
      <c r="B679" s="102"/>
      <c r="C679" s="98"/>
      <c r="D679" s="98"/>
      <c r="E679" s="99"/>
      <c r="F679" s="98"/>
      <c r="G679" s="98"/>
      <c r="H679" s="11"/>
      <c r="I679" s="107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"/>
      <c r="W679" s="1"/>
      <c r="X679" s="1"/>
      <c r="Y679" s="1"/>
      <c r="Z679" s="1"/>
      <c r="AA679" s="1"/>
      <c r="AB679" s="1"/>
    </row>
    <row r="680" spans="1:28" ht="13" x14ac:dyDescent="0.3">
      <c r="A680" s="101"/>
      <c r="B680" s="102"/>
      <c r="C680" s="98"/>
      <c r="D680" s="98"/>
      <c r="E680" s="99"/>
      <c r="F680" s="98"/>
      <c r="G680" s="98"/>
      <c r="H680" s="11"/>
      <c r="I680" s="107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"/>
      <c r="W680" s="1"/>
      <c r="X680" s="1"/>
      <c r="Y680" s="1"/>
      <c r="Z680" s="1"/>
      <c r="AA680" s="1"/>
      <c r="AB680" s="1"/>
    </row>
    <row r="681" spans="1:28" ht="13" x14ac:dyDescent="0.3">
      <c r="A681" s="101"/>
      <c r="B681" s="102"/>
      <c r="C681" s="98"/>
      <c r="D681" s="98"/>
      <c r="E681" s="99"/>
      <c r="F681" s="98"/>
      <c r="G681" s="98"/>
      <c r="H681" s="11"/>
      <c r="I681" s="107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"/>
      <c r="W681" s="1"/>
      <c r="X681" s="1"/>
      <c r="Y681" s="1"/>
      <c r="Z681" s="1"/>
      <c r="AA681" s="1"/>
      <c r="AB681" s="1"/>
    </row>
    <row r="682" spans="1:28" ht="13" x14ac:dyDescent="0.3">
      <c r="A682" s="101"/>
      <c r="B682" s="102"/>
      <c r="C682" s="98"/>
      <c r="D682" s="98"/>
      <c r="E682" s="99"/>
      <c r="F682" s="98"/>
      <c r="G682" s="98"/>
      <c r="H682" s="11"/>
      <c r="I682" s="107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"/>
      <c r="W682" s="1"/>
      <c r="X682" s="1"/>
      <c r="Y682" s="1"/>
      <c r="Z682" s="1"/>
      <c r="AA682" s="1"/>
      <c r="AB682" s="1"/>
    </row>
    <row r="683" spans="1:28" ht="13" x14ac:dyDescent="0.3">
      <c r="A683" s="101"/>
      <c r="B683" s="102"/>
      <c r="C683" s="98"/>
      <c r="D683" s="98"/>
      <c r="E683" s="99"/>
      <c r="F683" s="98"/>
      <c r="G683" s="98"/>
      <c r="H683" s="11"/>
      <c r="I683" s="107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"/>
      <c r="W683" s="1"/>
      <c r="X683" s="1"/>
      <c r="Y683" s="1"/>
      <c r="Z683" s="1"/>
      <c r="AA683" s="1"/>
      <c r="AB683" s="1"/>
    </row>
    <row r="684" spans="1:28" ht="13" x14ac:dyDescent="0.3">
      <c r="A684" s="101"/>
      <c r="B684" s="102"/>
      <c r="C684" s="98"/>
      <c r="D684" s="98"/>
      <c r="E684" s="99"/>
      <c r="F684" s="98"/>
      <c r="G684" s="98"/>
      <c r="H684" s="11"/>
      <c r="I684" s="107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"/>
      <c r="W684" s="1"/>
      <c r="X684" s="1"/>
      <c r="Y684" s="1"/>
      <c r="Z684" s="1"/>
      <c r="AA684" s="1"/>
      <c r="AB684" s="1"/>
    </row>
    <row r="685" spans="1:28" ht="13" x14ac:dyDescent="0.3">
      <c r="A685" s="101"/>
      <c r="B685" s="102"/>
      <c r="C685" s="98"/>
      <c r="D685" s="98"/>
      <c r="E685" s="99"/>
      <c r="F685" s="98"/>
      <c r="G685" s="98"/>
      <c r="H685" s="11"/>
      <c r="I685" s="107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"/>
      <c r="W685" s="1"/>
      <c r="X685" s="1"/>
      <c r="Y685" s="1"/>
      <c r="Z685" s="1"/>
      <c r="AA685" s="1"/>
      <c r="AB685" s="1"/>
    </row>
    <row r="686" spans="1:28" ht="13" x14ac:dyDescent="0.3">
      <c r="A686" s="101"/>
      <c r="B686" s="102"/>
      <c r="C686" s="98"/>
      <c r="D686" s="98"/>
      <c r="E686" s="99"/>
      <c r="F686" s="98"/>
      <c r="G686" s="98"/>
      <c r="H686" s="11"/>
      <c r="I686" s="107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"/>
      <c r="W686" s="1"/>
      <c r="X686" s="1"/>
      <c r="Y686" s="1"/>
      <c r="Z686" s="1"/>
      <c r="AA686" s="1"/>
      <c r="AB686" s="1"/>
    </row>
    <row r="687" spans="1:28" ht="13" x14ac:dyDescent="0.3">
      <c r="A687" s="101"/>
      <c r="B687" s="102"/>
      <c r="C687" s="98"/>
      <c r="D687" s="98"/>
      <c r="E687" s="99"/>
      <c r="F687" s="98"/>
      <c r="G687" s="98"/>
      <c r="H687" s="11"/>
      <c r="I687" s="107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"/>
      <c r="W687" s="1"/>
      <c r="X687" s="1"/>
      <c r="Y687" s="1"/>
      <c r="Z687" s="1"/>
      <c r="AA687" s="1"/>
      <c r="AB687" s="1"/>
    </row>
    <row r="688" spans="1:28" ht="13" x14ac:dyDescent="0.3">
      <c r="A688" s="101"/>
      <c r="B688" s="102"/>
      <c r="C688" s="98"/>
      <c r="D688" s="98"/>
      <c r="E688" s="99"/>
      <c r="F688" s="98"/>
      <c r="G688" s="98"/>
      <c r="H688" s="11"/>
      <c r="I688" s="107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"/>
      <c r="W688" s="1"/>
      <c r="X688" s="1"/>
      <c r="Y688" s="1"/>
      <c r="Z688" s="1"/>
      <c r="AA688" s="1"/>
      <c r="AB688" s="1"/>
    </row>
    <row r="689" spans="1:28" ht="13" x14ac:dyDescent="0.3">
      <c r="A689" s="101"/>
      <c r="B689" s="102"/>
      <c r="C689" s="98"/>
      <c r="D689" s="98"/>
      <c r="E689" s="99"/>
      <c r="F689" s="98"/>
      <c r="G689" s="98"/>
      <c r="H689" s="11"/>
      <c r="I689" s="107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"/>
      <c r="W689" s="1"/>
      <c r="X689" s="1"/>
      <c r="Y689" s="1"/>
      <c r="Z689" s="1"/>
      <c r="AA689" s="1"/>
      <c r="AB689" s="1"/>
    </row>
    <row r="690" spans="1:28" ht="13" x14ac:dyDescent="0.3">
      <c r="A690" s="101"/>
      <c r="B690" s="102"/>
      <c r="C690" s="98"/>
      <c r="D690" s="98"/>
      <c r="E690" s="99"/>
      <c r="F690" s="98"/>
      <c r="G690" s="98"/>
      <c r="H690" s="11"/>
      <c r="I690" s="107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"/>
      <c r="W690" s="1"/>
      <c r="X690" s="1"/>
      <c r="Y690" s="1"/>
      <c r="Z690" s="1"/>
      <c r="AA690" s="1"/>
      <c r="AB690" s="1"/>
    </row>
    <row r="691" spans="1:28" ht="13" x14ac:dyDescent="0.3">
      <c r="A691" s="101"/>
      <c r="B691" s="102"/>
      <c r="C691" s="98"/>
      <c r="D691" s="98"/>
      <c r="E691" s="99"/>
      <c r="F691" s="98"/>
      <c r="G691" s="98"/>
      <c r="H691" s="11"/>
      <c r="I691" s="107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"/>
      <c r="W691" s="1"/>
      <c r="X691" s="1"/>
      <c r="Y691" s="1"/>
      <c r="Z691" s="1"/>
      <c r="AA691" s="1"/>
      <c r="AB691" s="1"/>
    </row>
    <row r="692" spans="1:28" ht="13" x14ac:dyDescent="0.3">
      <c r="A692" s="101"/>
      <c r="B692" s="102"/>
      <c r="C692" s="98"/>
      <c r="D692" s="98"/>
      <c r="E692" s="99"/>
      <c r="F692" s="98"/>
      <c r="G692" s="98"/>
      <c r="H692" s="11"/>
      <c r="I692" s="107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"/>
      <c r="W692" s="1"/>
      <c r="X692" s="1"/>
      <c r="Y692" s="1"/>
      <c r="Z692" s="1"/>
      <c r="AA692" s="1"/>
      <c r="AB692" s="1"/>
    </row>
    <row r="693" spans="1:28" ht="13" x14ac:dyDescent="0.3">
      <c r="A693" s="101"/>
      <c r="B693" s="102"/>
      <c r="C693" s="98"/>
      <c r="D693" s="98"/>
      <c r="E693" s="99"/>
      <c r="F693" s="98"/>
      <c r="G693" s="98"/>
      <c r="H693" s="11"/>
      <c r="I693" s="107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"/>
      <c r="W693" s="1"/>
      <c r="X693" s="1"/>
      <c r="Y693" s="1"/>
      <c r="Z693" s="1"/>
      <c r="AA693" s="1"/>
      <c r="AB693" s="1"/>
    </row>
    <row r="694" spans="1:28" ht="13" x14ac:dyDescent="0.3">
      <c r="A694" s="101"/>
      <c r="B694" s="102"/>
      <c r="C694" s="98"/>
      <c r="D694" s="98"/>
      <c r="E694" s="99"/>
      <c r="F694" s="98"/>
      <c r="G694" s="98"/>
      <c r="H694" s="11"/>
      <c r="I694" s="107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"/>
      <c r="W694" s="1"/>
      <c r="X694" s="1"/>
      <c r="Y694" s="1"/>
      <c r="Z694" s="1"/>
      <c r="AA694" s="1"/>
      <c r="AB694" s="1"/>
    </row>
    <row r="695" spans="1:28" ht="13" x14ac:dyDescent="0.3">
      <c r="A695" s="101"/>
      <c r="B695" s="102"/>
      <c r="C695" s="98"/>
      <c r="D695" s="98"/>
      <c r="E695" s="99"/>
      <c r="F695" s="98"/>
      <c r="G695" s="98"/>
      <c r="H695" s="11"/>
      <c r="I695" s="107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"/>
      <c r="W695" s="1"/>
      <c r="X695" s="1"/>
      <c r="Y695" s="1"/>
      <c r="Z695" s="1"/>
      <c r="AA695" s="1"/>
      <c r="AB695" s="1"/>
    </row>
    <row r="696" spans="1:28" ht="13" x14ac:dyDescent="0.3">
      <c r="A696" s="101"/>
      <c r="B696" s="102"/>
      <c r="C696" s="98"/>
      <c r="D696" s="98"/>
      <c r="E696" s="99"/>
      <c r="F696" s="98"/>
      <c r="G696" s="98"/>
      <c r="H696" s="11"/>
      <c r="I696" s="107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"/>
      <c r="W696" s="1"/>
      <c r="X696" s="1"/>
      <c r="Y696" s="1"/>
      <c r="Z696" s="1"/>
      <c r="AA696" s="1"/>
      <c r="AB696" s="1"/>
    </row>
    <row r="697" spans="1:28" ht="13" x14ac:dyDescent="0.3">
      <c r="A697" s="101"/>
      <c r="B697" s="102"/>
      <c r="C697" s="98"/>
      <c r="D697" s="98"/>
      <c r="E697" s="99"/>
      <c r="F697" s="98"/>
      <c r="G697" s="98"/>
      <c r="H697" s="11"/>
      <c r="I697" s="107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"/>
      <c r="W697" s="1"/>
      <c r="X697" s="1"/>
      <c r="Y697" s="1"/>
      <c r="Z697" s="1"/>
      <c r="AA697" s="1"/>
      <c r="AB697" s="1"/>
    </row>
    <row r="698" spans="1:28" ht="13" x14ac:dyDescent="0.3">
      <c r="A698" s="101"/>
      <c r="B698" s="102"/>
      <c r="C698" s="98"/>
      <c r="D698" s="98"/>
      <c r="E698" s="99"/>
      <c r="F698" s="98"/>
      <c r="G698" s="98"/>
      <c r="H698" s="11"/>
      <c r="I698" s="107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"/>
      <c r="W698" s="1"/>
      <c r="X698" s="1"/>
      <c r="Y698" s="1"/>
      <c r="Z698" s="1"/>
      <c r="AA698" s="1"/>
      <c r="AB698" s="1"/>
    </row>
    <row r="699" spans="1:28" ht="13" x14ac:dyDescent="0.3">
      <c r="A699" s="101"/>
      <c r="B699" s="102"/>
      <c r="C699" s="98"/>
      <c r="D699" s="98"/>
      <c r="E699" s="99"/>
      <c r="F699" s="98"/>
      <c r="G699" s="98"/>
      <c r="H699" s="11"/>
      <c r="I699" s="107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"/>
      <c r="W699" s="1"/>
      <c r="X699" s="1"/>
      <c r="Y699" s="1"/>
      <c r="Z699" s="1"/>
      <c r="AA699" s="1"/>
      <c r="AB699" s="1"/>
    </row>
    <row r="700" spans="1:28" ht="13" x14ac:dyDescent="0.3">
      <c r="A700" s="101"/>
      <c r="B700" s="102"/>
      <c r="C700" s="98"/>
      <c r="D700" s="98"/>
      <c r="E700" s="99"/>
      <c r="F700" s="98"/>
      <c r="G700" s="98"/>
      <c r="H700" s="11"/>
      <c r="I700" s="107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"/>
      <c r="W700" s="1"/>
      <c r="X700" s="1"/>
      <c r="Y700" s="1"/>
      <c r="Z700" s="1"/>
      <c r="AA700" s="1"/>
      <c r="AB700" s="1"/>
    </row>
    <row r="701" spans="1:28" ht="13" x14ac:dyDescent="0.3">
      <c r="A701" s="101"/>
      <c r="B701" s="102"/>
      <c r="C701" s="98"/>
      <c r="D701" s="98"/>
      <c r="E701" s="99"/>
      <c r="F701" s="98"/>
      <c r="G701" s="98"/>
      <c r="H701" s="11"/>
      <c r="I701" s="107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"/>
      <c r="W701" s="1"/>
      <c r="X701" s="1"/>
      <c r="Y701" s="1"/>
      <c r="Z701" s="1"/>
      <c r="AA701" s="1"/>
      <c r="AB701" s="1"/>
    </row>
    <row r="702" spans="1:28" ht="13" x14ac:dyDescent="0.3">
      <c r="A702" s="101"/>
      <c r="B702" s="102"/>
      <c r="C702" s="98"/>
      <c r="D702" s="98"/>
      <c r="E702" s="99"/>
      <c r="F702" s="98"/>
      <c r="G702" s="98"/>
      <c r="H702" s="11"/>
      <c r="I702" s="107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"/>
      <c r="W702" s="1"/>
      <c r="X702" s="1"/>
      <c r="Y702" s="1"/>
      <c r="Z702" s="1"/>
      <c r="AA702" s="1"/>
      <c r="AB702" s="1"/>
    </row>
    <row r="703" spans="1:28" ht="13" x14ac:dyDescent="0.3">
      <c r="A703" s="101"/>
      <c r="B703" s="102"/>
      <c r="C703" s="98"/>
      <c r="D703" s="98"/>
      <c r="E703" s="99"/>
      <c r="F703" s="98"/>
      <c r="G703" s="98"/>
      <c r="H703" s="11"/>
      <c r="I703" s="107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"/>
      <c r="W703" s="1"/>
      <c r="X703" s="1"/>
      <c r="Y703" s="1"/>
      <c r="Z703" s="1"/>
      <c r="AA703" s="1"/>
      <c r="AB703" s="1"/>
    </row>
    <row r="704" spans="1:28" ht="13" x14ac:dyDescent="0.3">
      <c r="A704" s="101"/>
      <c r="B704" s="102"/>
      <c r="C704" s="98"/>
      <c r="D704" s="98"/>
      <c r="E704" s="99"/>
      <c r="F704" s="98"/>
      <c r="G704" s="98"/>
      <c r="H704" s="11"/>
      <c r="I704" s="107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"/>
      <c r="W704" s="1"/>
      <c r="X704" s="1"/>
      <c r="Y704" s="1"/>
      <c r="Z704" s="1"/>
      <c r="AA704" s="1"/>
      <c r="AB704" s="1"/>
    </row>
    <row r="705" spans="1:28" ht="13" x14ac:dyDescent="0.3">
      <c r="A705" s="101"/>
      <c r="B705" s="102"/>
      <c r="C705" s="98"/>
      <c r="D705" s="98"/>
      <c r="E705" s="99"/>
      <c r="F705" s="98"/>
      <c r="G705" s="98"/>
      <c r="H705" s="11"/>
      <c r="I705" s="107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"/>
      <c r="W705" s="1"/>
      <c r="X705" s="1"/>
      <c r="Y705" s="1"/>
      <c r="Z705" s="1"/>
      <c r="AA705" s="1"/>
      <c r="AB705" s="1"/>
    </row>
    <row r="706" spans="1:28" ht="13" x14ac:dyDescent="0.3">
      <c r="A706" s="101"/>
      <c r="B706" s="102"/>
      <c r="C706" s="98"/>
      <c r="D706" s="98"/>
      <c r="E706" s="99"/>
      <c r="F706" s="98"/>
      <c r="G706" s="98"/>
      <c r="H706" s="11"/>
      <c r="I706" s="107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"/>
      <c r="W706" s="1"/>
      <c r="X706" s="1"/>
      <c r="Y706" s="1"/>
      <c r="Z706" s="1"/>
      <c r="AA706" s="1"/>
      <c r="AB706" s="1"/>
    </row>
    <row r="707" spans="1:28" ht="13" x14ac:dyDescent="0.3">
      <c r="A707" s="101"/>
      <c r="B707" s="102"/>
      <c r="C707" s="98"/>
      <c r="D707" s="98"/>
      <c r="E707" s="99"/>
      <c r="F707" s="98"/>
      <c r="G707" s="98"/>
      <c r="H707" s="11"/>
      <c r="I707" s="107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"/>
      <c r="W707" s="1"/>
      <c r="X707" s="1"/>
      <c r="Y707" s="1"/>
      <c r="Z707" s="1"/>
      <c r="AA707" s="1"/>
      <c r="AB707" s="1"/>
    </row>
    <row r="708" spans="1:28" ht="13" x14ac:dyDescent="0.3">
      <c r="A708" s="101"/>
      <c r="B708" s="102"/>
      <c r="C708" s="98"/>
      <c r="D708" s="98"/>
      <c r="E708" s="99"/>
      <c r="F708" s="98"/>
      <c r="G708" s="98"/>
      <c r="H708" s="11"/>
      <c r="I708" s="107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"/>
      <c r="W708" s="1"/>
      <c r="X708" s="1"/>
      <c r="Y708" s="1"/>
      <c r="Z708" s="1"/>
      <c r="AA708" s="1"/>
      <c r="AB708" s="1"/>
    </row>
    <row r="709" spans="1:28" ht="13" x14ac:dyDescent="0.3">
      <c r="A709" s="101"/>
      <c r="B709" s="102"/>
      <c r="C709" s="98"/>
      <c r="D709" s="98"/>
      <c r="E709" s="99"/>
      <c r="F709" s="98"/>
      <c r="G709" s="98"/>
      <c r="H709" s="11"/>
      <c r="I709" s="107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"/>
      <c r="W709" s="1"/>
      <c r="X709" s="1"/>
      <c r="Y709" s="1"/>
      <c r="Z709" s="1"/>
      <c r="AA709" s="1"/>
      <c r="AB709" s="1"/>
    </row>
    <row r="710" spans="1:28" ht="13" x14ac:dyDescent="0.3">
      <c r="A710" s="101"/>
      <c r="B710" s="102"/>
      <c r="C710" s="98"/>
      <c r="D710" s="98"/>
      <c r="E710" s="99"/>
      <c r="F710" s="98"/>
      <c r="G710" s="98"/>
      <c r="H710" s="11"/>
      <c r="I710" s="107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"/>
      <c r="W710" s="1"/>
      <c r="X710" s="1"/>
      <c r="Y710" s="1"/>
      <c r="Z710" s="1"/>
      <c r="AA710" s="1"/>
      <c r="AB710" s="1"/>
    </row>
    <row r="711" spans="1:28" ht="13" x14ac:dyDescent="0.3">
      <c r="A711" s="101"/>
      <c r="B711" s="102"/>
      <c r="C711" s="98"/>
      <c r="D711" s="98"/>
      <c r="E711" s="99"/>
      <c r="F711" s="98"/>
      <c r="G711" s="98"/>
      <c r="H711" s="11"/>
      <c r="I711" s="107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"/>
      <c r="W711" s="1"/>
      <c r="X711" s="1"/>
      <c r="Y711" s="1"/>
      <c r="Z711" s="1"/>
      <c r="AA711" s="1"/>
      <c r="AB711" s="1"/>
    </row>
    <row r="712" spans="1:28" ht="13" x14ac:dyDescent="0.3">
      <c r="A712" s="101"/>
      <c r="B712" s="102"/>
      <c r="C712" s="98"/>
      <c r="D712" s="98"/>
      <c r="E712" s="99"/>
      <c r="F712" s="98"/>
      <c r="G712" s="98"/>
      <c r="H712" s="11"/>
      <c r="I712" s="107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"/>
      <c r="W712" s="1"/>
      <c r="X712" s="1"/>
      <c r="Y712" s="1"/>
      <c r="Z712" s="1"/>
      <c r="AA712" s="1"/>
      <c r="AB712" s="1"/>
    </row>
    <row r="713" spans="1:28" ht="13" x14ac:dyDescent="0.3">
      <c r="A713" s="101"/>
      <c r="B713" s="102"/>
      <c r="C713" s="98"/>
      <c r="D713" s="98"/>
      <c r="E713" s="99"/>
      <c r="F713" s="98"/>
      <c r="G713" s="98"/>
      <c r="H713" s="11"/>
      <c r="I713" s="107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"/>
      <c r="W713" s="1"/>
      <c r="X713" s="1"/>
      <c r="Y713" s="1"/>
      <c r="Z713" s="1"/>
      <c r="AA713" s="1"/>
      <c r="AB713" s="1"/>
    </row>
    <row r="714" spans="1:28" ht="13" x14ac:dyDescent="0.3">
      <c r="A714" s="101"/>
      <c r="B714" s="102"/>
      <c r="C714" s="98"/>
      <c r="D714" s="98"/>
      <c r="E714" s="99"/>
      <c r="F714" s="98"/>
      <c r="G714" s="98"/>
      <c r="H714" s="11"/>
      <c r="I714" s="107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"/>
      <c r="W714" s="1"/>
      <c r="X714" s="1"/>
      <c r="Y714" s="1"/>
      <c r="Z714" s="1"/>
      <c r="AA714" s="1"/>
      <c r="AB714" s="1"/>
    </row>
    <row r="715" spans="1:28" ht="13" x14ac:dyDescent="0.3">
      <c r="A715" s="101"/>
      <c r="B715" s="102"/>
      <c r="C715" s="98"/>
      <c r="D715" s="98"/>
      <c r="E715" s="99"/>
      <c r="F715" s="98"/>
      <c r="G715" s="98"/>
      <c r="H715" s="11"/>
      <c r="I715" s="107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"/>
      <c r="W715" s="1"/>
      <c r="X715" s="1"/>
      <c r="Y715" s="1"/>
      <c r="Z715" s="1"/>
      <c r="AA715" s="1"/>
      <c r="AB715" s="1"/>
    </row>
    <row r="716" spans="1:28" ht="13" x14ac:dyDescent="0.3">
      <c r="A716" s="101"/>
      <c r="B716" s="102"/>
      <c r="C716" s="98"/>
      <c r="D716" s="98"/>
      <c r="E716" s="99"/>
      <c r="F716" s="98"/>
      <c r="G716" s="98"/>
      <c r="H716" s="11"/>
      <c r="I716" s="107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"/>
      <c r="W716" s="1"/>
      <c r="X716" s="1"/>
      <c r="Y716" s="1"/>
      <c r="Z716" s="1"/>
      <c r="AA716" s="1"/>
      <c r="AB716" s="1"/>
    </row>
    <row r="717" spans="1:28" ht="13" x14ac:dyDescent="0.3">
      <c r="A717" s="101"/>
      <c r="B717" s="102"/>
      <c r="C717" s="98"/>
      <c r="D717" s="98"/>
      <c r="E717" s="99"/>
      <c r="F717" s="98"/>
      <c r="G717" s="98"/>
      <c r="H717" s="11"/>
      <c r="I717" s="107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"/>
      <c r="W717" s="1"/>
      <c r="X717" s="1"/>
      <c r="Y717" s="1"/>
      <c r="Z717" s="1"/>
      <c r="AA717" s="1"/>
      <c r="AB717" s="1"/>
    </row>
    <row r="718" spans="1:28" ht="13" x14ac:dyDescent="0.3">
      <c r="A718" s="101"/>
      <c r="B718" s="102"/>
      <c r="C718" s="98"/>
      <c r="D718" s="98"/>
      <c r="E718" s="99"/>
      <c r="F718" s="98"/>
      <c r="G718" s="98"/>
      <c r="H718" s="11"/>
      <c r="I718" s="107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"/>
      <c r="W718" s="1"/>
      <c r="X718" s="1"/>
      <c r="Y718" s="1"/>
      <c r="Z718" s="1"/>
      <c r="AA718" s="1"/>
      <c r="AB718" s="1"/>
    </row>
    <row r="719" spans="1:28" ht="13" x14ac:dyDescent="0.3">
      <c r="A719" s="101"/>
      <c r="B719" s="102"/>
      <c r="C719" s="98"/>
      <c r="D719" s="98"/>
      <c r="E719" s="99"/>
      <c r="F719" s="98"/>
      <c r="G719" s="98"/>
      <c r="H719" s="11"/>
      <c r="I719" s="107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"/>
      <c r="W719" s="1"/>
      <c r="X719" s="1"/>
      <c r="Y719" s="1"/>
      <c r="Z719" s="1"/>
      <c r="AA719" s="1"/>
      <c r="AB719" s="1"/>
    </row>
    <row r="720" spans="1:28" ht="13" x14ac:dyDescent="0.3">
      <c r="A720" s="101"/>
      <c r="B720" s="102"/>
      <c r="C720" s="98"/>
      <c r="D720" s="98"/>
      <c r="E720" s="99"/>
      <c r="F720" s="98"/>
      <c r="G720" s="98"/>
      <c r="H720" s="11"/>
      <c r="I720" s="107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"/>
      <c r="W720" s="1"/>
      <c r="X720" s="1"/>
      <c r="Y720" s="1"/>
      <c r="Z720" s="1"/>
      <c r="AA720" s="1"/>
      <c r="AB720" s="1"/>
    </row>
    <row r="721" spans="1:28" ht="13" x14ac:dyDescent="0.3">
      <c r="A721" s="101"/>
      <c r="B721" s="102"/>
      <c r="C721" s="98"/>
      <c r="D721" s="98"/>
      <c r="E721" s="99"/>
      <c r="F721" s="98"/>
      <c r="G721" s="98"/>
      <c r="H721" s="11"/>
      <c r="I721" s="107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"/>
      <c r="W721" s="1"/>
      <c r="X721" s="1"/>
      <c r="Y721" s="1"/>
      <c r="Z721" s="1"/>
      <c r="AA721" s="1"/>
      <c r="AB721" s="1"/>
    </row>
    <row r="722" spans="1:28" ht="13" x14ac:dyDescent="0.3">
      <c r="A722" s="101"/>
      <c r="B722" s="102"/>
      <c r="C722" s="98"/>
      <c r="D722" s="98"/>
      <c r="E722" s="99"/>
      <c r="F722" s="98"/>
      <c r="G722" s="98"/>
      <c r="H722" s="11"/>
      <c r="I722" s="107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"/>
      <c r="W722" s="1"/>
      <c r="X722" s="1"/>
      <c r="Y722" s="1"/>
      <c r="Z722" s="1"/>
      <c r="AA722" s="1"/>
      <c r="AB722" s="1"/>
    </row>
    <row r="723" spans="1:28" ht="13" x14ac:dyDescent="0.3">
      <c r="A723" s="101"/>
      <c r="B723" s="102"/>
      <c r="C723" s="98"/>
      <c r="D723" s="98"/>
      <c r="E723" s="99"/>
      <c r="F723" s="98"/>
      <c r="G723" s="98"/>
      <c r="H723" s="11"/>
      <c r="I723" s="107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"/>
      <c r="W723" s="1"/>
      <c r="X723" s="1"/>
      <c r="Y723" s="1"/>
      <c r="Z723" s="1"/>
      <c r="AA723" s="1"/>
      <c r="AB723" s="1"/>
    </row>
    <row r="724" spans="1:28" ht="13" x14ac:dyDescent="0.3">
      <c r="A724" s="101"/>
      <c r="B724" s="102"/>
      <c r="C724" s="98"/>
      <c r="D724" s="98"/>
      <c r="E724" s="99"/>
      <c r="F724" s="98"/>
      <c r="G724" s="98"/>
      <c r="H724" s="11"/>
      <c r="I724" s="107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"/>
      <c r="W724" s="1"/>
      <c r="X724" s="1"/>
      <c r="Y724" s="1"/>
      <c r="Z724" s="1"/>
      <c r="AA724" s="1"/>
      <c r="AB724" s="1"/>
    </row>
    <row r="725" spans="1:28" ht="13" x14ac:dyDescent="0.3">
      <c r="A725" s="101"/>
      <c r="B725" s="102"/>
      <c r="C725" s="98"/>
      <c r="D725" s="98"/>
      <c r="E725" s="99"/>
      <c r="F725" s="98"/>
      <c r="G725" s="98"/>
      <c r="H725" s="11"/>
      <c r="I725" s="107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"/>
      <c r="W725" s="1"/>
      <c r="X725" s="1"/>
      <c r="Y725" s="1"/>
      <c r="Z725" s="1"/>
      <c r="AA725" s="1"/>
      <c r="AB725" s="1"/>
    </row>
    <row r="726" spans="1:28" ht="13" x14ac:dyDescent="0.3">
      <c r="A726" s="101"/>
      <c r="B726" s="102"/>
      <c r="C726" s="98"/>
      <c r="D726" s="98"/>
      <c r="E726" s="99"/>
      <c r="F726" s="98"/>
      <c r="G726" s="98"/>
      <c r="H726" s="11"/>
      <c r="I726" s="107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"/>
      <c r="W726" s="1"/>
      <c r="X726" s="1"/>
      <c r="Y726" s="1"/>
      <c r="Z726" s="1"/>
      <c r="AA726" s="1"/>
      <c r="AB726" s="1"/>
    </row>
    <row r="727" spans="1:28" ht="13" x14ac:dyDescent="0.3">
      <c r="A727" s="101"/>
      <c r="B727" s="102"/>
      <c r="C727" s="98"/>
      <c r="D727" s="98"/>
      <c r="E727" s="99"/>
      <c r="F727" s="98"/>
      <c r="G727" s="98"/>
      <c r="H727" s="11"/>
      <c r="I727" s="107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"/>
      <c r="W727" s="1"/>
      <c r="X727" s="1"/>
      <c r="Y727" s="1"/>
      <c r="Z727" s="1"/>
      <c r="AA727" s="1"/>
      <c r="AB727" s="1"/>
    </row>
    <row r="728" spans="1:28" ht="13" x14ac:dyDescent="0.3">
      <c r="A728" s="101"/>
      <c r="B728" s="102"/>
      <c r="C728" s="98"/>
      <c r="D728" s="98"/>
      <c r="E728" s="99"/>
      <c r="F728" s="98"/>
      <c r="G728" s="98"/>
      <c r="H728" s="11"/>
      <c r="I728" s="107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"/>
      <c r="W728" s="1"/>
      <c r="X728" s="1"/>
      <c r="Y728" s="1"/>
      <c r="Z728" s="1"/>
      <c r="AA728" s="1"/>
      <c r="AB728" s="1"/>
    </row>
    <row r="729" spans="1:28" ht="13" x14ac:dyDescent="0.3">
      <c r="A729" s="101"/>
      <c r="B729" s="102"/>
      <c r="C729" s="98"/>
      <c r="D729" s="98"/>
      <c r="E729" s="99"/>
      <c r="F729" s="98"/>
      <c r="G729" s="98"/>
      <c r="H729" s="11"/>
      <c r="I729" s="107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"/>
      <c r="W729" s="1"/>
      <c r="X729" s="1"/>
      <c r="Y729" s="1"/>
      <c r="Z729" s="1"/>
      <c r="AA729" s="1"/>
      <c r="AB729" s="1"/>
    </row>
    <row r="730" spans="1:28" ht="13" x14ac:dyDescent="0.3">
      <c r="A730" s="101"/>
      <c r="B730" s="102"/>
      <c r="C730" s="98"/>
      <c r="D730" s="98"/>
      <c r="E730" s="99"/>
      <c r="F730" s="98"/>
      <c r="G730" s="98"/>
      <c r="H730" s="11"/>
      <c r="I730" s="107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"/>
      <c r="W730" s="1"/>
      <c r="X730" s="1"/>
      <c r="Y730" s="1"/>
      <c r="Z730" s="1"/>
      <c r="AA730" s="1"/>
      <c r="AB730" s="1"/>
    </row>
    <row r="731" spans="1:28" ht="13" x14ac:dyDescent="0.3">
      <c r="A731" s="101"/>
      <c r="B731" s="102"/>
      <c r="C731" s="98"/>
      <c r="D731" s="98"/>
      <c r="E731" s="99"/>
      <c r="F731" s="98"/>
      <c r="G731" s="98"/>
      <c r="H731" s="11"/>
      <c r="I731" s="107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"/>
      <c r="W731" s="1"/>
      <c r="X731" s="1"/>
      <c r="Y731" s="1"/>
      <c r="Z731" s="1"/>
      <c r="AA731" s="1"/>
      <c r="AB731" s="1"/>
    </row>
    <row r="732" spans="1:28" ht="13" x14ac:dyDescent="0.3">
      <c r="A732" s="101"/>
      <c r="B732" s="102"/>
      <c r="C732" s="98"/>
      <c r="D732" s="98"/>
      <c r="E732" s="99"/>
      <c r="F732" s="98"/>
      <c r="G732" s="98"/>
      <c r="H732" s="11"/>
      <c r="I732" s="107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"/>
      <c r="W732" s="1"/>
      <c r="X732" s="1"/>
      <c r="Y732" s="1"/>
      <c r="Z732" s="1"/>
      <c r="AA732" s="1"/>
      <c r="AB732" s="1"/>
    </row>
    <row r="733" spans="1:28" ht="13" x14ac:dyDescent="0.3">
      <c r="A733" s="101"/>
      <c r="B733" s="102"/>
      <c r="C733" s="98"/>
      <c r="D733" s="98"/>
      <c r="E733" s="99"/>
      <c r="F733" s="98"/>
      <c r="G733" s="98"/>
      <c r="H733" s="11"/>
      <c r="I733" s="107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"/>
      <c r="W733" s="1"/>
      <c r="X733" s="1"/>
      <c r="Y733" s="1"/>
      <c r="Z733" s="1"/>
      <c r="AA733" s="1"/>
      <c r="AB733" s="1"/>
    </row>
    <row r="734" spans="1:28" ht="13" x14ac:dyDescent="0.3">
      <c r="A734" s="101"/>
      <c r="B734" s="102"/>
      <c r="C734" s="98"/>
      <c r="D734" s="98"/>
      <c r="E734" s="99"/>
      <c r="F734" s="98"/>
      <c r="G734" s="98"/>
      <c r="H734" s="11"/>
      <c r="I734" s="107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"/>
      <c r="W734" s="1"/>
      <c r="X734" s="1"/>
      <c r="Y734" s="1"/>
      <c r="Z734" s="1"/>
      <c r="AA734" s="1"/>
      <c r="AB734" s="1"/>
    </row>
    <row r="735" spans="1:28" ht="13" x14ac:dyDescent="0.3">
      <c r="A735" s="101"/>
      <c r="B735" s="102"/>
      <c r="C735" s="98"/>
      <c r="D735" s="98"/>
      <c r="E735" s="99"/>
      <c r="F735" s="98"/>
      <c r="G735" s="98"/>
      <c r="H735" s="11"/>
      <c r="I735" s="107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"/>
      <c r="W735" s="1"/>
      <c r="X735" s="1"/>
      <c r="Y735" s="1"/>
      <c r="Z735" s="1"/>
      <c r="AA735" s="1"/>
      <c r="AB735" s="1"/>
    </row>
    <row r="736" spans="1:28" ht="13" x14ac:dyDescent="0.3">
      <c r="A736" s="101"/>
      <c r="B736" s="102"/>
      <c r="C736" s="98"/>
      <c r="D736" s="98"/>
      <c r="E736" s="99"/>
      <c r="F736" s="98"/>
      <c r="G736" s="98"/>
      <c r="H736" s="11"/>
      <c r="I736" s="107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"/>
      <c r="W736" s="1"/>
      <c r="X736" s="1"/>
      <c r="Y736" s="1"/>
      <c r="Z736" s="1"/>
      <c r="AA736" s="1"/>
      <c r="AB736" s="1"/>
    </row>
    <row r="737" spans="1:28" ht="13" x14ac:dyDescent="0.3">
      <c r="A737" s="101"/>
      <c r="B737" s="102"/>
      <c r="C737" s="98"/>
      <c r="D737" s="98"/>
      <c r="E737" s="99"/>
      <c r="F737" s="98"/>
      <c r="G737" s="98"/>
      <c r="H737" s="11"/>
      <c r="I737" s="107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"/>
      <c r="W737" s="1"/>
      <c r="X737" s="1"/>
      <c r="Y737" s="1"/>
      <c r="Z737" s="1"/>
      <c r="AA737" s="1"/>
      <c r="AB737" s="1"/>
    </row>
    <row r="738" spans="1:28" ht="13" x14ac:dyDescent="0.3">
      <c r="A738" s="101"/>
      <c r="B738" s="102"/>
      <c r="C738" s="98"/>
      <c r="D738" s="98"/>
      <c r="E738" s="99"/>
      <c r="F738" s="98"/>
      <c r="G738" s="98"/>
      <c r="H738" s="11"/>
      <c r="I738" s="107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"/>
      <c r="W738" s="1"/>
      <c r="X738" s="1"/>
      <c r="Y738" s="1"/>
      <c r="Z738" s="1"/>
      <c r="AA738" s="1"/>
      <c r="AB738" s="1"/>
    </row>
    <row r="739" spans="1:28" ht="13" x14ac:dyDescent="0.3">
      <c r="A739" s="101"/>
      <c r="B739" s="102"/>
      <c r="C739" s="98"/>
      <c r="D739" s="98"/>
      <c r="E739" s="99"/>
      <c r="F739" s="98"/>
      <c r="G739" s="98"/>
      <c r="H739" s="11"/>
      <c r="I739" s="107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"/>
      <c r="W739" s="1"/>
      <c r="X739" s="1"/>
      <c r="Y739" s="1"/>
      <c r="Z739" s="1"/>
      <c r="AA739" s="1"/>
      <c r="AB739" s="1"/>
    </row>
    <row r="740" spans="1:28" ht="13" x14ac:dyDescent="0.3">
      <c r="A740" s="101"/>
      <c r="B740" s="102"/>
      <c r="C740" s="98"/>
      <c r="D740" s="98"/>
      <c r="E740" s="99"/>
      <c r="F740" s="98"/>
      <c r="G740" s="98"/>
      <c r="H740" s="11"/>
      <c r="I740" s="107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"/>
      <c r="W740" s="1"/>
      <c r="X740" s="1"/>
      <c r="Y740" s="1"/>
      <c r="Z740" s="1"/>
      <c r="AA740" s="1"/>
      <c r="AB740" s="1"/>
    </row>
    <row r="741" spans="1:28" ht="13" x14ac:dyDescent="0.3">
      <c r="A741" s="101"/>
      <c r="B741" s="102"/>
      <c r="C741" s="98"/>
      <c r="D741" s="98"/>
      <c r="E741" s="99"/>
      <c r="F741" s="98"/>
      <c r="G741" s="98"/>
      <c r="H741" s="11"/>
      <c r="I741" s="107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"/>
      <c r="W741" s="1"/>
      <c r="X741" s="1"/>
      <c r="Y741" s="1"/>
      <c r="Z741" s="1"/>
      <c r="AA741" s="1"/>
      <c r="AB741" s="1"/>
    </row>
    <row r="742" spans="1:28" ht="13" x14ac:dyDescent="0.3">
      <c r="A742" s="101"/>
      <c r="B742" s="102"/>
      <c r="C742" s="98"/>
      <c r="D742" s="98"/>
      <c r="E742" s="99"/>
      <c r="F742" s="98"/>
      <c r="G742" s="98"/>
      <c r="H742" s="11"/>
      <c r="I742" s="107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"/>
      <c r="W742" s="1"/>
      <c r="X742" s="1"/>
      <c r="Y742" s="1"/>
      <c r="Z742" s="1"/>
      <c r="AA742" s="1"/>
      <c r="AB742" s="1"/>
    </row>
    <row r="743" spans="1:28" ht="13" x14ac:dyDescent="0.3">
      <c r="A743" s="101"/>
      <c r="B743" s="102"/>
      <c r="C743" s="98"/>
      <c r="D743" s="98"/>
      <c r="E743" s="99"/>
      <c r="F743" s="98"/>
      <c r="G743" s="98"/>
      <c r="H743" s="11"/>
      <c r="I743" s="107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"/>
      <c r="W743" s="1"/>
      <c r="X743" s="1"/>
      <c r="Y743" s="1"/>
      <c r="Z743" s="1"/>
      <c r="AA743" s="1"/>
      <c r="AB743" s="1"/>
    </row>
    <row r="744" spans="1:28" ht="13" x14ac:dyDescent="0.3">
      <c r="A744" s="101"/>
      <c r="B744" s="102"/>
      <c r="C744" s="98"/>
      <c r="D744" s="98"/>
      <c r="E744" s="99"/>
      <c r="F744" s="98"/>
      <c r="G744" s="98"/>
      <c r="H744" s="11"/>
      <c r="I744" s="107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"/>
      <c r="W744" s="1"/>
      <c r="X744" s="1"/>
      <c r="Y744" s="1"/>
      <c r="Z744" s="1"/>
      <c r="AA744" s="1"/>
      <c r="AB744" s="1"/>
    </row>
    <row r="745" spans="1:28" ht="13" x14ac:dyDescent="0.3">
      <c r="A745" s="101"/>
      <c r="B745" s="102"/>
      <c r="C745" s="98"/>
      <c r="D745" s="98"/>
      <c r="E745" s="99"/>
      <c r="F745" s="98"/>
      <c r="G745" s="98"/>
      <c r="H745" s="11"/>
      <c r="I745" s="107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"/>
      <c r="W745" s="1"/>
      <c r="X745" s="1"/>
      <c r="Y745" s="1"/>
      <c r="Z745" s="1"/>
      <c r="AA745" s="1"/>
      <c r="AB745" s="1"/>
    </row>
    <row r="746" spans="1:28" ht="13" x14ac:dyDescent="0.3">
      <c r="A746" s="101"/>
      <c r="B746" s="102"/>
      <c r="C746" s="98"/>
      <c r="D746" s="98"/>
      <c r="E746" s="99"/>
      <c r="F746" s="98"/>
      <c r="G746" s="98"/>
      <c r="H746" s="11"/>
      <c r="I746" s="107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"/>
      <c r="W746" s="1"/>
      <c r="X746" s="1"/>
      <c r="Y746" s="1"/>
      <c r="Z746" s="1"/>
      <c r="AA746" s="1"/>
      <c r="AB746" s="1"/>
    </row>
    <row r="747" spans="1:28" ht="13" x14ac:dyDescent="0.3">
      <c r="A747" s="101"/>
      <c r="B747" s="102"/>
      <c r="C747" s="98"/>
      <c r="D747" s="98"/>
      <c r="E747" s="99"/>
      <c r="F747" s="98"/>
      <c r="G747" s="98"/>
      <c r="H747" s="11"/>
      <c r="I747" s="107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"/>
      <c r="W747" s="1"/>
      <c r="X747" s="1"/>
      <c r="Y747" s="1"/>
      <c r="Z747" s="1"/>
      <c r="AA747" s="1"/>
      <c r="AB747" s="1"/>
    </row>
    <row r="748" spans="1:28" ht="13" x14ac:dyDescent="0.3">
      <c r="A748" s="101"/>
      <c r="B748" s="102"/>
      <c r="C748" s="98"/>
      <c r="D748" s="98"/>
      <c r="E748" s="99"/>
      <c r="F748" s="98"/>
      <c r="G748" s="98"/>
      <c r="H748" s="11"/>
      <c r="I748" s="107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"/>
      <c r="W748" s="1"/>
      <c r="X748" s="1"/>
      <c r="Y748" s="1"/>
      <c r="Z748" s="1"/>
      <c r="AA748" s="1"/>
      <c r="AB748" s="1"/>
    </row>
    <row r="749" spans="1:28" ht="13" x14ac:dyDescent="0.3">
      <c r="A749" s="101"/>
      <c r="B749" s="102"/>
      <c r="C749" s="98"/>
      <c r="D749" s="98"/>
      <c r="E749" s="99"/>
      <c r="F749" s="98"/>
      <c r="G749" s="98"/>
      <c r="H749" s="11"/>
      <c r="I749" s="107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"/>
      <c r="W749" s="1"/>
      <c r="X749" s="1"/>
      <c r="Y749" s="1"/>
      <c r="Z749" s="1"/>
      <c r="AA749" s="1"/>
      <c r="AB749" s="1"/>
    </row>
    <row r="750" spans="1:28" ht="13" x14ac:dyDescent="0.3">
      <c r="A750" s="101"/>
      <c r="B750" s="102"/>
      <c r="C750" s="98"/>
      <c r="D750" s="98"/>
      <c r="E750" s="99"/>
      <c r="F750" s="98"/>
      <c r="G750" s="98"/>
      <c r="H750" s="11"/>
      <c r="I750" s="107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"/>
      <c r="W750" s="1"/>
      <c r="X750" s="1"/>
      <c r="Y750" s="1"/>
      <c r="Z750" s="1"/>
      <c r="AA750" s="1"/>
      <c r="AB750" s="1"/>
    </row>
    <row r="751" spans="1:28" ht="13" x14ac:dyDescent="0.3">
      <c r="A751" s="101"/>
      <c r="B751" s="102"/>
      <c r="C751" s="98"/>
      <c r="D751" s="98"/>
      <c r="E751" s="99"/>
      <c r="F751" s="98"/>
      <c r="G751" s="98"/>
      <c r="H751" s="11"/>
      <c r="I751" s="107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"/>
      <c r="W751" s="1"/>
      <c r="X751" s="1"/>
      <c r="Y751" s="1"/>
      <c r="Z751" s="1"/>
      <c r="AA751" s="1"/>
      <c r="AB751" s="1"/>
    </row>
    <row r="752" spans="1:28" ht="13" x14ac:dyDescent="0.3">
      <c r="A752" s="101"/>
      <c r="B752" s="102"/>
      <c r="C752" s="98"/>
      <c r="D752" s="98"/>
      <c r="E752" s="99"/>
      <c r="F752" s="98"/>
      <c r="G752" s="98"/>
      <c r="H752" s="11"/>
      <c r="I752" s="107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"/>
      <c r="W752" s="1"/>
      <c r="X752" s="1"/>
      <c r="Y752" s="1"/>
      <c r="Z752" s="1"/>
      <c r="AA752" s="1"/>
      <c r="AB752" s="1"/>
    </row>
    <row r="753" spans="1:28" ht="13" x14ac:dyDescent="0.3">
      <c r="A753" s="101"/>
      <c r="B753" s="102"/>
      <c r="C753" s="98"/>
      <c r="D753" s="98"/>
      <c r="E753" s="99"/>
      <c r="F753" s="98"/>
      <c r="G753" s="98"/>
      <c r="H753" s="11"/>
      <c r="I753" s="107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"/>
      <c r="W753" s="1"/>
      <c r="X753" s="1"/>
      <c r="Y753" s="1"/>
      <c r="Z753" s="1"/>
      <c r="AA753" s="1"/>
      <c r="AB753" s="1"/>
    </row>
    <row r="754" spans="1:28" ht="13" x14ac:dyDescent="0.3">
      <c r="A754" s="101"/>
      <c r="B754" s="102"/>
      <c r="C754" s="98"/>
      <c r="D754" s="98"/>
      <c r="E754" s="99"/>
      <c r="F754" s="98"/>
      <c r="G754" s="98"/>
      <c r="H754" s="11"/>
      <c r="I754" s="107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"/>
      <c r="W754" s="1"/>
      <c r="X754" s="1"/>
      <c r="Y754" s="1"/>
      <c r="Z754" s="1"/>
      <c r="AA754" s="1"/>
      <c r="AB754" s="1"/>
    </row>
    <row r="755" spans="1:28" ht="13" x14ac:dyDescent="0.3">
      <c r="A755" s="101"/>
      <c r="B755" s="102"/>
      <c r="C755" s="98"/>
      <c r="D755" s="98"/>
      <c r="E755" s="99"/>
      <c r="F755" s="98"/>
      <c r="G755" s="98"/>
      <c r="H755" s="11"/>
      <c r="I755" s="107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"/>
      <c r="W755" s="1"/>
      <c r="X755" s="1"/>
      <c r="Y755" s="1"/>
      <c r="Z755" s="1"/>
      <c r="AA755" s="1"/>
      <c r="AB755" s="1"/>
    </row>
    <row r="756" spans="1:28" ht="13" x14ac:dyDescent="0.3">
      <c r="A756" s="101"/>
      <c r="B756" s="102"/>
      <c r="C756" s="98"/>
      <c r="D756" s="98"/>
      <c r="E756" s="99"/>
      <c r="F756" s="98"/>
      <c r="G756" s="98"/>
      <c r="H756" s="11"/>
      <c r="I756" s="107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"/>
      <c r="W756" s="1"/>
      <c r="X756" s="1"/>
      <c r="Y756" s="1"/>
      <c r="Z756" s="1"/>
      <c r="AA756" s="1"/>
      <c r="AB756" s="1"/>
    </row>
    <row r="757" spans="1:28" ht="13" x14ac:dyDescent="0.3">
      <c r="A757" s="101"/>
      <c r="B757" s="102"/>
      <c r="C757" s="98"/>
      <c r="D757" s="98"/>
      <c r="E757" s="99"/>
      <c r="F757" s="98"/>
      <c r="G757" s="98"/>
      <c r="H757" s="11"/>
      <c r="I757" s="107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"/>
      <c r="W757" s="1"/>
      <c r="X757" s="1"/>
      <c r="Y757" s="1"/>
      <c r="Z757" s="1"/>
      <c r="AA757" s="1"/>
      <c r="AB757" s="1"/>
    </row>
    <row r="758" spans="1:28" ht="13" x14ac:dyDescent="0.3">
      <c r="A758" s="101"/>
      <c r="B758" s="102"/>
      <c r="C758" s="98"/>
      <c r="D758" s="98"/>
      <c r="E758" s="99"/>
      <c r="F758" s="98"/>
      <c r="G758" s="98"/>
      <c r="H758" s="11"/>
      <c r="I758" s="107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"/>
      <c r="W758" s="1"/>
      <c r="X758" s="1"/>
      <c r="Y758" s="1"/>
      <c r="Z758" s="1"/>
      <c r="AA758" s="1"/>
      <c r="AB758" s="1"/>
    </row>
    <row r="759" spans="1:28" ht="13" x14ac:dyDescent="0.3">
      <c r="A759" s="101"/>
      <c r="B759" s="102"/>
      <c r="C759" s="98"/>
      <c r="D759" s="98"/>
      <c r="E759" s="99"/>
      <c r="F759" s="98"/>
      <c r="G759" s="98"/>
      <c r="H759" s="11"/>
      <c r="I759" s="107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"/>
      <c r="W759" s="1"/>
      <c r="X759" s="1"/>
      <c r="Y759" s="1"/>
      <c r="Z759" s="1"/>
      <c r="AA759" s="1"/>
      <c r="AB759" s="1"/>
    </row>
    <row r="760" spans="1:28" ht="13" x14ac:dyDescent="0.3">
      <c r="A760" s="101"/>
      <c r="B760" s="102"/>
      <c r="C760" s="98"/>
      <c r="D760" s="98"/>
      <c r="E760" s="99"/>
      <c r="F760" s="98"/>
      <c r="G760" s="98"/>
      <c r="H760" s="11"/>
      <c r="I760" s="107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"/>
      <c r="W760" s="1"/>
      <c r="X760" s="1"/>
      <c r="Y760" s="1"/>
      <c r="Z760" s="1"/>
      <c r="AA760" s="1"/>
      <c r="AB760" s="1"/>
    </row>
    <row r="761" spans="1:28" ht="13" x14ac:dyDescent="0.3">
      <c r="A761" s="101"/>
      <c r="B761" s="102"/>
      <c r="C761" s="98"/>
      <c r="D761" s="98"/>
      <c r="E761" s="99"/>
      <c r="F761" s="98"/>
      <c r="G761" s="98"/>
      <c r="H761" s="11"/>
      <c r="I761" s="107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"/>
      <c r="W761" s="1"/>
      <c r="X761" s="1"/>
      <c r="Y761" s="1"/>
      <c r="Z761" s="1"/>
      <c r="AA761" s="1"/>
      <c r="AB761" s="1"/>
    </row>
    <row r="762" spans="1:28" ht="13" x14ac:dyDescent="0.3">
      <c r="A762" s="101"/>
      <c r="B762" s="102"/>
      <c r="C762" s="98"/>
      <c r="D762" s="98"/>
      <c r="E762" s="99"/>
      <c r="F762" s="98"/>
      <c r="G762" s="98"/>
      <c r="H762" s="11"/>
      <c r="I762" s="107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"/>
      <c r="W762" s="1"/>
      <c r="X762" s="1"/>
      <c r="Y762" s="1"/>
      <c r="Z762" s="1"/>
      <c r="AA762" s="1"/>
      <c r="AB762" s="1"/>
    </row>
    <row r="763" spans="1:28" ht="13" x14ac:dyDescent="0.3">
      <c r="A763" s="101"/>
      <c r="B763" s="102"/>
      <c r="C763" s="98"/>
      <c r="D763" s="98"/>
      <c r="E763" s="99"/>
      <c r="F763" s="98"/>
      <c r="G763" s="98"/>
      <c r="H763" s="11"/>
      <c r="I763" s="107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"/>
      <c r="W763" s="1"/>
      <c r="X763" s="1"/>
      <c r="Y763" s="1"/>
      <c r="Z763" s="1"/>
      <c r="AA763" s="1"/>
      <c r="AB763" s="1"/>
    </row>
    <row r="764" spans="1:28" ht="13" x14ac:dyDescent="0.3">
      <c r="A764" s="101"/>
      <c r="B764" s="102"/>
      <c r="C764" s="98"/>
      <c r="D764" s="98"/>
      <c r="E764" s="99"/>
      <c r="F764" s="98"/>
      <c r="G764" s="98"/>
      <c r="H764" s="11"/>
      <c r="I764" s="107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"/>
      <c r="W764" s="1"/>
      <c r="X764" s="1"/>
      <c r="Y764" s="1"/>
      <c r="Z764" s="1"/>
      <c r="AA764" s="1"/>
      <c r="AB764" s="1"/>
    </row>
    <row r="765" spans="1:28" ht="13" x14ac:dyDescent="0.3">
      <c r="A765" s="101"/>
      <c r="B765" s="102"/>
      <c r="C765" s="98"/>
      <c r="D765" s="98"/>
      <c r="E765" s="99"/>
      <c r="F765" s="98"/>
      <c r="G765" s="98"/>
      <c r="H765" s="11"/>
      <c r="I765" s="107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"/>
      <c r="W765" s="1"/>
      <c r="X765" s="1"/>
      <c r="Y765" s="1"/>
      <c r="Z765" s="1"/>
      <c r="AA765" s="1"/>
      <c r="AB765" s="1"/>
    </row>
    <row r="766" spans="1:28" ht="13" x14ac:dyDescent="0.3">
      <c r="A766" s="101"/>
      <c r="B766" s="102"/>
      <c r="C766" s="98"/>
      <c r="D766" s="98"/>
      <c r="E766" s="99"/>
      <c r="F766" s="98"/>
      <c r="G766" s="98"/>
      <c r="H766" s="11"/>
      <c r="I766" s="107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"/>
      <c r="W766" s="1"/>
      <c r="X766" s="1"/>
      <c r="Y766" s="1"/>
      <c r="Z766" s="1"/>
      <c r="AA766" s="1"/>
      <c r="AB766" s="1"/>
    </row>
    <row r="767" spans="1:28" ht="13" x14ac:dyDescent="0.3">
      <c r="A767" s="101"/>
      <c r="B767" s="102"/>
      <c r="C767" s="98"/>
      <c r="D767" s="98"/>
      <c r="E767" s="99"/>
      <c r="F767" s="98"/>
      <c r="G767" s="98"/>
      <c r="H767" s="11"/>
      <c r="I767" s="107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"/>
      <c r="W767" s="1"/>
      <c r="X767" s="1"/>
      <c r="Y767" s="1"/>
      <c r="Z767" s="1"/>
      <c r="AA767" s="1"/>
      <c r="AB767" s="1"/>
    </row>
    <row r="768" spans="1:28" ht="13" x14ac:dyDescent="0.3">
      <c r="A768" s="101"/>
      <c r="B768" s="102"/>
      <c r="C768" s="98"/>
      <c r="D768" s="98"/>
      <c r="E768" s="99"/>
      <c r="F768" s="98"/>
      <c r="G768" s="98"/>
      <c r="H768" s="11"/>
      <c r="I768" s="107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"/>
      <c r="W768" s="1"/>
      <c r="X768" s="1"/>
      <c r="Y768" s="1"/>
      <c r="Z768" s="1"/>
      <c r="AA768" s="1"/>
      <c r="AB768" s="1"/>
    </row>
    <row r="769" spans="1:28" ht="13" x14ac:dyDescent="0.3">
      <c r="A769" s="101"/>
      <c r="B769" s="102"/>
      <c r="C769" s="98"/>
      <c r="D769" s="98"/>
      <c r="E769" s="99"/>
      <c r="F769" s="98"/>
      <c r="G769" s="98"/>
      <c r="H769" s="11"/>
      <c r="I769" s="107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"/>
      <c r="W769" s="1"/>
      <c r="X769" s="1"/>
      <c r="Y769" s="1"/>
      <c r="Z769" s="1"/>
      <c r="AA769" s="1"/>
      <c r="AB769" s="1"/>
    </row>
    <row r="770" spans="1:28" ht="13" x14ac:dyDescent="0.3">
      <c r="A770" s="101"/>
      <c r="B770" s="102"/>
      <c r="C770" s="98"/>
      <c r="D770" s="98"/>
      <c r="E770" s="99"/>
      <c r="F770" s="98"/>
      <c r="G770" s="98"/>
      <c r="H770" s="11"/>
      <c r="I770" s="107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"/>
      <c r="W770" s="1"/>
      <c r="X770" s="1"/>
      <c r="Y770" s="1"/>
      <c r="Z770" s="1"/>
      <c r="AA770" s="1"/>
      <c r="AB770" s="1"/>
    </row>
    <row r="771" spans="1:28" ht="13" x14ac:dyDescent="0.3">
      <c r="A771" s="101"/>
      <c r="B771" s="102"/>
      <c r="C771" s="98"/>
      <c r="D771" s="98"/>
      <c r="E771" s="99"/>
      <c r="F771" s="98"/>
      <c r="G771" s="98"/>
      <c r="H771" s="11"/>
      <c r="I771" s="107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"/>
      <c r="W771" s="1"/>
      <c r="X771" s="1"/>
      <c r="Y771" s="1"/>
      <c r="Z771" s="1"/>
      <c r="AA771" s="1"/>
      <c r="AB771" s="1"/>
    </row>
    <row r="772" spans="1:28" ht="13" x14ac:dyDescent="0.3">
      <c r="A772" s="101"/>
      <c r="B772" s="102"/>
      <c r="C772" s="98"/>
      <c r="D772" s="98"/>
      <c r="E772" s="99"/>
      <c r="F772" s="98"/>
      <c r="G772" s="98"/>
      <c r="H772" s="11"/>
      <c r="I772" s="107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"/>
      <c r="W772" s="1"/>
      <c r="X772" s="1"/>
      <c r="Y772" s="1"/>
      <c r="Z772" s="1"/>
      <c r="AA772" s="1"/>
      <c r="AB772" s="1"/>
    </row>
    <row r="773" spans="1:28" ht="13" x14ac:dyDescent="0.3">
      <c r="A773" s="101"/>
      <c r="B773" s="102"/>
      <c r="C773" s="98"/>
      <c r="D773" s="98"/>
      <c r="E773" s="99"/>
      <c r="F773" s="98"/>
      <c r="G773" s="98"/>
      <c r="H773" s="11"/>
      <c r="I773" s="107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"/>
      <c r="W773" s="1"/>
      <c r="X773" s="1"/>
      <c r="Y773" s="1"/>
      <c r="Z773" s="1"/>
      <c r="AA773" s="1"/>
      <c r="AB773" s="1"/>
    </row>
    <row r="774" spans="1:28" ht="13" x14ac:dyDescent="0.3">
      <c r="A774" s="101"/>
      <c r="B774" s="102"/>
      <c r="C774" s="98"/>
      <c r="D774" s="98"/>
      <c r="E774" s="99"/>
      <c r="F774" s="98"/>
      <c r="G774" s="98"/>
      <c r="H774" s="11"/>
      <c r="I774" s="107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"/>
      <c r="W774" s="1"/>
      <c r="X774" s="1"/>
      <c r="Y774" s="1"/>
      <c r="Z774" s="1"/>
      <c r="AA774" s="1"/>
      <c r="AB774" s="1"/>
    </row>
    <row r="775" spans="1:28" ht="13" x14ac:dyDescent="0.3">
      <c r="A775" s="101"/>
      <c r="B775" s="102"/>
      <c r="C775" s="98"/>
      <c r="D775" s="98"/>
      <c r="E775" s="99"/>
      <c r="F775" s="98"/>
      <c r="G775" s="98"/>
      <c r="H775" s="11"/>
      <c r="I775" s="107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"/>
      <c r="W775" s="1"/>
      <c r="X775" s="1"/>
      <c r="Y775" s="1"/>
      <c r="Z775" s="1"/>
      <c r="AA775" s="1"/>
      <c r="AB775" s="1"/>
    </row>
    <row r="776" spans="1:28" ht="13" x14ac:dyDescent="0.3">
      <c r="A776" s="101"/>
      <c r="B776" s="102"/>
      <c r="C776" s="98"/>
      <c r="D776" s="98"/>
      <c r="E776" s="99"/>
      <c r="F776" s="98"/>
      <c r="G776" s="98"/>
      <c r="H776" s="11"/>
      <c r="I776" s="107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"/>
      <c r="W776" s="1"/>
      <c r="X776" s="1"/>
      <c r="Y776" s="1"/>
      <c r="Z776" s="1"/>
      <c r="AA776" s="1"/>
      <c r="AB776" s="1"/>
    </row>
    <row r="777" spans="1:28" ht="13" x14ac:dyDescent="0.3">
      <c r="A777" s="101"/>
      <c r="B777" s="102"/>
      <c r="C777" s="98"/>
      <c r="D777" s="98"/>
      <c r="E777" s="99"/>
      <c r="F777" s="98"/>
      <c r="G777" s="98"/>
      <c r="H777" s="11"/>
      <c r="I777" s="107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"/>
      <c r="W777" s="1"/>
      <c r="X777" s="1"/>
      <c r="Y777" s="1"/>
      <c r="Z777" s="1"/>
      <c r="AA777" s="1"/>
      <c r="AB777" s="1"/>
    </row>
    <row r="778" spans="1:28" ht="13" x14ac:dyDescent="0.3">
      <c r="A778" s="101"/>
      <c r="B778" s="102"/>
      <c r="C778" s="98"/>
      <c r="D778" s="98"/>
      <c r="E778" s="99"/>
      <c r="F778" s="98"/>
      <c r="G778" s="98"/>
      <c r="H778" s="11"/>
      <c r="I778" s="107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"/>
      <c r="W778" s="1"/>
      <c r="X778" s="1"/>
      <c r="Y778" s="1"/>
      <c r="Z778" s="1"/>
      <c r="AA778" s="1"/>
      <c r="AB778" s="1"/>
    </row>
    <row r="779" spans="1:28" ht="13" x14ac:dyDescent="0.3">
      <c r="A779" s="101"/>
      <c r="B779" s="102"/>
      <c r="C779" s="98"/>
      <c r="D779" s="98"/>
      <c r="E779" s="99"/>
      <c r="F779" s="98"/>
      <c r="G779" s="98"/>
      <c r="H779" s="11"/>
      <c r="I779" s="107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"/>
      <c r="W779" s="1"/>
      <c r="X779" s="1"/>
      <c r="Y779" s="1"/>
      <c r="Z779" s="1"/>
      <c r="AA779" s="1"/>
      <c r="AB779" s="1"/>
    </row>
    <row r="780" spans="1:28" ht="13" x14ac:dyDescent="0.3">
      <c r="A780" s="101"/>
      <c r="B780" s="102"/>
      <c r="C780" s="98"/>
      <c r="D780" s="98"/>
      <c r="E780" s="99"/>
      <c r="F780" s="98"/>
      <c r="G780" s="98"/>
      <c r="H780" s="11"/>
      <c r="I780" s="107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"/>
      <c r="W780" s="1"/>
      <c r="X780" s="1"/>
      <c r="Y780" s="1"/>
      <c r="Z780" s="1"/>
      <c r="AA780" s="1"/>
      <c r="AB780" s="1"/>
    </row>
    <row r="781" spans="1:28" ht="13" x14ac:dyDescent="0.3">
      <c r="A781" s="101"/>
      <c r="B781" s="102"/>
      <c r="C781" s="98"/>
      <c r="D781" s="98"/>
      <c r="E781" s="99"/>
      <c r="F781" s="98"/>
      <c r="G781" s="98"/>
      <c r="H781" s="11"/>
      <c r="I781" s="107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"/>
      <c r="W781" s="1"/>
      <c r="X781" s="1"/>
      <c r="Y781" s="1"/>
      <c r="Z781" s="1"/>
      <c r="AA781" s="1"/>
      <c r="AB781" s="1"/>
    </row>
    <row r="782" spans="1:28" ht="13" x14ac:dyDescent="0.3">
      <c r="A782" s="101"/>
      <c r="B782" s="102"/>
      <c r="C782" s="98"/>
      <c r="D782" s="98"/>
      <c r="E782" s="99"/>
      <c r="F782" s="98"/>
      <c r="G782" s="98"/>
      <c r="H782" s="11"/>
      <c r="I782" s="107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"/>
      <c r="W782" s="1"/>
      <c r="X782" s="1"/>
      <c r="Y782" s="1"/>
      <c r="Z782" s="1"/>
      <c r="AA782" s="1"/>
      <c r="AB782" s="1"/>
    </row>
    <row r="783" spans="1:28" ht="13" x14ac:dyDescent="0.3">
      <c r="A783" s="101"/>
      <c r="B783" s="102"/>
      <c r="C783" s="98"/>
      <c r="D783" s="98"/>
      <c r="E783" s="99"/>
      <c r="F783" s="98"/>
      <c r="G783" s="98"/>
      <c r="H783" s="11"/>
      <c r="I783" s="107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"/>
      <c r="W783" s="1"/>
      <c r="X783" s="1"/>
      <c r="Y783" s="1"/>
      <c r="Z783" s="1"/>
      <c r="AA783" s="1"/>
      <c r="AB783" s="1"/>
    </row>
    <row r="784" spans="1:28" ht="13" x14ac:dyDescent="0.3">
      <c r="A784" s="101"/>
      <c r="B784" s="102"/>
      <c r="C784" s="98"/>
      <c r="D784" s="98"/>
      <c r="E784" s="99"/>
      <c r="F784" s="98"/>
      <c r="G784" s="98"/>
      <c r="H784" s="11"/>
      <c r="I784" s="107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"/>
      <c r="W784" s="1"/>
      <c r="X784" s="1"/>
      <c r="Y784" s="1"/>
      <c r="Z784" s="1"/>
      <c r="AA784" s="1"/>
      <c r="AB784" s="1"/>
    </row>
    <row r="785" spans="1:28" ht="13" x14ac:dyDescent="0.3">
      <c r="A785" s="101"/>
      <c r="B785" s="102"/>
      <c r="C785" s="98"/>
      <c r="D785" s="98"/>
      <c r="E785" s="99"/>
      <c r="F785" s="98"/>
      <c r="G785" s="98"/>
      <c r="H785" s="11"/>
      <c r="I785" s="107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"/>
      <c r="W785" s="1"/>
      <c r="X785" s="1"/>
      <c r="Y785" s="1"/>
      <c r="Z785" s="1"/>
      <c r="AA785" s="1"/>
      <c r="AB785" s="1"/>
    </row>
    <row r="786" spans="1:28" ht="13" x14ac:dyDescent="0.3">
      <c r="A786" s="101"/>
      <c r="B786" s="102"/>
      <c r="C786" s="98"/>
      <c r="D786" s="98"/>
      <c r="E786" s="99"/>
      <c r="F786" s="98"/>
      <c r="G786" s="98"/>
      <c r="H786" s="11"/>
      <c r="I786" s="107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"/>
      <c r="W786" s="1"/>
      <c r="X786" s="1"/>
      <c r="Y786" s="1"/>
      <c r="Z786" s="1"/>
      <c r="AA786" s="1"/>
      <c r="AB786" s="1"/>
    </row>
    <row r="787" spans="1:28" ht="13" x14ac:dyDescent="0.3">
      <c r="A787" s="101"/>
      <c r="B787" s="102"/>
      <c r="C787" s="98"/>
      <c r="D787" s="98"/>
      <c r="E787" s="99"/>
      <c r="F787" s="98"/>
      <c r="G787" s="98"/>
      <c r="H787" s="11"/>
      <c r="I787" s="107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"/>
      <c r="W787" s="1"/>
      <c r="X787" s="1"/>
      <c r="Y787" s="1"/>
      <c r="Z787" s="1"/>
      <c r="AA787" s="1"/>
      <c r="AB787" s="1"/>
    </row>
    <row r="788" spans="1:28" ht="13" x14ac:dyDescent="0.3">
      <c r="A788" s="101"/>
      <c r="B788" s="102"/>
      <c r="C788" s="98"/>
      <c r="D788" s="98"/>
      <c r="E788" s="99"/>
      <c r="F788" s="98"/>
      <c r="G788" s="98"/>
      <c r="H788" s="11"/>
      <c r="I788" s="107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"/>
      <c r="W788" s="1"/>
      <c r="X788" s="1"/>
      <c r="Y788" s="1"/>
      <c r="Z788" s="1"/>
      <c r="AA788" s="1"/>
      <c r="AB788" s="1"/>
    </row>
    <row r="789" spans="1:28" ht="13" x14ac:dyDescent="0.3">
      <c r="A789" s="101"/>
      <c r="B789" s="102"/>
      <c r="C789" s="98"/>
      <c r="D789" s="98"/>
      <c r="E789" s="99"/>
      <c r="F789" s="98"/>
      <c r="G789" s="98"/>
      <c r="H789" s="11"/>
      <c r="I789" s="107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"/>
      <c r="W789" s="1"/>
      <c r="X789" s="1"/>
      <c r="Y789" s="1"/>
      <c r="Z789" s="1"/>
      <c r="AA789" s="1"/>
      <c r="AB789" s="1"/>
    </row>
    <row r="790" spans="1:28" ht="13" x14ac:dyDescent="0.3">
      <c r="A790" s="101"/>
      <c r="B790" s="102"/>
      <c r="C790" s="98"/>
      <c r="D790" s="98"/>
      <c r="E790" s="99"/>
      <c r="F790" s="98"/>
      <c r="G790" s="98"/>
      <c r="H790" s="11"/>
      <c r="I790" s="107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"/>
      <c r="W790" s="1"/>
      <c r="X790" s="1"/>
      <c r="Y790" s="1"/>
      <c r="Z790" s="1"/>
      <c r="AA790" s="1"/>
      <c r="AB790" s="1"/>
    </row>
    <row r="791" spans="1:28" ht="13" x14ac:dyDescent="0.3">
      <c r="A791" s="101"/>
      <c r="B791" s="102"/>
      <c r="C791" s="98"/>
      <c r="D791" s="98"/>
      <c r="E791" s="99"/>
      <c r="F791" s="98"/>
      <c r="G791" s="98"/>
      <c r="H791" s="11"/>
      <c r="I791" s="107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"/>
      <c r="W791" s="1"/>
      <c r="X791" s="1"/>
      <c r="Y791" s="1"/>
      <c r="Z791" s="1"/>
      <c r="AA791" s="1"/>
      <c r="AB791" s="1"/>
    </row>
    <row r="792" spans="1:28" ht="13" x14ac:dyDescent="0.3">
      <c r="A792" s="101"/>
      <c r="B792" s="102"/>
      <c r="C792" s="98"/>
      <c r="D792" s="98"/>
      <c r="E792" s="99"/>
      <c r="F792" s="98"/>
      <c r="G792" s="98"/>
      <c r="H792" s="11"/>
      <c r="I792" s="107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"/>
      <c r="W792" s="1"/>
      <c r="X792" s="1"/>
      <c r="Y792" s="1"/>
      <c r="Z792" s="1"/>
      <c r="AA792" s="1"/>
      <c r="AB792" s="1"/>
    </row>
    <row r="793" spans="1:28" ht="13" x14ac:dyDescent="0.3">
      <c r="A793" s="101"/>
      <c r="B793" s="102"/>
      <c r="C793" s="98"/>
      <c r="D793" s="98"/>
      <c r="E793" s="99"/>
      <c r="F793" s="98"/>
      <c r="G793" s="98"/>
      <c r="H793" s="11"/>
      <c r="I793" s="107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"/>
      <c r="W793" s="1"/>
      <c r="X793" s="1"/>
      <c r="Y793" s="1"/>
      <c r="Z793" s="1"/>
      <c r="AA793" s="1"/>
      <c r="AB793" s="1"/>
    </row>
    <row r="794" spans="1:28" ht="13" x14ac:dyDescent="0.3">
      <c r="A794" s="101"/>
      <c r="B794" s="102"/>
      <c r="C794" s="98"/>
      <c r="D794" s="98"/>
      <c r="E794" s="99"/>
      <c r="F794" s="98"/>
      <c r="G794" s="98"/>
      <c r="H794" s="11"/>
      <c r="I794" s="107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"/>
      <c r="W794" s="1"/>
      <c r="X794" s="1"/>
      <c r="Y794" s="1"/>
      <c r="Z794" s="1"/>
      <c r="AA794" s="1"/>
      <c r="AB794" s="1"/>
    </row>
    <row r="795" spans="1:28" ht="13" x14ac:dyDescent="0.3">
      <c r="A795" s="101"/>
      <c r="B795" s="102"/>
      <c r="C795" s="98"/>
      <c r="D795" s="98"/>
      <c r="E795" s="99"/>
      <c r="F795" s="98"/>
      <c r="G795" s="98"/>
      <c r="H795" s="11"/>
      <c r="I795" s="107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"/>
      <c r="W795" s="1"/>
      <c r="X795" s="1"/>
      <c r="Y795" s="1"/>
      <c r="Z795" s="1"/>
      <c r="AA795" s="1"/>
      <c r="AB795" s="1"/>
    </row>
    <row r="796" spans="1:28" ht="13" x14ac:dyDescent="0.3">
      <c r="A796" s="101"/>
      <c r="B796" s="102"/>
      <c r="C796" s="98"/>
      <c r="D796" s="98"/>
      <c r="E796" s="99"/>
      <c r="F796" s="98"/>
      <c r="G796" s="98"/>
      <c r="H796" s="11"/>
      <c r="I796" s="107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"/>
      <c r="W796" s="1"/>
      <c r="X796" s="1"/>
      <c r="Y796" s="1"/>
      <c r="Z796" s="1"/>
      <c r="AA796" s="1"/>
      <c r="AB796" s="1"/>
    </row>
    <row r="797" spans="1:28" ht="13" x14ac:dyDescent="0.3">
      <c r="A797" s="101"/>
      <c r="B797" s="102"/>
      <c r="C797" s="98"/>
      <c r="D797" s="98"/>
      <c r="E797" s="99"/>
      <c r="F797" s="98"/>
      <c r="G797" s="98"/>
      <c r="H797" s="11"/>
      <c r="I797" s="107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"/>
      <c r="W797" s="1"/>
      <c r="X797" s="1"/>
      <c r="Y797" s="1"/>
      <c r="Z797" s="1"/>
      <c r="AA797" s="1"/>
      <c r="AB797" s="1"/>
    </row>
    <row r="798" spans="1:28" ht="13" x14ac:dyDescent="0.3">
      <c r="A798" s="101"/>
      <c r="B798" s="102"/>
      <c r="C798" s="98"/>
      <c r="D798" s="98"/>
      <c r="E798" s="99"/>
      <c r="F798" s="98"/>
      <c r="G798" s="98"/>
      <c r="H798" s="11"/>
      <c r="I798" s="107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"/>
      <c r="W798" s="1"/>
      <c r="X798" s="1"/>
      <c r="Y798" s="1"/>
      <c r="Z798" s="1"/>
      <c r="AA798" s="1"/>
      <c r="AB798" s="1"/>
    </row>
    <row r="799" spans="1:28" ht="13" x14ac:dyDescent="0.3">
      <c r="A799" s="101"/>
      <c r="B799" s="102"/>
      <c r="C799" s="98"/>
      <c r="D799" s="98"/>
      <c r="E799" s="99"/>
      <c r="F799" s="98"/>
      <c r="G799" s="98"/>
      <c r="H799" s="11"/>
      <c r="I799" s="107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"/>
      <c r="W799" s="1"/>
      <c r="X799" s="1"/>
      <c r="Y799" s="1"/>
      <c r="Z799" s="1"/>
      <c r="AA799" s="1"/>
      <c r="AB799" s="1"/>
    </row>
    <row r="800" spans="1:28" ht="13" x14ac:dyDescent="0.3">
      <c r="A800" s="101"/>
      <c r="B800" s="102"/>
      <c r="C800" s="98"/>
      <c r="D800" s="98"/>
      <c r="E800" s="99"/>
      <c r="F800" s="98"/>
      <c r="G800" s="98"/>
      <c r="H800" s="11"/>
      <c r="I800" s="107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"/>
      <c r="W800" s="1"/>
      <c r="X800" s="1"/>
      <c r="Y800" s="1"/>
      <c r="Z800" s="1"/>
      <c r="AA800" s="1"/>
      <c r="AB800" s="1"/>
    </row>
    <row r="801" spans="1:28" ht="13" x14ac:dyDescent="0.3">
      <c r="A801" s="101"/>
      <c r="B801" s="102"/>
      <c r="C801" s="98"/>
      <c r="D801" s="98"/>
      <c r="E801" s="99"/>
      <c r="F801" s="98"/>
      <c r="G801" s="98"/>
      <c r="H801" s="11"/>
      <c r="I801" s="107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"/>
      <c r="W801" s="1"/>
      <c r="X801" s="1"/>
      <c r="Y801" s="1"/>
      <c r="Z801" s="1"/>
      <c r="AA801" s="1"/>
      <c r="AB801" s="1"/>
    </row>
    <row r="802" spans="1:28" ht="13" x14ac:dyDescent="0.3">
      <c r="A802" s="101"/>
      <c r="B802" s="102"/>
      <c r="C802" s="98"/>
      <c r="D802" s="98"/>
      <c r="E802" s="99"/>
      <c r="F802" s="98"/>
      <c r="G802" s="98"/>
      <c r="H802" s="11"/>
      <c r="I802" s="107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"/>
      <c r="W802" s="1"/>
      <c r="X802" s="1"/>
      <c r="Y802" s="1"/>
      <c r="Z802" s="1"/>
      <c r="AA802" s="1"/>
      <c r="AB802" s="1"/>
    </row>
    <row r="803" spans="1:28" ht="13" x14ac:dyDescent="0.3">
      <c r="A803" s="101"/>
      <c r="B803" s="102"/>
      <c r="C803" s="98"/>
      <c r="D803" s="98"/>
      <c r="E803" s="99"/>
      <c r="F803" s="98"/>
      <c r="G803" s="98"/>
      <c r="H803" s="11"/>
      <c r="I803" s="107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"/>
      <c r="W803" s="1"/>
      <c r="X803" s="1"/>
      <c r="Y803" s="1"/>
      <c r="Z803" s="1"/>
      <c r="AA803" s="1"/>
      <c r="AB803" s="1"/>
    </row>
    <row r="804" spans="1:28" ht="13" x14ac:dyDescent="0.3">
      <c r="A804" s="101"/>
      <c r="B804" s="102"/>
      <c r="C804" s="98"/>
      <c r="D804" s="98"/>
      <c r="E804" s="99"/>
      <c r="F804" s="98"/>
      <c r="G804" s="98"/>
      <c r="H804" s="11"/>
      <c r="I804" s="107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"/>
      <c r="W804" s="1"/>
      <c r="X804" s="1"/>
      <c r="Y804" s="1"/>
      <c r="Z804" s="1"/>
      <c r="AA804" s="1"/>
      <c r="AB804" s="1"/>
    </row>
    <row r="805" spans="1:28" ht="13" x14ac:dyDescent="0.3">
      <c r="A805" s="101"/>
      <c r="B805" s="102"/>
      <c r="C805" s="98"/>
      <c r="D805" s="98"/>
      <c r="E805" s="99"/>
      <c r="F805" s="98"/>
      <c r="G805" s="98"/>
      <c r="H805" s="11"/>
      <c r="I805" s="107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"/>
      <c r="W805" s="1"/>
      <c r="X805" s="1"/>
      <c r="Y805" s="1"/>
      <c r="Z805" s="1"/>
      <c r="AA805" s="1"/>
      <c r="AB805" s="1"/>
    </row>
    <row r="806" spans="1:28" ht="13" x14ac:dyDescent="0.3">
      <c r="A806" s="101"/>
      <c r="B806" s="102"/>
      <c r="C806" s="98"/>
      <c r="D806" s="98"/>
      <c r="E806" s="99"/>
      <c r="F806" s="98"/>
      <c r="G806" s="98"/>
      <c r="H806" s="11"/>
      <c r="I806" s="107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"/>
      <c r="W806" s="1"/>
      <c r="X806" s="1"/>
      <c r="Y806" s="1"/>
      <c r="Z806" s="1"/>
      <c r="AA806" s="1"/>
      <c r="AB806" s="1"/>
    </row>
    <row r="807" spans="1:28" ht="13" x14ac:dyDescent="0.3">
      <c r="A807" s="101"/>
      <c r="B807" s="102"/>
      <c r="C807" s="98"/>
      <c r="D807" s="98"/>
      <c r="E807" s="99"/>
      <c r="F807" s="98"/>
      <c r="G807" s="98"/>
      <c r="H807" s="11"/>
      <c r="I807" s="107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"/>
      <c r="W807" s="1"/>
      <c r="X807" s="1"/>
      <c r="Y807" s="1"/>
      <c r="Z807" s="1"/>
      <c r="AA807" s="1"/>
      <c r="AB807" s="1"/>
    </row>
    <row r="808" spans="1:28" ht="13" x14ac:dyDescent="0.3">
      <c r="A808" s="101"/>
      <c r="B808" s="102"/>
      <c r="C808" s="98"/>
      <c r="D808" s="98"/>
      <c r="E808" s="99"/>
      <c r="F808" s="98"/>
      <c r="G808" s="98"/>
      <c r="H808" s="11"/>
      <c r="I808" s="107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"/>
      <c r="W808" s="1"/>
      <c r="X808" s="1"/>
      <c r="Y808" s="1"/>
      <c r="Z808" s="1"/>
      <c r="AA808" s="1"/>
      <c r="AB808" s="1"/>
    </row>
    <row r="809" spans="1:28" ht="13" x14ac:dyDescent="0.3">
      <c r="A809" s="101"/>
      <c r="B809" s="102"/>
      <c r="C809" s="98"/>
      <c r="D809" s="98"/>
      <c r="E809" s="99"/>
      <c r="F809" s="98"/>
      <c r="G809" s="98"/>
      <c r="H809" s="11"/>
      <c r="I809" s="107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"/>
      <c r="W809" s="1"/>
      <c r="X809" s="1"/>
      <c r="Y809" s="1"/>
      <c r="Z809" s="1"/>
      <c r="AA809" s="1"/>
      <c r="AB809" s="1"/>
    </row>
    <row r="810" spans="1:28" ht="13" x14ac:dyDescent="0.3">
      <c r="A810" s="101"/>
      <c r="B810" s="102"/>
      <c r="C810" s="98"/>
      <c r="D810" s="98"/>
      <c r="E810" s="99"/>
      <c r="F810" s="98"/>
      <c r="G810" s="98"/>
      <c r="H810" s="11"/>
      <c r="I810" s="107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"/>
      <c r="W810" s="1"/>
      <c r="X810" s="1"/>
      <c r="Y810" s="1"/>
      <c r="Z810" s="1"/>
      <c r="AA810" s="1"/>
      <c r="AB810" s="1"/>
    </row>
    <row r="811" spans="1:28" ht="13" x14ac:dyDescent="0.3">
      <c r="A811" s="101"/>
      <c r="B811" s="102"/>
      <c r="C811" s="98"/>
      <c r="D811" s="98"/>
      <c r="E811" s="99"/>
      <c r="F811" s="98"/>
      <c r="G811" s="98"/>
      <c r="H811" s="11"/>
      <c r="I811" s="107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"/>
      <c r="W811" s="1"/>
      <c r="X811" s="1"/>
      <c r="Y811" s="1"/>
      <c r="Z811" s="1"/>
      <c r="AA811" s="1"/>
      <c r="AB811" s="1"/>
    </row>
    <row r="812" spans="1:28" ht="13" x14ac:dyDescent="0.3">
      <c r="A812" s="101"/>
      <c r="B812" s="102"/>
      <c r="C812" s="98"/>
      <c r="D812" s="98"/>
      <c r="E812" s="99"/>
      <c r="F812" s="98"/>
      <c r="G812" s="98"/>
      <c r="H812" s="11"/>
      <c r="I812" s="107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"/>
      <c r="W812" s="1"/>
      <c r="X812" s="1"/>
      <c r="Y812" s="1"/>
      <c r="Z812" s="1"/>
      <c r="AA812" s="1"/>
      <c r="AB812" s="1"/>
    </row>
    <row r="813" spans="1:28" ht="13" x14ac:dyDescent="0.3">
      <c r="A813" s="101"/>
      <c r="B813" s="102"/>
      <c r="C813" s="98"/>
      <c r="D813" s="98"/>
      <c r="E813" s="99"/>
      <c r="F813" s="98"/>
      <c r="G813" s="98"/>
      <c r="H813" s="11"/>
      <c r="I813" s="107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"/>
      <c r="W813" s="1"/>
      <c r="X813" s="1"/>
      <c r="Y813" s="1"/>
      <c r="Z813" s="1"/>
      <c r="AA813" s="1"/>
      <c r="AB813" s="1"/>
    </row>
    <row r="814" spans="1:28" ht="13" x14ac:dyDescent="0.3">
      <c r="A814" s="101"/>
      <c r="B814" s="102"/>
      <c r="C814" s="98"/>
      <c r="D814" s="98"/>
      <c r="E814" s="99"/>
      <c r="F814" s="98"/>
      <c r="G814" s="98"/>
      <c r="H814" s="11"/>
      <c r="I814" s="107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"/>
      <c r="W814" s="1"/>
      <c r="X814" s="1"/>
      <c r="Y814" s="1"/>
      <c r="Z814" s="1"/>
      <c r="AA814" s="1"/>
      <c r="AB814" s="1"/>
    </row>
    <row r="815" spans="1:28" ht="13" x14ac:dyDescent="0.3">
      <c r="A815" s="101"/>
      <c r="B815" s="102"/>
      <c r="C815" s="98"/>
      <c r="D815" s="98"/>
      <c r="E815" s="99"/>
      <c r="F815" s="98"/>
      <c r="G815" s="98"/>
      <c r="H815" s="11"/>
      <c r="I815" s="107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"/>
      <c r="W815" s="1"/>
      <c r="X815" s="1"/>
      <c r="Y815" s="1"/>
      <c r="Z815" s="1"/>
      <c r="AA815" s="1"/>
      <c r="AB815" s="1"/>
    </row>
    <row r="816" spans="1:28" ht="13" x14ac:dyDescent="0.3">
      <c r="A816" s="101"/>
      <c r="B816" s="102"/>
      <c r="C816" s="98"/>
      <c r="D816" s="98"/>
      <c r="E816" s="99"/>
      <c r="F816" s="98"/>
      <c r="G816" s="98"/>
      <c r="H816" s="11"/>
      <c r="I816" s="107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"/>
      <c r="W816" s="1"/>
      <c r="X816" s="1"/>
      <c r="Y816" s="1"/>
      <c r="Z816" s="1"/>
      <c r="AA816" s="1"/>
      <c r="AB816" s="1"/>
    </row>
    <row r="817" spans="1:28" ht="13" x14ac:dyDescent="0.3">
      <c r="A817" s="101"/>
      <c r="B817" s="102"/>
      <c r="C817" s="98"/>
      <c r="D817" s="98"/>
      <c r="E817" s="99"/>
      <c r="F817" s="98"/>
      <c r="G817" s="98"/>
      <c r="H817" s="11"/>
      <c r="I817" s="107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"/>
      <c r="W817" s="1"/>
      <c r="X817" s="1"/>
      <c r="Y817" s="1"/>
      <c r="Z817" s="1"/>
      <c r="AA817" s="1"/>
      <c r="AB817" s="1"/>
    </row>
    <row r="818" spans="1:28" ht="13" x14ac:dyDescent="0.3">
      <c r="A818" s="101"/>
      <c r="B818" s="102"/>
      <c r="C818" s="98"/>
      <c r="D818" s="98"/>
      <c r="E818" s="99"/>
      <c r="F818" s="98"/>
      <c r="G818" s="98"/>
      <c r="H818" s="11"/>
      <c r="I818" s="107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"/>
      <c r="W818" s="1"/>
      <c r="X818" s="1"/>
      <c r="Y818" s="1"/>
      <c r="Z818" s="1"/>
      <c r="AA818" s="1"/>
      <c r="AB818" s="1"/>
    </row>
    <row r="819" spans="1:28" ht="13" x14ac:dyDescent="0.3">
      <c r="A819" s="101"/>
      <c r="B819" s="102"/>
      <c r="C819" s="98"/>
      <c r="D819" s="98"/>
      <c r="E819" s="99"/>
      <c r="F819" s="98"/>
      <c r="G819" s="98"/>
      <c r="H819" s="11"/>
      <c r="I819" s="107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"/>
      <c r="W819" s="1"/>
      <c r="X819" s="1"/>
      <c r="Y819" s="1"/>
      <c r="Z819" s="1"/>
      <c r="AA819" s="1"/>
      <c r="AB819" s="1"/>
    </row>
    <row r="820" spans="1:28" ht="13" x14ac:dyDescent="0.3">
      <c r="A820" s="101"/>
      <c r="B820" s="102"/>
      <c r="C820" s="98"/>
      <c r="D820" s="98"/>
      <c r="E820" s="99"/>
      <c r="F820" s="98"/>
      <c r="G820" s="98"/>
      <c r="H820" s="11"/>
      <c r="I820" s="107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"/>
      <c r="W820" s="1"/>
      <c r="X820" s="1"/>
      <c r="Y820" s="1"/>
      <c r="Z820" s="1"/>
      <c r="AA820" s="1"/>
      <c r="AB820" s="1"/>
    </row>
    <row r="821" spans="1:28" ht="13" x14ac:dyDescent="0.3">
      <c r="A821" s="101"/>
      <c r="B821" s="102"/>
      <c r="C821" s="98"/>
      <c r="D821" s="98"/>
      <c r="E821" s="99"/>
      <c r="F821" s="98"/>
      <c r="G821" s="98"/>
      <c r="H821" s="11"/>
      <c r="I821" s="107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"/>
      <c r="W821" s="1"/>
      <c r="X821" s="1"/>
      <c r="Y821" s="1"/>
      <c r="Z821" s="1"/>
      <c r="AA821" s="1"/>
      <c r="AB821" s="1"/>
    </row>
    <row r="822" spans="1:28" ht="13" x14ac:dyDescent="0.3">
      <c r="A822" s="101"/>
      <c r="B822" s="102"/>
      <c r="C822" s="98"/>
      <c r="D822" s="98"/>
      <c r="E822" s="99"/>
      <c r="F822" s="98"/>
      <c r="G822" s="98"/>
      <c r="H822" s="11"/>
      <c r="I822" s="107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"/>
      <c r="W822" s="1"/>
      <c r="X822" s="1"/>
      <c r="Y822" s="1"/>
      <c r="Z822" s="1"/>
      <c r="AA822" s="1"/>
      <c r="AB822" s="1"/>
    </row>
    <row r="823" spans="1:28" ht="13" x14ac:dyDescent="0.3">
      <c r="A823" s="101"/>
      <c r="B823" s="102"/>
      <c r="C823" s="98"/>
      <c r="D823" s="98"/>
      <c r="E823" s="99"/>
      <c r="F823" s="98"/>
      <c r="G823" s="98"/>
      <c r="H823" s="11"/>
      <c r="I823" s="107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"/>
      <c r="W823" s="1"/>
      <c r="X823" s="1"/>
      <c r="Y823" s="1"/>
      <c r="Z823" s="1"/>
      <c r="AA823" s="1"/>
      <c r="AB823" s="1"/>
    </row>
    <row r="824" spans="1:28" ht="13" x14ac:dyDescent="0.3">
      <c r="A824" s="101"/>
      <c r="B824" s="102"/>
      <c r="C824" s="98"/>
      <c r="D824" s="98"/>
      <c r="E824" s="99"/>
      <c r="F824" s="98"/>
      <c r="G824" s="98"/>
      <c r="H824" s="11"/>
      <c r="I824" s="107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"/>
      <c r="W824" s="1"/>
      <c r="X824" s="1"/>
      <c r="Y824" s="1"/>
      <c r="Z824" s="1"/>
      <c r="AA824" s="1"/>
      <c r="AB824" s="1"/>
    </row>
    <row r="825" spans="1:28" ht="13" x14ac:dyDescent="0.3">
      <c r="A825" s="101"/>
      <c r="B825" s="102"/>
      <c r="C825" s="98"/>
      <c r="D825" s="98"/>
      <c r="E825" s="99"/>
      <c r="F825" s="98"/>
      <c r="G825" s="98"/>
      <c r="H825" s="11"/>
      <c r="I825" s="107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"/>
      <c r="W825" s="1"/>
      <c r="X825" s="1"/>
      <c r="Y825" s="1"/>
      <c r="Z825" s="1"/>
      <c r="AA825" s="1"/>
      <c r="AB825" s="1"/>
    </row>
    <row r="826" spans="1:28" ht="13" x14ac:dyDescent="0.3">
      <c r="A826" s="101"/>
      <c r="B826" s="102"/>
      <c r="C826" s="98"/>
      <c r="D826" s="98"/>
      <c r="E826" s="99"/>
      <c r="F826" s="98"/>
      <c r="G826" s="98"/>
      <c r="H826" s="11"/>
      <c r="I826" s="107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"/>
      <c r="W826" s="1"/>
      <c r="X826" s="1"/>
      <c r="Y826" s="1"/>
      <c r="Z826" s="1"/>
      <c r="AA826" s="1"/>
      <c r="AB826" s="1"/>
    </row>
    <row r="827" spans="1:28" ht="13" x14ac:dyDescent="0.3">
      <c r="A827" s="101"/>
      <c r="B827" s="102"/>
      <c r="C827" s="98"/>
      <c r="D827" s="98"/>
      <c r="E827" s="99"/>
      <c r="F827" s="98"/>
      <c r="G827" s="98"/>
      <c r="H827" s="11"/>
      <c r="I827" s="107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"/>
      <c r="W827" s="1"/>
      <c r="X827" s="1"/>
      <c r="Y827" s="1"/>
      <c r="Z827" s="1"/>
      <c r="AA827" s="1"/>
      <c r="AB827" s="1"/>
    </row>
    <row r="828" spans="1:28" ht="13" x14ac:dyDescent="0.3">
      <c r="A828" s="101"/>
      <c r="B828" s="102"/>
      <c r="C828" s="98"/>
      <c r="D828" s="98"/>
      <c r="E828" s="99"/>
      <c r="F828" s="98"/>
      <c r="G828" s="98"/>
      <c r="H828" s="11"/>
      <c r="I828" s="107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"/>
      <c r="W828" s="1"/>
      <c r="X828" s="1"/>
      <c r="Y828" s="1"/>
      <c r="Z828" s="1"/>
      <c r="AA828" s="1"/>
      <c r="AB828" s="1"/>
    </row>
    <row r="829" spans="1:28" ht="13" x14ac:dyDescent="0.3">
      <c r="A829" s="101"/>
      <c r="B829" s="102"/>
      <c r="C829" s="98"/>
      <c r="D829" s="98"/>
      <c r="E829" s="99"/>
      <c r="F829" s="98"/>
      <c r="G829" s="98"/>
      <c r="H829" s="11"/>
      <c r="I829" s="107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"/>
      <c r="W829" s="1"/>
      <c r="X829" s="1"/>
      <c r="Y829" s="1"/>
      <c r="Z829" s="1"/>
      <c r="AA829" s="1"/>
      <c r="AB829" s="1"/>
    </row>
    <row r="830" spans="1:28" ht="13" x14ac:dyDescent="0.3">
      <c r="A830" s="101"/>
      <c r="B830" s="102"/>
      <c r="C830" s="98"/>
      <c r="D830" s="98"/>
      <c r="E830" s="99"/>
      <c r="F830" s="98"/>
      <c r="G830" s="98"/>
      <c r="H830" s="11"/>
      <c r="I830" s="107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"/>
      <c r="W830" s="1"/>
      <c r="X830" s="1"/>
      <c r="Y830" s="1"/>
      <c r="Z830" s="1"/>
      <c r="AA830" s="1"/>
      <c r="AB830" s="1"/>
    </row>
    <row r="831" spans="1:28" ht="13" x14ac:dyDescent="0.3">
      <c r="A831" s="101"/>
      <c r="B831" s="102"/>
      <c r="C831" s="98"/>
      <c r="D831" s="98"/>
      <c r="E831" s="99"/>
      <c r="F831" s="98"/>
      <c r="G831" s="98"/>
      <c r="H831" s="11"/>
      <c r="I831" s="107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"/>
      <c r="W831" s="1"/>
      <c r="X831" s="1"/>
      <c r="Y831" s="1"/>
      <c r="Z831" s="1"/>
      <c r="AA831" s="1"/>
      <c r="AB831" s="1"/>
    </row>
    <row r="832" spans="1:28" ht="13" x14ac:dyDescent="0.3">
      <c r="A832" s="101"/>
      <c r="B832" s="102"/>
      <c r="C832" s="98"/>
      <c r="D832" s="98"/>
      <c r="E832" s="99"/>
      <c r="F832" s="98"/>
      <c r="G832" s="98"/>
      <c r="H832" s="11"/>
      <c r="I832" s="107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"/>
      <c r="W832" s="1"/>
      <c r="X832" s="1"/>
      <c r="Y832" s="1"/>
      <c r="Z832" s="1"/>
      <c r="AA832" s="1"/>
      <c r="AB832" s="1"/>
    </row>
    <row r="833" spans="1:28" ht="13" x14ac:dyDescent="0.3">
      <c r="A833" s="101"/>
      <c r="B833" s="102"/>
      <c r="C833" s="98"/>
      <c r="D833" s="98"/>
      <c r="E833" s="99"/>
      <c r="F833" s="98"/>
      <c r="G833" s="98"/>
      <c r="H833" s="11"/>
      <c r="I833" s="107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"/>
      <c r="W833" s="1"/>
      <c r="X833" s="1"/>
      <c r="Y833" s="1"/>
      <c r="Z833" s="1"/>
      <c r="AA833" s="1"/>
      <c r="AB833" s="1"/>
    </row>
    <row r="834" spans="1:28" ht="13" x14ac:dyDescent="0.3">
      <c r="A834" s="101"/>
      <c r="B834" s="102"/>
      <c r="C834" s="98"/>
      <c r="D834" s="98"/>
      <c r="E834" s="99"/>
      <c r="F834" s="98"/>
      <c r="G834" s="98"/>
      <c r="H834" s="11"/>
      <c r="I834" s="107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"/>
      <c r="W834" s="1"/>
      <c r="X834" s="1"/>
      <c r="Y834" s="1"/>
      <c r="Z834" s="1"/>
      <c r="AA834" s="1"/>
      <c r="AB834" s="1"/>
    </row>
    <row r="835" spans="1:28" ht="13" x14ac:dyDescent="0.3">
      <c r="A835" s="101"/>
      <c r="B835" s="102"/>
      <c r="C835" s="98"/>
      <c r="D835" s="98"/>
      <c r="E835" s="99"/>
      <c r="F835" s="98"/>
      <c r="G835" s="98"/>
      <c r="H835" s="11"/>
      <c r="I835" s="107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"/>
      <c r="W835" s="1"/>
      <c r="X835" s="1"/>
      <c r="Y835" s="1"/>
      <c r="Z835" s="1"/>
      <c r="AA835" s="1"/>
      <c r="AB835" s="1"/>
    </row>
    <row r="836" spans="1:28" ht="13" x14ac:dyDescent="0.3">
      <c r="A836" s="101"/>
      <c r="B836" s="102"/>
      <c r="C836" s="98"/>
      <c r="D836" s="98"/>
      <c r="E836" s="99"/>
      <c r="F836" s="98"/>
      <c r="G836" s="98"/>
      <c r="H836" s="11"/>
      <c r="I836" s="107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"/>
      <c r="W836" s="1"/>
      <c r="X836" s="1"/>
      <c r="Y836" s="1"/>
      <c r="Z836" s="1"/>
      <c r="AA836" s="1"/>
      <c r="AB836" s="1"/>
    </row>
    <row r="837" spans="1:28" ht="13" x14ac:dyDescent="0.3">
      <c r="A837" s="101"/>
      <c r="B837" s="102"/>
      <c r="C837" s="98"/>
      <c r="D837" s="98"/>
      <c r="E837" s="99"/>
      <c r="F837" s="98"/>
      <c r="G837" s="98"/>
      <c r="H837" s="11"/>
      <c r="I837" s="107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"/>
      <c r="W837" s="1"/>
      <c r="X837" s="1"/>
      <c r="Y837" s="1"/>
      <c r="Z837" s="1"/>
      <c r="AA837" s="1"/>
      <c r="AB837" s="1"/>
    </row>
    <row r="838" spans="1:28" ht="13" x14ac:dyDescent="0.3">
      <c r="A838" s="101"/>
      <c r="B838" s="102"/>
      <c r="C838" s="98"/>
      <c r="D838" s="98"/>
      <c r="E838" s="99"/>
      <c r="F838" s="98"/>
      <c r="G838" s="98"/>
      <c r="H838" s="11"/>
      <c r="I838" s="107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"/>
      <c r="W838" s="1"/>
      <c r="X838" s="1"/>
      <c r="Y838" s="1"/>
      <c r="Z838" s="1"/>
      <c r="AA838" s="1"/>
      <c r="AB838" s="1"/>
    </row>
    <row r="839" spans="1:28" ht="13" x14ac:dyDescent="0.3">
      <c r="A839" s="101"/>
      <c r="B839" s="102"/>
      <c r="C839" s="98"/>
      <c r="D839" s="98"/>
      <c r="E839" s="99"/>
      <c r="F839" s="98"/>
      <c r="G839" s="98"/>
      <c r="H839" s="11"/>
      <c r="I839" s="107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"/>
      <c r="W839" s="1"/>
      <c r="X839" s="1"/>
      <c r="Y839" s="1"/>
      <c r="Z839" s="1"/>
      <c r="AA839" s="1"/>
      <c r="AB839" s="1"/>
    </row>
    <row r="840" spans="1:28" ht="13" x14ac:dyDescent="0.3">
      <c r="A840" s="101"/>
      <c r="B840" s="102"/>
      <c r="C840" s="98"/>
      <c r="D840" s="98"/>
      <c r="E840" s="99"/>
      <c r="F840" s="98"/>
      <c r="G840" s="98"/>
      <c r="H840" s="11"/>
      <c r="I840" s="107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"/>
      <c r="W840" s="1"/>
      <c r="X840" s="1"/>
      <c r="Y840" s="1"/>
      <c r="Z840" s="1"/>
      <c r="AA840" s="1"/>
      <c r="AB840" s="1"/>
    </row>
    <row r="841" spans="1:28" ht="13" x14ac:dyDescent="0.3">
      <c r="A841" s="101"/>
      <c r="B841" s="102"/>
      <c r="C841" s="98"/>
      <c r="D841" s="98"/>
      <c r="E841" s="99"/>
      <c r="F841" s="98"/>
      <c r="G841" s="98"/>
      <c r="H841" s="11"/>
      <c r="I841" s="107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"/>
      <c r="W841" s="1"/>
      <c r="X841" s="1"/>
      <c r="Y841" s="1"/>
      <c r="Z841" s="1"/>
      <c r="AA841" s="1"/>
      <c r="AB841" s="1"/>
    </row>
    <row r="842" spans="1:28" ht="13" x14ac:dyDescent="0.3">
      <c r="A842" s="101"/>
      <c r="B842" s="102"/>
      <c r="C842" s="98"/>
      <c r="D842" s="98"/>
      <c r="E842" s="99"/>
      <c r="F842" s="98"/>
      <c r="G842" s="98"/>
      <c r="H842" s="11"/>
      <c r="I842" s="107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"/>
      <c r="W842" s="1"/>
      <c r="X842" s="1"/>
      <c r="Y842" s="1"/>
      <c r="Z842" s="1"/>
      <c r="AA842" s="1"/>
      <c r="AB842" s="1"/>
    </row>
    <row r="843" spans="1:28" ht="13" x14ac:dyDescent="0.3">
      <c r="A843" s="101"/>
      <c r="B843" s="102"/>
      <c r="C843" s="98"/>
      <c r="D843" s="98"/>
      <c r="E843" s="99"/>
      <c r="F843" s="98"/>
      <c r="G843" s="98"/>
      <c r="H843" s="11"/>
      <c r="I843" s="107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"/>
      <c r="W843" s="1"/>
      <c r="X843" s="1"/>
      <c r="Y843" s="1"/>
      <c r="Z843" s="1"/>
      <c r="AA843" s="1"/>
      <c r="AB843" s="1"/>
    </row>
    <row r="844" spans="1:28" ht="13" x14ac:dyDescent="0.3">
      <c r="A844" s="101"/>
      <c r="B844" s="102"/>
      <c r="C844" s="98"/>
      <c r="D844" s="98"/>
      <c r="E844" s="99"/>
      <c r="F844" s="98"/>
      <c r="G844" s="98"/>
      <c r="H844" s="11"/>
      <c r="I844" s="107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"/>
      <c r="W844" s="1"/>
      <c r="X844" s="1"/>
      <c r="Y844" s="1"/>
      <c r="Z844" s="1"/>
      <c r="AA844" s="1"/>
      <c r="AB844" s="1"/>
    </row>
    <row r="845" spans="1:28" ht="13" x14ac:dyDescent="0.3">
      <c r="A845" s="101"/>
      <c r="B845" s="102"/>
      <c r="C845" s="98"/>
      <c r="D845" s="98"/>
      <c r="E845" s="99"/>
      <c r="F845" s="98"/>
      <c r="G845" s="98"/>
      <c r="H845" s="11"/>
      <c r="I845" s="107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"/>
      <c r="W845" s="1"/>
      <c r="X845" s="1"/>
      <c r="Y845" s="1"/>
      <c r="Z845" s="1"/>
      <c r="AA845" s="1"/>
      <c r="AB845" s="1"/>
    </row>
    <row r="846" spans="1:28" ht="13" x14ac:dyDescent="0.3">
      <c r="A846" s="101"/>
      <c r="B846" s="102"/>
      <c r="C846" s="98"/>
      <c r="D846" s="98"/>
      <c r="E846" s="99"/>
      <c r="F846" s="98"/>
      <c r="G846" s="98"/>
      <c r="H846" s="11"/>
      <c r="I846" s="107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"/>
      <c r="W846" s="1"/>
      <c r="X846" s="1"/>
      <c r="Y846" s="1"/>
      <c r="Z846" s="1"/>
      <c r="AA846" s="1"/>
      <c r="AB846" s="1"/>
    </row>
    <row r="847" spans="1:28" ht="13" x14ac:dyDescent="0.3">
      <c r="A847" s="101"/>
      <c r="B847" s="102"/>
      <c r="C847" s="98"/>
      <c r="D847" s="98"/>
      <c r="E847" s="99"/>
      <c r="F847" s="98"/>
      <c r="G847" s="98"/>
      <c r="H847" s="11"/>
      <c r="I847" s="107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"/>
      <c r="W847" s="1"/>
      <c r="X847" s="1"/>
      <c r="Y847" s="1"/>
      <c r="Z847" s="1"/>
      <c r="AA847" s="1"/>
      <c r="AB847" s="1"/>
    </row>
    <row r="848" spans="1:28" ht="13" x14ac:dyDescent="0.3">
      <c r="A848" s="101"/>
      <c r="B848" s="102"/>
      <c r="C848" s="98"/>
      <c r="D848" s="98"/>
      <c r="E848" s="99"/>
      <c r="F848" s="98"/>
      <c r="G848" s="98"/>
      <c r="H848" s="11"/>
      <c r="I848" s="107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"/>
      <c r="W848" s="1"/>
      <c r="X848" s="1"/>
      <c r="Y848" s="1"/>
      <c r="Z848" s="1"/>
      <c r="AA848" s="1"/>
      <c r="AB848" s="1"/>
    </row>
    <row r="849" spans="1:28" ht="13" x14ac:dyDescent="0.3">
      <c r="A849" s="101"/>
      <c r="B849" s="102"/>
      <c r="C849" s="98"/>
      <c r="D849" s="98"/>
      <c r="E849" s="99"/>
      <c r="F849" s="98"/>
      <c r="G849" s="98"/>
      <c r="H849" s="11"/>
      <c r="I849" s="107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"/>
      <c r="W849" s="1"/>
      <c r="X849" s="1"/>
      <c r="Y849" s="1"/>
      <c r="Z849" s="1"/>
      <c r="AA849" s="1"/>
      <c r="AB849" s="1"/>
    </row>
    <row r="850" spans="1:28" ht="13" x14ac:dyDescent="0.3">
      <c r="A850" s="101"/>
      <c r="B850" s="102"/>
      <c r="C850" s="98"/>
      <c r="D850" s="98"/>
      <c r="E850" s="99"/>
      <c r="F850" s="98"/>
      <c r="G850" s="98"/>
      <c r="H850" s="11"/>
      <c r="I850" s="107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"/>
      <c r="W850" s="1"/>
      <c r="X850" s="1"/>
      <c r="Y850" s="1"/>
      <c r="Z850" s="1"/>
      <c r="AA850" s="1"/>
      <c r="AB850" s="1"/>
    </row>
    <row r="851" spans="1:28" ht="13" x14ac:dyDescent="0.3">
      <c r="A851" s="101"/>
      <c r="B851" s="102"/>
      <c r="C851" s="98"/>
      <c r="D851" s="98"/>
      <c r="E851" s="99"/>
      <c r="F851" s="98"/>
      <c r="G851" s="98"/>
      <c r="H851" s="11"/>
      <c r="I851" s="107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"/>
      <c r="W851" s="1"/>
      <c r="X851" s="1"/>
      <c r="Y851" s="1"/>
      <c r="Z851" s="1"/>
      <c r="AA851" s="1"/>
      <c r="AB851" s="1"/>
    </row>
    <row r="852" spans="1:28" ht="13" x14ac:dyDescent="0.3">
      <c r="A852" s="101"/>
      <c r="B852" s="102"/>
      <c r="C852" s="98"/>
      <c r="D852" s="98"/>
      <c r="E852" s="99"/>
      <c r="F852" s="98"/>
      <c r="G852" s="98"/>
      <c r="H852" s="11"/>
      <c r="I852" s="107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"/>
      <c r="W852" s="1"/>
      <c r="X852" s="1"/>
      <c r="Y852" s="1"/>
      <c r="Z852" s="1"/>
      <c r="AA852" s="1"/>
      <c r="AB852" s="1"/>
    </row>
    <row r="853" spans="1:28" ht="13" x14ac:dyDescent="0.3">
      <c r="A853" s="101"/>
      <c r="B853" s="102"/>
      <c r="C853" s="98"/>
      <c r="D853" s="98"/>
      <c r="E853" s="99"/>
      <c r="F853" s="98"/>
      <c r="G853" s="98"/>
      <c r="H853" s="11"/>
      <c r="I853" s="107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"/>
      <c r="W853" s="1"/>
      <c r="X853" s="1"/>
      <c r="Y853" s="1"/>
      <c r="Z853" s="1"/>
      <c r="AA853" s="1"/>
      <c r="AB853" s="1"/>
    </row>
    <row r="854" spans="1:28" ht="13" x14ac:dyDescent="0.3">
      <c r="A854" s="101"/>
      <c r="B854" s="102"/>
      <c r="C854" s="98"/>
      <c r="D854" s="98"/>
      <c r="E854" s="99"/>
      <c r="F854" s="98"/>
      <c r="G854" s="98"/>
      <c r="H854" s="11"/>
      <c r="I854" s="107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"/>
      <c r="W854" s="1"/>
      <c r="X854" s="1"/>
      <c r="Y854" s="1"/>
      <c r="Z854" s="1"/>
      <c r="AA854" s="1"/>
      <c r="AB854" s="1"/>
    </row>
    <row r="855" spans="1:28" ht="13" x14ac:dyDescent="0.3">
      <c r="A855" s="101"/>
      <c r="B855" s="102"/>
      <c r="C855" s="98"/>
      <c r="D855" s="98"/>
      <c r="E855" s="99"/>
      <c r="F855" s="98"/>
      <c r="G855" s="98"/>
      <c r="H855" s="11"/>
      <c r="I855" s="107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"/>
      <c r="W855" s="1"/>
      <c r="X855" s="1"/>
      <c r="Y855" s="1"/>
      <c r="Z855" s="1"/>
      <c r="AA855" s="1"/>
      <c r="AB855" s="1"/>
    </row>
    <row r="856" spans="1:28" ht="13" x14ac:dyDescent="0.3">
      <c r="A856" s="101"/>
      <c r="B856" s="102"/>
      <c r="C856" s="98"/>
      <c r="D856" s="98"/>
      <c r="E856" s="99"/>
      <c r="F856" s="98"/>
      <c r="G856" s="98"/>
      <c r="H856" s="11"/>
      <c r="I856" s="107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"/>
      <c r="W856" s="1"/>
      <c r="X856" s="1"/>
      <c r="Y856" s="1"/>
      <c r="Z856" s="1"/>
      <c r="AA856" s="1"/>
      <c r="AB856" s="1"/>
    </row>
    <row r="857" spans="1:28" ht="13" x14ac:dyDescent="0.3">
      <c r="A857" s="101"/>
      <c r="B857" s="102"/>
      <c r="C857" s="98"/>
      <c r="D857" s="98"/>
      <c r="E857" s="99"/>
      <c r="F857" s="98"/>
      <c r="G857" s="98"/>
      <c r="H857" s="11"/>
      <c r="I857" s="107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"/>
      <c r="W857" s="1"/>
      <c r="X857" s="1"/>
      <c r="Y857" s="1"/>
      <c r="Z857" s="1"/>
      <c r="AA857" s="1"/>
      <c r="AB857" s="1"/>
    </row>
    <row r="858" spans="1:28" ht="13" x14ac:dyDescent="0.3">
      <c r="A858" s="101"/>
      <c r="B858" s="102"/>
      <c r="C858" s="98"/>
      <c r="D858" s="98"/>
      <c r="E858" s="99"/>
      <c r="F858" s="98"/>
      <c r="G858" s="98"/>
      <c r="H858" s="11"/>
      <c r="I858" s="107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"/>
      <c r="W858" s="1"/>
      <c r="X858" s="1"/>
      <c r="Y858" s="1"/>
      <c r="Z858" s="1"/>
      <c r="AA858" s="1"/>
      <c r="AB858" s="1"/>
    </row>
    <row r="859" spans="1:28" ht="13" x14ac:dyDescent="0.3">
      <c r="A859" s="101"/>
      <c r="B859" s="102"/>
      <c r="C859" s="98"/>
      <c r="D859" s="98"/>
      <c r="E859" s="99"/>
      <c r="F859" s="98"/>
      <c r="G859" s="98"/>
      <c r="H859" s="11"/>
      <c r="I859" s="107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"/>
      <c r="W859" s="1"/>
      <c r="X859" s="1"/>
      <c r="Y859" s="1"/>
      <c r="Z859" s="1"/>
      <c r="AA859" s="1"/>
      <c r="AB859" s="1"/>
    </row>
    <row r="860" spans="1:28" ht="13" x14ac:dyDescent="0.3">
      <c r="A860" s="101"/>
      <c r="B860" s="102"/>
      <c r="C860" s="98"/>
      <c r="D860" s="98"/>
      <c r="E860" s="99"/>
      <c r="F860" s="98"/>
      <c r="G860" s="98"/>
      <c r="H860" s="11"/>
      <c r="I860" s="107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"/>
      <c r="W860" s="1"/>
      <c r="X860" s="1"/>
      <c r="Y860" s="1"/>
      <c r="Z860" s="1"/>
      <c r="AA860" s="1"/>
      <c r="AB860" s="1"/>
    </row>
    <row r="861" spans="1:28" ht="13" x14ac:dyDescent="0.3">
      <c r="A861" s="101"/>
      <c r="B861" s="102"/>
      <c r="C861" s="98"/>
      <c r="D861" s="98"/>
      <c r="E861" s="99"/>
      <c r="F861" s="98"/>
      <c r="G861" s="98"/>
      <c r="H861" s="11"/>
      <c r="I861" s="107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"/>
      <c r="W861" s="1"/>
      <c r="X861" s="1"/>
      <c r="Y861" s="1"/>
      <c r="Z861" s="1"/>
      <c r="AA861" s="1"/>
      <c r="AB861" s="1"/>
    </row>
    <row r="862" spans="1:28" ht="13" x14ac:dyDescent="0.3">
      <c r="A862" s="101"/>
      <c r="B862" s="102"/>
      <c r="C862" s="98"/>
      <c r="D862" s="98"/>
      <c r="E862" s="99"/>
      <c r="F862" s="98"/>
      <c r="G862" s="98"/>
      <c r="H862" s="11"/>
      <c r="I862" s="107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"/>
      <c r="W862" s="1"/>
      <c r="X862" s="1"/>
      <c r="Y862" s="1"/>
      <c r="Z862" s="1"/>
      <c r="AA862" s="1"/>
      <c r="AB862" s="1"/>
    </row>
    <row r="863" spans="1:28" ht="13" x14ac:dyDescent="0.3">
      <c r="A863" s="101"/>
      <c r="B863" s="102"/>
      <c r="C863" s="98"/>
      <c r="D863" s="98"/>
      <c r="E863" s="99"/>
      <c r="F863" s="98"/>
      <c r="G863" s="98"/>
      <c r="H863" s="11"/>
      <c r="I863" s="107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"/>
      <c r="W863" s="1"/>
      <c r="X863" s="1"/>
      <c r="Y863" s="1"/>
      <c r="Z863" s="1"/>
      <c r="AA863" s="1"/>
      <c r="AB863" s="1"/>
    </row>
    <row r="864" spans="1:28" ht="13" x14ac:dyDescent="0.3">
      <c r="A864" s="101"/>
      <c r="B864" s="102"/>
      <c r="C864" s="98"/>
      <c r="D864" s="98"/>
      <c r="E864" s="99"/>
      <c r="F864" s="98"/>
      <c r="G864" s="98"/>
      <c r="H864" s="11"/>
      <c r="I864" s="107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"/>
      <c r="W864" s="1"/>
      <c r="X864" s="1"/>
      <c r="Y864" s="1"/>
      <c r="Z864" s="1"/>
      <c r="AA864" s="1"/>
      <c r="AB864" s="1"/>
    </row>
    <row r="865" spans="1:28" ht="13" x14ac:dyDescent="0.3">
      <c r="A865" s="101"/>
      <c r="B865" s="102"/>
      <c r="C865" s="98"/>
      <c r="D865" s="98"/>
      <c r="E865" s="99"/>
      <c r="F865" s="98"/>
      <c r="G865" s="98"/>
      <c r="H865" s="11"/>
      <c r="I865" s="107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"/>
      <c r="W865" s="1"/>
      <c r="X865" s="1"/>
      <c r="Y865" s="1"/>
      <c r="Z865" s="1"/>
      <c r="AA865" s="1"/>
      <c r="AB865" s="1"/>
    </row>
    <row r="866" spans="1:28" ht="13" x14ac:dyDescent="0.3">
      <c r="A866" s="101"/>
      <c r="B866" s="102"/>
      <c r="C866" s="98"/>
      <c r="D866" s="98"/>
      <c r="E866" s="99"/>
      <c r="F866" s="98"/>
      <c r="G866" s="98"/>
      <c r="H866" s="11"/>
      <c r="I866" s="107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"/>
      <c r="W866" s="1"/>
      <c r="X866" s="1"/>
      <c r="Y866" s="1"/>
      <c r="Z866" s="1"/>
      <c r="AA866" s="1"/>
      <c r="AB866" s="1"/>
    </row>
    <row r="867" spans="1:28" ht="13" x14ac:dyDescent="0.3">
      <c r="A867" s="101"/>
      <c r="B867" s="102"/>
      <c r="C867" s="98"/>
      <c r="D867" s="98"/>
      <c r="E867" s="99"/>
      <c r="F867" s="98"/>
      <c r="G867" s="98"/>
      <c r="H867" s="11"/>
      <c r="I867" s="107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"/>
      <c r="W867" s="1"/>
      <c r="X867" s="1"/>
      <c r="Y867" s="1"/>
      <c r="Z867" s="1"/>
      <c r="AA867" s="1"/>
      <c r="AB867" s="1"/>
    </row>
    <row r="868" spans="1:28" ht="13" x14ac:dyDescent="0.3">
      <c r="A868" s="101"/>
      <c r="B868" s="102"/>
      <c r="C868" s="98"/>
      <c r="D868" s="98"/>
      <c r="E868" s="99"/>
      <c r="F868" s="98"/>
      <c r="G868" s="98"/>
      <c r="H868" s="11"/>
      <c r="I868" s="107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"/>
      <c r="W868" s="1"/>
      <c r="X868" s="1"/>
      <c r="Y868" s="1"/>
      <c r="Z868" s="1"/>
      <c r="AA868" s="1"/>
      <c r="AB868" s="1"/>
    </row>
    <row r="869" spans="1:28" ht="13" x14ac:dyDescent="0.3">
      <c r="A869" s="101"/>
      <c r="B869" s="102"/>
      <c r="C869" s="98"/>
      <c r="D869" s="98"/>
      <c r="E869" s="99"/>
      <c r="F869" s="98"/>
      <c r="G869" s="98"/>
      <c r="H869" s="11"/>
      <c r="I869" s="107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"/>
      <c r="W869" s="1"/>
      <c r="X869" s="1"/>
      <c r="Y869" s="1"/>
      <c r="Z869" s="1"/>
      <c r="AA869" s="1"/>
      <c r="AB869" s="1"/>
    </row>
    <row r="870" spans="1:28" ht="13" x14ac:dyDescent="0.3">
      <c r="A870" s="101"/>
      <c r="B870" s="102"/>
      <c r="C870" s="98"/>
      <c r="D870" s="98"/>
      <c r="E870" s="99"/>
      <c r="F870" s="98"/>
      <c r="G870" s="98"/>
      <c r="H870" s="11"/>
      <c r="I870" s="107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"/>
      <c r="W870" s="1"/>
      <c r="X870" s="1"/>
      <c r="Y870" s="1"/>
      <c r="Z870" s="1"/>
      <c r="AA870" s="1"/>
      <c r="AB870" s="1"/>
    </row>
    <row r="871" spans="1:28" ht="13" x14ac:dyDescent="0.3">
      <c r="A871" s="101"/>
      <c r="B871" s="102"/>
      <c r="C871" s="98"/>
      <c r="D871" s="98"/>
      <c r="E871" s="99"/>
      <c r="F871" s="98"/>
      <c r="G871" s="98"/>
      <c r="H871" s="11"/>
      <c r="I871" s="107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"/>
      <c r="W871" s="1"/>
      <c r="X871" s="1"/>
      <c r="Y871" s="1"/>
      <c r="Z871" s="1"/>
      <c r="AA871" s="1"/>
      <c r="AB871" s="1"/>
    </row>
    <row r="872" spans="1:28" ht="13" x14ac:dyDescent="0.3">
      <c r="A872" s="101"/>
      <c r="B872" s="102"/>
      <c r="C872" s="98"/>
      <c r="D872" s="98"/>
      <c r="E872" s="99"/>
      <c r="F872" s="98"/>
      <c r="G872" s="98"/>
      <c r="H872" s="11"/>
      <c r="I872" s="107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"/>
      <c r="W872" s="1"/>
      <c r="X872" s="1"/>
      <c r="Y872" s="1"/>
      <c r="Z872" s="1"/>
      <c r="AA872" s="1"/>
      <c r="AB872" s="1"/>
    </row>
    <row r="873" spans="1:28" ht="13" x14ac:dyDescent="0.3">
      <c r="A873" s="101"/>
      <c r="B873" s="102"/>
      <c r="C873" s="98"/>
      <c r="D873" s="98"/>
      <c r="E873" s="99"/>
      <c r="F873" s="98"/>
      <c r="G873" s="98"/>
      <c r="H873" s="11"/>
      <c r="I873" s="107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"/>
      <c r="W873" s="1"/>
      <c r="X873" s="1"/>
      <c r="Y873" s="1"/>
      <c r="Z873" s="1"/>
      <c r="AA873" s="1"/>
      <c r="AB873" s="1"/>
    </row>
    <row r="874" spans="1:28" ht="13" x14ac:dyDescent="0.3">
      <c r="A874" s="101"/>
      <c r="B874" s="102"/>
      <c r="C874" s="98"/>
      <c r="D874" s="98"/>
      <c r="E874" s="99"/>
      <c r="F874" s="98"/>
      <c r="G874" s="98"/>
      <c r="H874" s="11"/>
      <c r="I874" s="107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"/>
      <c r="W874" s="1"/>
      <c r="X874" s="1"/>
      <c r="Y874" s="1"/>
      <c r="Z874" s="1"/>
      <c r="AA874" s="1"/>
      <c r="AB874" s="1"/>
    </row>
    <row r="875" spans="1:28" ht="13" x14ac:dyDescent="0.3">
      <c r="A875" s="101"/>
      <c r="B875" s="102"/>
      <c r="C875" s="98"/>
      <c r="D875" s="98"/>
      <c r="E875" s="99"/>
      <c r="F875" s="98"/>
      <c r="G875" s="98"/>
      <c r="H875" s="11"/>
      <c r="I875" s="107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"/>
      <c r="W875" s="1"/>
      <c r="X875" s="1"/>
      <c r="Y875" s="1"/>
      <c r="Z875" s="1"/>
      <c r="AA875" s="1"/>
      <c r="AB875" s="1"/>
    </row>
    <row r="876" spans="1:28" ht="13" x14ac:dyDescent="0.3">
      <c r="A876" s="101"/>
      <c r="B876" s="102"/>
      <c r="C876" s="98"/>
      <c r="D876" s="98"/>
      <c r="E876" s="99"/>
      <c r="F876" s="98"/>
      <c r="G876" s="98"/>
      <c r="H876" s="11"/>
      <c r="I876" s="107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"/>
      <c r="W876" s="1"/>
      <c r="X876" s="1"/>
      <c r="Y876" s="1"/>
      <c r="Z876" s="1"/>
      <c r="AA876" s="1"/>
      <c r="AB876" s="1"/>
    </row>
    <row r="877" spans="1:28" ht="13" x14ac:dyDescent="0.3">
      <c r="A877" s="101"/>
      <c r="B877" s="102"/>
      <c r="C877" s="98"/>
      <c r="D877" s="98"/>
      <c r="E877" s="99"/>
      <c r="F877" s="98"/>
      <c r="G877" s="98"/>
      <c r="H877" s="11"/>
      <c r="I877" s="107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"/>
      <c r="W877" s="1"/>
      <c r="X877" s="1"/>
      <c r="Y877" s="1"/>
      <c r="Z877" s="1"/>
      <c r="AA877" s="1"/>
      <c r="AB877" s="1"/>
    </row>
    <row r="878" spans="1:28" ht="13" x14ac:dyDescent="0.3">
      <c r="A878" s="101"/>
      <c r="B878" s="102"/>
      <c r="C878" s="98"/>
      <c r="D878" s="98"/>
      <c r="E878" s="99"/>
      <c r="F878" s="98"/>
      <c r="G878" s="98"/>
      <c r="H878" s="11"/>
      <c r="I878" s="107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"/>
      <c r="W878" s="1"/>
      <c r="X878" s="1"/>
      <c r="Y878" s="1"/>
      <c r="Z878" s="1"/>
      <c r="AA878" s="1"/>
      <c r="AB878" s="1"/>
    </row>
    <row r="879" spans="1:28" ht="13" x14ac:dyDescent="0.3">
      <c r="A879" s="101"/>
      <c r="B879" s="102"/>
      <c r="C879" s="98"/>
      <c r="D879" s="98"/>
      <c r="E879" s="99"/>
      <c r="F879" s="98"/>
      <c r="G879" s="98"/>
      <c r="H879" s="11"/>
      <c r="I879" s="107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"/>
      <c r="W879" s="1"/>
      <c r="X879" s="1"/>
      <c r="Y879" s="1"/>
      <c r="Z879" s="1"/>
      <c r="AA879" s="1"/>
      <c r="AB879" s="1"/>
    </row>
    <row r="880" spans="1:28" ht="13" x14ac:dyDescent="0.3">
      <c r="A880" s="101"/>
      <c r="B880" s="102"/>
      <c r="C880" s="98"/>
      <c r="D880" s="98"/>
      <c r="E880" s="99"/>
      <c r="F880" s="98"/>
      <c r="G880" s="98"/>
      <c r="H880" s="11"/>
      <c r="I880" s="107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"/>
      <c r="W880" s="1"/>
      <c r="X880" s="1"/>
      <c r="Y880" s="1"/>
      <c r="Z880" s="1"/>
      <c r="AA880" s="1"/>
      <c r="AB880" s="1"/>
    </row>
    <row r="881" spans="1:28" ht="13" x14ac:dyDescent="0.3">
      <c r="A881" s="101"/>
      <c r="B881" s="102"/>
      <c r="C881" s="98"/>
      <c r="D881" s="98"/>
      <c r="E881" s="99"/>
      <c r="F881" s="98"/>
      <c r="G881" s="98"/>
      <c r="H881" s="11"/>
      <c r="I881" s="107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"/>
      <c r="W881" s="1"/>
      <c r="X881" s="1"/>
      <c r="Y881" s="1"/>
      <c r="Z881" s="1"/>
      <c r="AA881" s="1"/>
      <c r="AB881" s="1"/>
    </row>
    <row r="882" spans="1:28" ht="13" x14ac:dyDescent="0.3">
      <c r="A882" s="101"/>
      <c r="B882" s="102"/>
      <c r="C882" s="98"/>
      <c r="D882" s="98"/>
      <c r="E882" s="99"/>
      <c r="F882" s="98"/>
      <c r="G882" s="98"/>
      <c r="H882" s="11"/>
      <c r="I882" s="107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"/>
      <c r="W882" s="1"/>
      <c r="X882" s="1"/>
      <c r="Y882" s="1"/>
      <c r="Z882" s="1"/>
      <c r="AA882" s="1"/>
      <c r="AB882" s="1"/>
    </row>
    <row r="883" spans="1:28" ht="13" x14ac:dyDescent="0.3">
      <c r="A883" s="101"/>
      <c r="B883" s="102"/>
      <c r="C883" s="98"/>
      <c r="D883" s="98"/>
      <c r="E883" s="99"/>
      <c r="F883" s="98"/>
      <c r="G883" s="98"/>
      <c r="H883" s="11"/>
      <c r="I883" s="107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"/>
      <c r="W883" s="1"/>
      <c r="X883" s="1"/>
      <c r="Y883" s="1"/>
      <c r="Z883" s="1"/>
      <c r="AA883" s="1"/>
      <c r="AB883" s="1"/>
    </row>
    <row r="884" spans="1:28" ht="13" x14ac:dyDescent="0.3">
      <c r="A884" s="101"/>
      <c r="B884" s="102"/>
      <c r="C884" s="98"/>
      <c r="D884" s="98"/>
      <c r="E884" s="99"/>
      <c r="F884" s="98"/>
      <c r="G884" s="98"/>
      <c r="H884" s="11"/>
      <c r="I884" s="107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"/>
      <c r="W884" s="1"/>
      <c r="X884" s="1"/>
      <c r="Y884" s="1"/>
      <c r="Z884" s="1"/>
      <c r="AA884" s="1"/>
      <c r="AB884" s="1"/>
    </row>
    <row r="885" spans="1:28" ht="13" x14ac:dyDescent="0.3">
      <c r="A885" s="101"/>
      <c r="B885" s="102"/>
      <c r="C885" s="98"/>
      <c r="D885" s="98"/>
      <c r="E885" s="99"/>
      <c r="F885" s="98"/>
      <c r="G885" s="98"/>
      <c r="H885" s="11"/>
      <c r="I885" s="107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"/>
      <c r="W885" s="1"/>
      <c r="X885" s="1"/>
      <c r="Y885" s="1"/>
      <c r="Z885" s="1"/>
      <c r="AA885" s="1"/>
      <c r="AB885" s="1"/>
    </row>
    <row r="886" spans="1:28" ht="13" x14ac:dyDescent="0.3">
      <c r="A886" s="101"/>
      <c r="B886" s="102"/>
      <c r="C886" s="98"/>
      <c r="D886" s="98"/>
      <c r="E886" s="99"/>
      <c r="F886" s="98"/>
      <c r="G886" s="98"/>
      <c r="H886" s="11"/>
      <c r="I886" s="107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"/>
      <c r="W886" s="1"/>
      <c r="X886" s="1"/>
      <c r="Y886" s="1"/>
      <c r="Z886" s="1"/>
      <c r="AA886" s="1"/>
      <c r="AB886" s="1"/>
    </row>
    <row r="887" spans="1:28" ht="13" x14ac:dyDescent="0.3">
      <c r="A887" s="101"/>
      <c r="B887" s="102"/>
      <c r="C887" s="98"/>
      <c r="D887" s="98"/>
      <c r="E887" s="99"/>
      <c r="F887" s="98"/>
      <c r="G887" s="98"/>
      <c r="H887" s="11"/>
      <c r="I887" s="107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"/>
      <c r="W887" s="1"/>
      <c r="X887" s="1"/>
      <c r="Y887" s="1"/>
      <c r="Z887" s="1"/>
      <c r="AA887" s="1"/>
      <c r="AB887" s="1"/>
    </row>
    <row r="888" spans="1:28" ht="13" x14ac:dyDescent="0.3">
      <c r="A888" s="101"/>
      <c r="B888" s="102"/>
      <c r="C888" s="98"/>
      <c r="D888" s="98"/>
      <c r="E888" s="99"/>
      <c r="F888" s="98"/>
      <c r="G888" s="98"/>
      <c r="H888" s="11"/>
      <c r="I888" s="107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"/>
      <c r="W888" s="1"/>
      <c r="X888" s="1"/>
      <c r="Y888" s="1"/>
      <c r="Z888" s="1"/>
      <c r="AA888" s="1"/>
      <c r="AB888" s="1"/>
    </row>
    <row r="889" spans="1:28" ht="13" x14ac:dyDescent="0.3">
      <c r="A889" s="101"/>
      <c r="B889" s="102"/>
      <c r="C889" s="98"/>
      <c r="D889" s="98"/>
      <c r="E889" s="99"/>
      <c r="F889" s="98"/>
      <c r="G889" s="98"/>
      <c r="H889" s="11"/>
      <c r="I889" s="107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"/>
      <c r="W889" s="1"/>
      <c r="X889" s="1"/>
      <c r="Y889" s="1"/>
      <c r="Z889" s="1"/>
      <c r="AA889" s="1"/>
      <c r="AB889" s="1"/>
    </row>
    <row r="890" spans="1:28" ht="13" x14ac:dyDescent="0.3">
      <c r="A890" s="101"/>
      <c r="B890" s="102"/>
      <c r="C890" s="98"/>
      <c r="D890" s="98"/>
      <c r="E890" s="99"/>
      <c r="F890" s="98"/>
      <c r="G890" s="98"/>
      <c r="H890" s="11"/>
      <c r="I890" s="107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"/>
      <c r="W890" s="1"/>
      <c r="X890" s="1"/>
      <c r="Y890" s="1"/>
      <c r="Z890" s="1"/>
      <c r="AA890" s="1"/>
      <c r="AB890" s="1"/>
    </row>
    <row r="891" spans="1:28" ht="13" x14ac:dyDescent="0.3">
      <c r="A891" s="101"/>
      <c r="B891" s="102"/>
      <c r="C891" s="98"/>
      <c r="D891" s="98"/>
      <c r="E891" s="99"/>
      <c r="F891" s="98"/>
      <c r="G891" s="98"/>
      <c r="H891" s="11"/>
      <c r="I891" s="107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"/>
      <c r="W891" s="1"/>
      <c r="X891" s="1"/>
      <c r="Y891" s="1"/>
      <c r="Z891" s="1"/>
      <c r="AA891" s="1"/>
      <c r="AB891" s="1"/>
    </row>
    <row r="892" spans="1:28" ht="13" x14ac:dyDescent="0.3">
      <c r="A892" s="101"/>
      <c r="B892" s="102"/>
      <c r="C892" s="98"/>
      <c r="D892" s="98"/>
      <c r="E892" s="99"/>
      <c r="F892" s="98"/>
      <c r="G892" s="98"/>
      <c r="H892" s="11"/>
      <c r="I892" s="107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"/>
      <c r="W892" s="1"/>
      <c r="X892" s="1"/>
      <c r="Y892" s="1"/>
      <c r="Z892" s="1"/>
      <c r="AA892" s="1"/>
      <c r="AB892" s="1"/>
    </row>
    <row r="893" spans="1:28" ht="13" x14ac:dyDescent="0.3">
      <c r="A893" s="101"/>
      <c r="B893" s="102"/>
      <c r="C893" s="98"/>
      <c r="D893" s="98"/>
      <c r="E893" s="99"/>
      <c r="F893" s="98"/>
      <c r="G893" s="98"/>
      <c r="H893" s="11"/>
      <c r="I893" s="107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"/>
      <c r="W893" s="1"/>
      <c r="X893" s="1"/>
      <c r="Y893" s="1"/>
      <c r="Z893" s="1"/>
      <c r="AA893" s="1"/>
      <c r="AB893" s="1"/>
    </row>
    <row r="894" spans="1:28" ht="13" x14ac:dyDescent="0.3">
      <c r="A894" s="101"/>
      <c r="B894" s="102"/>
      <c r="C894" s="98"/>
      <c r="D894" s="98"/>
      <c r="E894" s="99"/>
      <c r="F894" s="98"/>
      <c r="G894" s="98"/>
      <c r="H894" s="11"/>
      <c r="I894" s="107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"/>
      <c r="W894" s="1"/>
      <c r="X894" s="1"/>
      <c r="Y894" s="1"/>
      <c r="Z894" s="1"/>
      <c r="AA894" s="1"/>
      <c r="AB894" s="1"/>
    </row>
    <row r="895" spans="1:28" ht="13" x14ac:dyDescent="0.3">
      <c r="A895" s="101"/>
      <c r="B895" s="102"/>
      <c r="C895" s="98"/>
      <c r="D895" s="98"/>
      <c r="E895" s="99"/>
      <c r="F895" s="98"/>
      <c r="G895" s="98"/>
      <c r="H895" s="11"/>
      <c r="I895" s="107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"/>
      <c r="W895" s="1"/>
      <c r="X895" s="1"/>
      <c r="Y895" s="1"/>
      <c r="Z895" s="1"/>
      <c r="AA895" s="1"/>
      <c r="AB895" s="1"/>
    </row>
    <row r="896" spans="1:28" ht="13" x14ac:dyDescent="0.3">
      <c r="A896" s="101"/>
      <c r="B896" s="102"/>
      <c r="C896" s="98"/>
      <c r="D896" s="98"/>
      <c r="E896" s="99"/>
      <c r="F896" s="98"/>
      <c r="G896" s="98"/>
      <c r="H896" s="11"/>
      <c r="I896" s="107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"/>
      <c r="W896" s="1"/>
      <c r="X896" s="1"/>
      <c r="Y896" s="1"/>
      <c r="Z896" s="1"/>
      <c r="AA896" s="1"/>
      <c r="AB896" s="1"/>
    </row>
    <row r="897" spans="1:28" ht="13" x14ac:dyDescent="0.3">
      <c r="A897" s="101"/>
      <c r="B897" s="102"/>
      <c r="C897" s="98"/>
      <c r="D897" s="98"/>
      <c r="E897" s="99"/>
      <c r="F897" s="98"/>
      <c r="G897" s="98"/>
      <c r="H897" s="11"/>
      <c r="I897" s="107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"/>
      <c r="W897" s="1"/>
      <c r="X897" s="1"/>
      <c r="Y897" s="1"/>
      <c r="Z897" s="1"/>
      <c r="AA897" s="1"/>
      <c r="AB897" s="1"/>
    </row>
    <row r="898" spans="1:28" ht="13" x14ac:dyDescent="0.3">
      <c r="A898" s="101"/>
      <c r="B898" s="102"/>
      <c r="C898" s="98"/>
      <c r="D898" s="98"/>
      <c r="E898" s="99"/>
      <c r="F898" s="98"/>
      <c r="G898" s="98"/>
      <c r="H898" s="11"/>
      <c r="I898" s="107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"/>
      <c r="W898" s="1"/>
      <c r="X898" s="1"/>
      <c r="Y898" s="1"/>
      <c r="Z898" s="1"/>
      <c r="AA898" s="1"/>
      <c r="AB898" s="1"/>
    </row>
    <row r="899" spans="1:28" ht="13" x14ac:dyDescent="0.3">
      <c r="A899" s="101"/>
      <c r="B899" s="102"/>
      <c r="C899" s="98"/>
      <c r="D899" s="98"/>
      <c r="E899" s="99"/>
      <c r="F899" s="98"/>
      <c r="G899" s="98"/>
      <c r="H899" s="11"/>
      <c r="I899" s="107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"/>
      <c r="W899" s="1"/>
      <c r="X899" s="1"/>
      <c r="Y899" s="1"/>
      <c r="Z899" s="1"/>
      <c r="AA899" s="1"/>
      <c r="AB899" s="1"/>
    </row>
    <row r="900" spans="1:28" ht="13" x14ac:dyDescent="0.3">
      <c r="A900" s="101"/>
      <c r="B900" s="102"/>
      <c r="C900" s="98"/>
      <c r="D900" s="98"/>
      <c r="E900" s="99"/>
      <c r="F900" s="98"/>
      <c r="G900" s="98"/>
      <c r="H900" s="11"/>
      <c r="I900" s="107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"/>
      <c r="W900" s="1"/>
      <c r="X900" s="1"/>
      <c r="Y900" s="1"/>
      <c r="Z900" s="1"/>
      <c r="AA900" s="1"/>
      <c r="AB900" s="1"/>
    </row>
    <row r="901" spans="1:28" ht="13" x14ac:dyDescent="0.3">
      <c r="A901" s="101"/>
      <c r="B901" s="102"/>
      <c r="C901" s="98"/>
      <c r="D901" s="98"/>
      <c r="E901" s="99"/>
      <c r="F901" s="98"/>
      <c r="G901" s="98"/>
      <c r="H901" s="11"/>
      <c r="I901" s="107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"/>
      <c r="W901" s="1"/>
      <c r="X901" s="1"/>
      <c r="Y901" s="1"/>
      <c r="Z901" s="1"/>
      <c r="AA901" s="1"/>
      <c r="AB901" s="1"/>
    </row>
    <row r="902" spans="1:28" ht="13" x14ac:dyDescent="0.3">
      <c r="A902" s="101"/>
      <c r="B902" s="102"/>
      <c r="C902" s="98"/>
      <c r="D902" s="98"/>
      <c r="E902" s="99"/>
      <c r="F902" s="98"/>
      <c r="G902" s="98"/>
      <c r="H902" s="11"/>
      <c r="I902" s="107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"/>
      <c r="W902" s="1"/>
      <c r="X902" s="1"/>
      <c r="Y902" s="1"/>
      <c r="Z902" s="1"/>
      <c r="AA902" s="1"/>
      <c r="AB902" s="1"/>
    </row>
    <row r="903" spans="1:28" ht="13" x14ac:dyDescent="0.3">
      <c r="A903" s="101"/>
      <c r="B903" s="102"/>
      <c r="C903" s="98"/>
      <c r="D903" s="98"/>
      <c r="E903" s="99"/>
      <c r="F903" s="98"/>
      <c r="G903" s="98"/>
      <c r="H903" s="11"/>
      <c r="I903" s="107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"/>
      <c r="W903" s="1"/>
      <c r="X903" s="1"/>
      <c r="Y903" s="1"/>
      <c r="Z903" s="1"/>
      <c r="AA903" s="1"/>
      <c r="AB903" s="1"/>
    </row>
    <row r="904" spans="1:28" ht="13" x14ac:dyDescent="0.3">
      <c r="A904" s="101"/>
      <c r="B904" s="102"/>
      <c r="C904" s="98"/>
      <c r="D904" s="98"/>
      <c r="E904" s="99"/>
      <c r="F904" s="98"/>
      <c r="G904" s="98"/>
      <c r="H904" s="11"/>
      <c r="I904" s="107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"/>
      <c r="W904" s="1"/>
      <c r="X904" s="1"/>
      <c r="Y904" s="1"/>
      <c r="Z904" s="1"/>
      <c r="AA904" s="1"/>
      <c r="AB904" s="1"/>
    </row>
    <row r="905" spans="1:28" ht="13" x14ac:dyDescent="0.3">
      <c r="A905" s="101"/>
      <c r="B905" s="102"/>
      <c r="C905" s="98"/>
      <c r="D905" s="98"/>
      <c r="E905" s="99"/>
      <c r="F905" s="98"/>
      <c r="G905" s="98"/>
      <c r="H905" s="11"/>
      <c r="I905" s="107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"/>
      <c r="W905" s="1"/>
      <c r="X905" s="1"/>
      <c r="Y905" s="1"/>
      <c r="Z905" s="1"/>
      <c r="AA905" s="1"/>
      <c r="AB905" s="1"/>
    </row>
    <row r="906" spans="1:28" ht="13" x14ac:dyDescent="0.3">
      <c r="A906" s="101"/>
      <c r="B906" s="102"/>
      <c r="C906" s="98"/>
      <c r="D906" s="98"/>
      <c r="E906" s="99"/>
      <c r="F906" s="98"/>
      <c r="G906" s="98"/>
      <c r="H906" s="11"/>
      <c r="I906" s="107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"/>
      <c r="W906" s="1"/>
      <c r="X906" s="1"/>
      <c r="Y906" s="1"/>
      <c r="Z906" s="1"/>
      <c r="AA906" s="1"/>
      <c r="AB906" s="1"/>
    </row>
    <row r="907" spans="1:28" ht="13" x14ac:dyDescent="0.3">
      <c r="A907" s="101"/>
      <c r="B907" s="102"/>
      <c r="C907" s="98"/>
      <c r="D907" s="98"/>
      <c r="E907" s="99"/>
      <c r="F907" s="98"/>
      <c r="G907" s="98"/>
      <c r="H907" s="11"/>
      <c r="I907" s="107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"/>
      <c r="W907" s="1"/>
      <c r="X907" s="1"/>
      <c r="Y907" s="1"/>
      <c r="Z907" s="1"/>
      <c r="AA907" s="1"/>
      <c r="AB907" s="1"/>
    </row>
    <row r="908" spans="1:28" ht="13" x14ac:dyDescent="0.3">
      <c r="A908" s="101"/>
      <c r="B908" s="102"/>
      <c r="C908" s="98"/>
      <c r="D908" s="98"/>
      <c r="E908" s="99"/>
      <c r="F908" s="98"/>
      <c r="G908" s="98"/>
      <c r="H908" s="11"/>
      <c r="I908" s="107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"/>
      <c r="W908" s="1"/>
      <c r="X908" s="1"/>
      <c r="Y908" s="1"/>
      <c r="Z908" s="1"/>
      <c r="AA908" s="1"/>
      <c r="AB908" s="1"/>
    </row>
    <row r="909" spans="1:28" ht="13" x14ac:dyDescent="0.3">
      <c r="A909" s="101"/>
      <c r="B909" s="102"/>
      <c r="C909" s="98"/>
      <c r="D909" s="98"/>
      <c r="E909" s="99"/>
      <c r="F909" s="98"/>
      <c r="G909" s="98"/>
      <c r="H909" s="11"/>
      <c r="I909" s="107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"/>
      <c r="W909" s="1"/>
      <c r="X909" s="1"/>
      <c r="Y909" s="1"/>
      <c r="Z909" s="1"/>
      <c r="AA909" s="1"/>
      <c r="AB909" s="1"/>
    </row>
    <row r="910" spans="1:28" ht="13" x14ac:dyDescent="0.3">
      <c r="A910" s="101"/>
      <c r="B910" s="102"/>
      <c r="C910" s="98"/>
      <c r="D910" s="98"/>
      <c r="E910" s="99"/>
      <c r="F910" s="98"/>
      <c r="G910" s="98"/>
      <c r="H910" s="11"/>
      <c r="I910" s="107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"/>
      <c r="W910" s="1"/>
      <c r="X910" s="1"/>
      <c r="Y910" s="1"/>
      <c r="Z910" s="1"/>
      <c r="AA910" s="1"/>
      <c r="AB910" s="1"/>
    </row>
    <row r="911" spans="1:28" ht="13" x14ac:dyDescent="0.3">
      <c r="A911" s="101"/>
      <c r="B911" s="102"/>
      <c r="C911" s="98"/>
      <c r="D911" s="98"/>
      <c r="E911" s="99"/>
      <c r="F911" s="98"/>
      <c r="G911" s="98"/>
      <c r="H911" s="11"/>
      <c r="I911" s="107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"/>
      <c r="W911" s="1"/>
      <c r="X911" s="1"/>
      <c r="Y911" s="1"/>
      <c r="Z911" s="1"/>
      <c r="AA911" s="1"/>
      <c r="AB911" s="1"/>
    </row>
    <row r="912" spans="1:28" ht="13" x14ac:dyDescent="0.3">
      <c r="A912" s="101"/>
      <c r="B912" s="102"/>
      <c r="C912" s="98"/>
      <c r="D912" s="98"/>
      <c r="E912" s="99"/>
      <c r="F912" s="98"/>
      <c r="G912" s="98"/>
      <c r="H912" s="11"/>
      <c r="I912" s="107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"/>
      <c r="W912" s="1"/>
      <c r="X912" s="1"/>
      <c r="Y912" s="1"/>
      <c r="Z912" s="1"/>
      <c r="AA912" s="1"/>
      <c r="AB912" s="1"/>
    </row>
    <row r="913" spans="1:28" ht="13" x14ac:dyDescent="0.3">
      <c r="A913" s="101"/>
      <c r="B913" s="102"/>
      <c r="C913" s="98"/>
      <c r="D913" s="98"/>
      <c r="E913" s="99"/>
      <c r="F913" s="98"/>
      <c r="G913" s="98"/>
      <c r="H913" s="11"/>
      <c r="I913" s="107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"/>
      <c r="W913" s="1"/>
      <c r="X913" s="1"/>
      <c r="Y913" s="1"/>
      <c r="Z913" s="1"/>
      <c r="AA913" s="1"/>
      <c r="AB913" s="1"/>
    </row>
    <row r="914" spans="1:28" ht="13" x14ac:dyDescent="0.3">
      <c r="A914" s="101"/>
      <c r="B914" s="102"/>
      <c r="C914" s="98"/>
      <c r="D914" s="98"/>
      <c r="E914" s="99"/>
      <c r="F914" s="98"/>
      <c r="G914" s="98"/>
      <c r="H914" s="11"/>
      <c r="I914" s="107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"/>
      <c r="W914" s="1"/>
      <c r="X914" s="1"/>
      <c r="Y914" s="1"/>
      <c r="Z914" s="1"/>
      <c r="AA914" s="1"/>
      <c r="AB914" s="1"/>
    </row>
    <row r="915" spans="1:28" ht="13" x14ac:dyDescent="0.3">
      <c r="A915" s="101"/>
      <c r="B915" s="102"/>
      <c r="C915" s="98"/>
      <c r="D915" s="98"/>
      <c r="E915" s="99"/>
      <c r="F915" s="98"/>
      <c r="G915" s="98"/>
      <c r="H915" s="11"/>
      <c r="I915" s="107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"/>
      <c r="W915" s="1"/>
      <c r="X915" s="1"/>
      <c r="Y915" s="1"/>
      <c r="Z915" s="1"/>
      <c r="AA915" s="1"/>
      <c r="AB915" s="1"/>
    </row>
    <row r="916" spans="1:28" ht="13" x14ac:dyDescent="0.3">
      <c r="A916" s="101"/>
      <c r="B916" s="102"/>
      <c r="C916" s="98"/>
      <c r="D916" s="98"/>
      <c r="E916" s="99"/>
      <c r="F916" s="98"/>
      <c r="G916" s="98"/>
      <c r="H916" s="11"/>
      <c r="I916" s="107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"/>
      <c r="W916" s="1"/>
      <c r="X916" s="1"/>
      <c r="Y916" s="1"/>
      <c r="Z916" s="1"/>
      <c r="AA916" s="1"/>
      <c r="AB916" s="1"/>
    </row>
    <row r="917" spans="1:28" ht="13" x14ac:dyDescent="0.3">
      <c r="A917" s="101"/>
      <c r="B917" s="102"/>
      <c r="C917" s="98"/>
      <c r="D917" s="98"/>
      <c r="E917" s="99"/>
      <c r="F917" s="98"/>
      <c r="G917" s="98"/>
      <c r="H917" s="11"/>
      <c r="I917" s="107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"/>
      <c r="W917" s="1"/>
      <c r="X917" s="1"/>
      <c r="Y917" s="1"/>
      <c r="Z917" s="1"/>
      <c r="AA917" s="1"/>
      <c r="AB917" s="1"/>
    </row>
    <row r="918" spans="1:28" ht="13" x14ac:dyDescent="0.3">
      <c r="A918" s="101"/>
      <c r="B918" s="102"/>
      <c r="C918" s="98"/>
      <c r="D918" s="98"/>
      <c r="E918" s="99"/>
      <c r="F918" s="98"/>
      <c r="G918" s="98"/>
      <c r="H918" s="11"/>
      <c r="I918" s="107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"/>
      <c r="W918" s="1"/>
      <c r="X918" s="1"/>
      <c r="Y918" s="1"/>
      <c r="Z918" s="1"/>
      <c r="AA918" s="1"/>
      <c r="AB918" s="1"/>
    </row>
    <row r="919" spans="1:28" ht="13" x14ac:dyDescent="0.3">
      <c r="A919" s="101"/>
      <c r="B919" s="102"/>
      <c r="C919" s="98"/>
      <c r="D919" s="98"/>
      <c r="E919" s="99"/>
      <c r="F919" s="98"/>
      <c r="G919" s="98"/>
      <c r="H919" s="11"/>
      <c r="I919" s="107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"/>
      <c r="W919" s="1"/>
      <c r="X919" s="1"/>
      <c r="Y919" s="1"/>
      <c r="Z919" s="1"/>
      <c r="AA919" s="1"/>
      <c r="AB919" s="1"/>
    </row>
    <row r="920" spans="1:28" ht="13" x14ac:dyDescent="0.3">
      <c r="A920" s="101"/>
      <c r="B920" s="102"/>
      <c r="C920" s="98"/>
      <c r="D920" s="98"/>
      <c r="E920" s="99"/>
      <c r="F920" s="98"/>
      <c r="G920" s="98"/>
      <c r="H920" s="11"/>
      <c r="I920" s="107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"/>
      <c r="W920" s="1"/>
      <c r="X920" s="1"/>
      <c r="Y920" s="1"/>
      <c r="Z920" s="1"/>
      <c r="AA920" s="1"/>
      <c r="AB920" s="1"/>
    </row>
    <row r="921" spans="1:28" ht="13" x14ac:dyDescent="0.3">
      <c r="A921" s="101"/>
      <c r="B921" s="102"/>
      <c r="C921" s="98"/>
      <c r="D921" s="98"/>
      <c r="E921" s="99"/>
      <c r="F921" s="98"/>
      <c r="G921" s="98"/>
      <c r="H921" s="11"/>
      <c r="I921" s="107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"/>
      <c r="W921" s="1"/>
      <c r="X921" s="1"/>
      <c r="Y921" s="1"/>
      <c r="Z921" s="1"/>
      <c r="AA921" s="1"/>
      <c r="AB921" s="1"/>
    </row>
    <row r="922" spans="1:28" ht="13" x14ac:dyDescent="0.3">
      <c r="A922" s="101"/>
      <c r="B922" s="102"/>
      <c r="C922" s="98"/>
      <c r="D922" s="98"/>
      <c r="E922" s="99"/>
      <c r="F922" s="98"/>
      <c r="G922" s="98"/>
      <c r="H922" s="11"/>
      <c r="I922" s="107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"/>
      <c r="W922" s="1"/>
      <c r="X922" s="1"/>
      <c r="Y922" s="1"/>
      <c r="Z922" s="1"/>
      <c r="AA922" s="1"/>
      <c r="AB922" s="1"/>
    </row>
    <row r="923" spans="1:28" ht="13" x14ac:dyDescent="0.3">
      <c r="A923" s="101"/>
      <c r="B923" s="102"/>
      <c r="C923" s="98"/>
      <c r="D923" s="98"/>
      <c r="E923" s="99"/>
      <c r="F923" s="98"/>
      <c r="G923" s="98"/>
      <c r="H923" s="11"/>
      <c r="I923" s="107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"/>
      <c r="W923" s="1"/>
      <c r="X923" s="1"/>
      <c r="Y923" s="1"/>
      <c r="Z923" s="1"/>
      <c r="AA923" s="1"/>
      <c r="AB923" s="1"/>
    </row>
    <row r="924" spans="1:28" ht="13" x14ac:dyDescent="0.3">
      <c r="A924" s="101"/>
      <c r="B924" s="102"/>
      <c r="C924" s="98"/>
      <c r="D924" s="98"/>
      <c r="E924" s="99"/>
      <c r="F924" s="98"/>
      <c r="G924" s="98"/>
      <c r="H924" s="11"/>
      <c r="I924" s="107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"/>
      <c r="W924" s="1"/>
      <c r="X924" s="1"/>
      <c r="Y924" s="1"/>
      <c r="Z924" s="1"/>
      <c r="AA924" s="1"/>
      <c r="AB924" s="1"/>
    </row>
    <row r="925" spans="1:28" ht="13" x14ac:dyDescent="0.3">
      <c r="A925" s="101"/>
      <c r="B925" s="102"/>
      <c r="C925" s="98"/>
      <c r="D925" s="98"/>
      <c r="E925" s="99"/>
      <c r="F925" s="98"/>
      <c r="G925" s="98"/>
      <c r="H925" s="11"/>
      <c r="I925" s="107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"/>
      <c r="W925" s="1"/>
      <c r="X925" s="1"/>
      <c r="Y925" s="1"/>
      <c r="Z925" s="1"/>
      <c r="AA925" s="1"/>
      <c r="AB925" s="1"/>
    </row>
    <row r="926" spans="1:28" ht="13" x14ac:dyDescent="0.3">
      <c r="A926" s="101"/>
      <c r="B926" s="102"/>
      <c r="C926" s="98"/>
      <c r="D926" s="98"/>
      <c r="E926" s="99"/>
      <c r="F926" s="98"/>
      <c r="G926" s="98"/>
      <c r="H926" s="11"/>
      <c r="I926" s="107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"/>
      <c r="W926" s="1"/>
      <c r="X926" s="1"/>
      <c r="Y926" s="1"/>
      <c r="Z926" s="1"/>
      <c r="AA926" s="1"/>
      <c r="AB926" s="1"/>
    </row>
    <row r="927" spans="1:28" ht="13" x14ac:dyDescent="0.3">
      <c r="A927" s="101"/>
      <c r="B927" s="102"/>
      <c r="C927" s="98"/>
      <c r="D927" s="98"/>
      <c r="E927" s="99"/>
      <c r="F927" s="98"/>
      <c r="G927" s="98"/>
      <c r="H927" s="11"/>
      <c r="I927" s="107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"/>
      <c r="W927" s="1"/>
      <c r="X927" s="1"/>
      <c r="Y927" s="1"/>
      <c r="Z927" s="1"/>
      <c r="AA927" s="1"/>
      <c r="AB927" s="1"/>
    </row>
    <row r="928" spans="1:28" ht="13" x14ac:dyDescent="0.3">
      <c r="A928" s="101"/>
      <c r="B928" s="102"/>
      <c r="C928" s="98"/>
      <c r="D928" s="98"/>
      <c r="E928" s="99"/>
      <c r="F928" s="98"/>
      <c r="G928" s="98"/>
      <c r="H928" s="11"/>
      <c r="I928" s="107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"/>
      <c r="W928" s="1"/>
      <c r="X928" s="1"/>
      <c r="Y928" s="1"/>
      <c r="Z928" s="1"/>
      <c r="AA928" s="1"/>
      <c r="AB928" s="1"/>
    </row>
    <row r="929" spans="1:28" ht="13" x14ac:dyDescent="0.3">
      <c r="A929" s="101"/>
      <c r="B929" s="102"/>
      <c r="C929" s="98"/>
      <c r="D929" s="98"/>
      <c r="E929" s="99"/>
      <c r="F929" s="98"/>
      <c r="G929" s="98"/>
      <c r="H929" s="11"/>
      <c r="I929" s="107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"/>
      <c r="W929" s="1"/>
      <c r="X929" s="1"/>
      <c r="Y929" s="1"/>
      <c r="Z929" s="1"/>
      <c r="AA929" s="1"/>
      <c r="AB929" s="1"/>
    </row>
    <row r="930" spans="1:28" ht="13" x14ac:dyDescent="0.3">
      <c r="A930" s="101"/>
      <c r="B930" s="102"/>
      <c r="C930" s="98"/>
      <c r="D930" s="98"/>
      <c r="E930" s="99"/>
      <c r="F930" s="98"/>
      <c r="G930" s="98"/>
      <c r="H930" s="11"/>
      <c r="I930" s="107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"/>
      <c r="W930" s="1"/>
      <c r="X930" s="1"/>
      <c r="Y930" s="1"/>
      <c r="Z930" s="1"/>
      <c r="AA930" s="1"/>
      <c r="AB930" s="1"/>
    </row>
    <row r="931" spans="1:28" ht="13" x14ac:dyDescent="0.3">
      <c r="A931" s="101"/>
      <c r="B931" s="102"/>
      <c r="C931" s="98"/>
      <c r="D931" s="98"/>
      <c r="E931" s="99"/>
      <c r="F931" s="98"/>
      <c r="G931" s="98"/>
      <c r="H931" s="11"/>
      <c r="I931" s="107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"/>
      <c r="W931" s="1"/>
      <c r="X931" s="1"/>
      <c r="Y931" s="1"/>
      <c r="Z931" s="1"/>
      <c r="AA931" s="1"/>
      <c r="AB931" s="1"/>
    </row>
    <row r="932" spans="1:28" ht="13" x14ac:dyDescent="0.3">
      <c r="A932" s="101"/>
      <c r="B932" s="102"/>
      <c r="C932" s="98"/>
      <c r="D932" s="98"/>
      <c r="E932" s="99"/>
      <c r="F932" s="98"/>
      <c r="G932" s="98"/>
      <c r="H932" s="11"/>
      <c r="I932" s="107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"/>
      <c r="W932" s="1"/>
      <c r="X932" s="1"/>
      <c r="Y932" s="1"/>
      <c r="Z932" s="1"/>
      <c r="AA932" s="1"/>
      <c r="AB932" s="1"/>
    </row>
    <row r="933" spans="1:28" ht="13" x14ac:dyDescent="0.3">
      <c r="A933" s="101"/>
      <c r="B933" s="102"/>
      <c r="C933" s="98"/>
      <c r="D933" s="98"/>
      <c r="E933" s="99"/>
      <c r="F933" s="98"/>
      <c r="G933" s="98"/>
      <c r="H933" s="11"/>
      <c r="I933" s="107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"/>
      <c r="W933" s="1"/>
      <c r="X933" s="1"/>
      <c r="Y933" s="1"/>
      <c r="Z933" s="1"/>
      <c r="AA933" s="1"/>
      <c r="AB933" s="1"/>
    </row>
    <row r="934" spans="1:28" ht="13" x14ac:dyDescent="0.3">
      <c r="A934" s="101"/>
      <c r="B934" s="102"/>
      <c r="C934" s="98"/>
      <c r="D934" s="98"/>
      <c r="E934" s="99"/>
      <c r="F934" s="98"/>
      <c r="G934" s="98"/>
      <c r="H934" s="11"/>
      <c r="I934" s="107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"/>
      <c r="W934" s="1"/>
      <c r="X934" s="1"/>
      <c r="Y934" s="1"/>
      <c r="Z934" s="1"/>
      <c r="AA934" s="1"/>
      <c r="AB934" s="1"/>
    </row>
    <row r="935" spans="1:28" ht="13" x14ac:dyDescent="0.3">
      <c r="A935" s="101"/>
      <c r="B935" s="102"/>
      <c r="C935" s="98"/>
      <c r="D935" s="98"/>
      <c r="E935" s="99"/>
      <c r="F935" s="98"/>
      <c r="G935" s="98"/>
      <c r="H935" s="11"/>
      <c r="I935" s="107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"/>
      <c r="W935" s="1"/>
      <c r="X935" s="1"/>
      <c r="Y935" s="1"/>
      <c r="Z935" s="1"/>
      <c r="AA935" s="1"/>
      <c r="AB935" s="1"/>
    </row>
    <row r="936" spans="1:28" ht="13" x14ac:dyDescent="0.3">
      <c r="A936" s="101"/>
      <c r="B936" s="102"/>
      <c r="C936" s="98"/>
      <c r="D936" s="98"/>
      <c r="E936" s="99"/>
      <c r="F936" s="98"/>
      <c r="G936" s="98"/>
      <c r="H936" s="11"/>
      <c r="I936" s="107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"/>
      <c r="W936" s="1"/>
      <c r="X936" s="1"/>
      <c r="Y936" s="1"/>
      <c r="Z936" s="1"/>
      <c r="AA936" s="1"/>
      <c r="AB936" s="1"/>
    </row>
    <row r="937" spans="1:28" ht="13" x14ac:dyDescent="0.3">
      <c r="A937" s="101"/>
      <c r="B937" s="102"/>
      <c r="C937" s="98"/>
      <c r="D937" s="98"/>
      <c r="E937" s="99"/>
      <c r="F937" s="98"/>
      <c r="G937" s="98"/>
      <c r="H937" s="11"/>
      <c r="I937" s="107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"/>
      <c r="W937" s="1"/>
      <c r="X937" s="1"/>
      <c r="Y937" s="1"/>
      <c r="Z937" s="1"/>
      <c r="AA937" s="1"/>
      <c r="AB937" s="1"/>
    </row>
    <row r="938" spans="1:28" ht="13" x14ac:dyDescent="0.3">
      <c r="A938" s="101"/>
      <c r="B938" s="102"/>
      <c r="C938" s="98"/>
      <c r="D938" s="98"/>
      <c r="E938" s="99"/>
      <c r="F938" s="98"/>
      <c r="G938" s="98"/>
      <c r="H938" s="11"/>
      <c r="I938" s="107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"/>
      <c r="W938" s="1"/>
      <c r="X938" s="1"/>
      <c r="Y938" s="1"/>
      <c r="Z938" s="1"/>
      <c r="AA938" s="1"/>
      <c r="AB938" s="1"/>
    </row>
    <row r="939" spans="1:28" ht="13" x14ac:dyDescent="0.3">
      <c r="A939" s="101"/>
      <c r="B939" s="102"/>
      <c r="C939" s="98"/>
      <c r="D939" s="98"/>
      <c r="E939" s="99"/>
      <c r="F939" s="98"/>
      <c r="G939" s="98"/>
      <c r="H939" s="11"/>
      <c r="I939" s="107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"/>
      <c r="W939" s="1"/>
      <c r="X939" s="1"/>
      <c r="Y939" s="1"/>
      <c r="Z939" s="1"/>
      <c r="AA939" s="1"/>
      <c r="AB939" s="1"/>
    </row>
    <row r="940" spans="1:28" ht="13" x14ac:dyDescent="0.3">
      <c r="A940" s="101"/>
      <c r="B940" s="102"/>
      <c r="C940" s="98"/>
      <c r="D940" s="98"/>
      <c r="E940" s="99"/>
      <c r="F940" s="98"/>
      <c r="G940" s="98"/>
      <c r="H940" s="11"/>
      <c r="I940" s="107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"/>
      <c r="W940" s="1"/>
      <c r="X940" s="1"/>
      <c r="Y940" s="1"/>
      <c r="Z940" s="1"/>
      <c r="AA940" s="1"/>
      <c r="AB940" s="1"/>
    </row>
    <row r="941" spans="1:28" ht="13" x14ac:dyDescent="0.3">
      <c r="A941" s="101"/>
      <c r="B941" s="102"/>
      <c r="C941" s="98"/>
      <c r="D941" s="98"/>
      <c r="E941" s="99"/>
      <c r="F941" s="98"/>
      <c r="G941" s="98"/>
      <c r="H941" s="11"/>
      <c r="I941" s="107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"/>
      <c r="W941" s="1"/>
      <c r="X941" s="1"/>
      <c r="Y941" s="1"/>
      <c r="Z941" s="1"/>
      <c r="AA941" s="1"/>
      <c r="AB941" s="1"/>
    </row>
    <row r="942" spans="1:28" ht="13" x14ac:dyDescent="0.3">
      <c r="A942" s="101"/>
      <c r="B942" s="102"/>
      <c r="C942" s="98"/>
      <c r="D942" s="98"/>
      <c r="E942" s="99"/>
      <c r="F942" s="98"/>
      <c r="G942" s="98"/>
      <c r="H942" s="11"/>
      <c r="I942" s="107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"/>
      <c r="W942" s="1"/>
      <c r="X942" s="1"/>
      <c r="Y942" s="1"/>
      <c r="Z942" s="1"/>
      <c r="AA942" s="1"/>
      <c r="AB942" s="1"/>
    </row>
    <row r="943" spans="1:28" ht="13" x14ac:dyDescent="0.3">
      <c r="A943" s="101"/>
      <c r="B943" s="102"/>
      <c r="C943" s="98"/>
      <c r="D943" s="98"/>
      <c r="E943" s="99"/>
      <c r="F943" s="98"/>
      <c r="G943" s="98"/>
      <c r="H943" s="11"/>
      <c r="I943" s="107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"/>
      <c r="W943" s="1"/>
      <c r="X943" s="1"/>
      <c r="Y943" s="1"/>
      <c r="Z943" s="1"/>
      <c r="AA943" s="1"/>
      <c r="AB943" s="1"/>
    </row>
    <row r="944" spans="1:28" ht="13" x14ac:dyDescent="0.3">
      <c r="A944" s="101"/>
      <c r="B944" s="102"/>
      <c r="C944" s="98"/>
      <c r="D944" s="98"/>
      <c r="E944" s="99"/>
      <c r="F944" s="98"/>
      <c r="G944" s="98"/>
      <c r="H944" s="11"/>
      <c r="I944" s="107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"/>
      <c r="W944" s="1"/>
      <c r="X944" s="1"/>
      <c r="Y944" s="1"/>
      <c r="Z944" s="1"/>
      <c r="AA944" s="1"/>
      <c r="AB944" s="1"/>
    </row>
    <row r="945" spans="1:28" ht="13" x14ac:dyDescent="0.3">
      <c r="A945" s="101"/>
      <c r="B945" s="102"/>
      <c r="C945" s="98"/>
      <c r="D945" s="98"/>
      <c r="E945" s="99"/>
      <c r="F945" s="98"/>
      <c r="G945" s="98"/>
      <c r="H945" s="11"/>
      <c r="I945" s="107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"/>
      <c r="W945" s="1"/>
      <c r="X945" s="1"/>
      <c r="Y945" s="1"/>
      <c r="Z945" s="1"/>
      <c r="AA945" s="1"/>
      <c r="AB945" s="1"/>
    </row>
    <row r="946" spans="1:28" ht="13" x14ac:dyDescent="0.3">
      <c r="A946" s="101"/>
      <c r="B946" s="102"/>
      <c r="C946" s="98"/>
      <c r="D946" s="98"/>
      <c r="E946" s="99"/>
      <c r="F946" s="98"/>
      <c r="G946" s="98"/>
      <c r="H946" s="11"/>
      <c r="I946" s="107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"/>
      <c r="W946" s="1"/>
      <c r="X946" s="1"/>
      <c r="Y946" s="1"/>
      <c r="Z946" s="1"/>
      <c r="AA946" s="1"/>
      <c r="AB946" s="1"/>
    </row>
    <row r="947" spans="1:28" ht="13" x14ac:dyDescent="0.3">
      <c r="A947" s="101"/>
      <c r="B947" s="102"/>
      <c r="C947" s="98"/>
      <c r="D947" s="98"/>
      <c r="E947" s="99"/>
      <c r="F947" s="98"/>
      <c r="G947" s="98"/>
      <c r="H947" s="11"/>
      <c r="I947" s="107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"/>
      <c r="W947" s="1"/>
      <c r="X947" s="1"/>
      <c r="Y947" s="1"/>
      <c r="Z947" s="1"/>
      <c r="AA947" s="1"/>
      <c r="AB947" s="1"/>
    </row>
    <row r="948" spans="1:28" ht="13" x14ac:dyDescent="0.3">
      <c r="A948" s="101"/>
      <c r="B948" s="102"/>
      <c r="C948" s="98"/>
      <c r="D948" s="98"/>
      <c r="E948" s="99"/>
      <c r="F948" s="98"/>
      <c r="G948" s="98"/>
      <c r="H948" s="11"/>
      <c r="I948" s="107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"/>
      <c r="W948" s="1"/>
      <c r="X948" s="1"/>
      <c r="Y948" s="1"/>
      <c r="Z948" s="1"/>
      <c r="AA948" s="1"/>
      <c r="AB948" s="1"/>
    </row>
    <row r="949" spans="1:28" ht="13" x14ac:dyDescent="0.3">
      <c r="A949" s="101"/>
      <c r="B949" s="102"/>
      <c r="C949" s="98"/>
      <c r="D949" s="98"/>
      <c r="E949" s="99"/>
      <c r="F949" s="98"/>
      <c r="G949" s="98"/>
      <c r="H949" s="11"/>
      <c r="I949" s="107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"/>
      <c r="W949" s="1"/>
      <c r="X949" s="1"/>
      <c r="Y949" s="1"/>
      <c r="Z949" s="1"/>
      <c r="AA949" s="1"/>
      <c r="AB949" s="1"/>
    </row>
    <row r="950" spans="1:28" ht="13" x14ac:dyDescent="0.3">
      <c r="A950" s="101"/>
      <c r="B950" s="102"/>
      <c r="C950" s="98"/>
      <c r="D950" s="98"/>
      <c r="E950" s="99"/>
      <c r="F950" s="98"/>
      <c r="G950" s="98"/>
      <c r="H950" s="11"/>
      <c r="I950" s="107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"/>
      <c r="W950" s="1"/>
      <c r="X950" s="1"/>
      <c r="Y950" s="1"/>
      <c r="Z950" s="1"/>
      <c r="AA950" s="1"/>
      <c r="AB950" s="1"/>
    </row>
    <row r="951" spans="1:28" ht="13" x14ac:dyDescent="0.3">
      <c r="A951" s="101"/>
      <c r="B951" s="102"/>
      <c r="C951" s="98"/>
      <c r="D951" s="98"/>
      <c r="E951" s="99"/>
      <c r="F951" s="98"/>
      <c r="G951" s="98"/>
      <c r="H951" s="11"/>
      <c r="I951" s="107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"/>
      <c r="W951" s="1"/>
      <c r="X951" s="1"/>
      <c r="Y951" s="1"/>
      <c r="Z951" s="1"/>
      <c r="AA951" s="1"/>
      <c r="AB951" s="1"/>
    </row>
    <row r="952" spans="1:28" ht="13" x14ac:dyDescent="0.3">
      <c r="A952" s="101"/>
      <c r="B952" s="102"/>
      <c r="C952" s="98"/>
      <c r="D952" s="98"/>
      <c r="E952" s="99"/>
      <c r="F952" s="98"/>
      <c r="G952" s="98"/>
      <c r="H952" s="11"/>
      <c r="I952" s="107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"/>
      <c r="W952" s="1"/>
      <c r="X952" s="1"/>
      <c r="Y952" s="1"/>
      <c r="Z952" s="1"/>
      <c r="AA952" s="1"/>
      <c r="AB952" s="1"/>
    </row>
    <row r="953" spans="1:28" ht="13" x14ac:dyDescent="0.3">
      <c r="A953" s="101"/>
      <c r="B953" s="102"/>
      <c r="C953" s="98"/>
      <c r="D953" s="98"/>
      <c r="E953" s="99"/>
      <c r="F953" s="98"/>
      <c r="G953" s="98"/>
      <c r="H953" s="11"/>
      <c r="I953" s="107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"/>
      <c r="W953" s="1"/>
      <c r="X953" s="1"/>
      <c r="Y953" s="1"/>
      <c r="Z953" s="1"/>
      <c r="AA953" s="1"/>
      <c r="AB953" s="1"/>
    </row>
    <row r="954" spans="1:28" ht="13" x14ac:dyDescent="0.3">
      <c r="A954" s="101"/>
      <c r="B954" s="102"/>
      <c r="C954" s="98"/>
      <c r="D954" s="98"/>
      <c r="E954" s="99"/>
      <c r="F954" s="98"/>
      <c r="G954" s="98"/>
      <c r="H954" s="11"/>
      <c r="I954" s="107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"/>
      <c r="W954" s="1"/>
      <c r="X954" s="1"/>
      <c r="Y954" s="1"/>
      <c r="Z954" s="1"/>
      <c r="AA954" s="1"/>
      <c r="AB954" s="1"/>
    </row>
    <row r="955" spans="1:28" ht="13" x14ac:dyDescent="0.3">
      <c r="A955" s="101"/>
      <c r="B955" s="102"/>
      <c r="C955" s="98"/>
      <c r="D955" s="98"/>
      <c r="E955" s="99"/>
      <c r="F955" s="98"/>
      <c r="G955" s="98"/>
      <c r="H955" s="11"/>
      <c r="I955" s="107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"/>
      <c r="W955" s="1"/>
      <c r="X955" s="1"/>
      <c r="Y955" s="1"/>
      <c r="Z955" s="1"/>
      <c r="AA955" s="1"/>
      <c r="AB955" s="1"/>
    </row>
    <row r="956" spans="1:28" ht="13" x14ac:dyDescent="0.3">
      <c r="A956" s="101"/>
      <c r="B956" s="102"/>
      <c r="C956" s="98"/>
      <c r="D956" s="98"/>
      <c r="E956" s="99"/>
      <c r="F956" s="98"/>
      <c r="G956" s="98"/>
      <c r="H956" s="11"/>
      <c r="I956" s="107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"/>
      <c r="W956" s="1"/>
      <c r="X956" s="1"/>
      <c r="Y956" s="1"/>
      <c r="Z956" s="1"/>
      <c r="AA956" s="1"/>
      <c r="AB956" s="1"/>
    </row>
    <row r="957" spans="1:28" ht="13" x14ac:dyDescent="0.3">
      <c r="A957" s="101"/>
      <c r="B957" s="102"/>
      <c r="C957" s="98"/>
      <c r="D957" s="98"/>
      <c r="E957" s="99"/>
      <c r="F957" s="98"/>
      <c r="G957" s="98"/>
      <c r="H957" s="11"/>
      <c r="I957" s="107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"/>
      <c r="W957" s="1"/>
      <c r="X957" s="1"/>
      <c r="Y957" s="1"/>
      <c r="Z957" s="1"/>
      <c r="AA957" s="1"/>
      <c r="AB957" s="1"/>
    </row>
    <row r="958" spans="1:28" ht="13" x14ac:dyDescent="0.3">
      <c r="A958" s="101"/>
      <c r="B958" s="102"/>
      <c r="C958" s="98"/>
      <c r="D958" s="98"/>
      <c r="E958" s="99"/>
      <c r="F958" s="98"/>
      <c r="G958" s="98"/>
      <c r="H958" s="11"/>
      <c r="I958" s="107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"/>
      <c r="W958" s="1"/>
      <c r="X958" s="1"/>
      <c r="Y958" s="1"/>
      <c r="Z958" s="1"/>
      <c r="AA958" s="1"/>
      <c r="AB958" s="1"/>
    </row>
    <row r="959" spans="1:28" ht="13" x14ac:dyDescent="0.3">
      <c r="A959" s="101"/>
      <c r="B959" s="102"/>
      <c r="C959" s="98"/>
      <c r="D959" s="98"/>
      <c r="E959" s="99"/>
      <c r="F959" s="98"/>
      <c r="G959" s="98"/>
      <c r="H959" s="11"/>
      <c r="I959" s="107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"/>
      <c r="W959" s="1"/>
      <c r="X959" s="1"/>
      <c r="Y959" s="1"/>
      <c r="Z959" s="1"/>
      <c r="AA959" s="1"/>
      <c r="AB959" s="1"/>
    </row>
    <row r="960" spans="1:28" ht="13" x14ac:dyDescent="0.3">
      <c r="A960" s="101"/>
      <c r="B960" s="102"/>
      <c r="C960" s="98"/>
      <c r="D960" s="98"/>
      <c r="E960" s="99"/>
      <c r="F960" s="98"/>
      <c r="G960" s="98"/>
      <c r="H960" s="11"/>
      <c r="I960" s="107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"/>
      <c r="W960" s="1"/>
      <c r="X960" s="1"/>
      <c r="Y960" s="1"/>
      <c r="Z960" s="1"/>
      <c r="AA960" s="1"/>
      <c r="AB960" s="1"/>
    </row>
    <row r="961" spans="1:28" ht="13" x14ac:dyDescent="0.3">
      <c r="A961" s="101"/>
      <c r="B961" s="102"/>
      <c r="C961" s="98"/>
      <c r="D961" s="98"/>
      <c r="E961" s="99"/>
      <c r="F961" s="98"/>
      <c r="G961" s="98"/>
      <c r="H961" s="11"/>
      <c r="I961" s="107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"/>
      <c r="W961" s="1"/>
      <c r="X961" s="1"/>
      <c r="Y961" s="1"/>
      <c r="Z961" s="1"/>
      <c r="AA961" s="1"/>
      <c r="AB961" s="1"/>
    </row>
    <row r="962" spans="1:28" ht="13" x14ac:dyDescent="0.3">
      <c r="A962" s="101"/>
      <c r="B962" s="102"/>
      <c r="C962" s="98"/>
      <c r="D962" s="98"/>
      <c r="E962" s="99"/>
      <c r="F962" s="98"/>
      <c r="G962" s="98"/>
      <c r="H962" s="11"/>
      <c r="I962" s="107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"/>
      <c r="W962" s="1"/>
      <c r="X962" s="1"/>
      <c r="Y962" s="1"/>
      <c r="Z962" s="1"/>
      <c r="AA962" s="1"/>
      <c r="AB962" s="1"/>
    </row>
    <row r="963" spans="1:28" ht="13" x14ac:dyDescent="0.3">
      <c r="A963" s="101"/>
      <c r="B963" s="102"/>
      <c r="C963" s="98"/>
      <c r="D963" s="98"/>
      <c r="E963" s="99"/>
      <c r="F963" s="98"/>
      <c r="G963" s="98"/>
      <c r="H963" s="11"/>
      <c r="I963" s="107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"/>
      <c r="W963" s="1"/>
      <c r="X963" s="1"/>
      <c r="Y963" s="1"/>
      <c r="Z963" s="1"/>
      <c r="AA963" s="1"/>
      <c r="AB963" s="1"/>
    </row>
    <row r="964" spans="1:28" ht="13" x14ac:dyDescent="0.3">
      <c r="A964" s="101"/>
      <c r="B964" s="102"/>
      <c r="C964" s="98"/>
      <c r="D964" s="98"/>
      <c r="E964" s="99"/>
      <c r="F964" s="98"/>
      <c r="G964" s="98"/>
      <c r="H964" s="11"/>
      <c r="I964" s="107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"/>
      <c r="W964" s="1"/>
      <c r="X964" s="1"/>
      <c r="Y964" s="1"/>
      <c r="Z964" s="1"/>
      <c r="AA964" s="1"/>
      <c r="AB964" s="1"/>
    </row>
    <row r="965" spans="1:28" ht="13" x14ac:dyDescent="0.3">
      <c r="A965" s="101"/>
      <c r="B965" s="102"/>
      <c r="C965" s="98"/>
      <c r="D965" s="98"/>
      <c r="E965" s="99"/>
      <c r="F965" s="98"/>
      <c r="G965" s="98"/>
      <c r="H965" s="11"/>
      <c r="I965" s="107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"/>
      <c r="W965" s="1"/>
      <c r="X965" s="1"/>
      <c r="Y965" s="1"/>
      <c r="Z965" s="1"/>
      <c r="AA965" s="1"/>
      <c r="AB965" s="1"/>
    </row>
    <row r="966" spans="1:28" ht="13" x14ac:dyDescent="0.3">
      <c r="A966" s="101"/>
      <c r="B966" s="102"/>
      <c r="C966" s="98"/>
      <c r="D966" s="98"/>
      <c r="E966" s="99"/>
      <c r="F966" s="98"/>
      <c r="G966" s="98"/>
      <c r="H966" s="11"/>
      <c r="I966" s="107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"/>
      <c r="W966" s="1"/>
      <c r="X966" s="1"/>
      <c r="Y966" s="1"/>
      <c r="Z966" s="1"/>
      <c r="AA966" s="1"/>
      <c r="AB966" s="1"/>
    </row>
    <row r="967" spans="1:28" ht="13" x14ac:dyDescent="0.3">
      <c r="A967" s="101"/>
      <c r="B967" s="102"/>
      <c r="C967" s="98"/>
      <c r="D967" s="98"/>
      <c r="E967" s="99"/>
      <c r="F967" s="98"/>
      <c r="G967" s="98"/>
      <c r="H967" s="11"/>
      <c r="I967" s="107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"/>
      <c r="W967" s="1"/>
      <c r="X967" s="1"/>
      <c r="Y967" s="1"/>
      <c r="Z967" s="1"/>
      <c r="AA967" s="1"/>
      <c r="AB967" s="1"/>
    </row>
    <row r="968" spans="1:28" ht="13" x14ac:dyDescent="0.3">
      <c r="A968" s="101"/>
      <c r="B968" s="102"/>
      <c r="C968" s="98"/>
      <c r="D968" s="98"/>
      <c r="E968" s="99"/>
      <c r="F968" s="98"/>
      <c r="G968" s="98"/>
      <c r="H968" s="11"/>
      <c r="I968" s="107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"/>
      <c r="W968" s="1"/>
      <c r="X968" s="1"/>
      <c r="Y968" s="1"/>
      <c r="Z968" s="1"/>
      <c r="AA968" s="1"/>
      <c r="AB968" s="1"/>
    </row>
    <row r="969" spans="1:28" ht="13" x14ac:dyDescent="0.3">
      <c r="A969" s="101"/>
      <c r="B969" s="102"/>
      <c r="C969" s="98"/>
      <c r="D969" s="98"/>
      <c r="E969" s="99"/>
      <c r="F969" s="98"/>
      <c r="G969" s="98"/>
      <c r="H969" s="11"/>
      <c r="I969" s="107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"/>
      <c r="W969" s="1"/>
      <c r="X969" s="1"/>
      <c r="Y969" s="1"/>
      <c r="Z969" s="1"/>
      <c r="AA969" s="1"/>
      <c r="AB969" s="1"/>
    </row>
    <row r="970" spans="1:28" ht="13" x14ac:dyDescent="0.3">
      <c r="A970" s="101"/>
      <c r="B970" s="102"/>
      <c r="C970" s="98"/>
      <c r="D970" s="98"/>
      <c r="E970" s="99"/>
      <c r="F970" s="98"/>
      <c r="G970" s="98"/>
      <c r="H970" s="11"/>
      <c r="I970" s="107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"/>
      <c r="W970" s="1"/>
      <c r="X970" s="1"/>
      <c r="Y970" s="1"/>
      <c r="Z970" s="1"/>
      <c r="AA970" s="1"/>
      <c r="AB970" s="1"/>
    </row>
    <row r="971" spans="1:28" ht="13" x14ac:dyDescent="0.3">
      <c r="A971" s="101"/>
      <c r="B971" s="102"/>
      <c r="C971" s="98"/>
      <c r="D971" s="98"/>
      <c r="E971" s="99"/>
      <c r="F971" s="98"/>
      <c r="G971" s="98"/>
      <c r="H971" s="11"/>
      <c r="I971" s="107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"/>
      <c r="W971" s="1"/>
      <c r="X971" s="1"/>
      <c r="Y971" s="1"/>
      <c r="Z971" s="1"/>
      <c r="AA971" s="1"/>
      <c r="AB971" s="1"/>
    </row>
    <row r="972" spans="1:28" ht="13" x14ac:dyDescent="0.3">
      <c r="A972" s="101"/>
      <c r="B972" s="102"/>
      <c r="C972" s="98"/>
      <c r="D972" s="98"/>
      <c r="E972" s="99"/>
      <c r="F972" s="98"/>
      <c r="G972" s="98"/>
      <c r="H972" s="11"/>
      <c r="I972" s="107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"/>
      <c r="W972" s="1"/>
      <c r="X972" s="1"/>
      <c r="Y972" s="1"/>
      <c r="Z972" s="1"/>
      <c r="AA972" s="1"/>
      <c r="AB972" s="1"/>
    </row>
    <row r="973" spans="1:28" ht="13" x14ac:dyDescent="0.3">
      <c r="A973" s="101"/>
      <c r="B973" s="102"/>
      <c r="C973" s="98"/>
      <c r="D973" s="98"/>
      <c r="E973" s="99"/>
      <c r="F973" s="98"/>
      <c r="G973" s="98"/>
      <c r="H973" s="11"/>
      <c r="I973" s="107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"/>
      <c r="W973" s="1"/>
      <c r="X973" s="1"/>
      <c r="Y973" s="1"/>
      <c r="Z973" s="1"/>
      <c r="AA973" s="1"/>
      <c r="AB973" s="1"/>
    </row>
    <row r="974" spans="1:28" ht="13" x14ac:dyDescent="0.3">
      <c r="A974" s="101"/>
      <c r="B974" s="102"/>
      <c r="C974" s="98"/>
      <c r="D974" s="98"/>
      <c r="E974" s="99"/>
      <c r="F974" s="98"/>
      <c r="G974" s="98"/>
      <c r="H974" s="11"/>
      <c r="I974" s="107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"/>
      <c r="W974" s="1"/>
      <c r="X974" s="1"/>
      <c r="Y974" s="1"/>
      <c r="Z974" s="1"/>
      <c r="AA974" s="1"/>
      <c r="AB974" s="1"/>
    </row>
    <row r="975" spans="1:28" ht="13" x14ac:dyDescent="0.3">
      <c r="A975" s="101"/>
      <c r="B975" s="102"/>
      <c r="C975" s="98"/>
      <c r="D975" s="98"/>
      <c r="E975" s="99"/>
      <c r="F975" s="98"/>
      <c r="G975" s="98"/>
      <c r="H975" s="11"/>
      <c r="I975" s="107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"/>
      <c r="W975" s="1"/>
      <c r="X975" s="1"/>
      <c r="Y975" s="1"/>
      <c r="Z975" s="1"/>
      <c r="AA975" s="1"/>
      <c r="AB975" s="1"/>
    </row>
    <row r="976" spans="1:28" ht="13" x14ac:dyDescent="0.3">
      <c r="A976" s="101"/>
      <c r="B976" s="102"/>
      <c r="C976" s="98"/>
      <c r="D976" s="98"/>
      <c r="E976" s="99"/>
      <c r="F976" s="98"/>
      <c r="G976" s="98"/>
      <c r="H976" s="11"/>
      <c r="I976" s="107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"/>
      <c r="W976" s="1"/>
      <c r="X976" s="1"/>
      <c r="Y976" s="1"/>
      <c r="Z976" s="1"/>
      <c r="AA976" s="1"/>
      <c r="AB976" s="1"/>
    </row>
    <row r="977" spans="1:28" ht="13" x14ac:dyDescent="0.3">
      <c r="A977" s="101"/>
      <c r="B977" s="102"/>
      <c r="C977" s="98"/>
      <c r="D977" s="98"/>
      <c r="E977" s="99"/>
      <c r="F977" s="98"/>
      <c r="G977" s="98"/>
      <c r="H977" s="11"/>
      <c r="I977" s="107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"/>
      <c r="W977" s="1"/>
      <c r="X977" s="1"/>
      <c r="Y977" s="1"/>
      <c r="Z977" s="1"/>
      <c r="AA977" s="1"/>
      <c r="AB977" s="1"/>
    </row>
    <row r="978" spans="1:28" ht="13" x14ac:dyDescent="0.3">
      <c r="A978" s="101"/>
      <c r="B978" s="102"/>
      <c r="C978" s="98"/>
      <c r="D978" s="98"/>
      <c r="E978" s="99"/>
      <c r="F978" s="98"/>
      <c r="G978" s="98"/>
      <c r="H978" s="11"/>
      <c r="I978" s="107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"/>
      <c r="W978" s="1"/>
      <c r="X978" s="1"/>
      <c r="Y978" s="1"/>
      <c r="Z978" s="1"/>
      <c r="AA978" s="1"/>
      <c r="AB978" s="1"/>
    </row>
    <row r="979" spans="1:28" ht="13" x14ac:dyDescent="0.3">
      <c r="A979" s="101"/>
      <c r="B979" s="102"/>
      <c r="C979" s="98"/>
      <c r="D979" s="98"/>
      <c r="E979" s="99"/>
      <c r="F979" s="98"/>
      <c r="G979" s="98"/>
      <c r="H979" s="11"/>
      <c r="I979" s="107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"/>
      <c r="W979" s="1"/>
      <c r="X979" s="1"/>
      <c r="Y979" s="1"/>
      <c r="Z979" s="1"/>
      <c r="AA979" s="1"/>
      <c r="AB979" s="1"/>
    </row>
    <row r="980" spans="1:28" ht="13" x14ac:dyDescent="0.3">
      <c r="A980" s="101"/>
      <c r="B980" s="102"/>
      <c r="C980" s="98"/>
      <c r="D980" s="98"/>
      <c r="E980" s="99"/>
      <c r="F980" s="98"/>
      <c r="G980" s="98"/>
      <c r="H980" s="11"/>
      <c r="I980" s="107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"/>
      <c r="W980" s="1"/>
      <c r="X980" s="1"/>
      <c r="Y980" s="1"/>
      <c r="Z980" s="1"/>
      <c r="AA980" s="1"/>
      <c r="AB980" s="1"/>
    </row>
    <row r="981" spans="1:28" ht="13" x14ac:dyDescent="0.3">
      <c r="A981" s="101"/>
      <c r="B981" s="102"/>
      <c r="C981" s="98"/>
      <c r="D981" s="98"/>
      <c r="E981" s="99"/>
      <c r="F981" s="98"/>
      <c r="G981" s="98"/>
      <c r="H981" s="11"/>
      <c r="I981" s="107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"/>
      <c r="W981" s="1"/>
      <c r="X981" s="1"/>
      <c r="Y981" s="1"/>
      <c r="Z981" s="1"/>
      <c r="AA981" s="1"/>
      <c r="AB981" s="1"/>
    </row>
    <row r="982" spans="1:28" ht="13" x14ac:dyDescent="0.3">
      <c r="A982" s="101"/>
      <c r="B982" s="102"/>
      <c r="C982" s="98"/>
      <c r="D982" s="98"/>
      <c r="E982" s="99"/>
      <c r="F982" s="98"/>
      <c r="G982" s="98"/>
      <c r="H982" s="11"/>
      <c r="I982" s="107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"/>
      <c r="W982" s="1"/>
      <c r="X982" s="1"/>
      <c r="Y982" s="1"/>
      <c r="Z982" s="1"/>
      <c r="AA982" s="1"/>
      <c r="AB982" s="1"/>
    </row>
    <row r="983" spans="1:28" ht="13" x14ac:dyDescent="0.3">
      <c r="A983" s="101"/>
      <c r="B983" s="102"/>
      <c r="C983" s="98"/>
      <c r="D983" s="98"/>
      <c r="E983" s="99"/>
      <c r="F983" s="98"/>
      <c r="G983" s="98"/>
      <c r="H983" s="11"/>
      <c r="I983" s="107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"/>
      <c r="W983" s="1"/>
      <c r="X983" s="1"/>
      <c r="Y983" s="1"/>
      <c r="Z983" s="1"/>
      <c r="AA983" s="1"/>
      <c r="AB983" s="1"/>
    </row>
    <row r="984" spans="1:28" ht="13" x14ac:dyDescent="0.3">
      <c r="A984" s="101"/>
      <c r="B984" s="102"/>
      <c r="C984" s="98"/>
      <c r="D984" s="98"/>
      <c r="E984" s="99"/>
      <c r="F984" s="98"/>
      <c r="G984" s="98"/>
      <c r="H984" s="11"/>
      <c r="I984" s="107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"/>
      <c r="W984" s="1"/>
      <c r="X984" s="1"/>
      <c r="Y984" s="1"/>
      <c r="Z984" s="1"/>
      <c r="AA984" s="1"/>
      <c r="AB984" s="1"/>
    </row>
    <row r="985" spans="1:28" ht="13" x14ac:dyDescent="0.3">
      <c r="A985" s="101"/>
      <c r="B985" s="102"/>
      <c r="C985" s="98"/>
      <c r="D985" s="98"/>
      <c r="E985" s="99"/>
      <c r="F985" s="98"/>
      <c r="G985" s="98"/>
      <c r="H985" s="11"/>
      <c r="I985" s="107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"/>
      <c r="W985" s="1"/>
      <c r="X985" s="1"/>
      <c r="Y985" s="1"/>
      <c r="Z985" s="1"/>
      <c r="AA985" s="1"/>
      <c r="AB985" s="1"/>
    </row>
    <row r="986" spans="1:28" ht="13" x14ac:dyDescent="0.3">
      <c r="A986" s="101"/>
      <c r="B986" s="102"/>
      <c r="C986" s="98"/>
      <c r="D986" s="98"/>
      <c r="E986" s="99"/>
      <c r="F986" s="98"/>
      <c r="G986" s="98"/>
      <c r="H986" s="11"/>
      <c r="I986" s="107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"/>
      <c r="W986" s="1"/>
      <c r="X986" s="1"/>
      <c r="Y986" s="1"/>
      <c r="Z986" s="1"/>
      <c r="AA986" s="1"/>
      <c r="AB986" s="1"/>
    </row>
    <row r="987" spans="1:28" ht="13" x14ac:dyDescent="0.3">
      <c r="A987" s="101"/>
      <c r="B987" s="102"/>
      <c r="C987" s="98"/>
      <c r="D987" s="98"/>
      <c r="E987" s="99"/>
      <c r="F987" s="98"/>
      <c r="G987" s="98"/>
      <c r="H987" s="11"/>
      <c r="I987" s="107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"/>
      <c r="W987" s="1"/>
      <c r="X987" s="1"/>
      <c r="Y987" s="1"/>
      <c r="Z987" s="1"/>
      <c r="AA987" s="1"/>
      <c r="AB987" s="1"/>
    </row>
    <row r="988" spans="1:28" ht="13" x14ac:dyDescent="0.3">
      <c r="A988" s="101"/>
      <c r="B988" s="102"/>
      <c r="C988" s="98"/>
      <c r="D988" s="98"/>
      <c r="E988" s="99"/>
      <c r="F988" s="98"/>
      <c r="G988" s="98"/>
      <c r="H988" s="11"/>
      <c r="I988" s="107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"/>
      <c r="W988" s="1"/>
      <c r="X988" s="1"/>
      <c r="Y988" s="1"/>
      <c r="Z988" s="1"/>
      <c r="AA988" s="1"/>
      <c r="AB988" s="1"/>
    </row>
    <row r="989" spans="1:28" ht="13" x14ac:dyDescent="0.3">
      <c r="A989" s="101"/>
      <c r="B989" s="102"/>
      <c r="C989" s="98"/>
      <c r="D989" s="98"/>
      <c r="E989" s="99"/>
      <c r="F989" s="98"/>
      <c r="G989" s="98"/>
      <c r="H989" s="11"/>
      <c r="I989" s="107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"/>
      <c r="W989" s="1"/>
      <c r="X989" s="1"/>
      <c r="Y989" s="1"/>
      <c r="Z989" s="1"/>
      <c r="AA989" s="1"/>
      <c r="AB989" s="1"/>
    </row>
    <row r="990" spans="1:28" ht="13" x14ac:dyDescent="0.3">
      <c r="A990" s="101"/>
      <c r="B990" s="102"/>
      <c r="C990" s="98"/>
      <c r="D990" s="98"/>
      <c r="E990" s="99"/>
      <c r="F990" s="98"/>
      <c r="G990" s="98"/>
      <c r="H990" s="11"/>
      <c r="I990" s="107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"/>
      <c r="W990" s="1"/>
      <c r="X990" s="1"/>
      <c r="Y990" s="1"/>
      <c r="Z990" s="1"/>
      <c r="AA990" s="1"/>
      <c r="AB990" s="1"/>
    </row>
    <row r="991" spans="1:28" ht="13" x14ac:dyDescent="0.3">
      <c r="A991" s="101"/>
      <c r="B991" s="102"/>
      <c r="C991" s="98"/>
      <c r="D991" s="98"/>
      <c r="E991" s="99"/>
      <c r="F991" s="98"/>
      <c r="G991" s="98"/>
      <c r="H991" s="11"/>
      <c r="I991" s="107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"/>
      <c r="W991" s="1"/>
      <c r="X991" s="1"/>
      <c r="Y991" s="1"/>
      <c r="Z991" s="1"/>
      <c r="AA991" s="1"/>
      <c r="AB991" s="1"/>
    </row>
    <row r="992" spans="1:28" ht="13" x14ac:dyDescent="0.3">
      <c r="A992" s="101"/>
      <c r="B992" s="102"/>
      <c r="C992" s="98"/>
      <c r="D992" s="98"/>
      <c r="E992" s="99"/>
      <c r="F992" s="98"/>
      <c r="G992" s="98"/>
      <c r="H992" s="11"/>
      <c r="I992" s="107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"/>
      <c r="W992" s="1"/>
      <c r="X992" s="1"/>
      <c r="Y992" s="1"/>
      <c r="Z992" s="1"/>
      <c r="AA992" s="1"/>
      <c r="AB992" s="1"/>
    </row>
    <row r="993" spans="1:28" ht="13" x14ac:dyDescent="0.3">
      <c r="A993" s="101"/>
      <c r="B993" s="102"/>
      <c r="C993" s="98"/>
      <c r="D993" s="98"/>
      <c r="E993" s="99"/>
      <c r="F993" s="98"/>
      <c r="G993" s="98"/>
      <c r="H993" s="11"/>
      <c r="I993" s="107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"/>
      <c r="W993" s="1"/>
      <c r="X993" s="1"/>
      <c r="Y993" s="1"/>
      <c r="Z993" s="1"/>
      <c r="AA993" s="1"/>
      <c r="AB993" s="1"/>
    </row>
    <row r="994" spans="1:28" ht="13" x14ac:dyDescent="0.3">
      <c r="A994" s="101"/>
      <c r="B994" s="102"/>
      <c r="C994" s="98"/>
      <c r="D994" s="98"/>
      <c r="E994" s="99"/>
      <c r="F994" s="98"/>
      <c r="G994" s="98"/>
      <c r="H994" s="11"/>
      <c r="I994" s="107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"/>
      <c r="W994" s="1"/>
      <c r="X994" s="1"/>
      <c r="Y994" s="1"/>
      <c r="Z994" s="1"/>
      <c r="AA994" s="1"/>
      <c r="AB994" s="1"/>
    </row>
    <row r="995" spans="1:28" ht="13" x14ac:dyDescent="0.3">
      <c r="A995" s="101"/>
      <c r="B995" s="102"/>
      <c r="C995" s="98"/>
      <c r="D995" s="98"/>
      <c r="E995" s="99"/>
      <c r="F995" s="98"/>
      <c r="G995" s="98"/>
      <c r="H995" s="11"/>
      <c r="I995" s="107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"/>
      <c r="W995" s="1"/>
      <c r="X995" s="1"/>
      <c r="Y995" s="1"/>
      <c r="Z995" s="1"/>
      <c r="AA995" s="1"/>
      <c r="AB995" s="1"/>
    </row>
    <row r="996" spans="1:28" ht="13" x14ac:dyDescent="0.3">
      <c r="A996" s="101"/>
      <c r="B996" s="102"/>
      <c r="C996" s="98"/>
      <c r="D996" s="98"/>
      <c r="E996" s="99"/>
      <c r="F996" s="98"/>
      <c r="G996" s="98"/>
      <c r="H996" s="11"/>
      <c r="I996" s="107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"/>
      <c r="W996" s="1"/>
      <c r="X996" s="1"/>
      <c r="Y996" s="1"/>
      <c r="Z996" s="1"/>
      <c r="AA996" s="1"/>
      <c r="AB996" s="1"/>
    </row>
    <row r="997" spans="1:28" ht="13" x14ac:dyDescent="0.3">
      <c r="A997" s="101"/>
      <c r="B997" s="102"/>
      <c r="C997" s="98"/>
      <c r="D997" s="98"/>
      <c r="E997" s="99"/>
      <c r="F997" s="98"/>
      <c r="G997" s="98"/>
      <c r="H997" s="11"/>
      <c r="I997" s="107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"/>
      <c r="W997" s="1"/>
      <c r="X997" s="1"/>
      <c r="Y997" s="1"/>
      <c r="Z997" s="1"/>
      <c r="AA997" s="1"/>
      <c r="AB997" s="1"/>
    </row>
    <row r="998" spans="1:28" ht="13" x14ac:dyDescent="0.3">
      <c r="A998" s="101"/>
      <c r="B998" s="102"/>
      <c r="C998" s="98"/>
      <c r="D998" s="98"/>
      <c r="E998" s="99"/>
      <c r="F998" s="98"/>
      <c r="G998" s="98"/>
      <c r="H998" s="11"/>
      <c r="I998" s="107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"/>
      <c r="W998" s="1"/>
      <c r="X998" s="1"/>
      <c r="Y998" s="1"/>
      <c r="Z998" s="1"/>
      <c r="AA998" s="1"/>
      <c r="AB998" s="1"/>
    </row>
    <row r="999" spans="1:28" ht="13" x14ac:dyDescent="0.3">
      <c r="A999" s="101"/>
      <c r="B999" s="102"/>
      <c r="C999" s="98"/>
      <c r="D999" s="98"/>
      <c r="E999" s="99"/>
      <c r="F999" s="98"/>
      <c r="G999" s="98"/>
      <c r="H999" s="11"/>
      <c r="I999" s="107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"/>
      <c r="W999" s="1"/>
      <c r="X999" s="1"/>
      <c r="Y999" s="1"/>
      <c r="Z999" s="1"/>
      <c r="AA999" s="1"/>
      <c r="AB999" s="1"/>
    </row>
    <row r="1000" spans="1:28" ht="13" x14ac:dyDescent="0.3">
      <c r="A1000" s="101"/>
      <c r="B1000" s="102"/>
      <c r="C1000" s="98"/>
      <c r="D1000" s="98"/>
      <c r="E1000" s="99"/>
      <c r="F1000" s="98"/>
      <c r="G1000" s="98"/>
      <c r="H1000" s="11"/>
      <c r="I1000" s="107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"/>
      <c r="W1000" s="1"/>
      <c r="X1000" s="1"/>
      <c r="Y1000" s="1"/>
      <c r="Z1000" s="1"/>
      <c r="AA1000" s="1"/>
      <c r="AB1000" s="1"/>
    </row>
    <row r="1001" spans="1:28" ht="13" x14ac:dyDescent="0.3">
      <c r="A1001" s="101"/>
      <c r="B1001" s="102"/>
      <c r="C1001" s="98"/>
      <c r="D1001" s="98"/>
      <c r="E1001" s="99"/>
      <c r="F1001" s="98"/>
      <c r="G1001" s="98"/>
      <c r="H1001" s="11"/>
      <c r="I1001" s="107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"/>
      <c r="W1001" s="1"/>
      <c r="X1001" s="1"/>
      <c r="Y1001" s="1"/>
      <c r="Z1001" s="1"/>
      <c r="AA1001" s="1"/>
      <c r="AB1001" s="1"/>
    </row>
    <row r="1002" spans="1:28" ht="13" x14ac:dyDescent="0.3">
      <c r="A1002" s="101"/>
      <c r="B1002" s="102"/>
      <c r="C1002" s="98"/>
      <c r="D1002" s="98"/>
      <c r="E1002" s="99"/>
      <c r="F1002" s="98"/>
      <c r="G1002" s="98"/>
      <c r="H1002" s="11"/>
      <c r="I1002" s="107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"/>
      <c r="W1002" s="1"/>
      <c r="X1002" s="1"/>
      <c r="Y1002" s="1"/>
      <c r="Z1002" s="1"/>
      <c r="AA1002" s="1"/>
      <c r="AB1002" s="1"/>
    </row>
    <row r="1003" spans="1:28" ht="13" x14ac:dyDescent="0.3">
      <c r="A1003" s="101"/>
      <c r="B1003" s="102"/>
      <c r="C1003" s="98"/>
      <c r="D1003" s="98"/>
      <c r="E1003" s="99"/>
      <c r="F1003" s="98"/>
      <c r="G1003" s="98"/>
      <c r="H1003" s="11"/>
      <c r="I1003" s="107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"/>
      <c r="W1003" s="1"/>
      <c r="X1003" s="1"/>
      <c r="Y1003" s="1"/>
      <c r="Z1003" s="1"/>
      <c r="AA1003" s="1"/>
      <c r="AB1003" s="1"/>
    </row>
    <row r="1004" spans="1:28" ht="13" x14ac:dyDescent="0.3">
      <c r="A1004" s="101"/>
      <c r="B1004" s="102"/>
      <c r="C1004" s="98"/>
      <c r="D1004" s="98"/>
      <c r="E1004" s="99"/>
      <c r="F1004" s="98"/>
      <c r="G1004" s="98"/>
      <c r="H1004" s="11"/>
      <c r="I1004" s="107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"/>
      <c r="W1004" s="1"/>
      <c r="X1004" s="1"/>
      <c r="Y1004" s="1"/>
      <c r="Z1004" s="1"/>
      <c r="AA1004" s="1"/>
      <c r="AB1004" s="1"/>
    </row>
    <row r="1005" spans="1:28" ht="13" x14ac:dyDescent="0.3">
      <c r="A1005" s="101"/>
      <c r="B1005" s="102"/>
      <c r="C1005" s="98"/>
      <c r="D1005" s="98"/>
      <c r="E1005" s="99"/>
      <c r="F1005" s="98"/>
      <c r="G1005" s="98"/>
      <c r="H1005" s="11"/>
      <c r="I1005" s="107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"/>
      <c r="W1005" s="1"/>
      <c r="X1005" s="1"/>
      <c r="Y1005" s="1"/>
      <c r="Z1005" s="1"/>
      <c r="AA1005" s="1"/>
      <c r="AB1005" s="1"/>
    </row>
    <row r="1006" spans="1:28" ht="13" x14ac:dyDescent="0.3">
      <c r="A1006" s="101"/>
      <c r="B1006" s="102"/>
      <c r="C1006" s="98"/>
      <c r="D1006" s="98"/>
      <c r="E1006" s="99"/>
      <c r="F1006" s="98"/>
      <c r="G1006" s="98"/>
      <c r="H1006" s="11"/>
      <c r="I1006" s="107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"/>
      <c r="W1006" s="1"/>
      <c r="X1006" s="1"/>
      <c r="Y1006" s="1"/>
      <c r="Z1006" s="1"/>
      <c r="AA1006" s="1"/>
      <c r="AB1006" s="1"/>
    </row>
    <row r="1007" spans="1:28" ht="13" x14ac:dyDescent="0.3">
      <c r="A1007" s="101"/>
      <c r="B1007" s="102"/>
      <c r="C1007" s="98"/>
      <c r="D1007" s="98"/>
      <c r="E1007" s="99"/>
      <c r="F1007" s="98"/>
      <c r="G1007" s="98"/>
      <c r="H1007" s="11"/>
      <c r="I1007" s="107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"/>
      <c r="W1007" s="1"/>
      <c r="X1007" s="1"/>
      <c r="Y1007" s="1"/>
      <c r="Z1007" s="1"/>
      <c r="AA1007" s="1"/>
      <c r="AB1007" s="1"/>
    </row>
    <row r="1008" spans="1:28" ht="13" x14ac:dyDescent="0.3">
      <c r="A1008" s="101"/>
      <c r="B1008" s="102"/>
      <c r="C1008" s="98"/>
      <c r="D1008" s="98"/>
      <c r="E1008" s="99"/>
      <c r="F1008" s="98"/>
      <c r="G1008" s="98"/>
      <c r="H1008" s="11"/>
      <c r="I1008" s="107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"/>
      <c r="W1008" s="1"/>
      <c r="X1008" s="1"/>
      <c r="Y1008" s="1"/>
      <c r="Z1008" s="1"/>
      <c r="AA1008" s="1"/>
      <c r="AB1008" s="1"/>
    </row>
    <row r="1009" spans="1:28" ht="13" x14ac:dyDescent="0.3">
      <c r="A1009" s="101"/>
      <c r="B1009" s="102"/>
      <c r="C1009" s="98"/>
      <c r="D1009" s="98"/>
      <c r="E1009" s="99"/>
      <c r="F1009" s="98"/>
      <c r="G1009" s="98"/>
      <c r="H1009" s="11"/>
      <c r="I1009" s="107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"/>
      <c r="W1009" s="1"/>
      <c r="X1009" s="1"/>
      <c r="Y1009" s="1"/>
      <c r="Z1009" s="1"/>
      <c r="AA1009" s="1"/>
      <c r="AB1009" s="1"/>
    </row>
    <row r="1010" spans="1:28" ht="13" x14ac:dyDescent="0.3">
      <c r="A1010" s="101"/>
      <c r="B1010" s="102"/>
      <c r="C1010" s="98"/>
      <c r="D1010" s="98"/>
      <c r="E1010" s="99"/>
      <c r="F1010" s="98"/>
      <c r="G1010" s="98"/>
      <c r="H1010" s="11"/>
      <c r="I1010" s="107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"/>
      <c r="W1010" s="1"/>
      <c r="X1010" s="1"/>
      <c r="Y1010" s="1"/>
      <c r="Z1010" s="1"/>
      <c r="AA1010" s="1"/>
      <c r="AB1010" s="1"/>
    </row>
    <row r="1011" spans="1:28" ht="13" x14ac:dyDescent="0.3">
      <c r="A1011" s="101"/>
      <c r="B1011" s="102"/>
      <c r="C1011" s="98"/>
      <c r="D1011" s="98"/>
      <c r="E1011" s="99"/>
      <c r="F1011" s="98"/>
      <c r="G1011" s="98"/>
      <c r="H1011" s="11"/>
      <c r="I1011" s="107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"/>
      <c r="W1011" s="1"/>
      <c r="X1011" s="1"/>
      <c r="Y1011" s="1"/>
      <c r="Z1011" s="1"/>
      <c r="AA1011" s="1"/>
      <c r="AB1011" s="1"/>
    </row>
    <row r="1012" spans="1:28" ht="13" x14ac:dyDescent="0.3">
      <c r="A1012" s="101"/>
      <c r="B1012" s="102"/>
      <c r="C1012" s="98"/>
      <c r="D1012" s="98"/>
      <c r="E1012" s="99"/>
      <c r="F1012" s="98"/>
      <c r="G1012" s="98"/>
      <c r="H1012" s="11"/>
      <c r="I1012" s="107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"/>
      <c r="W1012" s="1"/>
      <c r="X1012" s="1"/>
      <c r="Y1012" s="1"/>
      <c r="Z1012" s="1"/>
      <c r="AA1012" s="1"/>
      <c r="AB1012" s="1"/>
    </row>
    <row r="1013" spans="1:28" ht="13" x14ac:dyDescent="0.3">
      <c r="A1013" s="101"/>
      <c r="B1013" s="102"/>
      <c r="C1013" s="98"/>
      <c r="D1013" s="98"/>
      <c r="E1013" s="99"/>
      <c r="F1013" s="98"/>
      <c r="G1013" s="98"/>
      <c r="H1013" s="11"/>
      <c r="I1013" s="107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"/>
      <c r="W1013" s="1"/>
      <c r="X1013" s="1"/>
      <c r="Y1013" s="1"/>
      <c r="Z1013" s="1"/>
      <c r="AA1013" s="1"/>
      <c r="AB1013" s="1"/>
    </row>
    <row r="1014" spans="1:28" ht="13" x14ac:dyDescent="0.3">
      <c r="A1014" s="101"/>
      <c r="B1014" s="102"/>
      <c r="C1014" s="98"/>
      <c r="D1014" s="98"/>
      <c r="E1014" s="99"/>
      <c r="F1014" s="98"/>
      <c r="G1014" s="98"/>
      <c r="H1014" s="11"/>
      <c r="I1014" s="107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"/>
      <c r="W1014" s="1"/>
      <c r="X1014" s="1"/>
      <c r="Y1014" s="1"/>
      <c r="Z1014" s="1"/>
      <c r="AA1014" s="1"/>
      <c r="AB1014" s="1"/>
    </row>
    <row r="1015" spans="1:28" ht="13" x14ac:dyDescent="0.3">
      <c r="A1015" s="101"/>
      <c r="B1015" s="102"/>
      <c r="C1015" s="98"/>
      <c r="D1015" s="98"/>
      <c r="E1015" s="99"/>
      <c r="F1015" s="98"/>
      <c r="G1015" s="98"/>
      <c r="H1015" s="11"/>
      <c r="I1015" s="107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"/>
      <c r="W1015" s="1"/>
      <c r="X1015" s="1"/>
      <c r="Y1015" s="1"/>
      <c r="Z1015" s="1"/>
      <c r="AA1015" s="1"/>
      <c r="AB1015" s="1"/>
    </row>
    <row r="1016" spans="1:28" ht="13" x14ac:dyDescent="0.3">
      <c r="A1016" s="101"/>
      <c r="B1016" s="102"/>
      <c r="C1016" s="98"/>
      <c r="D1016" s="98"/>
      <c r="E1016" s="99"/>
      <c r="F1016" s="98"/>
      <c r="G1016" s="98"/>
      <c r="H1016" s="11"/>
      <c r="I1016" s="107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"/>
      <c r="W1016" s="1"/>
      <c r="X1016" s="1"/>
      <c r="Y1016" s="1"/>
      <c r="Z1016" s="1"/>
      <c r="AA1016" s="1"/>
      <c r="AB1016" s="1"/>
    </row>
    <row r="1017" spans="1:28" ht="13" x14ac:dyDescent="0.3">
      <c r="A1017" s="101"/>
      <c r="B1017" s="102"/>
      <c r="C1017" s="98"/>
      <c r="D1017" s="98"/>
      <c r="E1017" s="99"/>
      <c r="F1017" s="98"/>
      <c r="G1017" s="98"/>
      <c r="H1017" s="11"/>
      <c r="I1017" s="107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"/>
      <c r="W1017" s="1"/>
      <c r="X1017" s="1"/>
      <c r="Y1017" s="1"/>
      <c r="Z1017" s="1"/>
      <c r="AA1017" s="1"/>
      <c r="AB1017" s="1"/>
    </row>
    <row r="1018" spans="1:28" ht="13" x14ac:dyDescent="0.3">
      <c r="A1018" s="101"/>
      <c r="B1018" s="102"/>
      <c r="C1018" s="98"/>
      <c r="D1018" s="98"/>
      <c r="E1018" s="99"/>
      <c r="F1018" s="98"/>
      <c r="G1018" s="98"/>
      <c r="H1018" s="11"/>
      <c r="I1018" s="107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"/>
      <c r="W1018" s="1"/>
      <c r="X1018" s="1"/>
      <c r="Y1018" s="1"/>
      <c r="Z1018" s="1"/>
      <c r="AA1018" s="1"/>
      <c r="AB1018" s="1"/>
    </row>
    <row r="1019" spans="1:28" ht="13" x14ac:dyDescent="0.3">
      <c r="A1019" s="101"/>
      <c r="B1019" s="102"/>
      <c r="C1019" s="98"/>
      <c r="D1019" s="98"/>
      <c r="E1019" s="99"/>
      <c r="F1019" s="98"/>
      <c r="G1019" s="98"/>
      <c r="H1019" s="11"/>
      <c r="I1019" s="107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"/>
      <c r="W1019" s="1"/>
      <c r="X1019" s="1"/>
      <c r="Y1019" s="1"/>
      <c r="Z1019" s="1"/>
      <c r="AA1019" s="1"/>
      <c r="AB1019" s="1"/>
    </row>
    <row r="1020" spans="1:28" ht="13" x14ac:dyDescent="0.3">
      <c r="A1020" s="101"/>
      <c r="B1020" s="102"/>
      <c r="C1020" s="98"/>
      <c r="D1020" s="98"/>
      <c r="E1020" s="99"/>
      <c r="F1020" s="98"/>
      <c r="G1020" s="98"/>
      <c r="H1020" s="11"/>
      <c r="I1020" s="107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"/>
      <c r="W1020" s="1"/>
      <c r="X1020" s="1"/>
      <c r="Y1020" s="1"/>
      <c r="Z1020" s="1"/>
      <c r="AA1020" s="1"/>
      <c r="AB1020" s="1"/>
    </row>
    <row r="1021" spans="1:28" ht="13" x14ac:dyDescent="0.3">
      <c r="A1021" s="101"/>
      <c r="B1021" s="102"/>
      <c r="C1021" s="98"/>
      <c r="D1021" s="98"/>
      <c r="E1021" s="99"/>
      <c r="F1021" s="98"/>
      <c r="G1021" s="98"/>
      <c r="H1021" s="11"/>
      <c r="I1021" s="107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"/>
      <c r="W1021" s="1"/>
      <c r="X1021" s="1"/>
      <c r="Y1021" s="1"/>
      <c r="Z1021" s="1"/>
      <c r="AA1021" s="1"/>
      <c r="AB1021" s="1"/>
    </row>
    <row r="1022" spans="1:28" ht="13" x14ac:dyDescent="0.3">
      <c r="A1022" s="101"/>
      <c r="B1022" s="102"/>
      <c r="C1022" s="98"/>
      <c r="D1022" s="98"/>
      <c r="E1022" s="99"/>
      <c r="F1022" s="98"/>
      <c r="G1022" s="98"/>
      <c r="H1022" s="11"/>
      <c r="I1022" s="107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"/>
      <c r="W1022" s="1"/>
      <c r="X1022" s="1"/>
      <c r="Y1022" s="1"/>
      <c r="Z1022" s="1"/>
      <c r="AA1022" s="1"/>
      <c r="AB1022" s="1"/>
    </row>
    <row r="1023" spans="1:28" ht="13" x14ac:dyDescent="0.3">
      <c r="A1023" s="101"/>
      <c r="B1023" s="102"/>
      <c r="C1023" s="98"/>
      <c r="D1023" s="98"/>
      <c r="E1023" s="99"/>
      <c r="F1023" s="98"/>
      <c r="G1023" s="98"/>
      <c r="H1023" s="11"/>
      <c r="I1023" s="107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"/>
      <c r="W1023" s="1"/>
      <c r="X1023" s="1"/>
      <c r="Y1023" s="1"/>
      <c r="Z1023" s="1"/>
      <c r="AA1023" s="1"/>
      <c r="AB1023" s="1"/>
    </row>
    <row r="1024" spans="1:28" ht="13" x14ac:dyDescent="0.3">
      <c r="A1024" s="101"/>
      <c r="B1024" s="102"/>
      <c r="C1024" s="98"/>
      <c r="D1024" s="98"/>
      <c r="E1024" s="99"/>
      <c r="F1024" s="98"/>
      <c r="G1024" s="98"/>
      <c r="H1024" s="11"/>
      <c r="I1024" s="107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"/>
      <c r="W1024" s="1"/>
      <c r="X1024" s="1"/>
      <c r="Y1024" s="1"/>
      <c r="Z1024" s="1"/>
      <c r="AA1024" s="1"/>
      <c r="AB1024" s="1"/>
    </row>
    <row r="1025" spans="1:28" ht="13" x14ac:dyDescent="0.3">
      <c r="A1025" s="101"/>
      <c r="B1025" s="102"/>
      <c r="C1025" s="98"/>
      <c r="D1025" s="98"/>
      <c r="E1025" s="99"/>
      <c r="F1025" s="98"/>
      <c r="G1025" s="98"/>
      <c r="H1025" s="11"/>
      <c r="I1025" s="107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"/>
      <c r="W1025" s="1"/>
      <c r="X1025" s="1"/>
      <c r="Y1025" s="1"/>
      <c r="Z1025" s="1"/>
      <c r="AA1025" s="1"/>
      <c r="AB1025" s="1"/>
    </row>
    <row r="1026" spans="1:28" ht="13" x14ac:dyDescent="0.3">
      <c r="A1026" s="101"/>
      <c r="B1026" s="102"/>
      <c r="C1026" s="98"/>
      <c r="D1026" s="98"/>
      <c r="E1026" s="99"/>
      <c r="F1026" s="98"/>
      <c r="G1026" s="98"/>
      <c r="H1026" s="11"/>
      <c r="I1026" s="107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"/>
      <c r="W1026" s="1"/>
      <c r="X1026" s="1"/>
      <c r="Y1026" s="1"/>
      <c r="Z1026" s="1"/>
      <c r="AA1026" s="1"/>
      <c r="AB1026" s="1"/>
    </row>
    <row r="1027" spans="1:28" ht="13" x14ac:dyDescent="0.3">
      <c r="A1027" s="101"/>
      <c r="B1027" s="102"/>
      <c r="C1027" s="98"/>
      <c r="D1027" s="98"/>
      <c r="E1027" s="99"/>
      <c r="F1027" s="98"/>
      <c r="G1027" s="98"/>
      <c r="H1027" s="11"/>
      <c r="I1027" s="107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"/>
      <c r="W1027" s="1"/>
      <c r="X1027" s="1"/>
      <c r="Y1027" s="1"/>
      <c r="Z1027" s="1"/>
      <c r="AA1027" s="1"/>
      <c r="AB1027" s="1"/>
    </row>
    <row r="1028" spans="1:28" ht="13" x14ac:dyDescent="0.3">
      <c r="A1028" s="101"/>
      <c r="B1028" s="102"/>
      <c r="C1028" s="98"/>
      <c r="D1028" s="98"/>
      <c r="E1028" s="99"/>
      <c r="F1028" s="98"/>
      <c r="G1028" s="98"/>
      <c r="H1028" s="11"/>
      <c r="I1028" s="107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"/>
      <c r="W1028" s="1"/>
      <c r="X1028" s="1"/>
      <c r="Y1028" s="1"/>
      <c r="Z1028" s="1"/>
      <c r="AA1028" s="1"/>
      <c r="AB1028" s="1"/>
    </row>
    <row r="1029" spans="1:28" ht="13" x14ac:dyDescent="0.3">
      <c r="A1029" s="101"/>
      <c r="B1029" s="102"/>
      <c r="C1029" s="98"/>
      <c r="D1029" s="98"/>
      <c r="E1029" s="99"/>
      <c r="F1029" s="98"/>
      <c r="G1029" s="98"/>
      <c r="H1029" s="11"/>
      <c r="I1029" s="107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"/>
      <c r="W1029" s="1"/>
      <c r="X1029" s="1"/>
      <c r="Y1029" s="1"/>
      <c r="Z1029" s="1"/>
      <c r="AA1029" s="1"/>
      <c r="AB1029" s="1"/>
    </row>
    <row r="1030" spans="1:28" ht="13" x14ac:dyDescent="0.3">
      <c r="A1030" s="101"/>
      <c r="B1030" s="102"/>
      <c r="C1030" s="98"/>
      <c r="D1030" s="98"/>
      <c r="E1030" s="99"/>
      <c r="F1030" s="98"/>
      <c r="G1030" s="98"/>
      <c r="H1030" s="11"/>
      <c r="I1030" s="107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"/>
      <c r="W1030" s="1"/>
      <c r="X1030" s="1"/>
      <c r="Y1030" s="1"/>
      <c r="Z1030" s="1"/>
      <c r="AA1030" s="1"/>
      <c r="AB1030" s="1"/>
    </row>
    <row r="1031" spans="1:28" ht="13" x14ac:dyDescent="0.3">
      <c r="A1031" s="101"/>
      <c r="B1031" s="102"/>
      <c r="C1031" s="98"/>
      <c r="D1031" s="98"/>
      <c r="E1031" s="99"/>
      <c r="F1031" s="98"/>
      <c r="G1031" s="98"/>
      <c r="H1031" s="11"/>
      <c r="I1031" s="107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"/>
      <c r="W1031" s="1"/>
      <c r="X1031" s="1"/>
      <c r="Y1031" s="1"/>
      <c r="Z1031" s="1"/>
      <c r="AA1031" s="1"/>
      <c r="AB1031" s="1"/>
    </row>
    <row r="1032" spans="1:28" ht="13" x14ac:dyDescent="0.3">
      <c r="A1032" s="101"/>
      <c r="B1032" s="102"/>
      <c r="C1032" s="98"/>
      <c r="D1032" s="98"/>
      <c r="E1032" s="99"/>
      <c r="F1032" s="98"/>
      <c r="G1032" s="98"/>
      <c r="H1032" s="11"/>
      <c r="I1032" s="107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"/>
      <c r="W1032" s="1"/>
      <c r="X1032" s="1"/>
      <c r="Y1032" s="1"/>
      <c r="Z1032" s="1"/>
      <c r="AA1032" s="1"/>
      <c r="AB1032" s="1"/>
    </row>
  </sheetData>
  <autoFilter ref="A14:J34"/>
  <mergeCells count="2">
    <mergeCell ref="E8:E9"/>
    <mergeCell ref="A5:J5"/>
  </mergeCells>
  <conditionalFormatting sqref="H15:H28 H32:H34">
    <cfRule type="cellIs" dxfId="22" priority="1" operator="equal">
      <formula>"Prêt à partir"</formula>
    </cfRule>
  </conditionalFormatting>
  <conditionalFormatting sqref="H15:H34 H88:H1032">
    <cfRule type="cellIs" dxfId="21" priority="2" operator="equal">
      <formula>"MEP validée"</formula>
    </cfRule>
  </conditionalFormatting>
  <conditionalFormatting sqref="H15:H34 H88:H1032">
    <cfRule type="cellIs" dxfId="20" priority="3" operator="equal">
      <formula>"MEP à vérifier"</formula>
    </cfRule>
  </conditionalFormatting>
  <conditionalFormatting sqref="H15:H34 H88:H1032">
    <cfRule type="cellIs" dxfId="19" priority="4" operator="equal">
      <formula>"MEP en cours"</formula>
    </cfRule>
  </conditionalFormatting>
  <conditionalFormatting sqref="H15:H34 H88:H1032">
    <cfRule type="cellIs" dxfId="18" priority="5" operator="equal">
      <formula>"En production"</formula>
    </cfRule>
  </conditionalFormatting>
  <conditionalFormatting sqref="H15:H34 H88:H1032">
    <cfRule type="cellIs" dxfId="17" priority="6" operator="equal">
      <formula>"Reçu"</formula>
    </cfRule>
  </conditionalFormatting>
  <dataValidations count="2">
    <dataValidation type="list" allowBlank="1" showErrorMessage="1" sqref="H29:H31 H88:H1032">
      <formula1>"MEP en cours,MEP à vérifier,MEP validée,En production,Reçu"</formula1>
    </dataValidation>
    <dataValidation type="list" allowBlank="1" showErrorMessage="1" sqref="H15:H28 H32:H34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888"/>
  <sheetViews>
    <sheetView showGridLines="0" workbookViewId="0"/>
  </sheetViews>
  <sheetFormatPr baseColWidth="10" defaultColWidth="14.453125" defaultRowHeight="15.75" customHeight="1" x14ac:dyDescent="0.25"/>
  <cols>
    <col min="1" max="1" width="14.08984375" customWidth="1"/>
    <col min="2" max="2" width="17.7265625" customWidth="1"/>
    <col min="3" max="3" width="23.26953125" customWidth="1"/>
    <col min="4" max="4" width="30.08984375" customWidth="1"/>
    <col min="5" max="5" width="20.26953125" customWidth="1"/>
    <col min="6" max="6" width="12.26953125" customWidth="1"/>
    <col min="7" max="7" width="25.08984375" customWidth="1"/>
  </cols>
  <sheetData>
    <row r="1" spans="1:28" ht="15.75" customHeight="1" x14ac:dyDescent="0.25">
      <c r="A1" s="4" t="s">
        <v>291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241" t="s">
        <v>1</v>
      </c>
      <c r="B5" s="237"/>
      <c r="C5" s="237"/>
      <c r="D5" s="237"/>
      <c r="E5" s="237"/>
      <c r="F5" s="237"/>
      <c r="G5" s="237"/>
      <c r="H5" s="237"/>
      <c r="I5" s="23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4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1"/>
      <c r="B7" s="1"/>
      <c r="C7" s="4" t="s">
        <v>0</v>
      </c>
      <c r="D7" s="1"/>
      <c r="E7" s="1"/>
      <c r="F7" s="9" t="s">
        <v>2</v>
      </c>
      <c r="G7" s="9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3">
      <c r="A8" s="12"/>
      <c r="B8" s="12"/>
      <c r="C8" s="12"/>
      <c r="D8" s="242" t="s">
        <v>7</v>
      </c>
      <c r="E8" s="146" t="s">
        <v>292</v>
      </c>
      <c r="F8" s="15" t="s">
        <v>293</v>
      </c>
      <c r="G8" s="16" t="s">
        <v>294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3">
      <c r="A9" s="11"/>
      <c r="B9" s="12"/>
      <c r="C9" s="12"/>
      <c r="D9" s="235"/>
      <c r="E9" s="146" t="s">
        <v>8</v>
      </c>
      <c r="F9" s="15" t="s">
        <v>9</v>
      </c>
      <c r="G9" s="1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3">
      <c r="A10" s="11" t="s">
        <v>4</v>
      </c>
      <c r="B10" s="12"/>
      <c r="C10" s="12"/>
      <c r="D10" s="28" t="s">
        <v>13</v>
      </c>
      <c r="E10" s="147"/>
      <c r="F10" s="15"/>
      <c r="G10" s="9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3">
      <c r="A11" s="12"/>
      <c r="B11" s="12"/>
      <c r="C11" s="12"/>
      <c r="D11" s="1"/>
      <c r="E11" s="1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3">
      <c r="A12" s="23" t="s">
        <v>21</v>
      </c>
      <c r="B12" s="24" t="s">
        <v>22</v>
      </c>
      <c r="C12" s="12"/>
      <c r="D12" s="26" t="s">
        <v>23</v>
      </c>
      <c r="E12" s="30">
        <f>SUM(D16:D21)</f>
        <v>60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3">
      <c r="A13" s="23" t="s">
        <v>29</v>
      </c>
      <c r="B13" s="31">
        <f ca="1">TODAY()</f>
        <v>43488</v>
      </c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3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5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295</v>
      </c>
      <c r="F15" s="35" t="s">
        <v>38</v>
      </c>
      <c r="G15" s="35" t="s">
        <v>39</v>
      </c>
      <c r="H15" s="37" t="s">
        <v>40</v>
      </c>
      <c r="I15" s="37" t="s">
        <v>41</v>
      </c>
      <c r="J15" s="1"/>
      <c r="K15" s="14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3">
      <c r="A16" s="244" t="s">
        <v>46</v>
      </c>
      <c r="B16" s="243" t="s">
        <v>77</v>
      </c>
      <c r="C16" s="16" t="s">
        <v>296</v>
      </c>
      <c r="D16" s="16">
        <v>2</v>
      </c>
      <c r="E16" s="16"/>
      <c r="F16" s="16" t="s">
        <v>56</v>
      </c>
      <c r="G16" s="52" t="s">
        <v>99</v>
      </c>
      <c r="H16" s="16" t="s">
        <v>52</v>
      </c>
      <c r="I16" s="245" t="s">
        <v>63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3">
      <c r="A17" s="234"/>
      <c r="B17" s="234"/>
      <c r="C17" s="16" t="s">
        <v>297</v>
      </c>
      <c r="D17" s="16">
        <v>2</v>
      </c>
      <c r="E17" s="16"/>
      <c r="F17" s="16" t="s">
        <v>56</v>
      </c>
      <c r="G17" s="52" t="s">
        <v>99</v>
      </c>
      <c r="H17" s="16" t="s">
        <v>52</v>
      </c>
      <c r="I17" s="2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3">
      <c r="A18" s="234"/>
      <c r="B18" s="234"/>
      <c r="C18" s="16" t="s">
        <v>298</v>
      </c>
      <c r="D18" s="16">
        <v>2</v>
      </c>
      <c r="E18" s="16"/>
      <c r="F18" s="16" t="s">
        <v>56</v>
      </c>
      <c r="G18" s="52" t="s">
        <v>99</v>
      </c>
      <c r="H18" s="16" t="s">
        <v>52</v>
      </c>
      <c r="I18" s="2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3">
      <c r="A19" s="234"/>
      <c r="B19" s="234"/>
      <c r="C19" s="16" t="s">
        <v>299</v>
      </c>
      <c r="D19" s="16">
        <v>2</v>
      </c>
      <c r="E19" s="16"/>
      <c r="F19" s="16" t="s">
        <v>56</v>
      </c>
      <c r="G19" s="52" t="s">
        <v>99</v>
      </c>
      <c r="H19" s="16" t="s">
        <v>52</v>
      </c>
      <c r="I19" s="23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3">
      <c r="A20" s="234"/>
      <c r="B20" s="234"/>
      <c r="C20" s="16" t="s">
        <v>300</v>
      </c>
      <c r="D20" s="16">
        <v>24</v>
      </c>
      <c r="E20" s="16"/>
      <c r="F20" s="16" t="s">
        <v>56</v>
      </c>
      <c r="G20" s="52" t="s">
        <v>99</v>
      </c>
      <c r="H20" s="16" t="s">
        <v>52</v>
      </c>
      <c r="I20" s="23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3">
      <c r="A21" s="235"/>
      <c r="B21" s="235"/>
      <c r="C21" s="16" t="s">
        <v>301</v>
      </c>
      <c r="D21" s="16">
        <v>28</v>
      </c>
      <c r="E21" s="16"/>
      <c r="F21" s="16" t="s">
        <v>56</v>
      </c>
      <c r="G21" s="52" t="s">
        <v>99</v>
      </c>
      <c r="H21" s="16" t="s">
        <v>52</v>
      </c>
      <c r="I21" s="23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49" t="s">
        <v>137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16" priority="1" operator="equal">
      <formula>"MEP validée"</formula>
    </cfRule>
  </conditionalFormatting>
  <conditionalFormatting sqref="H16:H21">
    <cfRule type="cellIs" dxfId="15" priority="2" operator="equal">
      <formula>"MEP à vérifier"</formula>
    </cfRule>
  </conditionalFormatting>
  <conditionalFormatting sqref="H16:H21">
    <cfRule type="cellIs" dxfId="14" priority="3" operator="equal">
      <formula>"MEP en cours"</formula>
    </cfRule>
  </conditionalFormatting>
  <conditionalFormatting sqref="H16:H21">
    <cfRule type="cellIs" dxfId="13" priority="4" operator="equal">
      <formula>"En production"</formula>
    </cfRule>
  </conditionalFormatting>
  <conditionalFormatting sqref="H16:H21">
    <cfRule type="cellIs" dxfId="12" priority="5" operator="equal">
      <formula>"Reçu"</formula>
    </cfRule>
  </conditionalFormatting>
  <dataValidations count="1">
    <dataValidation type="list" allowBlank="1" showErrorMessage="1" sqref="H16:H21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869"/>
  <sheetViews>
    <sheetView showGridLines="0" workbookViewId="0"/>
  </sheetViews>
  <sheetFormatPr baseColWidth="10" defaultColWidth="14.453125" defaultRowHeight="15.75" customHeight="1" x14ac:dyDescent="0.25"/>
  <cols>
    <col min="1" max="1" width="27.7265625" customWidth="1"/>
    <col min="2" max="2" width="11.26953125" customWidth="1"/>
    <col min="3" max="3" width="40" customWidth="1"/>
    <col min="4" max="4" width="18.54296875" customWidth="1"/>
    <col min="5" max="5" width="30.7265625" customWidth="1"/>
    <col min="6" max="6" width="34.81640625" customWidth="1"/>
    <col min="7" max="7" width="28.7265625" customWidth="1"/>
    <col min="11" max="11" width="35.54296875" customWidth="1"/>
  </cols>
  <sheetData>
    <row r="1" spans="1:29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5">
      <c r="A3" s="1"/>
      <c r="B3" s="1"/>
      <c r="C3" s="1"/>
      <c r="D3" s="1"/>
      <c r="E3" s="1"/>
      <c r="F3" s="1"/>
      <c r="G3" s="1"/>
      <c r="H3" s="4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5">
      <c r="A5" s="241" t="s">
        <v>1</v>
      </c>
      <c r="B5" s="237"/>
      <c r="C5" s="237"/>
      <c r="D5" s="237"/>
      <c r="E5" s="237"/>
      <c r="F5" s="237"/>
      <c r="G5" s="237"/>
      <c r="H5" s="237"/>
      <c r="I5" s="237"/>
      <c r="J5" s="2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"/>
      <c r="B6" s="1"/>
      <c r="C6" s="4" t="s">
        <v>0</v>
      </c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5">
      <c r="A7" s="1"/>
      <c r="B7" s="1"/>
      <c r="C7" s="1"/>
      <c r="D7" s="1"/>
      <c r="E7" s="1"/>
      <c r="F7" s="9" t="s">
        <v>2</v>
      </c>
      <c r="G7" s="9" t="s">
        <v>3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">
      <c r="A8" s="11"/>
      <c r="B8" s="12"/>
      <c r="C8" s="12"/>
      <c r="D8" s="9" t="s">
        <v>7</v>
      </c>
      <c r="E8" s="14"/>
      <c r="F8" s="15"/>
      <c r="G8" s="16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">
      <c r="A9" s="12"/>
      <c r="B9" s="12"/>
      <c r="C9" s="12"/>
      <c r="D9" s="225" t="s">
        <v>13</v>
      </c>
      <c r="E9" s="18" t="s">
        <v>302</v>
      </c>
      <c r="F9" s="15"/>
      <c r="G9" s="16" t="s">
        <v>303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">
      <c r="A10" s="12"/>
      <c r="B10" s="12"/>
      <c r="C10" s="12"/>
      <c r="D10" s="235"/>
      <c r="E10" s="18" t="s">
        <v>304</v>
      </c>
      <c r="F10" s="21"/>
      <c r="G10" s="16" t="s">
        <v>305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">
      <c r="A11" s="1"/>
      <c r="B11" s="1"/>
      <c r="C11" s="12"/>
      <c r="D11" s="12"/>
      <c r="E11" s="12"/>
      <c r="F11" s="12"/>
      <c r="G11" s="12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">
      <c r="A12" s="23" t="s">
        <v>21</v>
      </c>
      <c r="B12" s="24" t="s">
        <v>22</v>
      </c>
      <c r="C12" s="12"/>
      <c r="F12" s="26" t="s">
        <v>23</v>
      </c>
      <c r="G12" s="30">
        <f>SUM(D16:D18)</f>
        <v>3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">
      <c r="A13" s="23" t="s">
        <v>29</v>
      </c>
      <c r="B13" s="31">
        <f ca="1">TODAY()</f>
        <v>43488</v>
      </c>
      <c r="D13" s="12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">
      <c r="A14" s="12"/>
      <c r="B14" s="12"/>
      <c r="C14" s="12"/>
      <c r="E14" s="12"/>
      <c r="F14" s="11"/>
      <c r="G14" s="12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5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37</v>
      </c>
      <c r="F15" s="35" t="s">
        <v>38</v>
      </c>
      <c r="G15" s="35" t="s">
        <v>39</v>
      </c>
      <c r="H15" s="37" t="s">
        <v>40</v>
      </c>
      <c r="I15" s="35" t="s">
        <v>41</v>
      </c>
      <c r="J15" s="39" t="s">
        <v>42</v>
      </c>
      <c r="K15" s="4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">
      <c r="A16" s="40" t="s">
        <v>306</v>
      </c>
      <c r="B16" s="67" t="s">
        <v>77</v>
      </c>
      <c r="C16" s="16" t="s">
        <v>307</v>
      </c>
      <c r="D16" s="16">
        <v>1</v>
      </c>
      <c r="E16" s="16"/>
      <c r="F16" s="16" t="s">
        <v>56</v>
      </c>
      <c r="G16" s="52" t="s">
        <v>308</v>
      </c>
      <c r="H16" s="16" t="s">
        <v>60</v>
      </c>
      <c r="I16" s="46" t="s">
        <v>169</v>
      </c>
      <c r="J16" s="4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">
      <c r="A17" s="40" t="s">
        <v>46</v>
      </c>
      <c r="B17" s="67" t="s">
        <v>77</v>
      </c>
      <c r="C17" s="16" t="s">
        <v>309</v>
      </c>
      <c r="D17" s="16">
        <v>2</v>
      </c>
      <c r="E17" s="52" t="s">
        <v>310</v>
      </c>
      <c r="F17" s="16" t="s">
        <v>105</v>
      </c>
      <c r="G17" s="52" t="s">
        <v>99</v>
      </c>
      <c r="H17" s="16" t="s">
        <v>60</v>
      </c>
      <c r="I17" s="46" t="s">
        <v>226</v>
      </c>
      <c r="J17" s="7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">
      <c r="A18" s="40"/>
      <c r="B18" s="41"/>
      <c r="C18" s="52"/>
      <c r="D18" s="52"/>
      <c r="E18" s="52"/>
      <c r="F18" s="52"/>
      <c r="G18" s="52"/>
      <c r="H18" s="16"/>
      <c r="I18" s="46"/>
      <c r="J18" s="4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</sheetData>
  <autoFilter ref="A15:I18"/>
  <customSheetViews>
    <customSheetView guid="{FFD1D3DF-AC67-4F1F-BAFB-92C0D7600335}" filter="1" showAutoFilter="1">
      <pageMargins left="0.7" right="0.7" top="0.75" bottom="0.75" header="0.3" footer="0.3"/>
      <autoFilter ref="J15:J18"/>
    </customSheetView>
  </customSheetViews>
  <mergeCells count="2">
    <mergeCell ref="D9:D10"/>
    <mergeCell ref="A5:J5"/>
  </mergeCells>
  <conditionalFormatting sqref="H17">
    <cfRule type="cellIs" dxfId="11" priority="1" operator="equal">
      <formula>"MEP validée"</formula>
    </cfRule>
  </conditionalFormatting>
  <conditionalFormatting sqref="H17">
    <cfRule type="cellIs" dxfId="10" priority="2" operator="equal">
      <formula>"MEP à vérifier"</formula>
    </cfRule>
  </conditionalFormatting>
  <conditionalFormatting sqref="H17">
    <cfRule type="cellIs" dxfId="9" priority="3" operator="equal">
      <formula>"MEP en cours"</formula>
    </cfRule>
  </conditionalFormatting>
  <conditionalFormatting sqref="H17">
    <cfRule type="cellIs" dxfId="8" priority="4" operator="equal">
      <formula>"En production"</formula>
    </cfRule>
  </conditionalFormatting>
  <conditionalFormatting sqref="H17">
    <cfRule type="cellIs" dxfId="7" priority="5" operator="equal">
      <formula>"Reçu"</formula>
    </cfRule>
  </conditionalFormatting>
  <conditionalFormatting sqref="H17">
    <cfRule type="cellIs" dxfId="6" priority="6" operator="equal">
      <formula>"Prêt à partir"</formula>
    </cfRule>
  </conditionalFormatting>
  <conditionalFormatting sqref="H16 H18">
    <cfRule type="cellIs" dxfId="5" priority="7" operator="equal">
      <formula>"MEP validée"</formula>
    </cfRule>
  </conditionalFormatting>
  <conditionalFormatting sqref="H16 H18">
    <cfRule type="cellIs" dxfId="4" priority="8" operator="equal">
      <formula>"MEP à vérifier"</formula>
    </cfRule>
  </conditionalFormatting>
  <conditionalFormatting sqref="H16 H18">
    <cfRule type="cellIs" dxfId="3" priority="9" operator="equal">
      <formula>"MEP en cours"</formula>
    </cfRule>
  </conditionalFormatting>
  <conditionalFormatting sqref="H16 H18">
    <cfRule type="cellIs" dxfId="2" priority="10" operator="equal">
      <formula>"En production"</formula>
    </cfRule>
  </conditionalFormatting>
  <conditionalFormatting sqref="H16 H18">
    <cfRule type="cellIs" dxfId="1" priority="11" operator="equal">
      <formula>"Reçu"</formula>
    </cfRule>
  </conditionalFormatting>
  <conditionalFormatting sqref="H16 H18">
    <cfRule type="cellIs" dxfId="0" priority="12" operator="equal">
      <formula>"Prêt à partir"</formula>
    </cfRule>
  </conditionalFormatting>
  <dataValidations count="1">
    <dataValidation type="list" allowBlank="1" showErrorMessage="1" sqref="H16:H18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Introduction</vt:lpstr>
      <vt:lpstr>Statistiques</vt:lpstr>
      <vt:lpstr>BOISARD</vt:lpstr>
      <vt:lpstr>LA MACHE LASER</vt:lpstr>
      <vt:lpstr>LA MACHE PRODUCTIQUE</vt:lpstr>
      <vt:lpstr>ALPEN TECH</vt:lpstr>
      <vt:lpstr>CENTRALE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Gameiro Nicolas</cp:lastModifiedBy>
  <dcterms:modified xsi:type="dcterms:W3CDTF">2019-01-23T16:26:31Z</dcterms:modified>
</cp:coreProperties>
</file>