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Maquette EPSA\EN_0900_101112\"/>
    </mc:Choice>
  </mc:AlternateContent>
  <bookViews>
    <workbookView xWindow="0" yWindow="0" windowWidth="25600" windowHeight="130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33" i="1" l="1"/>
  <c r="B36" i="1" s="1"/>
  <c r="B31" i="1"/>
  <c r="B30" i="1"/>
  <c r="G24" i="1" l="1"/>
  <c r="H24" i="1"/>
  <c r="I24" i="1"/>
  <c r="C24" i="1"/>
  <c r="D24" i="1"/>
  <c r="E24" i="1"/>
  <c r="F24" i="1"/>
  <c r="B24" i="1"/>
  <c r="C5" i="1" l="1"/>
  <c r="C4" i="1"/>
  <c r="E12" i="1"/>
</calcChain>
</file>

<file path=xl/sharedStrings.xml><?xml version="1.0" encoding="utf-8"?>
<sst xmlns="http://schemas.openxmlformats.org/spreadsheetml/2006/main" count="24" uniqueCount="24">
  <si>
    <t>Jacking barre</t>
  </si>
  <si>
    <t>Diamètre des trous</t>
  </si>
  <si>
    <t>5mm</t>
  </si>
  <si>
    <t>7mm</t>
  </si>
  <si>
    <t>Masse</t>
  </si>
  <si>
    <t>masse vulcanix</t>
  </si>
  <si>
    <t>diff</t>
  </si>
  <si>
    <t xml:space="preserve">nombre de trou : </t>
  </si>
  <si>
    <t xml:space="preserve">longueur totale : </t>
  </si>
  <si>
    <t xml:space="preserve">espacement entre trous : </t>
  </si>
  <si>
    <t>Dimensionnement de la vis :</t>
  </si>
  <si>
    <t>Poids véhicule</t>
  </si>
  <si>
    <t>Poids pilote</t>
  </si>
  <si>
    <t xml:space="preserve">Poids total </t>
  </si>
  <si>
    <t>Poids (Force)</t>
  </si>
  <si>
    <t xml:space="preserve">g = </t>
  </si>
  <si>
    <t>Poids vu par la jacking bar</t>
  </si>
  <si>
    <t>Fn</t>
  </si>
  <si>
    <t xml:space="preserve">e = </t>
  </si>
  <si>
    <t xml:space="preserve">l = </t>
  </si>
  <si>
    <t>theta</t>
  </si>
  <si>
    <t xml:space="preserve">f = </t>
  </si>
  <si>
    <t>coef frottement alu-acier</t>
  </si>
  <si>
    <t>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</si>
</sst>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topLeftCell="A22" zoomScaleNormal="100" workbookViewId="0">
      <selection activeCell="G31" sqref="G31"/>
    </sheetView>
  </sheetViews>
  <sheetFormatPr baseColWidth="10" defaultColWidth="22" defaultRowHeight="14.5" x14ac:dyDescent="0.35"/>
  <cols>
    <col min="1" max="1" width="22.453125" style="1" bestFit="1" customWidth="1"/>
    <col min="2" max="4" width="11.26953125" style="1" bestFit="1" customWidth="1"/>
    <col min="5" max="5" width="11.90625" style="1" bestFit="1" customWidth="1"/>
    <col min="6" max="6" width="21.7265625" style="1" bestFit="1" customWidth="1"/>
    <col min="7" max="7" width="17.54296875" style="1" bestFit="1" customWidth="1"/>
    <col min="8" max="8" width="3.81640625" style="1" bestFit="1" customWidth="1"/>
    <col min="9" max="9" width="11.26953125" style="1" bestFit="1" customWidth="1"/>
    <col min="10" max="16384" width="22" style="1"/>
  </cols>
  <sheetData>
    <row r="2" spans="1:5" x14ac:dyDescent="0.35">
      <c r="A2" s="1" t="s">
        <v>0</v>
      </c>
    </row>
    <row r="3" spans="1:5" x14ac:dyDescent="0.35">
      <c r="A3" s="1" t="s">
        <v>1</v>
      </c>
      <c r="B3" s="1" t="s">
        <v>4</v>
      </c>
      <c r="C3" s="1" t="s">
        <v>6</v>
      </c>
    </row>
    <row r="4" spans="1:5" x14ac:dyDescent="0.35">
      <c r="A4" s="1" t="s">
        <v>2</v>
      </c>
      <c r="B4" s="1">
        <v>430</v>
      </c>
      <c r="C4" s="2">
        <f>(B4-B$9)/B$9</f>
        <v>-3.1531531531531529E-2</v>
      </c>
    </row>
    <row r="5" spans="1:5" x14ac:dyDescent="0.35">
      <c r="A5" s="1" t="s">
        <v>3</v>
      </c>
      <c r="B5" s="1">
        <v>409</v>
      </c>
      <c r="C5" s="2">
        <f>(B5-B$9)/B$9</f>
        <v>-7.8828828828828829E-2</v>
      </c>
    </row>
    <row r="6" spans="1:5" x14ac:dyDescent="0.35">
      <c r="A6" s="1" t="s">
        <v>23</v>
      </c>
      <c r="B6" s="1">
        <v>372</v>
      </c>
      <c r="C6" s="2">
        <f>(B6-B$9)/B$9</f>
        <v>-0.16216216216216217</v>
      </c>
    </row>
    <row r="9" spans="1:5" x14ac:dyDescent="0.35">
      <c r="A9" s="1" t="s">
        <v>5</v>
      </c>
      <c r="B9" s="1">
        <v>444</v>
      </c>
    </row>
    <row r="12" spans="1:5" x14ac:dyDescent="0.35">
      <c r="E12" s="1">
        <f>(350-444)/444</f>
        <v>-0.21171171171171171</v>
      </c>
    </row>
    <row r="21" spans="1:9" x14ac:dyDescent="0.35">
      <c r="A21" s="3" t="s">
        <v>7</v>
      </c>
      <c r="B21" s="3">
        <v>8</v>
      </c>
      <c r="C21" s="3">
        <v>9</v>
      </c>
      <c r="D21" s="3">
        <v>10</v>
      </c>
      <c r="E21" s="3">
        <v>11</v>
      </c>
      <c r="F21" s="3">
        <v>12</v>
      </c>
      <c r="G21" s="3">
        <v>13</v>
      </c>
      <c r="H21" s="3">
        <v>14</v>
      </c>
      <c r="I21" s="3">
        <v>15</v>
      </c>
    </row>
    <row r="22" spans="1:9" x14ac:dyDescent="0.35">
      <c r="A22" s="3" t="s">
        <v>8</v>
      </c>
      <c r="B22" s="3">
        <v>320</v>
      </c>
      <c r="C22" s="3">
        <v>320</v>
      </c>
      <c r="D22" s="3">
        <v>320</v>
      </c>
      <c r="E22" s="3">
        <v>320</v>
      </c>
      <c r="F22" s="3">
        <v>320</v>
      </c>
      <c r="G22" s="3">
        <v>320</v>
      </c>
      <c r="H22" s="3">
        <v>320</v>
      </c>
      <c r="I22" s="3">
        <v>320</v>
      </c>
    </row>
    <row r="23" spans="1:9" x14ac:dyDescent="0.3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5">
      <c r="A24" s="3" t="s">
        <v>9</v>
      </c>
      <c r="B24" s="3">
        <f>B22/(B21+2)</f>
        <v>32</v>
      </c>
      <c r="C24" s="3">
        <f t="shared" ref="C24:F24" si="0">C22/(C21+2)</f>
        <v>29.09090909090909</v>
      </c>
      <c r="D24" s="3">
        <f t="shared" si="0"/>
        <v>26.666666666666668</v>
      </c>
      <c r="E24" s="3">
        <f t="shared" si="0"/>
        <v>24.615384615384617</v>
      </c>
      <c r="F24" s="3">
        <f t="shared" si="0"/>
        <v>22.857142857142858</v>
      </c>
      <c r="G24" s="3">
        <f t="shared" ref="G24:I24" si="1">G22/(G21+2)</f>
        <v>21.333333333333332</v>
      </c>
      <c r="H24" s="3">
        <f t="shared" si="1"/>
        <v>20</v>
      </c>
      <c r="I24" s="3">
        <f t="shared" si="1"/>
        <v>18.823529411764707</v>
      </c>
    </row>
    <row r="26" spans="1:9" ht="15" thickBot="1" x14ac:dyDescent="0.4"/>
    <row r="27" spans="1:9" ht="29" customHeight="1" thickBot="1" x14ac:dyDescent="0.4">
      <c r="A27" s="15" t="s">
        <v>10</v>
      </c>
      <c r="B27" s="16"/>
      <c r="C27" s="16"/>
      <c r="D27" s="16"/>
      <c r="E27" s="16"/>
      <c r="F27" s="17"/>
      <c r="G27" s="5"/>
    </row>
    <row r="28" spans="1:9" x14ac:dyDescent="0.35">
      <c r="A28" s="12" t="s">
        <v>11</v>
      </c>
      <c r="B28" s="13">
        <v>230</v>
      </c>
      <c r="C28" s="5"/>
      <c r="D28" s="5"/>
      <c r="E28" s="5"/>
      <c r="F28" s="6"/>
      <c r="G28" s="5"/>
    </row>
    <row r="29" spans="1:9" x14ac:dyDescent="0.35">
      <c r="A29" s="4" t="s">
        <v>12</v>
      </c>
      <c r="B29" s="3">
        <v>70</v>
      </c>
      <c r="C29" s="5"/>
      <c r="D29" s="5" t="s">
        <v>15</v>
      </c>
      <c r="E29" s="5">
        <v>9.81</v>
      </c>
      <c r="F29" s="6"/>
      <c r="G29" s="5"/>
    </row>
    <row r="30" spans="1:9" x14ac:dyDescent="0.35">
      <c r="A30" s="4" t="s">
        <v>13</v>
      </c>
      <c r="B30" s="3">
        <f>B29+B28</f>
        <v>300</v>
      </c>
      <c r="C30" s="5"/>
      <c r="D30" s="5" t="s">
        <v>18</v>
      </c>
      <c r="E30" s="5">
        <v>1575</v>
      </c>
      <c r="F30" s="6"/>
      <c r="G30" s="5"/>
    </row>
    <row r="31" spans="1:9" x14ac:dyDescent="0.35">
      <c r="A31" s="14" t="s">
        <v>14</v>
      </c>
      <c r="B31" s="3">
        <f>B30*E29</f>
        <v>2943</v>
      </c>
      <c r="C31" s="5"/>
      <c r="D31" s="5" t="s">
        <v>19</v>
      </c>
      <c r="E31" s="5">
        <v>800</v>
      </c>
      <c r="F31" s="6"/>
      <c r="G31" s="5"/>
    </row>
    <row r="32" spans="1:9" x14ac:dyDescent="0.35">
      <c r="A32" s="4" t="s">
        <v>20</v>
      </c>
      <c r="B32" s="3">
        <v>25</v>
      </c>
      <c r="C32" s="5"/>
      <c r="D32" s="5" t="s">
        <v>21</v>
      </c>
      <c r="E32" s="5">
        <v>0.28000000000000003</v>
      </c>
      <c r="F32" s="6" t="s">
        <v>22</v>
      </c>
      <c r="G32" s="5"/>
    </row>
    <row r="33" spans="1:7" x14ac:dyDescent="0.35">
      <c r="A33" s="4" t="s">
        <v>16</v>
      </c>
      <c r="B33" s="3">
        <f>B31*E31/(E30*COS(B32)*2)</f>
        <v>754.06219845502289</v>
      </c>
      <c r="C33" s="5"/>
      <c r="D33" s="5"/>
      <c r="E33" s="5"/>
      <c r="F33" s="6"/>
      <c r="G33" s="5"/>
    </row>
    <row r="34" spans="1:7" x14ac:dyDescent="0.35">
      <c r="A34" s="7"/>
      <c r="B34" s="5"/>
      <c r="C34" s="5"/>
      <c r="D34" s="5"/>
      <c r="E34" s="5"/>
      <c r="F34" s="6"/>
      <c r="G34" s="5"/>
    </row>
    <row r="35" spans="1:7" x14ac:dyDescent="0.35">
      <c r="A35" s="7"/>
      <c r="B35" s="5"/>
      <c r="C35" s="5"/>
      <c r="D35" s="5"/>
      <c r="E35" s="5"/>
      <c r="F35" s="6"/>
      <c r="G35" s="5"/>
    </row>
    <row r="36" spans="1:7" ht="15" thickBot="1" x14ac:dyDescent="0.4">
      <c r="A36" s="8" t="s">
        <v>17</v>
      </c>
      <c r="B36" s="9">
        <f>B33/E32</f>
        <v>2693.0792801965099</v>
      </c>
      <c r="C36" s="10"/>
      <c r="D36" s="10"/>
      <c r="E36" s="10"/>
      <c r="F36" s="11"/>
      <c r="G36" s="5"/>
    </row>
  </sheetData>
  <mergeCells count="1">
    <mergeCell ref="A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2018-11-08T15:15:43Z</dcterms:created>
  <dcterms:modified xsi:type="dcterms:W3CDTF">2018-11-12T12:30:15Z</dcterms:modified>
</cp:coreProperties>
</file>