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r01ep20\Desktop\MyExperiments\Interoception_exp\1_heartbeat perception\manuscript\github\"/>
    </mc:Choice>
  </mc:AlternateContent>
  <xr:revisionPtr revIDLastSave="0" documentId="13_ncr:1_{A0EBF8BB-7DC7-4B1B-AAFC-72BDD24A2D81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raw" sheetId="1" r:id="rId1"/>
    <sheet name="EXCLUSION_CRITERIA" sheetId="6" r:id="rId2"/>
    <sheet name="prepare data analysis" sheetId="3" r:id="rId3"/>
    <sheet name="correlation accuracy at rest" sheetId="13" r:id="rId4"/>
    <sheet name="correlation accuracy baseline" sheetId="15" r:id="rId5"/>
    <sheet name="correlation stai" sheetId="14" r:id="rId6"/>
  </sheets>
  <calcPr calcId="191029"/>
  <pivotCaches>
    <pivotCache cacheId="11" r:id="rId7"/>
    <pivotCache cacheId="12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5" i="3" l="1"/>
  <c r="C74" i="3"/>
  <c r="D74" i="3"/>
  <c r="C70" i="3"/>
  <c r="C33" i="6" l="1"/>
  <c r="D33" i="6"/>
  <c r="E33" i="6"/>
  <c r="B33" i="6"/>
  <c r="H2" i="1" l="1"/>
  <c r="A30" i="14"/>
  <c r="O29" i="15"/>
  <c r="O3" i="15"/>
  <c r="O18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9" i="15"/>
  <c r="O20" i="15"/>
  <c r="O21" i="15"/>
  <c r="O22" i="15"/>
  <c r="O23" i="15"/>
  <c r="O24" i="15"/>
  <c r="O25" i="15"/>
  <c r="O26" i="15"/>
  <c r="E417" i="15"/>
  <c r="D417" i="15"/>
  <c r="E416" i="15"/>
  <c r="D416" i="15"/>
  <c r="E415" i="15"/>
  <c r="D415" i="15"/>
  <c r="E414" i="15"/>
  <c r="D414" i="15"/>
  <c r="E413" i="15"/>
  <c r="D413" i="15"/>
  <c r="E412" i="15"/>
  <c r="D412" i="15"/>
  <c r="E411" i="15"/>
  <c r="D411" i="15"/>
  <c r="E410" i="15"/>
  <c r="D410" i="15"/>
  <c r="E409" i="15"/>
  <c r="D409" i="15"/>
  <c r="E408" i="15"/>
  <c r="D408" i="15"/>
  <c r="E407" i="15"/>
  <c r="D407" i="15"/>
  <c r="E406" i="15"/>
  <c r="D406" i="15"/>
  <c r="E405" i="15"/>
  <c r="D405" i="15"/>
  <c r="E404" i="15"/>
  <c r="D404" i="15"/>
  <c r="E403" i="15"/>
  <c r="D403" i="15"/>
  <c r="E402" i="15"/>
  <c r="D402" i="15"/>
  <c r="E401" i="15"/>
  <c r="D401" i="15"/>
  <c r="E400" i="15"/>
  <c r="D400" i="15"/>
  <c r="E399" i="15"/>
  <c r="D399" i="15"/>
  <c r="E398" i="15"/>
  <c r="D398" i="15"/>
  <c r="E397" i="15"/>
  <c r="D397" i="15"/>
  <c r="E396" i="15"/>
  <c r="D396" i="15"/>
  <c r="E395" i="15"/>
  <c r="D395" i="15"/>
  <c r="E394" i="15"/>
  <c r="D394" i="15"/>
  <c r="E393" i="15"/>
  <c r="D393" i="15"/>
  <c r="E392" i="15"/>
  <c r="D392" i="15"/>
  <c r="E391" i="15"/>
  <c r="D391" i="15"/>
  <c r="E390" i="15"/>
  <c r="D390" i="15"/>
  <c r="E389" i="15"/>
  <c r="D389" i="15"/>
  <c r="E388" i="15"/>
  <c r="D388" i="15"/>
  <c r="E387" i="15"/>
  <c r="D387" i="15"/>
  <c r="E386" i="15"/>
  <c r="D386" i="15"/>
  <c r="E385" i="15"/>
  <c r="D385" i="15"/>
  <c r="E384" i="15"/>
  <c r="D384" i="15"/>
  <c r="E383" i="15"/>
  <c r="D383" i="15"/>
  <c r="E382" i="15"/>
  <c r="D382" i="15"/>
  <c r="E381" i="15"/>
  <c r="D381" i="15"/>
  <c r="E380" i="15"/>
  <c r="D380" i="15"/>
  <c r="E379" i="15"/>
  <c r="D379" i="15"/>
  <c r="E378" i="15"/>
  <c r="D378" i="15"/>
  <c r="E377" i="15"/>
  <c r="D377" i="15"/>
  <c r="E376" i="15"/>
  <c r="D376" i="15"/>
  <c r="E375" i="15"/>
  <c r="D375" i="15"/>
  <c r="E374" i="15"/>
  <c r="D374" i="15"/>
  <c r="E373" i="15"/>
  <c r="D373" i="15"/>
  <c r="E372" i="15"/>
  <c r="D372" i="15"/>
  <c r="E371" i="15"/>
  <c r="D371" i="15"/>
  <c r="E370" i="15"/>
  <c r="D370" i="15"/>
  <c r="E369" i="15"/>
  <c r="D369" i="15"/>
  <c r="E368" i="15"/>
  <c r="D368" i="15"/>
  <c r="E367" i="15"/>
  <c r="D367" i="15"/>
  <c r="E366" i="15"/>
  <c r="D366" i="15"/>
  <c r="E365" i="15"/>
  <c r="D365" i="15"/>
  <c r="E364" i="15"/>
  <c r="D364" i="15"/>
  <c r="E363" i="15"/>
  <c r="D363" i="15"/>
  <c r="E362" i="15"/>
  <c r="D362" i="15"/>
  <c r="E361" i="15"/>
  <c r="D361" i="15"/>
  <c r="E360" i="15"/>
  <c r="D360" i="15"/>
  <c r="E359" i="15"/>
  <c r="D359" i="15"/>
  <c r="E358" i="15"/>
  <c r="D358" i="15"/>
  <c r="E357" i="15"/>
  <c r="D357" i="15"/>
  <c r="E356" i="15"/>
  <c r="D356" i="15"/>
  <c r="E355" i="15"/>
  <c r="D355" i="15"/>
  <c r="E354" i="15"/>
  <c r="D354" i="15"/>
  <c r="E353" i="15"/>
  <c r="D353" i="15"/>
  <c r="E352" i="15"/>
  <c r="D352" i="15"/>
  <c r="E351" i="15"/>
  <c r="D351" i="15"/>
  <c r="E350" i="15"/>
  <c r="D350" i="15"/>
  <c r="E349" i="15"/>
  <c r="D349" i="15"/>
  <c r="E348" i="15"/>
  <c r="D348" i="15"/>
  <c r="E347" i="15"/>
  <c r="D347" i="15"/>
  <c r="E346" i="15"/>
  <c r="D346" i="15"/>
  <c r="E345" i="15"/>
  <c r="D345" i="15"/>
  <c r="E344" i="15"/>
  <c r="D344" i="15"/>
  <c r="E343" i="15"/>
  <c r="D343" i="15"/>
  <c r="E342" i="15"/>
  <c r="D342" i="15"/>
  <c r="E341" i="15"/>
  <c r="D341" i="15"/>
  <c r="E340" i="15"/>
  <c r="D340" i="15"/>
  <c r="E339" i="15"/>
  <c r="D339" i="15"/>
  <c r="E338" i="15"/>
  <c r="D338" i="15"/>
  <c r="E337" i="15"/>
  <c r="D337" i="15"/>
  <c r="E336" i="15"/>
  <c r="D336" i="15"/>
  <c r="E335" i="15"/>
  <c r="D335" i="15"/>
  <c r="E334" i="15"/>
  <c r="D334" i="15"/>
  <c r="E333" i="15"/>
  <c r="D333" i="15"/>
  <c r="E332" i="15"/>
  <c r="D332" i="15"/>
  <c r="E331" i="15"/>
  <c r="D331" i="15"/>
  <c r="E330" i="15"/>
  <c r="D330" i="15"/>
  <c r="E329" i="15"/>
  <c r="D329" i="15"/>
  <c r="E328" i="15"/>
  <c r="D328" i="15"/>
  <c r="E327" i="15"/>
  <c r="D327" i="15"/>
  <c r="E326" i="15"/>
  <c r="D326" i="15"/>
  <c r="E325" i="15"/>
  <c r="D325" i="15"/>
  <c r="E324" i="15"/>
  <c r="D324" i="15"/>
  <c r="E323" i="15"/>
  <c r="D323" i="15"/>
  <c r="E322" i="15"/>
  <c r="D322" i="15"/>
  <c r="E321" i="15"/>
  <c r="D321" i="15"/>
  <c r="E320" i="15"/>
  <c r="D320" i="15"/>
  <c r="E319" i="15"/>
  <c r="D319" i="15"/>
  <c r="E318" i="15"/>
  <c r="D318" i="15"/>
  <c r="E317" i="15"/>
  <c r="D317" i="15"/>
  <c r="E316" i="15"/>
  <c r="D316" i="15"/>
  <c r="E315" i="15"/>
  <c r="D315" i="15"/>
  <c r="E314" i="15"/>
  <c r="D314" i="15"/>
  <c r="E313" i="15"/>
  <c r="D313" i="15"/>
  <c r="E312" i="15"/>
  <c r="D312" i="15"/>
  <c r="E311" i="15"/>
  <c r="D311" i="15"/>
  <c r="E310" i="15"/>
  <c r="D310" i="15"/>
  <c r="E309" i="15"/>
  <c r="D309" i="15"/>
  <c r="E308" i="15"/>
  <c r="D308" i="15"/>
  <c r="E307" i="15"/>
  <c r="D307" i="15"/>
  <c r="E306" i="15"/>
  <c r="D306" i="15"/>
  <c r="E305" i="15"/>
  <c r="D305" i="15"/>
  <c r="E304" i="15"/>
  <c r="D304" i="15"/>
  <c r="E303" i="15"/>
  <c r="D303" i="15"/>
  <c r="E302" i="15"/>
  <c r="D302" i="15"/>
  <c r="E301" i="15"/>
  <c r="D301" i="15"/>
  <c r="E300" i="15"/>
  <c r="D300" i="15"/>
  <c r="E299" i="15"/>
  <c r="D299" i="15"/>
  <c r="E298" i="15"/>
  <c r="D298" i="15"/>
  <c r="E297" i="15"/>
  <c r="D297" i="15"/>
  <c r="E296" i="15"/>
  <c r="D296" i="15"/>
  <c r="E295" i="15"/>
  <c r="D295" i="15"/>
  <c r="E294" i="15"/>
  <c r="D294" i="15"/>
  <c r="E293" i="15"/>
  <c r="D293" i="15"/>
  <c r="E292" i="15"/>
  <c r="D292" i="15"/>
  <c r="E291" i="15"/>
  <c r="D291" i="15"/>
  <c r="E290" i="15"/>
  <c r="D290" i="15"/>
  <c r="E289" i="15"/>
  <c r="D289" i="15"/>
  <c r="E288" i="15"/>
  <c r="D288" i="15"/>
  <c r="E287" i="15"/>
  <c r="D287" i="15"/>
  <c r="E286" i="15"/>
  <c r="D286" i="15"/>
  <c r="E285" i="15"/>
  <c r="D285" i="15"/>
  <c r="E284" i="15"/>
  <c r="D284" i="15"/>
  <c r="E283" i="15"/>
  <c r="D283" i="15"/>
  <c r="E282" i="15"/>
  <c r="D282" i="15"/>
  <c r="E281" i="15"/>
  <c r="D281" i="15"/>
  <c r="E280" i="15"/>
  <c r="D280" i="15"/>
  <c r="E279" i="15"/>
  <c r="D279" i="15"/>
  <c r="E278" i="15"/>
  <c r="D278" i="15"/>
  <c r="E277" i="15"/>
  <c r="D277" i="15"/>
  <c r="E276" i="15"/>
  <c r="D276" i="15"/>
  <c r="E275" i="15"/>
  <c r="D275" i="15"/>
  <c r="E274" i="15"/>
  <c r="D274" i="15"/>
  <c r="E273" i="15"/>
  <c r="D273" i="15"/>
  <c r="E272" i="15"/>
  <c r="D272" i="15"/>
  <c r="E271" i="15"/>
  <c r="D271" i="15"/>
  <c r="E270" i="15"/>
  <c r="D270" i="15"/>
  <c r="E269" i="15"/>
  <c r="D269" i="15"/>
  <c r="E268" i="15"/>
  <c r="D268" i="15"/>
  <c r="E267" i="15"/>
  <c r="D267" i="15"/>
  <c r="E266" i="15"/>
  <c r="D266" i="15"/>
  <c r="E265" i="15"/>
  <c r="D265" i="15"/>
  <c r="E264" i="15"/>
  <c r="D264" i="15"/>
  <c r="E263" i="15"/>
  <c r="D263" i="15"/>
  <c r="E262" i="15"/>
  <c r="D262" i="15"/>
  <c r="E261" i="15"/>
  <c r="D261" i="15"/>
  <c r="E260" i="15"/>
  <c r="D260" i="15"/>
  <c r="E259" i="15"/>
  <c r="D259" i="15"/>
  <c r="E258" i="15"/>
  <c r="D258" i="15"/>
  <c r="E257" i="15"/>
  <c r="D257" i="15"/>
  <c r="E256" i="15"/>
  <c r="D256" i="15"/>
  <c r="E255" i="15"/>
  <c r="D255" i="15"/>
  <c r="E254" i="15"/>
  <c r="D254" i="15"/>
  <c r="E253" i="15"/>
  <c r="D253" i="15"/>
  <c r="E252" i="15"/>
  <c r="D252" i="15"/>
  <c r="E251" i="15"/>
  <c r="D251" i="15"/>
  <c r="E250" i="15"/>
  <c r="D250" i="15"/>
  <c r="E249" i="15"/>
  <c r="D249" i="15"/>
  <c r="E248" i="15"/>
  <c r="D248" i="15"/>
  <c r="E247" i="15"/>
  <c r="D247" i="15"/>
  <c r="E246" i="15"/>
  <c r="D246" i="15"/>
  <c r="E245" i="15"/>
  <c r="D245" i="15"/>
  <c r="E244" i="15"/>
  <c r="D244" i="15"/>
  <c r="E243" i="15"/>
  <c r="D243" i="15"/>
  <c r="E242" i="15"/>
  <c r="D242" i="15"/>
  <c r="E241" i="15"/>
  <c r="D241" i="15"/>
  <c r="E240" i="15"/>
  <c r="D240" i="15"/>
  <c r="E239" i="15"/>
  <c r="D239" i="15"/>
  <c r="E238" i="15"/>
  <c r="D238" i="15"/>
  <c r="E237" i="15"/>
  <c r="D237" i="15"/>
  <c r="E236" i="15"/>
  <c r="D236" i="15"/>
  <c r="E235" i="15"/>
  <c r="D235" i="15"/>
  <c r="E234" i="15"/>
  <c r="D234" i="15"/>
  <c r="E233" i="15"/>
  <c r="D233" i="15"/>
  <c r="E232" i="15"/>
  <c r="D232" i="15"/>
  <c r="E231" i="15"/>
  <c r="D231" i="15"/>
  <c r="E230" i="15"/>
  <c r="D230" i="15"/>
  <c r="E229" i="15"/>
  <c r="D229" i="15"/>
  <c r="E228" i="15"/>
  <c r="D228" i="15"/>
  <c r="E227" i="15"/>
  <c r="D227" i="15"/>
  <c r="E226" i="15"/>
  <c r="D226" i="15"/>
  <c r="E225" i="15"/>
  <c r="D225" i="15"/>
  <c r="E224" i="15"/>
  <c r="D224" i="15"/>
  <c r="E223" i="15"/>
  <c r="D223" i="15"/>
  <c r="E222" i="15"/>
  <c r="D222" i="15"/>
  <c r="E221" i="15"/>
  <c r="D221" i="15"/>
  <c r="E220" i="15"/>
  <c r="D220" i="15"/>
  <c r="E219" i="15"/>
  <c r="D219" i="15"/>
  <c r="E218" i="15"/>
  <c r="D218" i="15"/>
  <c r="E217" i="15"/>
  <c r="D217" i="15"/>
  <c r="E216" i="15"/>
  <c r="D216" i="15"/>
  <c r="E215" i="15"/>
  <c r="D215" i="15"/>
  <c r="E214" i="15"/>
  <c r="D214" i="15"/>
  <c r="E213" i="15"/>
  <c r="D213" i="15"/>
  <c r="E212" i="15"/>
  <c r="D212" i="15"/>
  <c r="E211" i="15"/>
  <c r="D211" i="15"/>
  <c r="E210" i="15"/>
  <c r="D210" i="15"/>
  <c r="E209" i="15"/>
  <c r="D209" i="15"/>
  <c r="E208" i="15"/>
  <c r="D208" i="15"/>
  <c r="E207" i="15"/>
  <c r="D207" i="15"/>
  <c r="E206" i="15"/>
  <c r="D206" i="15"/>
  <c r="E205" i="15"/>
  <c r="D205" i="15"/>
  <c r="E204" i="15"/>
  <c r="D204" i="15"/>
  <c r="E203" i="15"/>
  <c r="D203" i="15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C75" i="3" l="1"/>
  <c r="F70" i="3"/>
  <c r="B30" i="14"/>
  <c r="A30" i="13" l="1"/>
  <c r="F94" i="3"/>
  <c r="F71" i="3"/>
  <c r="F72" i="3"/>
  <c r="F73" i="3"/>
  <c r="F74" i="3"/>
  <c r="F76" i="3"/>
  <c r="F77" i="3"/>
  <c r="F78" i="3"/>
  <c r="F79" i="3"/>
  <c r="F80" i="3"/>
  <c r="F81" i="3"/>
  <c r="F82" i="3"/>
  <c r="F83" i="3"/>
  <c r="F84" i="3"/>
  <c r="F86" i="3"/>
  <c r="F87" i="3"/>
  <c r="F88" i="3"/>
  <c r="F89" i="3"/>
  <c r="F90" i="3"/>
  <c r="F91" i="3"/>
  <c r="F92" i="3"/>
  <c r="F93" i="3"/>
  <c r="I2" i="1" l="1"/>
  <c r="H3" i="1"/>
  <c r="I4" i="1" l="1"/>
  <c r="B64" i="3" l="1"/>
  <c r="A64" i="3"/>
  <c r="C64" i="3"/>
  <c r="D64" i="3"/>
  <c r="E64" i="3"/>
  <c r="AA382" i="1"/>
  <c r="D94" i="3" l="1"/>
  <c r="C94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40" i="3"/>
  <c r="B41" i="3" l="1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C40" i="3"/>
  <c r="D40" i="3"/>
  <c r="E40" i="3"/>
  <c r="B40" i="3"/>
  <c r="C66" i="3" s="1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C34" i="6"/>
  <c r="D34" i="6"/>
  <c r="E34" i="6"/>
  <c r="B34" i="6"/>
  <c r="I414" i="1"/>
  <c r="AD163" i="1"/>
  <c r="E66" i="3" l="1"/>
  <c r="D78" i="6"/>
  <c r="D61" i="6"/>
  <c r="D91" i="3"/>
  <c r="D89" i="3"/>
  <c r="D82" i="6"/>
  <c r="D76" i="6"/>
  <c r="D74" i="6"/>
  <c r="D85" i="6"/>
  <c r="D79" i="6"/>
  <c r="D77" i="6"/>
  <c r="C61" i="6"/>
  <c r="D77" i="3"/>
  <c r="C77" i="3"/>
  <c r="D83" i="3"/>
  <c r="D81" i="3"/>
  <c r="D75" i="3"/>
  <c r="D73" i="3"/>
  <c r="C84" i="3"/>
  <c r="C76" i="3"/>
  <c r="D93" i="3"/>
  <c r="D87" i="3"/>
  <c r="D84" i="3"/>
  <c r="D82" i="3"/>
  <c r="D80" i="3"/>
  <c r="D78" i="3"/>
  <c r="D76" i="3"/>
  <c r="D72" i="3"/>
  <c r="C93" i="3"/>
  <c r="C89" i="3"/>
  <c r="C72" i="3"/>
  <c r="C82" i="3"/>
  <c r="D92" i="3"/>
  <c r="D90" i="3"/>
  <c r="D88" i="3"/>
  <c r="D86" i="3"/>
  <c r="D79" i="3"/>
  <c r="D71" i="3"/>
  <c r="C88" i="3"/>
  <c r="C71" i="3"/>
  <c r="C91" i="3"/>
  <c r="C87" i="3"/>
  <c r="C80" i="3"/>
  <c r="D70" i="3"/>
  <c r="C92" i="3"/>
  <c r="C90" i="3"/>
  <c r="C86" i="3"/>
  <c r="C83" i="3"/>
  <c r="C81" i="3"/>
  <c r="C79" i="3"/>
  <c r="C73" i="3"/>
  <c r="C78" i="3"/>
  <c r="E60" i="6"/>
  <c r="E87" i="6" s="1"/>
  <c r="E61" i="6"/>
  <c r="D60" i="6"/>
  <c r="B60" i="6"/>
  <c r="B85" i="6" s="1"/>
  <c r="C60" i="6"/>
  <c r="B61" i="6"/>
  <c r="AC163" i="1"/>
  <c r="C85" i="6" l="1"/>
  <c r="B65" i="6"/>
  <c r="D80" i="6"/>
  <c r="B69" i="6"/>
  <c r="D87" i="6"/>
  <c r="D84" i="6"/>
  <c r="B73" i="6"/>
  <c r="B77" i="6"/>
  <c r="B63" i="6"/>
  <c r="B81" i="6"/>
  <c r="D69" i="6"/>
  <c r="D66" i="6"/>
  <c r="B64" i="6"/>
  <c r="D71" i="6"/>
  <c r="D68" i="6"/>
  <c r="E73" i="6"/>
  <c r="B66" i="6"/>
  <c r="B70" i="6"/>
  <c r="B74" i="6"/>
  <c r="B78" i="6"/>
  <c r="B82" i="6"/>
  <c r="B86" i="6"/>
  <c r="C67" i="6"/>
  <c r="C71" i="6"/>
  <c r="C75" i="6"/>
  <c r="C79" i="6"/>
  <c r="C83" i="6"/>
  <c r="C87" i="6"/>
  <c r="E64" i="6"/>
  <c r="E69" i="6"/>
  <c r="E75" i="6"/>
  <c r="B67" i="6"/>
  <c r="B71" i="6"/>
  <c r="B75" i="6"/>
  <c r="B79" i="6"/>
  <c r="B83" i="6"/>
  <c r="B87" i="6"/>
  <c r="D64" i="6"/>
  <c r="D73" i="6"/>
  <c r="D81" i="6"/>
  <c r="E67" i="6"/>
  <c r="E78" i="6"/>
  <c r="E86" i="6"/>
  <c r="C64" i="6"/>
  <c r="C68" i="6"/>
  <c r="C72" i="6"/>
  <c r="C76" i="6"/>
  <c r="C80" i="6"/>
  <c r="C84" i="6"/>
  <c r="D63" i="6"/>
  <c r="D70" i="6"/>
  <c r="D86" i="6"/>
  <c r="E65" i="6"/>
  <c r="E70" i="6"/>
  <c r="E77" i="6"/>
  <c r="E85" i="6"/>
  <c r="E74" i="6"/>
  <c r="E82" i="6"/>
  <c r="C66" i="6"/>
  <c r="C70" i="6"/>
  <c r="C74" i="6"/>
  <c r="C78" i="6"/>
  <c r="C82" i="6"/>
  <c r="C86" i="6"/>
  <c r="E68" i="6"/>
  <c r="E81" i="6"/>
  <c r="E76" i="6"/>
  <c r="E84" i="6"/>
  <c r="E83" i="6"/>
  <c r="B68" i="6"/>
  <c r="B72" i="6"/>
  <c r="B76" i="6"/>
  <c r="B80" i="6"/>
  <c r="B84" i="6"/>
  <c r="C63" i="6"/>
  <c r="D67" i="6"/>
  <c r="D75" i="6"/>
  <c r="D83" i="6"/>
  <c r="E72" i="6"/>
  <c r="E80" i="6"/>
  <c r="C65" i="6"/>
  <c r="C69" i="6"/>
  <c r="C73" i="6"/>
  <c r="C77" i="6"/>
  <c r="C81" i="6"/>
  <c r="D65" i="6"/>
  <c r="D72" i="6"/>
  <c r="E63" i="6"/>
  <c r="E66" i="6"/>
  <c r="E71" i="6"/>
  <c r="E79" i="6"/>
  <c r="D98" i="3"/>
  <c r="H384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H415" i="1"/>
  <c r="I415" i="1"/>
  <c r="H416" i="1"/>
  <c r="I416" i="1"/>
  <c r="H417" i="1"/>
  <c r="I417" i="1"/>
  <c r="H381" i="1"/>
  <c r="I381" i="1"/>
  <c r="AB382" i="1"/>
  <c r="H383" i="1"/>
  <c r="I383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I347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H348" i="1"/>
  <c r="I348" i="1"/>
  <c r="H349" i="1"/>
  <c r="I349" i="1"/>
  <c r="H350" i="1"/>
  <c r="I350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17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I317" i="1"/>
  <c r="H318" i="1"/>
  <c r="I318" i="1"/>
  <c r="H286" i="1" l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I3" i="1" l="1"/>
  <c r="H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AA163" i="1"/>
  <c r="AB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</calcChain>
</file>

<file path=xl/sharedStrings.xml><?xml version="1.0" encoding="utf-8"?>
<sst xmlns="http://schemas.openxmlformats.org/spreadsheetml/2006/main" count="856" uniqueCount="37">
  <si>
    <t>subject</t>
  </si>
  <si>
    <t>WARNING PERCEIVED</t>
  </si>
  <si>
    <t>WARNING RECORDED</t>
  </si>
  <si>
    <t>CONDITION</t>
  </si>
  <si>
    <t>TRIAL</t>
  </si>
  <si>
    <t>BASELINE PERCEIVED</t>
  </si>
  <si>
    <t>BASELINE RECORDED</t>
  </si>
  <si>
    <t>safe</t>
  </si>
  <si>
    <t>pain</t>
  </si>
  <si>
    <t>%change perceived</t>
  </si>
  <si>
    <t>%change recorded</t>
  </si>
  <si>
    <t>Row Labels</t>
  </si>
  <si>
    <t>Grand Total</t>
  </si>
  <si>
    <t>Average of %change perceived</t>
  </si>
  <si>
    <t>Average of %change recorded</t>
  </si>
  <si>
    <t>Column Labels</t>
  </si>
  <si>
    <t>RECORDED PAIN-SAFE</t>
  </si>
  <si>
    <t>PERCEIVED PAIN-SAFE</t>
  </si>
  <si>
    <t>Total Average of %change perceived</t>
  </si>
  <si>
    <t>Total Average of %change recorded</t>
  </si>
  <si>
    <t>ttest interaction</t>
  </si>
  <si>
    <t>PAIN REC</t>
  </si>
  <si>
    <t>SAFE PERC</t>
  </si>
  <si>
    <t>SAFE REC</t>
  </si>
  <si>
    <t>PAIN PERCE</t>
  </si>
  <si>
    <t>subjects</t>
  </si>
  <si>
    <t>SIZE OF THE EFFECT</t>
  </si>
  <si>
    <t>correl effect - accuracy</t>
  </si>
  <si>
    <t>trait anxiety</t>
  </si>
  <si>
    <t>state anxiety</t>
  </si>
  <si>
    <t>planned ttest perception</t>
  </si>
  <si>
    <t>planned ttest ecg</t>
  </si>
  <si>
    <t>size of the effect</t>
  </si>
  <si>
    <t xml:space="preserve">Accuracy over baseline phase for each trial </t>
  </si>
  <si>
    <t>Accuracy over warning phase for each trial signal det inter</t>
  </si>
  <si>
    <t xml:space="preserve">Average of Accuracy over baseline phase for each trial </t>
  </si>
  <si>
    <t>ACCURACY AT REST (BEFORE THE EXPERIMENT)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</si>
</sst>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0" xfId="0" applyFont="1" applyFill="1" applyBorder="1" applyAlignment="1">
      <alignment horizontal="centerContinuous"/>
    </xf>
    <xf numFmtId="0" fontId="0" fillId="0" borderId="0" xfId="0" applyBorder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</a:t>
            </a:r>
            <a:r>
              <a:rPr lang="en-GB" baseline="0"/>
              <a:t> Change of perceived and reported beats </a:t>
            </a:r>
          </a:p>
          <a:p>
            <a:pPr>
              <a:defRPr/>
            </a:pPr>
            <a:r>
              <a:rPr lang="en-GB" baseline="0"/>
              <a:t>in the warning vs. baseline condition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29822537283072E-2"/>
          <c:y val="0.17173161645526011"/>
          <c:w val="0.93477017746271696"/>
          <c:h val="0.579905795700784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EXCLUSION_CRITERIA!$A$34:$E$34</c:f>
              <c:numCache>
                <c:formatCode>General</c:formatCode>
                <c:ptCount val="5"/>
                <c:pt idx="0">
                  <c:v>1</c:v>
                </c:pt>
                <c:pt idx="1">
                  <c:v>0.80605158730158721</c:v>
                </c:pt>
                <c:pt idx="2">
                  <c:v>4.6835317460317452</c:v>
                </c:pt>
                <c:pt idx="3">
                  <c:v>1.1675151420217211</c:v>
                </c:pt>
                <c:pt idx="4">
                  <c:v>3.8185763888888888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5-4F73-9E42-C1E05FFB1D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EXCLUSION_CRITERIA!$A$35:$E$35</c:f>
              <c:numCache>
                <c:formatCode>General</c:formatCode>
                <c:ptCount val="5"/>
                <c:pt idx="0">
                  <c:v>2</c:v>
                </c:pt>
                <c:pt idx="1">
                  <c:v>1.1236457664025128</c:v>
                </c:pt>
                <c:pt idx="2">
                  <c:v>-3.811011904761902</c:v>
                </c:pt>
                <c:pt idx="3">
                  <c:v>-0.7772435897435902</c:v>
                </c:pt>
                <c:pt idx="4">
                  <c:v>4.5274383640095737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5-4F73-9E42-C1E05FFB1D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EXCLUSION_CRITERIA!$A$36:$E$36</c:f>
              <c:numCache>
                <c:formatCode>General</c:formatCode>
                <c:ptCount val="5"/>
                <c:pt idx="0">
                  <c:v>3</c:v>
                </c:pt>
                <c:pt idx="1">
                  <c:v>-1.5679112554112564</c:v>
                </c:pt>
                <c:pt idx="2">
                  <c:v>2.2729440624261623</c:v>
                </c:pt>
                <c:pt idx="3">
                  <c:v>-4.7995347543281524</c:v>
                </c:pt>
                <c:pt idx="4">
                  <c:v>0.41190849380504402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5-4F73-9E42-C1E05FFB1D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EXCLUSION_CRITERIA!$A$37:$E$37</c:f>
              <c:numCache>
                <c:formatCode>General</c:formatCode>
                <c:ptCount val="5"/>
                <c:pt idx="0">
                  <c:v>5</c:v>
                </c:pt>
                <c:pt idx="1">
                  <c:v>13.253531701141995</c:v>
                </c:pt>
                <c:pt idx="2">
                  <c:v>3.5811998232341367</c:v>
                </c:pt>
                <c:pt idx="3">
                  <c:v>7.8742268080503406</c:v>
                </c:pt>
                <c:pt idx="4">
                  <c:v>4.2666597474533594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5-4F73-9E42-C1E05FFB1D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EXCLUSION_CRITERIA!$A$38:$E$38</c:f>
              <c:numCache>
                <c:formatCode>General</c:formatCode>
                <c:ptCount val="5"/>
                <c:pt idx="0">
                  <c:v>6</c:v>
                </c:pt>
                <c:pt idx="1">
                  <c:v>13.263888888888886</c:v>
                </c:pt>
                <c:pt idx="2">
                  <c:v>3.3474251443001442</c:v>
                </c:pt>
                <c:pt idx="3">
                  <c:v>1.343795093795094</c:v>
                </c:pt>
                <c:pt idx="4">
                  <c:v>4.4563355240438591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5-4F73-9E42-C1E05FFB1D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EXCLUSION_CRITERIA!$A$39:$E$39</c:f>
              <c:numCache>
                <c:formatCode>General</c:formatCode>
                <c:ptCount val="5"/>
                <c:pt idx="0">
                  <c:v>7</c:v>
                </c:pt>
                <c:pt idx="1">
                  <c:v>9.0672268907563023</c:v>
                </c:pt>
                <c:pt idx="2">
                  <c:v>1.5218858182244914</c:v>
                </c:pt>
                <c:pt idx="3">
                  <c:v>2.7313311688311694</c:v>
                </c:pt>
                <c:pt idx="4">
                  <c:v>0.43116616319631751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5-4F73-9E42-C1E05FFB1D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EXCLUSION_CRITERIA!$A$40:$E$40</c:f>
              <c:numCache>
                <c:formatCode>General</c:formatCode>
                <c:ptCount val="5"/>
                <c:pt idx="0">
                  <c:v>8</c:v>
                </c:pt>
                <c:pt idx="1">
                  <c:v>-2.5241049459799458</c:v>
                </c:pt>
                <c:pt idx="2">
                  <c:v>-0.81522620100206211</c:v>
                </c:pt>
                <c:pt idx="3">
                  <c:v>-2.360030707517121</c:v>
                </c:pt>
                <c:pt idx="4">
                  <c:v>-1.4911763745592279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5-4F73-9E42-C1E05FFB1D7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EXCLUSION_CRITERIA!$A$41:$E$41</c:f>
              <c:numCache>
                <c:formatCode>General</c:formatCode>
                <c:ptCount val="5"/>
                <c:pt idx="0">
                  <c:v>9</c:v>
                </c:pt>
                <c:pt idx="1">
                  <c:v>25.175137362637365</c:v>
                </c:pt>
                <c:pt idx="2">
                  <c:v>-2.6706732874628676</c:v>
                </c:pt>
                <c:pt idx="3">
                  <c:v>-3.6226851851851856</c:v>
                </c:pt>
                <c:pt idx="4">
                  <c:v>-4.2321975014261959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5-4F73-9E42-C1E05FFB1D7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EXCLUSION_CRITERIA!$A$42:$E$42</c:f>
              <c:numCache>
                <c:formatCode>General</c:formatCode>
                <c:ptCount val="5"/>
                <c:pt idx="0">
                  <c:v>10</c:v>
                </c:pt>
                <c:pt idx="1">
                  <c:v>6.3811773022299363</c:v>
                </c:pt>
                <c:pt idx="2">
                  <c:v>2.5663768796992477</c:v>
                </c:pt>
                <c:pt idx="3">
                  <c:v>6.5789206681476404</c:v>
                </c:pt>
                <c:pt idx="4">
                  <c:v>-2.0689418859649122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5-4F73-9E42-C1E05FFB1D7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EXCLUSION_CRITERIA!$A$43:$E$43</c:f>
              <c:numCache>
                <c:formatCode>General</c:formatCode>
                <c:ptCount val="5"/>
                <c:pt idx="0">
                  <c:v>11</c:v>
                </c:pt>
                <c:pt idx="1">
                  <c:v>32.29786145227321</c:v>
                </c:pt>
                <c:pt idx="2">
                  <c:v>1.3317579202897054</c:v>
                </c:pt>
                <c:pt idx="3">
                  <c:v>-1.3281280329843941</c:v>
                </c:pt>
                <c:pt idx="4">
                  <c:v>-0.67361111111111061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D5-4F73-9E42-C1E05FFB1D7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EXCLUSION_CRITERIA!$A$44:$E$44</c:f>
              <c:numCache>
                <c:formatCode>General</c:formatCode>
                <c:ptCount val="5"/>
                <c:pt idx="0">
                  <c:v>12</c:v>
                </c:pt>
                <c:pt idx="1">
                  <c:v>21.290293040293033</c:v>
                </c:pt>
                <c:pt idx="2">
                  <c:v>7.172769824238209</c:v>
                </c:pt>
                <c:pt idx="3">
                  <c:v>11.027917684167683</c:v>
                </c:pt>
                <c:pt idx="4">
                  <c:v>-2.0651966711271541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D5-4F73-9E42-C1E05FFB1D7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EXCLUSION_CRITERIA!$A$45:$E$45</c:f>
              <c:numCache>
                <c:formatCode>General</c:formatCode>
                <c:ptCount val="5"/>
                <c:pt idx="0">
                  <c:v>13</c:v>
                </c:pt>
                <c:pt idx="1">
                  <c:v>1.8520687217054506</c:v>
                </c:pt>
                <c:pt idx="2">
                  <c:v>-2.1263351505950179</c:v>
                </c:pt>
                <c:pt idx="3">
                  <c:v>5.4981148564571658</c:v>
                </c:pt>
                <c:pt idx="4">
                  <c:v>0.48828983364345135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D5-4F73-9E42-C1E05FFB1D75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EXCLUSION_CRITERIA!$A$46:$E$46</c:f>
              <c:numCache>
                <c:formatCode>General</c:formatCode>
                <c:ptCount val="5"/>
                <c:pt idx="0">
                  <c:v>14</c:v>
                </c:pt>
                <c:pt idx="1">
                  <c:v>6.8023643023643041</c:v>
                </c:pt>
                <c:pt idx="2">
                  <c:v>-1.1175138517550696</c:v>
                </c:pt>
                <c:pt idx="3">
                  <c:v>-4.0549252647936846</c:v>
                </c:pt>
                <c:pt idx="4">
                  <c:v>-0.14435048155978569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D5-4F73-9E42-C1E05FFB1D75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EXCLUSION_CRITERIA!$A$47:$E$47</c:f>
              <c:numCache>
                <c:formatCode>General</c:formatCode>
                <c:ptCount val="5"/>
                <c:pt idx="0">
                  <c:v>15</c:v>
                </c:pt>
                <c:pt idx="1">
                  <c:v>3.9123890189393631</c:v>
                </c:pt>
                <c:pt idx="2">
                  <c:v>2.5177034348101071</c:v>
                </c:pt>
                <c:pt idx="3">
                  <c:v>-7.1921812203142128</c:v>
                </c:pt>
                <c:pt idx="4">
                  <c:v>4.9666611299318433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D5-4F73-9E42-C1E05FFB1D75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EXCLUSION_CRITERIA!$A$48:$E$48</c:f>
              <c:numCache>
                <c:formatCode>General</c:formatCode>
                <c:ptCount val="5"/>
                <c:pt idx="0">
                  <c:v>16</c:v>
                </c:pt>
                <c:pt idx="1">
                  <c:v>31.845695970695974</c:v>
                </c:pt>
                <c:pt idx="2">
                  <c:v>3.7162223741171099</c:v>
                </c:pt>
                <c:pt idx="3">
                  <c:v>22.673611111111111</c:v>
                </c:pt>
                <c:pt idx="4">
                  <c:v>0.63555699143692601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D5-4F73-9E42-C1E05FFB1D75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EXCLUSION_CRITERIA!$A$49:$E$49</c:f>
              <c:numCache>
                <c:formatCode>General</c:formatCode>
                <c:ptCount val="5"/>
                <c:pt idx="0">
                  <c:v>17</c:v>
                </c:pt>
                <c:pt idx="1">
                  <c:v>11.702380952380953</c:v>
                </c:pt>
                <c:pt idx="2">
                  <c:v>-0.10215688286808977</c:v>
                </c:pt>
                <c:pt idx="3">
                  <c:v>59.690476190476183</c:v>
                </c:pt>
                <c:pt idx="4">
                  <c:v>-1.7066194800569807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D5-4F73-9E42-C1E05FFB1D75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EXCLUSION_CRITERIA!$A$50:$E$50</c:f>
              <c:numCache>
                <c:formatCode>General</c:formatCode>
                <c:ptCount val="5"/>
                <c:pt idx="0">
                  <c:v>18</c:v>
                </c:pt>
                <c:pt idx="1">
                  <c:v>12.383658008658008</c:v>
                </c:pt>
                <c:pt idx="2">
                  <c:v>2.125386293721534</c:v>
                </c:pt>
                <c:pt idx="3">
                  <c:v>3.6378205128205119</c:v>
                </c:pt>
                <c:pt idx="4">
                  <c:v>-4.2964748828593224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D5-4F73-9E42-C1E05FFB1D75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EXCLUSION_CRITERIA!$A$51:$E$51</c:f>
              <c:numCache>
                <c:formatCode>General</c:formatCode>
                <c:ptCount val="5"/>
                <c:pt idx="0">
                  <c:v>19</c:v>
                </c:pt>
                <c:pt idx="1">
                  <c:v>14.476355562942995</c:v>
                </c:pt>
                <c:pt idx="2">
                  <c:v>6.3415365498698844</c:v>
                </c:pt>
                <c:pt idx="3">
                  <c:v>-18.506844837343635</c:v>
                </c:pt>
                <c:pt idx="4">
                  <c:v>-1.4996463864998368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D5-4F73-9E42-C1E05FFB1D7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EXCLUSION_CRITERIA!$A$52:$E$52</c:f>
              <c:numCache>
                <c:formatCode>General</c:formatCode>
                <c:ptCount val="5"/>
                <c:pt idx="0">
                  <c:v>20</c:v>
                </c:pt>
                <c:pt idx="1">
                  <c:v>3.6219041685793583</c:v>
                </c:pt>
                <c:pt idx="2">
                  <c:v>3.4897342570725258</c:v>
                </c:pt>
                <c:pt idx="3">
                  <c:v>3.7339519140989723</c:v>
                </c:pt>
                <c:pt idx="4">
                  <c:v>1.8069023569023572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D5-4F73-9E42-C1E05FFB1D7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EXCLUSION_CRITERIA!$A$53:$E$53</c:f>
              <c:numCache>
                <c:formatCode>General</c:formatCode>
                <c:ptCount val="5"/>
                <c:pt idx="0">
                  <c:v>21</c:v>
                </c:pt>
                <c:pt idx="1">
                  <c:v>3.584054834054835</c:v>
                </c:pt>
                <c:pt idx="2">
                  <c:v>7.7137096774193541</c:v>
                </c:pt>
                <c:pt idx="3">
                  <c:v>-5.8905276010539174</c:v>
                </c:pt>
                <c:pt idx="4">
                  <c:v>2.7429088677658493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D5-4F73-9E42-C1E05FFB1D75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EXCLUSION_CRITERIA!$A$54:$E$54</c:f>
              <c:numCache>
                <c:formatCode>General</c:formatCode>
                <c:ptCount val="5"/>
                <c:pt idx="0">
                  <c:v>22</c:v>
                </c:pt>
                <c:pt idx="1">
                  <c:v>0.50287356321839138</c:v>
                </c:pt>
                <c:pt idx="2">
                  <c:v>0.27025379117164072</c:v>
                </c:pt>
                <c:pt idx="3">
                  <c:v>3.0479242979242995</c:v>
                </c:pt>
                <c:pt idx="4">
                  <c:v>1.8060671914460471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D5-4F73-9E42-C1E05FFB1D75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EXCLUSION_CRITERIA!$A$55:$E$55</c:f>
              <c:numCache>
                <c:formatCode>General</c:formatCode>
                <c:ptCount val="5"/>
                <c:pt idx="0">
                  <c:v>23</c:v>
                </c:pt>
                <c:pt idx="1">
                  <c:v>0.10017896047307939</c:v>
                </c:pt>
                <c:pt idx="2">
                  <c:v>3.9512030167483707</c:v>
                </c:pt>
                <c:pt idx="3">
                  <c:v>8.7481060606060588</c:v>
                </c:pt>
                <c:pt idx="4">
                  <c:v>-0.87827507814719918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D5-4F73-9E42-C1E05FFB1D75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EXCLUSION_CRITERIA!$A$56:$E$56</c:f>
              <c:numCache>
                <c:formatCode>General</c:formatCode>
                <c:ptCount val="5"/>
                <c:pt idx="0">
                  <c:v>24</c:v>
                </c:pt>
                <c:pt idx="1">
                  <c:v>-1.7680199917042005</c:v>
                </c:pt>
                <c:pt idx="2">
                  <c:v>3.3177366493520934</c:v>
                </c:pt>
                <c:pt idx="3">
                  <c:v>-0.46218882810041134</c:v>
                </c:pt>
                <c:pt idx="4">
                  <c:v>3.4665497900792031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D5-4F73-9E42-C1E05FFB1D75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EXCLUSION_CRITERIA!$A$57:$E$57</c:f>
              <c:numCache>
                <c:formatCode>General</c:formatCode>
                <c:ptCount val="5"/>
                <c:pt idx="0">
                  <c:v>25</c:v>
                </c:pt>
                <c:pt idx="1">
                  <c:v>11.316198421461579</c:v>
                </c:pt>
                <c:pt idx="2">
                  <c:v>-2.3267739008254789</c:v>
                </c:pt>
                <c:pt idx="3">
                  <c:v>-7.5128561525620325</c:v>
                </c:pt>
                <c:pt idx="4">
                  <c:v>-0.39069794584500417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D5-4F73-9E42-C1E05FFB1D75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EXCLUSION_CRITERIA!$A$58:$E$58</c:f>
              <c:numCache>
                <c:formatCode>General</c:formatCode>
                <c:ptCount val="5"/>
                <c:pt idx="0">
                  <c:v>26</c:v>
                </c:pt>
                <c:pt idx="1">
                  <c:v>3.0753968253968251</c:v>
                </c:pt>
                <c:pt idx="2">
                  <c:v>2.3575932017543879</c:v>
                </c:pt>
                <c:pt idx="3">
                  <c:v>8.8640873015872987</c:v>
                </c:pt>
                <c:pt idx="4">
                  <c:v>2.5878051264714563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D5-4F73-9E42-C1E05FFB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84536"/>
        <c:axId val="550689784"/>
      </c:lineChart>
      <c:catAx>
        <c:axId val="55068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9784"/>
        <c:crosses val="autoZero"/>
        <c:auto val="1"/>
        <c:lblAlgn val="ctr"/>
        <c:lblOffset val="100"/>
        <c:noMultiLvlLbl val="0"/>
      </c:catAx>
      <c:valAx>
        <c:axId val="55068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8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1070223</xdr:colOff>
      <xdr:row>41</xdr:row>
      <xdr:rowOff>2568</xdr:rowOff>
    </xdr:from>
    <xdr:to>
      <xdr:col>13</xdr:col>
      <xdr:colOff>428088</xdr:colOff>
      <xdr:row>60</xdr:row>
      <xdr:rowOff>154112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onora Parrotta" refreshedDate="44246.377207754631" createdVersion="6" refreshedVersion="6" minRefreshableVersion="3" recordCount="417" xr:uid="{00000000-000A-0000-FFFF-FFFF01000000}">
  <cacheSource type="worksheet">
    <worksheetSource ref="B1:C1048576" sheet="raw"/>
  </cacheSource>
  <cacheFields count="12">
    <cacheField name="subject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  <n v="25"/>
        <n v="26"/>
      </sharedItems>
    </cacheField>
    <cacheField name="WARNING PERCEIVED" numFmtId="0">
      <sharedItems containsString="0" containsBlank="1" containsNumber="1" minValue="18" maxValue="360"/>
    </cacheField>
    <cacheField name="WARNING RECORDED" numFmtId="0">
      <sharedItems containsString="0" containsBlank="1" containsNumber="1" minValue="54" maxValue="108"/>
    </cacheField>
    <cacheField name="BASELINE PERCEIVED" numFmtId="0">
      <sharedItems containsString="0" containsBlank="1" containsNumber="1" minValue="9.6" maxValue="120"/>
    </cacheField>
    <cacheField name="BASELINE RECORDED" numFmtId="0">
      <sharedItems containsString="0" containsBlank="1" containsNumber="1" minValue="52" maxValue="108"/>
    </cacheField>
    <cacheField name="TRIAL" numFmtId="0">
      <sharedItems containsString="0" containsBlank="1" containsNumber="1" containsInteger="1" minValue="1" maxValue="16"/>
    </cacheField>
    <cacheField name="CONDITION" numFmtId="0">
      <sharedItems containsBlank="1" count="3">
        <s v="safe"/>
        <s v="pain"/>
        <m/>
      </sharedItems>
    </cacheField>
    <cacheField name="%change perceived" numFmtId="0">
      <sharedItems containsString="0" containsBlank="1" containsNumber="1" minValue="-42.307692307692307" maxValue="233.33333333333334"/>
    </cacheField>
    <cacheField name="%change recorded" numFmtId="0">
      <sharedItems containsString="0" containsBlank="1" containsNumber="1" minValue="-23.809523809523807" maxValue="20.370370370370374"/>
    </cacheField>
    <cacheField name="ACC BASELINE" numFmtId="0">
      <sharedItems containsBlank="1" containsMixedTypes="1" containsNumber="1" minValue="0.1428571428571429" maxValue="1.2727272727272727"/>
    </cacheField>
    <cacheField name="ACC WARNING" numFmtId="0">
      <sharedItems containsBlank="1" containsMixedTypes="1" containsNumber="1" minValue="0.19999999999999996" maxValue="3.625"/>
    </cacheField>
    <cacheField name="AVERAGE % CHANGE" numFmtId="0">
      <sharedItems containsBlank="1" containsMixedTypes="1" containsNumber="1" minValue="-23.809523809523807" maxValue="122.91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onora Parrotta" refreshedDate="44250.626303935183" createdVersion="6" refreshedVersion="6" minRefreshableVersion="3" recordCount="417" xr:uid="{00000000-000A-0000-FFFF-FFFF03000000}">
  <cacheSource type="worksheet">
    <worksheetSource ref="A1:I1048576" sheet="raw"/>
  </cacheSource>
  <cacheFields count="11">
    <cacheField name="subject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m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WARNING PERCEIVED" numFmtId="0">
      <sharedItems containsString="0" containsBlank="1" containsNumber="1" minValue="18" maxValue="162"/>
    </cacheField>
    <cacheField name="WARNING RECORDED" numFmtId="0">
      <sharedItems containsString="0" containsBlank="1" containsNumber="1" minValue="54" maxValue="108"/>
    </cacheField>
    <cacheField name="BASELINE PERCEIVED" numFmtId="0">
      <sharedItems containsString="0" containsBlank="1" containsNumber="1" minValue="9.6" maxValue="120"/>
    </cacheField>
    <cacheField name="BASELINE RECORDED" numFmtId="0">
      <sharedItems containsString="0" containsBlank="1" containsNumber="1" minValue="52" maxValue="108"/>
    </cacheField>
    <cacheField name="TRIAL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ONDITION" numFmtId="0">
      <sharedItems containsBlank="1" count="3">
        <s v="safe"/>
        <s v="pain"/>
        <m/>
      </sharedItems>
    </cacheField>
    <cacheField name="%change perceived" numFmtId="0">
      <sharedItems containsString="0" containsBlank="1" containsNumber="1" minValue="-42.307692307692307" maxValue="233.33333333333334"/>
    </cacheField>
    <cacheField name="%change recorded" numFmtId="0">
      <sharedItems containsString="0" containsBlank="1" containsNumber="1" minValue="-23.809523809523807" maxValue="20.370370370370374"/>
    </cacheField>
    <cacheField name="ACC BASELINE" numFmtId="0">
      <sharedItems containsBlank="1" containsMixedTypes="1" containsNumber="1" minValue="0.1428571428571429" maxValue="1.2727272727272727"/>
    </cacheField>
    <cacheField name="ACC WARNING" numFmtId="0">
      <sharedItems containsBlank="1" containsMixedTypes="1" containsNumber="1" minValue="0.19999999999999996" maxValue="3.6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rotta, Eleonora" refreshedDate="44847.420872337963" createdVersion="7" refreshedVersion="7" minRefreshableVersion="3" recordCount="417" xr:uid="{A285FB6B-353A-4264-A950-DAA41AEC795A}">
  <cacheSource type="worksheet">
    <worksheetSource ref="A1:E1048576" sheet="correlation accuracy baseline"/>
  </cacheSource>
  <cacheFields count="5">
    <cacheField name="subject" numFmtId="0">
      <sharedItems containsString="0" containsBlank="1" containsNumber="1" containsInteger="1" minValue="1" maxValue="26" count="27">
        <n v="1"/>
        <n v="2"/>
        <n v="3"/>
        <n v="4"/>
        <n v="5"/>
        <n v="6"/>
        <n v="7"/>
        <n v="8"/>
        <n v="9"/>
        <n v="10"/>
        <n v="11"/>
        <m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TRIAL" numFmtId="0">
      <sharedItems containsString="0" containsBlank="1" containsNumber="1" containsInteger="1" minValue="1" maxValue="16"/>
    </cacheField>
    <cacheField name="CONDITION" numFmtId="0">
      <sharedItems containsBlank="1"/>
    </cacheField>
    <cacheField name="Accuracy over baseline phase for each trial " numFmtId="0">
      <sharedItems containsBlank="1" containsMixedTypes="1" containsNumber="1" minValue="0.1428571428571429" maxValue="1.2727272727272727"/>
    </cacheField>
    <cacheField name="Accuracy over warning phase for each trial signal det inter" numFmtId="0">
      <sharedItems containsBlank="1" containsMixedTypes="1" containsNumber="1" minValue="0.19999999999999996" maxValue="1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7">
  <r>
    <x v="0"/>
    <n v="55.2"/>
    <n v="57.6"/>
    <n v="57"/>
    <n v="60"/>
    <n v="1"/>
    <x v="0"/>
    <n v="-3.1578947368421004"/>
    <n v="-3.9999999999999973"/>
    <n v="0.95"/>
    <n v="0.96000000000000008"/>
    <n v="-3.5789473684210487"/>
  </r>
  <r>
    <x v="0"/>
    <n v="42"/>
    <n v="60"/>
    <n v="57.6"/>
    <n v="57.6"/>
    <n v="2"/>
    <x v="1"/>
    <n v="-27.083333333333336"/>
    <n v="4.1666666666666643"/>
    <n v="1"/>
    <n v="0.6875"/>
    <n v="-11.458333333333336"/>
  </r>
  <r>
    <x v="0"/>
    <n v="56"/>
    <n v="60"/>
    <n v="60"/>
    <n v="54"/>
    <n v="3"/>
    <x v="0"/>
    <n v="-6.666666666666667"/>
    <n v="11.111111111111111"/>
    <n v="1.1111111111111112"/>
    <n v="0.92592592592592593"/>
    <n v="2.2222222222222219"/>
  </r>
  <r>
    <x v="0"/>
    <n v="57.6"/>
    <n v="60"/>
    <n v="60"/>
    <n v="60"/>
    <n v="4"/>
    <x v="0"/>
    <n v="-3.9999999999999973"/>
    <n v="0"/>
    <n v="1"/>
    <n v="0.96000000000000008"/>
    <n v="-1.9999999999999987"/>
  </r>
  <r>
    <x v="0"/>
    <n v="60"/>
    <n v="62.4"/>
    <n v="60"/>
    <n v="56"/>
    <n v="5"/>
    <x v="1"/>
    <n v="0"/>
    <n v="11.428571428571425"/>
    <n v="1.0714285714285714"/>
    <n v="0.95714285714285718"/>
    <n v="5.7142857142857126"/>
  </r>
  <r>
    <x v="0"/>
    <n v="56"/>
    <n v="64"/>
    <n v="63"/>
    <n v="63"/>
    <n v="6"/>
    <x v="1"/>
    <n v="-11.111111111111111"/>
    <n v="1.5873015873015872"/>
    <n v="1"/>
    <n v="0.87301587301587302"/>
    <n v="-4.7619047619047619"/>
  </r>
  <r>
    <x v="0"/>
    <n v="63"/>
    <n v="63"/>
    <n v="54"/>
    <n v="60"/>
    <n v="7"/>
    <x v="1"/>
    <n v="16.666666666666664"/>
    <n v="5"/>
    <n v="0.9"/>
    <n v="1"/>
    <n v="10.833333333333332"/>
  </r>
  <r>
    <x v="0"/>
    <n v="54"/>
    <n v="66"/>
    <n v="56"/>
    <n v="60"/>
    <n v="8"/>
    <x v="0"/>
    <n v="-3.5714285714285712"/>
    <n v="10"/>
    <n v="0.93333333333333335"/>
    <n v="0.8"/>
    <n v="3.2142857142857144"/>
  </r>
  <r>
    <x v="0"/>
    <n v="60"/>
    <n v="60"/>
    <n v="57.6"/>
    <n v="57.6"/>
    <n v="9"/>
    <x v="0"/>
    <n v="4.1666666666666643"/>
    <n v="4.1666666666666643"/>
    <n v="1"/>
    <n v="1"/>
    <n v="4.1666666666666643"/>
  </r>
  <r>
    <x v="0"/>
    <n v="57"/>
    <n v="60"/>
    <n v="57.6"/>
    <n v="57.6"/>
    <n v="10"/>
    <x v="0"/>
    <n v="-1.041666666666669"/>
    <n v="4.1666666666666643"/>
    <n v="1"/>
    <n v="0.94791666666666663"/>
    <n v="1.5624999999999978"/>
  </r>
  <r>
    <x v="0"/>
    <n v="60"/>
    <n v="63"/>
    <n v="57.6"/>
    <n v="60"/>
    <n v="11"/>
    <x v="1"/>
    <n v="4.1666666666666643"/>
    <n v="5"/>
    <n v="0.96000000000000008"/>
    <n v="0.95"/>
    <n v="4.5833333333333321"/>
  </r>
  <r>
    <x v="0"/>
    <n v="57.6"/>
    <n v="57.6"/>
    <n v="54"/>
    <n v="60"/>
    <n v="12"/>
    <x v="1"/>
    <n v="6.6666666666666696"/>
    <n v="-3.9999999999999973"/>
    <n v="0.9"/>
    <n v="1"/>
    <n v="1.3333333333333361"/>
  </r>
  <r>
    <x v="0"/>
    <n v="60"/>
    <n v="60"/>
    <n v="56"/>
    <n v="60"/>
    <n v="13"/>
    <x v="1"/>
    <n v="7.1428571428571423"/>
    <n v="0"/>
    <n v="0.93333333333333335"/>
    <n v="1"/>
    <n v="3.5714285714285712"/>
  </r>
  <r>
    <x v="0"/>
    <n v="66"/>
    <n v="72"/>
    <n v="60"/>
    <n v="63"/>
    <n v="14"/>
    <x v="1"/>
    <n v="10"/>
    <n v="14.285714285714285"/>
    <n v="0.95238095238095233"/>
    <n v="0.90476190476190477"/>
    <n v="12.142857142857142"/>
  </r>
  <r>
    <x v="0"/>
    <n v="63"/>
    <n v="63"/>
    <n v="56"/>
    <n v="64"/>
    <n v="15"/>
    <x v="0"/>
    <n v="12.5"/>
    <n v="-1.5625"/>
    <n v="0.875"/>
    <n v="1"/>
    <n v="5.46875"/>
  </r>
  <r>
    <x v="0"/>
    <n v="60"/>
    <n v="64"/>
    <n v="54"/>
    <n v="60"/>
    <n v="16"/>
    <x v="0"/>
    <n v="11.111111111111111"/>
    <n v="6.666666666666667"/>
    <n v="0.9"/>
    <n v="0.93333333333333335"/>
    <n v="8.8888888888888893"/>
  </r>
  <r>
    <x v="1"/>
    <n v="72"/>
    <n v="72"/>
    <n v="69"/>
    <n v="84"/>
    <n v="1"/>
    <x v="1"/>
    <n v="4.3478260869565215"/>
    <n v="-14.285714285714285"/>
    <n v="0.8214285714285714"/>
    <n v="1"/>
    <n v="-4.9689440993788816"/>
  </r>
  <r>
    <x v="1"/>
    <n v="69.599999999999994"/>
    <n v="79.2"/>
    <n v="72"/>
    <n v="84"/>
    <n v="2"/>
    <x v="1"/>
    <n v="-3.333333333333341"/>
    <n v="-5.7142857142857109"/>
    <n v="0.85714285714285721"/>
    <n v="0.88571428571428557"/>
    <n v="-4.5238095238095255"/>
  </r>
  <r>
    <x v="1"/>
    <n v="68"/>
    <n v="84"/>
    <n v="62.4"/>
    <n v="81.599999999999994"/>
    <n v="3"/>
    <x v="0"/>
    <n v="8.974358974358978"/>
    <n v="2.9411764705882426"/>
    <n v="0.76470588235294124"/>
    <n v="0.80392156862745101"/>
    <n v="5.9577677224736103"/>
  </r>
  <r>
    <x v="1"/>
    <n v="78"/>
    <n v="66"/>
    <n v="72"/>
    <n v="84"/>
    <n v="4"/>
    <x v="1"/>
    <n v="8.3333333333333321"/>
    <n v="-21.428571428571427"/>
    <n v="0.85714285714285721"/>
    <n v="1.1428571428571428"/>
    <n v="-6.5476190476190474"/>
  </r>
  <r>
    <x v="1"/>
    <n v="69"/>
    <n v="84"/>
    <n v="67.2"/>
    <n v="76.8"/>
    <n v="5"/>
    <x v="1"/>
    <n v="2.6785714285714244"/>
    <n v="9.3750000000000036"/>
    <n v="0.87500000000000011"/>
    <n v="0.8046875"/>
    <n v="6.0267857142857135"/>
  </r>
  <r>
    <x v="1"/>
    <n v="72"/>
    <n v="90"/>
    <n v="72"/>
    <n v="80"/>
    <n v="6"/>
    <x v="0"/>
    <n v="0"/>
    <n v="12.5"/>
    <n v="0.9"/>
    <n v="0.77500000000000002"/>
    <n v="6.25"/>
  </r>
  <r>
    <x v="1"/>
    <n v="72"/>
    <n v="80"/>
    <n v="78"/>
    <n v="78"/>
    <n v="7"/>
    <x v="0"/>
    <n v="-7.6923076923076925"/>
    <n v="2.5641025641025639"/>
    <n v="1"/>
    <n v="0.89743589743589747"/>
    <n v="-2.5641025641025643"/>
  </r>
  <r>
    <x v="1"/>
    <n v="72"/>
    <n v="84"/>
    <n v="72"/>
    <n v="78"/>
    <n v="8"/>
    <x v="0"/>
    <n v="0"/>
    <n v="7.6923076923076925"/>
    <n v="0.92307692307692313"/>
    <n v="0.84615384615384615"/>
    <n v="3.8461538461538463"/>
  </r>
  <r>
    <x v="1"/>
    <n v="67.2"/>
    <n v="74.400000000000006"/>
    <n v="72"/>
    <n v="90"/>
    <n v="9"/>
    <x v="1"/>
    <n v="-6.6666666666666625"/>
    <n v="-17.333333333333329"/>
    <n v="0.8"/>
    <n v="0.91999999999999993"/>
    <n v="-11.999999999999996"/>
  </r>
  <r>
    <x v="1"/>
    <n v="69"/>
    <n v="78"/>
    <n v="72"/>
    <n v="84"/>
    <n v="10"/>
    <x v="1"/>
    <n v="-4.1666666666666661"/>
    <n v="-7.1428571428571423"/>
    <n v="0.85714285714285721"/>
    <n v="0.8928571428571429"/>
    <n v="-5.6547619047619042"/>
  </r>
  <r>
    <x v="1"/>
    <n v="72"/>
    <n v="84"/>
    <n v="69"/>
    <n v="72"/>
    <n v="11"/>
    <x v="1"/>
    <n v="4.3478260869565215"/>
    <n v="16.666666666666664"/>
    <n v="0.95833333333333337"/>
    <n v="0.83333333333333337"/>
    <n v="10.507246376811594"/>
  </r>
  <r>
    <x v="1"/>
    <n v="69.599999999999994"/>
    <n v="79.2"/>
    <n v="72"/>
    <n v="78"/>
    <n v="12"/>
    <x v="0"/>
    <n v="-3.333333333333341"/>
    <n v="1.5384615384615421"/>
    <n v="0.92307692307692313"/>
    <n v="0.87692307692307681"/>
    <n v="-0.89743589743589947"/>
  </r>
  <r>
    <x v="1"/>
    <n v="72"/>
    <n v="84"/>
    <n v="69.599999999999994"/>
    <n v="76.8"/>
    <n v="13"/>
    <x v="1"/>
    <n v="3.4482758620689737"/>
    <n v="9.3750000000000036"/>
    <n v="0.90625"/>
    <n v="0.84375"/>
    <n v="6.4116379310344884"/>
  </r>
  <r>
    <x v="1"/>
    <n v="69"/>
    <n v="78"/>
    <n v="72"/>
    <n v="84"/>
    <n v="14"/>
    <x v="0"/>
    <n v="-4.1666666666666661"/>
    <n v="-7.1428571428571423"/>
    <n v="0.85714285714285721"/>
    <n v="0.8928571428571429"/>
    <n v="-5.6547619047619042"/>
  </r>
  <r>
    <x v="1"/>
    <n v="72"/>
    <n v="84"/>
    <n v="72"/>
    <n v="76"/>
    <n v="15"/>
    <x v="0"/>
    <n v="0"/>
    <n v="10.526315789473683"/>
    <n v="0.94736842105263164"/>
    <n v="0.84210526315789469"/>
    <n v="5.2631578947368416"/>
  </r>
  <r>
    <x v="1"/>
    <n v="72"/>
    <n v="79.2"/>
    <n v="72"/>
    <n v="75"/>
    <n v="16"/>
    <x v="0"/>
    <n v="0"/>
    <n v="5.6000000000000032"/>
    <n v="0.96"/>
    <n v="0.90399999999999991"/>
    <n v="2.8000000000000016"/>
  </r>
  <r>
    <x v="2"/>
    <n v="60"/>
    <n v="84"/>
    <n v="69"/>
    <n v="84"/>
    <n v="1"/>
    <x v="0"/>
    <n v="-13.043478260869565"/>
    <n v="0"/>
    <n v="0.8214285714285714"/>
    <n v="0.7142857142857143"/>
    <n v="-6.5217391304347823"/>
  </r>
  <r>
    <x v="2"/>
    <n v="60"/>
    <n v="84"/>
    <n v="63"/>
    <n v="81"/>
    <n v="2"/>
    <x v="1"/>
    <n v="-4.7619047619047619"/>
    <n v="3.7037037037037033"/>
    <n v="0.77777777777777779"/>
    <n v="0.70370370370370372"/>
    <n v="-0.52910052910052929"/>
  </r>
  <r>
    <x v="2"/>
    <n v="60"/>
    <n v="84"/>
    <n v="60"/>
    <n v="78"/>
    <n v="3"/>
    <x v="1"/>
    <n v="0"/>
    <n v="7.6923076923076925"/>
    <n v="0.76923076923076916"/>
    <n v="0.69230769230769229"/>
    <n v="3.8461538461538463"/>
  </r>
  <r>
    <x v="2"/>
    <n v="54"/>
    <n v="90"/>
    <n v="50.4"/>
    <n v="81.599999999999994"/>
    <n v="4"/>
    <x v="1"/>
    <n v="7.142857142857145"/>
    <n v="10.294117647058831"/>
    <n v="0.61764705882352944"/>
    <n v="0.55882352941176472"/>
    <n v="8.7184873949579877"/>
  </r>
  <r>
    <x v="2"/>
    <n v="48"/>
    <n v="80"/>
    <n v="60"/>
    <n v="79.2"/>
    <n v="5"/>
    <x v="0"/>
    <n v="-20"/>
    <n v="1.0101010101010066"/>
    <n v="0.75757575757575757"/>
    <n v="0.59595959595959602"/>
    <n v="-9.4949494949494966"/>
  </r>
  <r>
    <x v="2"/>
    <n v="60"/>
    <n v="81"/>
    <n v="60"/>
    <n v="90"/>
    <n v="6"/>
    <x v="1"/>
    <n v="0"/>
    <n v="-10"/>
    <n v="0.66666666666666674"/>
    <n v="0.76666666666666661"/>
    <n v="-5"/>
  </r>
  <r>
    <x v="2"/>
    <n v="66"/>
    <n v="84"/>
    <n v="68"/>
    <n v="84"/>
    <n v="7"/>
    <x v="0"/>
    <n v="-2.9411764705882351"/>
    <n v="0"/>
    <n v="0.80952380952380953"/>
    <n v="0.7857142857142857"/>
    <n v="-1.4705882352941175"/>
  </r>
  <r>
    <x v="2"/>
    <n v="69"/>
    <n v="87"/>
    <n v="68"/>
    <n v="84"/>
    <n v="8"/>
    <x v="0"/>
    <n v="1.4705882352941175"/>
    <n v="3.5714285714285712"/>
    <n v="0.80952380952380953"/>
    <n v="0.7857142857142857"/>
    <n v="2.5210084033613445"/>
  </r>
  <r>
    <x v="2"/>
    <n v="69.599999999999994"/>
    <n v="91.2"/>
    <n v="72"/>
    <n v="84"/>
    <n v="9"/>
    <x v="1"/>
    <n v="-3.333333333333341"/>
    <n v="8.5714285714285747"/>
    <n v="0.85714285714285721"/>
    <n v="0.74285714285714277"/>
    <n v="2.6190476190476168"/>
  </r>
  <r>
    <x v="2"/>
    <n v="64"/>
    <n v="88"/>
    <n v="66"/>
    <n v="90"/>
    <n v="10"/>
    <x v="0"/>
    <n v="-3.0303030303030303"/>
    <n v="-2.2222222222222223"/>
    <n v="0.73333333333333339"/>
    <n v="0.73333333333333339"/>
    <n v="-2.6262626262626263"/>
  </r>
  <r>
    <x v="2"/>
    <n v="68"/>
    <n v="84"/>
    <n v="66"/>
    <n v="84"/>
    <n v="11"/>
    <x v="0"/>
    <n v="3.0303030303030303"/>
    <n v="0"/>
    <n v="0.7857142857142857"/>
    <n v="0.80952380952380953"/>
    <n v="1.5151515151515151"/>
  </r>
  <r>
    <x v="2"/>
    <n v="72"/>
    <n v="84"/>
    <n v="72"/>
    <n v="92"/>
    <n v="12"/>
    <x v="1"/>
    <n v="0"/>
    <n v="-8.695652173913043"/>
    <n v="0.78260869565217395"/>
    <n v="0.86956521739130432"/>
    <n v="-4.3478260869565215"/>
  </r>
  <r>
    <x v="2"/>
    <n v="75"/>
    <n v="90"/>
    <n v="76.8"/>
    <n v="84"/>
    <n v="13"/>
    <x v="0"/>
    <n v="-2.3437499999999964"/>
    <n v="7.1428571428571423"/>
    <n v="0.91428571428571426"/>
    <n v="0.8214285714285714"/>
    <n v="2.399553571428573"/>
  </r>
  <r>
    <x v="2"/>
    <n v="78"/>
    <n v="84"/>
    <n v="80"/>
    <n v="84"/>
    <n v="14"/>
    <x v="1"/>
    <n v="-2.5"/>
    <n v="0"/>
    <n v="0.95238095238095233"/>
    <n v="0.9285714285714286"/>
    <n v="-1.25"/>
  </r>
  <r>
    <x v="2"/>
    <n v="72"/>
    <n v="87"/>
    <n v="79.2"/>
    <n v="81.599999999999994"/>
    <n v="15"/>
    <x v="1"/>
    <n v="-9.0909090909090935"/>
    <n v="6.6176470588235361"/>
    <n v="0.97058823529411775"/>
    <n v="0.81617647058823528"/>
    <n v="-1.2366310160427787"/>
  </r>
  <r>
    <x v="2"/>
    <n v="76.8"/>
    <n v="81.599999999999994"/>
    <n v="78"/>
    <n v="87"/>
    <n v="16"/>
    <x v="0"/>
    <n v="-1.5384615384615421"/>
    <n v="-6.206896551724145"/>
    <n v="0.89655172413793105"/>
    <n v="0.94482758620689655"/>
    <n v="-3.8726790450928434"/>
  </r>
  <r>
    <x v="3"/>
    <m/>
    <m/>
    <m/>
    <m/>
    <n v="1"/>
    <x v="2"/>
    <m/>
    <m/>
    <m/>
    <m/>
    <e v="#DIV/0!"/>
  </r>
  <r>
    <x v="3"/>
    <m/>
    <m/>
    <m/>
    <m/>
    <n v="2"/>
    <x v="2"/>
    <m/>
    <m/>
    <m/>
    <m/>
    <e v="#DIV/0!"/>
  </r>
  <r>
    <x v="3"/>
    <m/>
    <m/>
    <m/>
    <m/>
    <n v="3"/>
    <x v="2"/>
    <m/>
    <m/>
    <m/>
    <m/>
    <e v="#DIV/0!"/>
  </r>
  <r>
    <x v="3"/>
    <m/>
    <m/>
    <m/>
    <m/>
    <n v="4"/>
    <x v="2"/>
    <m/>
    <m/>
    <m/>
    <m/>
    <e v="#DIV/0!"/>
  </r>
  <r>
    <x v="3"/>
    <m/>
    <m/>
    <m/>
    <m/>
    <n v="5"/>
    <x v="2"/>
    <m/>
    <m/>
    <m/>
    <m/>
    <e v="#DIV/0!"/>
  </r>
  <r>
    <x v="3"/>
    <m/>
    <m/>
    <m/>
    <m/>
    <n v="6"/>
    <x v="2"/>
    <m/>
    <m/>
    <m/>
    <m/>
    <e v="#DIV/0!"/>
  </r>
  <r>
    <x v="3"/>
    <m/>
    <m/>
    <m/>
    <m/>
    <n v="7"/>
    <x v="2"/>
    <m/>
    <m/>
    <m/>
    <m/>
    <e v="#DIV/0!"/>
  </r>
  <r>
    <x v="3"/>
    <m/>
    <m/>
    <m/>
    <m/>
    <n v="8"/>
    <x v="2"/>
    <m/>
    <m/>
    <m/>
    <m/>
    <e v="#DIV/0!"/>
  </r>
  <r>
    <x v="3"/>
    <m/>
    <m/>
    <m/>
    <m/>
    <n v="9"/>
    <x v="2"/>
    <m/>
    <m/>
    <m/>
    <m/>
    <e v="#DIV/0!"/>
  </r>
  <r>
    <x v="3"/>
    <m/>
    <m/>
    <m/>
    <m/>
    <n v="10"/>
    <x v="2"/>
    <m/>
    <m/>
    <m/>
    <m/>
    <e v="#DIV/0!"/>
  </r>
  <r>
    <x v="3"/>
    <m/>
    <m/>
    <m/>
    <m/>
    <n v="11"/>
    <x v="2"/>
    <m/>
    <m/>
    <m/>
    <m/>
    <e v="#DIV/0!"/>
  </r>
  <r>
    <x v="3"/>
    <m/>
    <m/>
    <m/>
    <m/>
    <n v="12"/>
    <x v="2"/>
    <m/>
    <m/>
    <m/>
    <m/>
    <e v="#DIV/0!"/>
  </r>
  <r>
    <x v="3"/>
    <m/>
    <m/>
    <m/>
    <m/>
    <n v="13"/>
    <x v="2"/>
    <m/>
    <m/>
    <m/>
    <m/>
    <e v="#DIV/0!"/>
  </r>
  <r>
    <x v="3"/>
    <m/>
    <m/>
    <m/>
    <m/>
    <n v="14"/>
    <x v="2"/>
    <m/>
    <m/>
    <m/>
    <m/>
    <e v="#DIV/0!"/>
  </r>
  <r>
    <x v="3"/>
    <m/>
    <m/>
    <m/>
    <m/>
    <n v="15"/>
    <x v="2"/>
    <m/>
    <m/>
    <m/>
    <m/>
    <e v="#DIV/0!"/>
  </r>
  <r>
    <x v="3"/>
    <m/>
    <m/>
    <m/>
    <m/>
    <n v="16"/>
    <x v="2"/>
    <m/>
    <m/>
    <m/>
    <m/>
    <e v="#DIV/0!"/>
  </r>
  <r>
    <x v="4"/>
    <n v="52"/>
    <n v="92"/>
    <n v="54"/>
    <n v="78"/>
    <n v="1"/>
    <x v="0"/>
    <n v="-3.7037037037037033"/>
    <n v="17.948717948717949"/>
    <n v="0.69230769230769229"/>
    <n v="0.48717948717948723"/>
    <n v="7.1225071225071233"/>
  </r>
  <r>
    <x v="4"/>
    <n v="42"/>
    <n v="87"/>
    <n v="42"/>
    <n v="78"/>
    <n v="2"/>
    <x v="1"/>
    <n v="0"/>
    <n v="11.538461538461538"/>
    <n v="0.53846153846153844"/>
    <n v="0.42307692307692313"/>
    <n v="5.7692307692307692"/>
  </r>
  <r>
    <x v="4"/>
    <n v="45.6"/>
    <n v="86.4"/>
    <n v="48"/>
    <n v="84"/>
    <n v="3"/>
    <x v="0"/>
    <n v="-4.9999999999999964"/>
    <n v="2.8571428571428639"/>
    <n v="0.5714285714285714"/>
    <n v="0.51428571428571423"/>
    <n v="-1.0714285714285663"/>
  </r>
  <r>
    <x v="4"/>
    <n v="36"/>
    <n v="84"/>
    <n v="44"/>
    <n v="84"/>
    <n v="4"/>
    <x v="0"/>
    <n v="-18.181818181818183"/>
    <n v="0"/>
    <n v="0.52380952380952384"/>
    <n v="0.4285714285714286"/>
    <n v="-9.0909090909090917"/>
  </r>
  <r>
    <x v="4"/>
    <n v="43.2"/>
    <n v="81.599999999999994"/>
    <n v="39"/>
    <n v="87"/>
    <n v="5"/>
    <x v="0"/>
    <n v="10.769230769230777"/>
    <n v="-6.206896551724145"/>
    <n v="0.44827586206896552"/>
    <n v="0.55862068965517253"/>
    <n v="2.2811671087533161"/>
  </r>
  <r>
    <x v="4"/>
    <n v="52"/>
    <n v="84"/>
    <n v="48"/>
    <n v="84"/>
    <n v="6"/>
    <x v="0"/>
    <n v="8.3333333333333321"/>
    <n v="0"/>
    <n v="0.5714285714285714"/>
    <n v="0.61904761904761907"/>
    <n v="4.1666666666666661"/>
  </r>
  <r>
    <x v="4"/>
    <n v="40.799999999999997"/>
    <n v="81.599999999999994"/>
    <n v="20"/>
    <n v="80"/>
    <n v="7"/>
    <x v="1"/>
    <n v="103.99999999999999"/>
    <n v="1.9999999999999927"/>
    <n v="0.25"/>
    <n v="0.49"/>
    <n v="52.999999999999986"/>
  </r>
  <r>
    <x v="4"/>
    <n v="39"/>
    <n v="87"/>
    <n v="36"/>
    <n v="80"/>
    <n v="8"/>
    <x v="0"/>
    <n v="8.3333333333333321"/>
    <n v="8.75"/>
    <n v="0.44999999999999996"/>
    <n v="0.4"/>
    <n v="8.5416666666666661"/>
  </r>
  <r>
    <x v="4"/>
    <n v="48"/>
    <n v="78"/>
    <n v="39"/>
    <n v="84"/>
    <n v="9"/>
    <x v="1"/>
    <n v="23.076923076923077"/>
    <n v="-7.1428571428571423"/>
    <n v="0.4642857142857143"/>
    <n v="0.64285714285714279"/>
    <n v="7.9670329670329672"/>
  </r>
  <r>
    <x v="4"/>
    <n v="36"/>
    <n v="84"/>
    <n v="31.2"/>
    <n v="81.599999999999994"/>
    <n v="10"/>
    <x v="0"/>
    <n v="15.384615384615389"/>
    <n v="2.9411764705882426"/>
    <n v="0.38235294117647067"/>
    <n v="0.41176470588235292"/>
    <n v="9.1628959276018165"/>
  </r>
  <r>
    <x v="4"/>
    <n v="60"/>
    <n v="88"/>
    <n v="40.799999999999997"/>
    <n v="81.599999999999994"/>
    <n v="11"/>
    <x v="0"/>
    <n v="47.058823529411775"/>
    <n v="7.8431372549019676"/>
    <n v="0.5"/>
    <n v="0.65686274509803921"/>
    <n v="27.450980392156872"/>
  </r>
  <r>
    <x v="4"/>
    <n v="39"/>
    <n v="87"/>
    <n v="40.799999999999997"/>
    <n v="86.4"/>
    <n v="12"/>
    <x v="1"/>
    <n v="-4.4117647058823461"/>
    <n v="0.69444444444443776"/>
    <n v="0.47222222222222221"/>
    <n v="0.44444444444444453"/>
    <n v="-1.8586601307189543"/>
  </r>
  <r>
    <x v="4"/>
    <n v="43.2"/>
    <n v="84"/>
    <n v="48"/>
    <n v="84"/>
    <n v="13"/>
    <x v="1"/>
    <n v="-9.9999999999999929"/>
    <n v="0"/>
    <n v="0.5714285714285714"/>
    <n v="0.51428571428571435"/>
    <n v="-4.9999999999999964"/>
  </r>
  <r>
    <x v="4"/>
    <n v="40"/>
    <n v="80"/>
    <n v="42"/>
    <n v="81"/>
    <n v="14"/>
    <x v="1"/>
    <n v="-4.7619047619047619"/>
    <n v="-1.2345679012345678"/>
    <n v="0.5185185185185186"/>
    <n v="0.50617283950617287"/>
    <n v="-2.998236331569665"/>
  </r>
  <r>
    <x v="4"/>
    <n v="48"/>
    <n v="90"/>
    <n v="40"/>
    <n v="80"/>
    <n v="15"/>
    <x v="1"/>
    <n v="20"/>
    <n v="12.5"/>
    <n v="0.5"/>
    <n v="0.47499999999999998"/>
    <n v="16.25"/>
  </r>
  <r>
    <x v="4"/>
    <n v="30"/>
    <n v="90"/>
    <n v="38.4"/>
    <n v="81.599999999999994"/>
    <n v="16"/>
    <x v="1"/>
    <n v="-21.874999999999996"/>
    <n v="10.294117647058831"/>
    <n v="0.47058823529411764"/>
    <n v="0.26470588235294112"/>
    <n v="-5.7904411764705825"/>
  </r>
  <r>
    <x v="5"/>
    <n v="24"/>
    <n v="67.2"/>
    <n v="27"/>
    <n v="66"/>
    <n v="1"/>
    <x v="0"/>
    <n v="-11.111111111111111"/>
    <n v="1.8181818181818226"/>
    <n v="0.40909090909090906"/>
    <n v="0.34545454545454546"/>
    <n v="-4.6464646464646444"/>
  </r>
  <r>
    <x v="5"/>
    <n v="24"/>
    <n v="67.2"/>
    <n v="21"/>
    <n v="63"/>
    <n v="2"/>
    <x v="0"/>
    <n v="14.285714285714285"/>
    <n v="6.6666666666666705"/>
    <n v="0.33333333333333337"/>
    <n v="0.31428571428571428"/>
    <n v="10.476190476190478"/>
  </r>
  <r>
    <x v="5"/>
    <n v="24"/>
    <n v="68"/>
    <n v="26.4"/>
    <n v="64.8"/>
    <n v="3"/>
    <x v="0"/>
    <n v="-9.0909090909090864"/>
    <n v="4.9382716049382758"/>
    <n v="0.40740740740740744"/>
    <n v="0.32098765432098764"/>
    <n v="-2.0763187429854053"/>
  </r>
  <r>
    <x v="5"/>
    <n v="24"/>
    <n v="72"/>
    <n v="24"/>
    <n v="66"/>
    <n v="4"/>
    <x v="1"/>
    <n v="0"/>
    <n v="9.0909090909090917"/>
    <n v="0.36363636363636365"/>
    <n v="0.27272727272727271"/>
    <n v="4.5454545454545459"/>
  </r>
  <r>
    <x v="5"/>
    <n v="24"/>
    <n v="66"/>
    <n v="32"/>
    <n v="64"/>
    <n v="5"/>
    <x v="1"/>
    <n v="-25"/>
    <n v="3.125"/>
    <n v="0.5"/>
    <n v="0.34375"/>
    <n v="-10.9375"/>
  </r>
  <r>
    <x v="5"/>
    <n v="24"/>
    <n v="60"/>
    <n v="20"/>
    <n v="60"/>
    <n v="6"/>
    <x v="0"/>
    <n v="20"/>
    <n v="0"/>
    <n v="0.33333333333333337"/>
    <n v="0.4"/>
    <n v="10"/>
  </r>
  <r>
    <x v="5"/>
    <n v="27"/>
    <n v="66"/>
    <n v="24"/>
    <n v="66"/>
    <n v="7"/>
    <x v="1"/>
    <n v="12.5"/>
    <n v="0"/>
    <n v="0.36363636363636365"/>
    <n v="0.40909090909090906"/>
    <n v="6.25"/>
  </r>
  <r>
    <x v="5"/>
    <n v="30"/>
    <n v="66"/>
    <n v="21.6"/>
    <n v="67.2"/>
    <n v="8"/>
    <x v="1"/>
    <n v="38.888888888888879"/>
    <n v="-1.7857142857142898"/>
    <n v="0.3214285714285714"/>
    <n v="0.4642857142857143"/>
    <n v="18.551587301587293"/>
  </r>
  <r>
    <x v="5"/>
    <n v="24"/>
    <n v="60"/>
    <n v="30"/>
    <n v="60"/>
    <n v="9"/>
    <x v="0"/>
    <n v="-20"/>
    <n v="0"/>
    <n v="0.5"/>
    <n v="0.4"/>
    <n v="-10"/>
  </r>
  <r>
    <x v="5"/>
    <n v="21"/>
    <n v="66"/>
    <n v="24"/>
    <n v="62.4"/>
    <n v="10"/>
    <x v="0"/>
    <n v="-12.5"/>
    <n v="5.7692307692307718"/>
    <n v="0.38461538461538458"/>
    <n v="0.27884615384615385"/>
    <n v="-3.3653846153846141"/>
  </r>
  <r>
    <x v="5"/>
    <n v="26.4"/>
    <n v="60"/>
    <n v="32"/>
    <n v="60"/>
    <n v="11"/>
    <x v="1"/>
    <n v="-17.500000000000004"/>
    <n v="0"/>
    <n v="0.53333333333333333"/>
    <n v="0.43999999999999995"/>
    <n v="-8.7500000000000018"/>
  </r>
  <r>
    <x v="5"/>
    <n v="30"/>
    <n v="66"/>
    <n v="21.6"/>
    <n v="60"/>
    <n v="12"/>
    <x v="1"/>
    <n v="38.888888888888879"/>
    <n v="10"/>
    <n v="0.36"/>
    <n v="0.4"/>
    <n v="24.444444444444439"/>
  </r>
  <r>
    <x v="5"/>
    <n v="27"/>
    <n v="66"/>
    <n v="24"/>
    <n v="64"/>
    <n v="13"/>
    <x v="0"/>
    <n v="12.5"/>
    <n v="3.125"/>
    <n v="0.375"/>
    <n v="0.390625"/>
    <n v="7.8125"/>
  </r>
  <r>
    <x v="5"/>
    <n v="30"/>
    <n v="66"/>
    <n v="24"/>
    <n v="63"/>
    <n v="14"/>
    <x v="1"/>
    <n v="25"/>
    <n v="4.7619047619047619"/>
    <n v="0.38095238095238093"/>
    <n v="0.4285714285714286"/>
    <n v="14.880952380952381"/>
  </r>
  <r>
    <x v="5"/>
    <n v="28"/>
    <n v="68"/>
    <n v="24"/>
    <n v="60"/>
    <n v="15"/>
    <x v="0"/>
    <n v="16.666666666666664"/>
    <n v="13.333333333333334"/>
    <n v="0.4"/>
    <n v="0.33333333333333337"/>
    <n v="15"/>
  </r>
  <r>
    <x v="5"/>
    <n v="28"/>
    <n v="64"/>
    <n v="21"/>
    <n v="63"/>
    <n v="16"/>
    <x v="1"/>
    <n v="33.333333333333329"/>
    <n v="1.5873015873015872"/>
    <n v="0.33333333333333337"/>
    <n v="0.4285714285714286"/>
    <n v="17.460317460317459"/>
  </r>
  <r>
    <x v="6"/>
    <n v="52.8"/>
    <n v="98.4"/>
    <n v="60"/>
    <n v="96"/>
    <n v="1"/>
    <x v="1"/>
    <n v="-12.000000000000005"/>
    <n v="2.5000000000000062"/>
    <n v="0.625"/>
    <n v="0.52499999999999991"/>
    <n v="-4.75"/>
  </r>
  <r>
    <x v="6"/>
    <n v="48"/>
    <n v="93.6"/>
    <n v="56"/>
    <n v="96"/>
    <n v="2"/>
    <x v="1"/>
    <n v="-14.285714285714285"/>
    <n v="-2.5000000000000062"/>
    <n v="0.58333333333333326"/>
    <n v="0.52500000000000013"/>
    <n v="-8.3928571428571459"/>
  </r>
  <r>
    <x v="6"/>
    <n v="54"/>
    <n v="96"/>
    <n v="51"/>
    <n v="96"/>
    <n v="3"/>
    <x v="1"/>
    <n v="5.8823529411764701"/>
    <n v="0"/>
    <n v="0.53125"/>
    <n v="0.5625"/>
    <n v="2.9411764705882351"/>
  </r>
  <r>
    <x v="6"/>
    <n v="45"/>
    <n v="96"/>
    <n v="60"/>
    <n v="96"/>
    <n v="4"/>
    <x v="1"/>
    <n v="-25"/>
    <n v="0"/>
    <n v="0.625"/>
    <n v="0.46875"/>
    <n v="-12.5"/>
  </r>
  <r>
    <x v="6"/>
    <n v="36"/>
    <n v="96"/>
    <n v="52.8"/>
    <n v="96"/>
    <n v="5"/>
    <x v="0"/>
    <n v="-31.818181818181813"/>
    <n v="0"/>
    <n v="0.55000000000000004"/>
    <n v="0.375"/>
    <n v="-15.909090909090907"/>
  </r>
  <r>
    <x v="6"/>
    <n v="45.6"/>
    <n v="96"/>
    <n v="36"/>
    <n v="93"/>
    <n v="6"/>
    <x v="0"/>
    <n v="26.666666666666671"/>
    <n v="3.225806451612903"/>
    <n v="0.38709677419354838"/>
    <n v="0.45806451612903232"/>
    <n v="14.946236559139788"/>
  </r>
  <r>
    <x v="6"/>
    <n v="33"/>
    <n v="96"/>
    <n v="40.799999999999997"/>
    <n v="93.6"/>
    <n v="7"/>
    <x v="1"/>
    <n v="-19.117647058823522"/>
    <n v="2.5641025641025701"/>
    <n v="0.4358974358974359"/>
    <n v="0.32692307692307687"/>
    <n v="-8.2767722473604763"/>
  </r>
  <r>
    <x v="6"/>
    <n v="39"/>
    <n v="96"/>
    <n v="28"/>
    <n v="96"/>
    <n v="8"/>
    <x v="0"/>
    <n v="39.285714285714285"/>
    <n v="0"/>
    <n v="0.29166666666666663"/>
    <n v="0.40625"/>
    <n v="19.642857142857142"/>
  </r>
  <r>
    <x v="6"/>
    <n v="42"/>
    <n v="96"/>
    <n v="36"/>
    <n v="92"/>
    <n v="9"/>
    <x v="1"/>
    <n v="16.666666666666664"/>
    <n v="4.3478260869565215"/>
    <n v="0.39130434782608692"/>
    <n v="0.41304347826086951"/>
    <n v="10.507246376811594"/>
  </r>
  <r>
    <x v="6"/>
    <n v="42"/>
    <n v="96"/>
    <n v="48"/>
    <n v="93.6"/>
    <n v="10"/>
    <x v="0"/>
    <n v="-12.5"/>
    <n v="2.5641025641025701"/>
    <n v="0.51282051282051277"/>
    <n v="0.42307692307692302"/>
    <n v="-4.9679487179487154"/>
  </r>
  <r>
    <x v="6"/>
    <n v="60"/>
    <n v="96"/>
    <n v="40.799999999999997"/>
    <n v="91.2"/>
    <n v="11"/>
    <x v="1"/>
    <n v="47.058823529411775"/>
    <n v="5.2631578947368389"/>
    <n v="0.44736842105263153"/>
    <n v="0.60526315789473684"/>
    <n v="26.160990712074309"/>
  </r>
  <r>
    <x v="6"/>
    <n v="42"/>
    <n v="90"/>
    <n v="44"/>
    <n v="92"/>
    <n v="12"/>
    <x v="0"/>
    <n v="-4.5454545454545459"/>
    <n v="-2.1739130434782608"/>
    <n v="0.47826086956521741"/>
    <n v="0.47826086956521741"/>
    <n v="-3.3596837944664033"/>
  </r>
  <r>
    <x v="6"/>
    <n v="52"/>
    <n v="96"/>
    <n v="30"/>
    <n v="96"/>
    <n v="13"/>
    <x v="1"/>
    <n v="73.333333333333329"/>
    <n v="0"/>
    <n v="0.3125"/>
    <n v="0.54166666666666674"/>
    <n v="36.666666666666664"/>
  </r>
  <r>
    <x v="6"/>
    <n v="38.4"/>
    <n v="93.6"/>
    <n v="42"/>
    <n v="90"/>
    <n v="14"/>
    <x v="0"/>
    <n v="-8.5714285714285747"/>
    <n v="3.9999999999999938"/>
    <n v="0.46666666666666667"/>
    <n v="0.38666666666666671"/>
    <n v="-2.2857142857142905"/>
  </r>
  <r>
    <x v="6"/>
    <n v="28"/>
    <n v="92"/>
    <n v="42"/>
    <n v="96"/>
    <n v="15"/>
    <x v="0"/>
    <n v="-33.333333333333329"/>
    <n v="-4.1666666666666661"/>
    <n v="0.4375"/>
    <n v="0.33333333333333337"/>
    <n v="-18.749999999999996"/>
  </r>
  <r>
    <x v="6"/>
    <n v="44"/>
    <n v="96"/>
    <n v="30"/>
    <n v="96"/>
    <n v="16"/>
    <x v="0"/>
    <n v="46.666666666666664"/>
    <n v="0"/>
    <n v="0.3125"/>
    <n v="0.45833333333333337"/>
    <n v="23.333333333333332"/>
  </r>
  <r>
    <x v="7"/>
    <n v="69.599999999999994"/>
    <n v="72"/>
    <n v="66"/>
    <n v="78"/>
    <n v="1"/>
    <x v="1"/>
    <n v="5.4545454545454461"/>
    <n v="-7.6923076923076925"/>
    <n v="0.84615384615384615"/>
    <n v="0.96923076923076912"/>
    <n v="-1.1188811188811232"/>
  </r>
  <r>
    <x v="7"/>
    <n v="68"/>
    <n v="72"/>
    <n v="66"/>
    <n v="72"/>
    <n v="2"/>
    <x v="0"/>
    <n v="3.0303030303030303"/>
    <n v="0"/>
    <n v="0.91666666666666663"/>
    <n v="0.94444444444444442"/>
    <n v="1.5151515151515151"/>
  </r>
  <r>
    <x v="7"/>
    <n v="60"/>
    <n v="66"/>
    <n v="60"/>
    <n v="75"/>
    <n v="3"/>
    <x v="1"/>
    <n v="0"/>
    <n v="-12"/>
    <n v="0.8"/>
    <n v="0.92"/>
    <n v="-6"/>
  </r>
  <r>
    <x v="7"/>
    <n v="54"/>
    <n v="72"/>
    <n v="62.4"/>
    <n v="69.599999999999994"/>
    <n v="4"/>
    <x v="1"/>
    <n v="-13.461538461538462"/>
    <n v="3.4482758620689737"/>
    <n v="0.89655172413793105"/>
    <n v="0.74137931034482762"/>
    <n v="-5.0066312997347442"/>
  </r>
  <r>
    <x v="7"/>
    <n v="60"/>
    <n v="72"/>
    <n v="69"/>
    <n v="75"/>
    <n v="5"/>
    <x v="0"/>
    <n v="-13.043478260869565"/>
    <n v="-4"/>
    <n v="0.92"/>
    <n v="0.84"/>
    <n v="-8.5217391304347814"/>
  </r>
  <r>
    <x v="7"/>
    <n v="66"/>
    <n v="75"/>
    <n v="64.8"/>
    <n v="72"/>
    <n v="6"/>
    <x v="1"/>
    <n v="1.8518518518518563"/>
    <n v="4.1666666666666661"/>
    <n v="0.89999999999999991"/>
    <n v="0.875"/>
    <n v="3.0092592592592613"/>
  </r>
  <r>
    <x v="7"/>
    <n v="57"/>
    <n v="75"/>
    <n v="64"/>
    <n v="72"/>
    <n v="7"/>
    <x v="0"/>
    <n v="-10.9375"/>
    <n v="4.1666666666666661"/>
    <n v="0.88888888888888884"/>
    <n v="0.75"/>
    <n v="-3.385416666666667"/>
  </r>
  <r>
    <x v="7"/>
    <n v="64"/>
    <n v="76"/>
    <n v="66"/>
    <n v="78"/>
    <n v="8"/>
    <x v="0"/>
    <n v="-3.0303030303030303"/>
    <n v="-2.5641025641025639"/>
    <n v="0.84615384615384615"/>
    <n v="0.84615384615384615"/>
    <n v="-2.7972027972027971"/>
  </r>
  <r>
    <x v="7"/>
    <n v="66"/>
    <n v="72"/>
    <n v="64"/>
    <n v="72"/>
    <n v="9"/>
    <x v="1"/>
    <n v="3.125"/>
    <n v="0"/>
    <n v="0.88888888888888884"/>
    <n v="0.91666666666666663"/>
    <n v="1.5625"/>
  </r>
  <r>
    <x v="7"/>
    <n v="55.2"/>
    <n v="72"/>
    <n v="64"/>
    <n v="72"/>
    <n v="10"/>
    <x v="1"/>
    <n v="-13.749999999999996"/>
    <n v="0"/>
    <n v="0.88888888888888884"/>
    <n v="0.76666666666666672"/>
    <n v="-6.8749999999999982"/>
  </r>
  <r>
    <x v="7"/>
    <n v="57"/>
    <n v="72"/>
    <n v="60"/>
    <n v="72"/>
    <n v="11"/>
    <x v="1"/>
    <n v="-5"/>
    <n v="0"/>
    <n v="0.83333333333333337"/>
    <n v="0.79166666666666663"/>
    <n v="-2.5"/>
  </r>
  <r>
    <x v="7"/>
    <n v="64.8"/>
    <n v="72"/>
    <n v="63"/>
    <n v="75"/>
    <n v="12"/>
    <x v="0"/>
    <n v="2.8571428571428523"/>
    <n v="-4"/>
    <n v="0.84"/>
    <n v="0.90399999999999991"/>
    <n v="-0.57142857142857384"/>
  </r>
  <r>
    <x v="7"/>
    <n v="69"/>
    <n v="78"/>
    <n v="62.4"/>
    <n v="72"/>
    <n v="13"/>
    <x v="0"/>
    <n v="10.57692307692308"/>
    <n v="8.3333333333333321"/>
    <n v="0.8666666666666667"/>
    <n v="0.875"/>
    <n v="9.4551282051282062"/>
  </r>
  <r>
    <x v="7"/>
    <n v="64"/>
    <n v="76"/>
    <n v="63"/>
    <n v="72"/>
    <n v="14"/>
    <x v="1"/>
    <n v="1.5873015873015872"/>
    <n v="5.5555555555555554"/>
    <n v="0.875"/>
    <n v="0.83333333333333337"/>
    <n v="3.5714285714285712"/>
  </r>
  <r>
    <x v="7"/>
    <n v="60"/>
    <n v="68"/>
    <n v="60"/>
    <n v="74.400000000000006"/>
    <n v="15"/>
    <x v="0"/>
    <n v="0"/>
    <n v="-8.6021505376344169"/>
    <n v="0.80645161290322576"/>
    <n v="0.89247311827956988"/>
    <n v="-4.3010752688172085"/>
  </r>
  <r>
    <x v="7"/>
    <n v="66"/>
    <n v="72"/>
    <n v="72"/>
    <n v="76"/>
    <n v="16"/>
    <x v="0"/>
    <n v="-8.3333333333333321"/>
    <n v="-5.2631578947368416"/>
    <n v="0.94736842105263164"/>
    <n v="0.92105263157894735"/>
    <n v="-6.7982456140350873"/>
  </r>
  <r>
    <x v="8"/>
    <n v="48"/>
    <n v="72"/>
    <n v="48"/>
    <n v="72"/>
    <n v="1"/>
    <x v="0"/>
    <n v="0"/>
    <n v="0"/>
    <n v="0.66666666666666674"/>
    <n v="0.66666666666666674"/>
    <n v="0"/>
  </r>
  <r>
    <x v="8"/>
    <n v="43.2"/>
    <n v="74.400000000000006"/>
    <n v="48"/>
    <n v="78"/>
    <n v="2"/>
    <x v="1"/>
    <n v="-9.9999999999999929"/>
    <n v="-4.6153846153846079"/>
    <n v="0.61538461538461542"/>
    <n v="0.6"/>
    <n v="-7.3076923076923004"/>
  </r>
  <r>
    <x v="8"/>
    <n v="42"/>
    <n v="78"/>
    <n v="31.2"/>
    <n v="76.8"/>
    <n v="3"/>
    <x v="1"/>
    <n v="34.61538461538462"/>
    <n v="1.5625000000000038"/>
    <n v="0.40625"/>
    <n v="0.53125"/>
    <n v="18.088942307692314"/>
  </r>
  <r>
    <x v="8"/>
    <n v="36"/>
    <n v="72"/>
    <n v="54"/>
    <n v="84"/>
    <n v="4"/>
    <x v="0"/>
    <n v="-33.333333333333329"/>
    <n v="-14.285714285714285"/>
    <n v="0.64285714285714279"/>
    <n v="0.5714285714285714"/>
    <n v="-23.809523809523807"/>
  </r>
  <r>
    <x v="8"/>
    <n v="42"/>
    <n v="66"/>
    <n v="33.6"/>
    <n v="79.2"/>
    <n v="5"/>
    <x v="0"/>
    <n v="24.999999999999993"/>
    <n v="-16.666666666666668"/>
    <n v="0.4242424242424242"/>
    <n v="0.69696969696969702"/>
    <n v="4.1666666666666625"/>
  </r>
  <r>
    <x v="8"/>
    <n v="33"/>
    <n v="72"/>
    <n v="24"/>
    <n v="76"/>
    <n v="6"/>
    <x v="0"/>
    <n v="37.5"/>
    <n v="-5.2631578947368416"/>
    <n v="0.31578947368421051"/>
    <n v="0.48684210526315785"/>
    <n v="16.118421052631579"/>
  </r>
  <r>
    <x v="8"/>
    <n v="30"/>
    <n v="78"/>
    <n v="33.6"/>
    <n v="74.400000000000006"/>
    <n v="7"/>
    <x v="1"/>
    <n v="-10.714285714285717"/>
    <n v="4.838709677419347"/>
    <n v="0.45161290322580638"/>
    <n v="0.35483870967741937"/>
    <n v="-2.937788018433185"/>
  </r>
  <r>
    <x v="8"/>
    <n v="42"/>
    <n v="78"/>
    <n v="36"/>
    <n v="75"/>
    <n v="8"/>
    <x v="1"/>
    <n v="16.666666666666664"/>
    <n v="4"/>
    <n v="0.48"/>
    <n v="0.52"/>
    <n v="10.333333333333332"/>
  </r>
  <r>
    <x v="8"/>
    <n v="48"/>
    <n v="76"/>
    <n v="36"/>
    <n v="72"/>
    <n v="9"/>
    <x v="1"/>
    <n v="33.333333333333329"/>
    <n v="5.5555555555555554"/>
    <n v="0.5"/>
    <n v="0.61111111111111116"/>
    <n v="19.444444444444443"/>
  </r>
  <r>
    <x v="8"/>
    <n v="28"/>
    <n v="80"/>
    <n v="42"/>
    <n v="84"/>
    <n v="10"/>
    <x v="0"/>
    <n v="-33.333333333333329"/>
    <n v="-4.7619047619047619"/>
    <n v="0.5"/>
    <n v="0.38095238095238093"/>
    <n v="-19.047619047619044"/>
  </r>
  <r>
    <x v="8"/>
    <n v="26.4"/>
    <n v="74.400000000000006"/>
    <n v="33"/>
    <n v="75"/>
    <n v="11"/>
    <x v="0"/>
    <n v="-20.000000000000004"/>
    <n v="-0.79999999999999238"/>
    <n v="0.43999999999999995"/>
    <n v="0.35999999999999988"/>
    <n v="-10.399999999999999"/>
  </r>
  <r>
    <x v="8"/>
    <n v="39"/>
    <n v="72"/>
    <n v="30"/>
    <n v="84"/>
    <n v="12"/>
    <x v="1"/>
    <n v="30"/>
    <n v="-14.285714285714285"/>
    <n v="0.3571428571428571"/>
    <n v="0.60714285714285721"/>
    <n v="7.8571428571428577"/>
  </r>
  <r>
    <x v="8"/>
    <n v="48"/>
    <n v="72"/>
    <n v="32"/>
    <n v="80"/>
    <n v="13"/>
    <x v="1"/>
    <n v="50"/>
    <n v="-10"/>
    <n v="0.4"/>
    <n v="0.7"/>
    <n v="20"/>
  </r>
  <r>
    <x v="8"/>
    <n v="33.6"/>
    <n v="79.2"/>
    <n v="36"/>
    <n v="69"/>
    <n v="14"/>
    <x v="0"/>
    <n v="-6.6666666666666625"/>
    <n v="14.782608695652177"/>
    <n v="0.52173913043478259"/>
    <n v="0.33913043478260863"/>
    <n v="4.0579710144927574"/>
  </r>
  <r>
    <x v="8"/>
    <n v="50.4"/>
    <n v="69.599999999999994"/>
    <n v="32"/>
    <n v="76"/>
    <n v="15"/>
    <x v="1"/>
    <n v="57.499999999999993"/>
    <n v="-8.4210526315789558"/>
    <n v="0.42105263157894735"/>
    <n v="0.74736842105263168"/>
    <n v="24.53947368421052"/>
  </r>
  <r>
    <x v="8"/>
    <n v="44"/>
    <n v="76"/>
    <n v="43.2"/>
    <n v="81.599999999999994"/>
    <n v="16"/>
    <x v="0"/>
    <n v="1.8518518518518452"/>
    <n v="-6.8627450980392091"/>
    <n v="0.52941176470588247"/>
    <n v="0.60784313725490191"/>
    <n v="-2.505446623093682"/>
  </r>
  <r>
    <x v="9"/>
    <n v="60"/>
    <n v="60"/>
    <n v="66"/>
    <n v="60"/>
    <n v="1"/>
    <x v="0"/>
    <n v="-9.0909090909090917"/>
    <n v="0"/>
    <n v="1.1000000000000001"/>
    <n v="1"/>
    <n v="-4.5454545454545459"/>
  </r>
  <r>
    <x v="9"/>
    <n v="54"/>
    <n v="60"/>
    <n v="56"/>
    <n v="56"/>
    <n v="2"/>
    <x v="1"/>
    <n v="-3.5714285714285712"/>
    <n v="7.1428571428571423"/>
    <n v="1"/>
    <n v="0.8928571428571429"/>
    <n v="1.7857142857142856"/>
  </r>
  <r>
    <x v="9"/>
    <n v="48"/>
    <n v="60"/>
    <n v="50.4"/>
    <n v="57.6"/>
    <n v="3"/>
    <x v="1"/>
    <n v="-4.7619047619047592"/>
    <n v="4.1666666666666643"/>
    <n v="0.875"/>
    <n v="0.79166666666666674"/>
    <n v="-0.29761904761904745"/>
  </r>
  <r>
    <x v="9"/>
    <n v="56"/>
    <n v="60"/>
    <n v="48"/>
    <n v="60"/>
    <n v="4"/>
    <x v="0"/>
    <n v="16.666666666666664"/>
    <n v="0"/>
    <n v="0.8"/>
    <n v="0.93333333333333335"/>
    <n v="8.3333333333333321"/>
  </r>
  <r>
    <x v="9"/>
    <n v="48"/>
    <n v="60"/>
    <n v="48"/>
    <n v="54"/>
    <n v="5"/>
    <x v="0"/>
    <n v="0"/>
    <n v="11.111111111111111"/>
    <n v="0.88888888888888884"/>
    <n v="0.77777777777777779"/>
    <n v="5.5555555555555554"/>
  </r>
  <r>
    <x v="9"/>
    <n v="48"/>
    <n v="60"/>
    <n v="48"/>
    <n v="57"/>
    <n v="6"/>
    <x v="1"/>
    <n v="0"/>
    <n v="5.2631578947368416"/>
    <n v="0.84210526315789469"/>
    <n v="0.78947368421052633"/>
    <n v="2.6315789473684208"/>
  </r>
  <r>
    <x v="9"/>
    <n v="54"/>
    <n v="66"/>
    <n v="57"/>
    <n v="60"/>
    <n v="7"/>
    <x v="1"/>
    <n v="-5.2631578947368416"/>
    <n v="10"/>
    <n v="0.95"/>
    <n v="0.8"/>
    <n v="2.3684210526315792"/>
  </r>
  <r>
    <x v="9"/>
    <n v="55.2"/>
    <n v="60"/>
    <n v="52"/>
    <n v="60"/>
    <n v="8"/>
    <x v="1"/>
    <n v="6.1538461538461586"/>
    <n v="0"/>
    <n v="0.8666666666666667"/>
    <n v="0.92"/>
    <n v="3.0769230769230793"/>
  </r>
  <r>
    <x v="9"/>
    <n v="52.8"/>
    <n v="57.6"/>
    <n v="57"/>
    <n v="57"/>
    <n v="9"/>
    <x v="0"/>
    <n v="-7.3684210526315841"/>
    <n v="1.052631578947371"/>
    <n v="1"/>
    <n v="0.91578947368421049"/>
    <n v="-3.1578947368421066"/>
  </r>
  <r>
    <x v="9"/>
    <n v="60"/>
    <n v="54"/>
    <n v="56"/>
    <n v="60"/>
    <n v="10"/>
    <x v="0"/>
    <n v="7.1428571428571423"/>
    <n v="-10"/>
    <n v="0.93333333333333335"/>
    <n v="1.1000000000000001"/>
    <n v="-1.4285714285714288"/>
  </r>
  <r>
    <x v="9"/>
    <n v="60"/>
    <n v="56"/>
    <n v="50.4"/>
    <n v="57.6"/>
    <n v="11"/>
    <x v="0"/>
    <n v="19.047619047619051"/>
    <n v="-2.7777777777777799"/>
    <n v="0.875"/>
    <n v="1.0694444444444444"/>
    <n v="8.1349206349206362"/>
  </r>
  <r>
    <x v="9"/>
    <n v="52.8"/>
    <n v="60"/>
    <n v="54"/>
    <n v="60"/>
    <n v="12"/>
    <x v="1"/>
    <n v="-2.2222222222222276"/>
    <n v="0"/>
    <n v="0.9"/>
    <n v="0.87999999999999989"/>
    <n v="-1.1111111111111138"/>
  </r>
  <r>
    <x v="9"/>
    <n v="51"/>
    <n v="57"/>
    <n v="40.799999999999997"/>
    <n v="57.6"/>
    <n v="13"/>
    <x v="1"/>
    <n v="25.000000000000011"/>
    <n v="-1.041666666666669"/>
    <n v="0.70833333333333326"/>
    <n v="0.89583333333333337"/>
    <n v="11.979166666666671"/>
  </r>
  <r>
    <x v="9"/>
    <n v="54"/>
    <n v="57"/>
    <n v="45.6"/>
    <n v="60"/>
    <n v="14"/>
    <x v="0"/>
    <n v="18.421052631578945"/>
    <n v="-5"/>
    <n v="0.76"/>
    <n v="0.95"/>
    <n v="6.7105263157894726"/>
  </r>
  <r>
    <x v="9"/>
    <n v="69"/>
    <n v="57"/>
    <n v="64"/>
    <n v="64"/>
    <n v="15"/>
    <x v="0"/>
    <n v="7.8125"/>
    <n v="-10.9375"/>
    <n v="1"/>
    <n v="1.1875"/>
    <n v="-1.5625"/>
  </r>
  <r>
    <x v="9"/>
    <n v="57"/>
    <n v="57"/>
    <n v="42"/>
    <n v="60"/>
    <n v="16"/>
    <x v="1"/>
    <n v="35.714285714285715"/>
    <n v="-5"/>
    <n v="0.7"/>
    <n v="1"/>
    <n v="15.357142857142858"/>
  </r>
  <r>
    <x v="10"/>
    <n v="108"/>
    <n v="99"/>
    <n v="112"/>
    <n v="100"/>
    <n v="1"/>
    <x v="0"/>
    <n v="-3.5714285714285712"/>
    <n v="-1"/>
    <n v="1.1200000000000001"/>
    <n v="1.0900000000000001"/>
    <n v="-2.2857142857142856"/>
  </r>
  <r>
    <x v="10"/>
    <n v="360"/>
    <n v="108"/>
    <n v="108"/>
    <n v="96"/>
    <n v="2"/>
    <x v="1"/>
    <n v="233.33333333333334"/>
    <n v="12.5"/>
    <n v="1.125"/>
    <n v="3.625"/>
    <n v="122.91666666666667"/>
  </r>
  <r>
    <x v="10"/>
    <n v="104"/>
    <n v="96"/>
    <n v="108"/>
    <n v="96"/>
    <n v="3"/>
    <x v="0"/>
    <n v="-3.7037037037037033"/>
    <n v="0"/>
    <n v="1.125"/>
    <n v="1.0833333333333333"/>
    <n v="-1.8518518518518516"/>
  </r>
  <r>
    <x v="10"/>
    <n v="104"/>
    <n v="100"/>
    <n v="108"/>
    <n v="96"/>
    <n v="4"/>
    <x v="0"/>
    <n v="-3.7037037037037033"/>
    <n v="4.1666666666666661"/>
    <n v="1.125"/>
    <n v="1.0416666666666667"/>
    <n v="0.2314814814814814"/>
  </r>
  <r>
    <x v="10"/>
    <n v="108"/>
    <n v="96"/>
    <n v="108"/>
    <n v="100"/>
    <n v="5"/>
    <x v="0"/>
    <n v="0"/>
    <n v="-4"/>
    <n v="1.08"/>
    <n v="1.1200000000000001"/>
    <n v="-2"/>
  </r>
  <r>
    <x v="10"/>
    <n v="108"/>
    <n v="100"/>
    <n v="102"/>
    <n v="96"/>
    <n v="6"/>
    <x v="0"/>
    <n v="5.8823529411764701"/>
    <n v="4.1666666666666661"/>
    <n v="1.0625"/>
    <n v="1.0833333333333333"/>
    <n v="5.0245098039215677"/>
  </r>
  <r>
    <x v="10"/>
    <n v="100.8"/>
    <n v="100.8"/>
    <n v="108"/>
    <n v="105"/>
    <n v="7"/>
    <x v="0"/>
    <n v="-6.6666666666666696"/>
    <n v="-4.0000000000000027"/>
    <n v="1.0285714285714285"/>
    <n v="1"/>
    <n v="-5.3333333333333357"/>
  </r>
  <r>
    <x v="10"/>
    <n v="108"/>
    <n v="99"/>
    <n v="100.8"/>
    <n v="100.8"/>
    <n v="8"/>
    <x v="1"/>
    <n v="7.142857142857145"/>
    <n v="-1.7857142857142829"/>
    <n v="1"/>
    <n v="1.0892857142857142"/>
    <n v="2.678571428571431"/>
  </r>
  <r>
    <x v="10"/>
    <n v="105"/>
    <n v="105"/>
    <n v="103.2"/>
    <n v="100.8"/>
    <n v="9"/>
    <x v="0"/>
    <n v="1.744186046511625"/>
    <n v="4.1666666666666696"/>
    <n v="1.0238095238095239"/>
    <n v="1"/>
    <n v="2.9554263565891472"/>
  </r>
  <r>
    <x v="10"/>
    <n v="102"/>
    <n v="102"/>
    <n v="105"/>
    <n v="102"/>
    <n v="10"/>
    <x v="1"/>
    <n v="-2.8571428571428572"/>
    <n v="0"/>
    <n v="1.0294117647058822"/>
    <n v="1"/>
    <n v="-1.4285714285714286"/>
  </r>
  <r>
    <x v="10"/>
    <n v="98.4"/>
    <n v="98.4"/>
    <n v="99"/>
    <n v="108"/>
    <n v="11"/>
    <x v="0"/>
    <n v="-0.6060606060606003"/>
    <n v="-8.888888888888884"/>
    <n v="0.91666666666666663"/>
    <n v="1"/>
    <n v="-4.7474747474747421"/>
  </r>
  <r>
    <x v="10"/>
    <n v="98.4"/>
    <n v="91.2"/>
    <n v="104"/>
    <n v="104"/>
    <n v="12"/>
    <x v="1"/>
    <n v="-5.3846153846153797"/>
    <n v="-12.307692307692305"/>
    <n v="1"/>
    <n v="1.0692307692307692"/>
    <n v="-8.8461538461538431"/>
  </r>
  <r>
    <x v="10"/>
    <n v="162"/>
    <n v="102"/>
    <n v="108"/>
    <n v="100"/>
    <n v="13"/>
    <x v="1"/>
    <n v="50"/>
    <n v="2"/>
    <n v="1.08"/>
    <n v="1.6"/>
    <n v="26"/>
  </r>
  <r>
    <x v="10"/>
    <n v="102"/>
    <n v="102"/>
    <n v="120"/>
    <n v="96"/>
    <n v="14"/>
    <x v="1"/>
    <n v="-15"/>
    <n v="6.25"/>
    <n v="1.25"/>
    <n v="1"/>
    <n v="-4.375"/>
  </r>
  <r>
    <x v="10"/>
    <n v="105.6"/>
    <n v="98.4"/>
    <n v="102"/>
    <n v="102"/>
    <n v="15"/>
    <x v="1"/>
    <n v="3.5294117647058769"/>
    <n v="-3.5294117647058769"/>
    <n v="1"/>
    <n v="1.0705882352941176"/>
    <n v="0"/>
  </r>
  <r>
    <x v="10"/>
    <n v="92"/>
    <n v="100"/>
    <n v="105"/>
    <n v="93"/>
    <n v="16"/>
    <x v="1"/>
    <n v="-12.380952380952381"/>
    <n v="7.5268817204301079"/>
    <n v="1.129032258064516"/>
    <n v="0.91397849462365588"/>
    <n v="-2.4270353302611367"/>
  </r>
  <r>
    <x v="11"/>
    <n v="45"/>
    <n v="75"/>
    <n v="48"/>
    <n v="76.8"/>
    <n v="1"/>
    <x v="0"/>
    <n v="-6.25"/>
    <n v="-2.3437499999999964"/>
    <n v="0.625"/>
    <n v="0.609375"/>
    <n v="-4.2968749999999982"/>
  </r>
  <r>
    <x v="11"/>
    <n v="60"/>
    <n v="72"/>
    <n v="42"/>
    <n v="69"/>
    <n v="2"/>
    <x v="1"/>
    <n v="42.857142857142854"/>
    <n v="4.3478260869565215"/>
    <n v="0.60869565217391308"/>
    <n v="0.82608695652173914"/>
    <n v="23.602484472049689"/>
  </r>
  <r>
    <x v="11"/>
    <n v="54"/>
    <n v="72"/>
    <n v="48"/>
    <n v="72"/>
    <n v="3"/>
    <x v="1"/>
    <n v="12.5"/>
    <n v="0"/>
    <n v="0.66666666666666674"/>
    <n v="0.75"/>
    <n v="6.25"/>
  </r>
  <r>
    <x v="11"/>
    <n v="50.4"/>
    <n v="79.2"/>
    <n v="40"/>
    <n v="72"/>
    <n v="4"/>
    <x v="1"/>
    <n v="25.999999999999996"/>
    <n v="10.000000000000004"/>
    <n v="0.55555555555555558"/>
    <n v="0.59999999999999987"/>
    <n v="18"/>
  </r>
  <r>
    <x v="11"/>
    <n v="54"/>
    <n v="78"/>
    <n v="43.2"/>
    <n v="64.8"/>
    <n v="5"/>
    <x v="1"/>
    <n v="24.999999999999993"/>
    <n v="20.370370370370374"/>
    <n v="0.66666666666666674"/>
    <n v="0.62962962962962954"/>
    <n v="22.685185185185183"/>
  </r>
  <r>
    <x v="11"/>
    <n v="48"/>
    <n v="76.8"/>
    <n v="48"/>
    <n v="72"/>
    <n v="6"/>
    <x v="1"/>
    <n v="0"/>
    <n v="6.6666666666666625"/>
    <n v="0.66666666666666674"/>
    <n v="0.60000000000000009"/>
    <n v="3.3333333333333313"/>
  </r>
  <r>
    <x v="11"/>
    <n v="44"/>
    <n v="72"/>
    <n v="30"/>
    <n v="72"/>
    <n v="7"/>
    <x v="0"/>
    <n v="46.666666666666664"/>
    <n v="0"/>
    <n v="0.41666666666666663"/>
    <n v="0.61111111111111116"/>
    <n v="23.333333333333332"/>
  </r>
  <r>
    <x v="11"/>
    <n v="64"/>
    <n v="80"/>
    <n v="48"/>
    <n v="75"/>
    <n v="8"/>
    <x v="1"/>
    <n v="33.333333333333329"/>
    <n v="6.666666666666667"/>
    <n v="0.64"/>
    <n v="0.78666666666666663"/>
    <n v="19.999999999999996"/>
  </r>
  <r>
    <x v="11"/>
    <n v="66"/>
    <n v="72"/>
    <n v="56"/>
    <n v="76"/>
    <n v="9"/>
    <x v="0"/>
    <n v="17.857142857142858"/>
    <n v="-5.2631578947368416"/>
    <n v="0.73684210526315796"/>
    <n v="0.92105263157894735"/>
    <n v="6.2969924812030076"/>
  </r>
  <r>
    <x v="11"/>
    <n v="68"/>
    <n v="68"/>
    <n v="60"/>
    <n v="72"/>
    <n v="10"/>
    <x v="0"/>
    <n v="13.333333333333334"/>
    <n v="-5.5555555555555554"/>
    <n v="0.83333333333333337"/>
    <n v="1"/>
    <n v="3.8888888888888893"/>
  </r>
  <r>
    <x v="11"/>
    <n v="55.2"/>
    <n v="74.400000000000006"/>
    <n v="63"/>
    <n v="72"/>
    <n v="11"/>
    <x v="0"/>
    <n v="-12.380952380952376"/>
    <n v="3.333333333333341"/>
    <n v="0.875"/>
    <n v="0.73333333333333328"/>
    <n v="-4.5238095238095175"/>
  </r>
  <r>
    <x v="11"/>
    <n v="78"/>
    <n v="72"/>
    <n v="56"/>
    <n v="68"/>
    <n v="12"/>
    <x v="1"/>
    <n v="39.285714285714285"/>
    <n v="5.8823529411764701"/>
    <n v="0.82352941176470584"/>
    <n v="1.088235294117647"/>
    <n v="22.584033613445378"/>
  </r>
  <r>
    <x v="11"/>
    <n v="57"/>
    <n v="72"/>
    <n v="62.4"/>
    <n v="69.599999999999994"/>
    <n v="13"/>
    <x v="1"/>
    <n v="-8.6538461538461515"/>
    <n v="3.4482758620689737"/>
    <n v="0.89655172413793105"/>
    <n v="0.78448275862068961"/>
    <n v="-2.6027851458885891"/>
  </r>
  <r>
    <x v="11"/>
    <n v="57.6"/>
    <n v="69.599999999999994"/>
    <n v="45"/>
    <n v="69"/>
    <n v="14"/>
    <x v="0"/>
    <n v="28.000000000000004"/>
    <n v="0.869565217391296"/>
    <n v="0.65217391304347827"/>
    <n v="0.82608695652173925"/>
    <n v="14.434782608695651"/>
  </r>
  <r>
    <x v="11"/>
    <n v="48"/>
    <n v="68"/>
    <n v="64.8"/>
    <n v="69.599999999999994"/>
    <n v="15"/>
    <x v="0"/>
    <n v="-25.925925925925924"/>
    <n v="-2.2988505747126355"/>
    <n v="0.93103448275862077"/>
    <n v="0.71264367816091956"/>
    <n v="-14.112388250319279"/>
  </r>
  <r>
    <x v="11"/>
    <n v="66"/>
    <n v="72"/>
    <n v="52"/>
    <n v="76"/>
    <n v="16"/>
    <x v="0"/>
    <n v="26.923076923076923"/>
    <n v="-5.2631578947368416"/>
    <n v="0.68421052631578949"/>
    <n v="0.92105263157894735"/>
    <n v="10.82995951417004"/>
  </r>
  <r>
    <x v="12"/>
    <n v="67.2"/>
    <n v="76.8"/>
    <n v="69"/>
    <n v="81"/>
    <n v="1"/>
    <x v="0"/>
    <n v="-2.6086956521739091"/>
    <n v="-5.1851851851851887"/>
    <n v="0.85185185185185186"/>
    <n v="0.88148148148148153"/>
    <n v="-3.8969404186795487"/>
  </r>
  <r>
    <x v="12"/>
    <n v="84"/>
    <n v="78"/>
    <n v="76"/>
    <n v="76"/>
    <n v="2"/>
    <x v="0"/>
    <n v="10.526315789473683"/>
    <n v="2.6315789473684208"/>
    <n v="1"/>
    <n v="1.0789473684210527"/>
    <n v="6.5789473684210522"/>
  </r>
  <r>
    <x v="12"/>
    <n v="80"/>
    <n v="76"/>
    <n v="84"/>
    <n v="78"/>
    <n v="3"/>
    <x v="0"/>
    <n v="-4.7619047619047619"/>
    <n v="-2.5641025641025639"/>
    <n v="1.0769230769230769"/>
    <n v="1.0512820512820513"/>
    <n v="-3.6630036630036629"/>
  </r>
  <r>
    <x v="12"/>
    <n v="80"/>
    <n v="80"/>
    <n v="78"/>
    <n v="78"/>
    <n v="4"/>
    <x v="0"/>
    <n v="2.5641025641025639"/>
    <n v="2.5641025641025639"/>
    <n v="1"/>
    <n v="1"/>
    <n v="2.5641025641025639"/>
  </r>
  <r>
    <x v="12"/>
    <n v="78"/>
    <n v="78"/>
    <n v="68"/>
    <n v="76"/>
    <n v="5"/>
    <x v="0"/>
    <n v="14.705882352941178"/>
    <n v="2.6315789473684208"/>
    <n v="0.89473684210526316"/>
    <n v="1"/>
    <n v="8.6687306501547994"/>
  </r>
  <r>
    <x v="12"/>
    <n v="84"/>
    <n v="78"/>
    <n v="79.2"/>
    <n v="76.8"/>
    <n v="6"/>
    <x v="1"/>
    <n v="6.060606060606057"/>
    <n v="1.5625000000000038"/>
    <n v="1.03125"/>
    <n v="1.078125"/>
    <n v="3.8115530303030303"/>
  </r>
  <r>
    <x v="12"/>
    <n v="74.400000000000006"/>
    <n v="76.8"/>
    <n v="78"/>
    <n v="75"/>
    <n v="7"/>
    <x v="0"/>
    <n v="-4.6153846153846079"/>
    <n v="2.3999999999999964"/>
    <n v="1.04"/>
    <n v="0.96800000000000008"/>
    <n v="-1.1076923076923058"/>
  </r>
  <r>
    <x v="12"/>
    <n v="72"/>
    <n v="72"/>
    <n v="84"/>
    <n v="78"/>
    <n v="8"/>
    <x v="1"/>
    <n v="-14.285714285714285"/>
    <n v="-7.6923076923076925"/>
    <n v="1.0769230769230769"/>
    <n v="1"/>
    <n v="-10.989010989010989"/>
  </r>
  <r>
    <x v="12"/>
    <n v="74.400000000000006"/>
    <n v="74.400000000000006"/>
    <n v="72"/>
    <n v="72"/>
    <n v="9"/>
    <x v="1"/>
    <n v="3.333333333333341"/>
    <n v="3.333333333333341"/>
    <n v="1"/>
    <n v="1"/>
    <n v="3.333333333333341"/>
  </r>
  <r>
    <x v="12"/>
    <n v="72"/>
    <n v="78"/>
    <n v="57.6"/>
    <n v="79.2"/>
    <n v="10"/>
    <x v="1"/>
    <n v="24.999999999999996"/>
    <n v="-1.5151515151515187"/>
    <n v="0.72727272727272729"/>
    <n v="0.9242424242424242"/>
    <n v="11.742424242424239"/>
  </r>
  <r>
    <x v="12"/>
    <n v="76"/>
    <n v="80"/>
    <n v="69"/>
    <n v="78"/>
    <n v="11"/>
    <x v="1"/>
    <n v="10.144927536231885"/>
    <n v="2.5641025641025639"/>
    <n v="0.88461538461538458"/>
    <n v="0.94871794871794868"/>
    <n v="6.3545150501672243"/>
  </r>
  <r>
    <x v="12"/>
    <n v="55.2"/>
    <n v="72"/>
    <n v="76"/>
    <n v="76"/>
    <n v="12"/>
    <x v="1"/>
    <n v="-27.368421052631575"/>
    <n v="-5.2631578947368416"/>
    <n v="1"/>
    <n v="0.77894736842105261"/>
    <n v="-16.315789473684209"/>
  </r>
  <r>
    <x v="12"/>
    <n v="78"/>
    <n v="72"/>
    <n v="66"/>
    <n v="72"/>
    <n v="13"/>
    <x v="1"/>
    <n v="18.181818181818183"/>
    <n v="0"/>
    <n v="0.91666666666666663"/>
    <n v="1.0833333333333333"/>
    <n v="9.0909090909090917"/>
  </r>
  <r>
    <x v="12"/>
    <n v="52"/>
    <n v="76"/>
    <n v="50.4"/>
    <n v="79.2"/>
    <n v="14"/>
    <x v="0"/>
    <n v="3.1746031746031771"/>
    <n v="-4.0404040404040433"/>
    <n v="0.63636363636363624"/>
    <n v="0.69696969696969702"/>
    <n v="-0.43290043290043312"/>
  </r>
  <r>
    <x v="12"/>
    <n v="60"/>
    <n v="72"/>
    <n v="64"/>
    <n v="80"/>
    <n v="15"/>
    <x v="1"/>
    <n v="-6.25"/>
    <n v="-10"/>
    <n v="0.8"/>
    <n v="0.85"/>
    <n v="-8.125"/>
  </r>
  <r>
    <x v="12"/>
    <n v="75"/>
    <n v="81"/>
    <n v="60"/>
    <n v="76.8"/>
    <n v="16"/>
    <x v="0"/>
    <n v="25"/>
    <n v="5.4687500000000044"/>
    <n v="0.78125"/>
    <n v="0.921875"/>
    <n v="15.234375000000002"/>
  </r>
  <r>
    <x v="13"/>
    <n v="84"/>
    <n v="90"/>
    <n v="78"/>
    <n v="99"/>
    <n v="1"/>
    <x v="1"/>
    <n v="7.6923076923076925"/>
    <n v="-9.0909090909090917"/>
    <n v="0.78787878787878785"/>
    <n v="0.93939393939393945"/>
    <n v="-0.6993006993006996"/>
  </r>
  <r>
    <x v="13"/>
    <n v="80"/>
    <n v="92"/>
    <n v="72"/>
    <n v="90"/>
    <n v="2"/>
    <x v="0"/>
    <n v="11.111111111111111"/>
    <n v="2.2222222222222223"/>
    <n v="0.8"/>
    <n v="0.8666666666666667"/>
    <n v="6.6666666666666661"/>
  </r>
  <r>
    <x v="13"/>
    <n v="76"/>
    <n v="92"/>
    <n v="66"/>
    <n v="93"/>
    <n v="3"/>
    <x v="1"/>
    <n v="15.151515151515152"/>
    <n v="-1.0752688172043012"/>
    <n v="0.70967741935483875"/>
    <n v="0.82795698924731176"/>
    <n v="7.0381231671554252"/>
  </r>
  <r>
    <x v="13"/>
    <n v="67.2"/>
    <n v="93.6"/>
    <n v="78"/>
    <n v="96"/>
    <n v="4"/>
    <x v="0"/>
    <n v="-13.846153846153841"/>
    <n v="-2.5000000000000062"/>
    <n v="0.8125"/>
    <n v="0.72500000000000009"/>
    <n v="-8.1730769230769234"/>
  </r>
  <r>
    <x v="13"/>
    <n v="72"/>
    <n v="100"/>
    <n v="79.2"/>
    <n v="96"/>
    <n v="5"/>
    <x v="0"/>
    <n v="-9.0909090909090935"/>
    <n v="4.1666666666666661"/>
    <n v="0.82500000000000007"/>
    <n v="0.70833333333333326"/>
    <n v="-2.4621212121212137"/>
  </r>
  <r>
    <x v="13"/>
    <n v="86.4"/>
    <n v="98.4"/>
    <n v="84"/>
    <n v="96"/>
    <n v="6"/>
    <x v="1"/>
    <n v="2.8571428571428639"/>
    <n v="2.5000000000000062"/>
    <n v="0.875"/>
    <n v="0.875"/>
    <n v="2.678571428571435"/>
  </r>
  <r>
    <x v="13"/>
    <n v="84"/>
    <n v="99"/>
    <n v="80"/>
    <n v="100"/>
    <n v="7"/>
    <x v="0"/>
    <n v="5"/>
    <n v="-1"/>
    <n v="0.8"/>
    <n v="0.85"/>
    <n v="2"/>
  </r>
  <r>
    <x v="13"/>
    <n v="79.2"/>
    <n v="93.6"/>
    <n v="75"/>
    <n v="99"/>
    <n v="8"/>
    <x v="0"/>
    <n v="5.6000000000000032"/>
    <n v="-5.4545454545454604"/>
    <n v="0.75757575757575757"/>
    <n v="0.85454545454545461"/>
    <n v="7.2727272727271419E-2"/>
  </r>
  <r>
    <x v="13"/>
    <n v="66"/>
    <n v="108"/>
    <n v="76"/>
    <n v="100"/>
    <n v="9"/>
    <x v="0"/>
    <n v="-13.157894736842104"/>
    <n v="8"/>
    <n v="0.76"/>
    <n v="0.58000000000000007"/>
    <n v="-2.5789473684210522"/>
  </r>
  <r>
    <x v="13"/>
    <n v="51"/>
    <n v="105"/>
    <n v="72"/>
    <n v="103.2"/>
    <n v="10"/>
    <x v="0"/>
    <n v="-29.166666666666668"/>
    <n v="1.744186046511625"/>
    <n v="0.69767441860465107"/>
    <n v="0.4767441860465117"/>
    <n v="-13.711240310077521"/>
  </r>
  <r>
    <x v="13"/>
    <n v="60"/>
    <n v="102"/>
    <n v="72"/>
    <n v="98.4"/>
    <n v="11"/>
    <x v="1"/>
    <n v="-16.666666666666664"/>
    <n v="3.658536585365848"/>
    <n v="0.73170731707317072"/>
    <n v="0.57317073170731714"/>
    <n v="-6.5040650406504081"/>
  </r>
  <r>
    <x v="13"/>
    <n v="78"/>
    <n v="96"/>
    <n v="72"/>
    <n v="102"/>
    <n v="12"/>
    <x v="1"/>
    <n v="8.3333333333333321"/>
    <n v="-5.8823529411764701"/>
    <n v="0.70588235294117641"/>
    <n v="0.82352941176470584"/>
    <n v="1.225490196078431"/>
  </r>
  <r>
    <x v="13"/>
    <n v="72"/>
    <n v="93"/>
    <n v="62.4"/>
    <n v="93.6"/>
    <n v="13"/>
    <x v="1"/>
    <n v="15.384615384615389"/>
    <n v="-0.64102564102563497"/>
    <n v="0.66666666666666674"/>
    <n v="0.77564102564102566"/>
    <n v="7.3717948717948767"/>
  </r>
  <r>
    <x v="13"/>
    <n v="84"/>
    <n v="88.8"/>
    <n v="72"/>
    <n v="96"/>
    <n v="14"/>
    <x v="1"/>
    <n v="16.666666666666664"/>
    <n v="-7.5000000000000027"/>
    <n v="0.75"/>
    <n v="0.95000000000000007"/>
    <n v="4.5833333333333304"/>
  </r>
  <r>
    <x v="13"/>
    <n v="84"/>
    <n v="96"/>
    <n v="80"/>
    <n v="88"/>
    <n v="15"/>
    <x v="1"/>
    <n v="5"/>
    <n v="9.0909090909090917"/>
    <n v="0.90909090909090906"/>
    <n v="0.86363636363636365"/>
    <n v="7.0454545454545459"/>
  </r>
  <r>
    <x v="13"/>
    <n v="80"/>
    <n v="88"/>
    <n v="72"/>
    <n v="96"/>
    <n v="16"/>
    <x v="0"/>
    <n v="11.111111111111111"/>
    <n v="-8.3333333333333321"/>
    <n v="0.75"/>
    <n v="0.91666666666666663"/>
    <n v="1.3888888888888893"/>
  </r>
  <r>
    <x v="14"/>
    <n v="63"/>
    <n v="72"/>
    <n v="52.8"/>
    <n v="74.400000000000006"/>
    <n v="1"/>
    <x v="1"/>
    <n v="19.318181818181824"/>
    <n v="-3.2258064516129106"/>
    <n v="0.70967741935483863"/>
    <n v="0.87903225806451613"/>
    <n v="8.0461876832844563"/>
  </r>
  <r>
    <x v="14"/>
    <n v="75"/>
    <n v="78"/>
    <n v="66"/>
    <n v="72"/>
    <n v="2"/>
    <x v="1"/>
    <n v="13.636363636363635"/>
    <n v="8.3333333333333321"/>
    <n v="0.91666666666666663"/>
    <n v="0.95833333333333337"/>
    <n v="10.984848484848484"/>
  </r>
  <r>
    <x v="14"/>
    <n v="66"/>
    <n v="72"/>
    <n v="68"/>
    <n v="68"/>
    <n v="3"/>
    <x v="0"/>
    <n v="-2.9411764705882351"/>
    <n v="5.8823529411764701"/>
    <n v="1"/>
    <n v="0.91176470588235292"/>
    <n v="1.4705882352941175"/>
  </r>
  <r>
    <x v="14"/>
    <n v="72"/>
    <n v="72"/>
    <n v="72"/>
    <n v="75"/>
    <n v="4"/>
    <x v="0"/>
    <n v="0"/>
    <n v="-4"/>
    <n v="0.96"/>
    <n v="1"/>
    <n v="-2"/>
  </r>
  <r>
    <x v="14"/>
    <n v="57"/>
    <n v="81"/>
    <n v="55.2"/>
    <n v="69.599999999999994"/>
    <n v="5"/>
    <x v="0"/>
    <n v="3.2608695652173858"/>
    <n v="16.379310344827598"/>
    <n v="0.79310344827586221"/>
    <n v="0.65517241379310343"/>
    <n v="9.8200899550224925"/>
  </r>
  <r>
    <x v="14"/>
    <n v="68"/>
    <n v="80"/>
    <n v="63"/>
    <n v="75"/>
    <n v="6"/>
    <x v="1"/>
    <n v="7.9365079365079358"/>
    <n v="6.666666666666667"/>
    <n v="0.84"/>
    <n v="0.84"/>
    <n v="7.3015873015873014"/>
  </r>
  <r>
    <x v="14"/>
    <n v="66"/>
    <n v="72"/>
    <n v="55.2"/>
    <n v="72"/>
    <n v="7"/>
    <x v="1"/>
    <n v="19.565217391304341"/>
    <n v="0"/>
    <n v="0.76666666666666672"/>
    <n v="0.91666666666666663"/>
    <n v="9.7826086956521703"/>
  </r>
  <r>
    <x v="14"/>
    <n v="52"/>
    <n v="76"/>
    <n v="60"/>
    <n v="74.400000000000006"/>
    <n v="8"/>
    <x v="0"/>
    <n v="-13.333333333333334"/>
    <n v="2.1505376344085945"/>
    <n v="0.80645161290322576"/>
    <n v="0.67741935483870974"/>
    <n v="-5.5913978494623695"/>
  </r>
  <r>
    <x v="14"/>
    <n v="48"/>
    <n v="72"/>
    <n v="64"/>
    <n v="68"/>
    <n v="9"/>
    <x v="0"/>
    <n v="-25"/>
    <n v="5.8823529411764701"/>
    <n v="0.94117647058823528"/>
    <n v="0.64705882352941169"/>
    <n v="-9.5588235294117645"/>
  </r>
  <r>
    <x v="14"/>
    <n v="54"/>
    <n v="78"/>
    <n v="76"/>
    <n v="72"/>
    <n v="10"/>
    <x v="1"/>
    <n v="-28.947368421052634"/>
    <n v="8.3333333333333321"/>
    <n v="1.0555555555555556"/>
    <n v="0.66666666666666674"/>
    <n v="-10.307017543859651"/>
  </r>
  <r>
    <x v="14"/>
    <n v="55.2"/>
    <n v="72"/>
    <n v="63"/>
    <n v="69"/>
    <n v="11"/>
    <x v="0"/>
    <n v="-12.380952380952376"/>
    <n v="4.3478260869565215"/>
    <n v="0.91304347826086962"/>
    <n v="0.75652173913043486"/>
    <n v="-4.0165631469979273"/>
  </r>
  <r>
    <x v="14"/>
    <n v="56"/>
    <n v="72"/>
    <n v="48"/>
    <n v="72"/>
    <n v="12"/>
    <x v="0"/>
    <n v="16.666666666666664"/>
    <n v="0"/>
    <n v="0.66666666666666674"/>
    <n v="0.77777777777777779"/>
    <n v="8.3333333333333321"/>
  </r>
  <r>
    <x v="14"/>
    <n v="66"/>
    <n v="72"/>
    <n v="60"/>
    <n v="69"/>
    <n v="13"/>
    <x v="1"/>
    <n v="10"/>
    <n v="4.3478260869565215"/>
    <n v="0.86956521739130432"/>
    <n v="0.91304347826086962"/>
    <n v="7.1739130434782608"/>
  </r>
  <r>
    <x v="14"/>
    <n v="55.2"/>
    <n v="67.2"/>
    <n v="66"/>
    <n v="72"/>
    <n v="14"/>
    <x v="1"/>
    <n v="-16.36363636363636"/>
    <n v="-6.6666666666666625"/>
    <n v="0.91666666666666663"/>
    <n v="0.83333333333333337"/>
    <n v="-11.515151515151512"/>
  </r>
  <r>
    <x v="14"/>
    <n v="55.2"/>
    <n v="69.599999999999994"/>
    <n v="52"/>
    <n v="68"/>
    <n v="15"/>
    <x v="1"/>
    <n v="6.1538461538461586"/>
    <n v="2.3529411764705799"/>
    <n v="0.76470588235294112"/>
    <n v="0.78823529411764715"/>
    <n v="4.2533936651583693"/>
  </r>
  <r>
    <x v="14"/>
    <n v="64"/>
    <n v="72"/>
    <n v="84"/>
    <n v="66"/>
    <n v="16"/>
    <x v="0"/>
    <n v="-23.809523809523807"/>
    <n v="9.0909090909090917"/>
    <n v="1.2727272727272727"/>
    <n v="0.87878787878787878"/>
    <n v="-7.3593073593073575"/>
  </r>
  <r>
    <x v="15"/>
    <n v="24"/>
    <n v="84"/>
    <n v="30"/>
    <n v="84"/>
    <n v="1"/>
    <x v="0"/>
    <n v="-20"/>
    <n v="0"/>
    <n v="0.3571428571428571"/>
    <n v="0.2857142857142857"/>
    <n v="-10"/>
  </r>
  <r>
    <x v="15"/>
    <n v="31.2"/>
    <n v="84"/>
    <n v="42"/>
    <n v="84"/>
    <n v="2"/>
    <x v="1"/>
    <n v="-25.714285714285719"/>
    <n v="0"/>
    <n v="0.5"/>
    <n v="0.37142857142857144"/>
    <n v="-12.857142857142859"/>
  </r>
  <r>
    <x v="15"/>
    <n v="36"/>
    <n v="84"/>
    <n v="31.2"/>
    <n v="79.2"/>
    <n v="3"/>
    <x v="1"/>
    <n v="15.384615384615389"/>
    <n v="6.060606060606057"/>
    <n v="0.39393939393939392"/>
    <n v="0.39393939393939392"/>
    <n v="10.722610722610723"/>
  </r>
  <r>
    <x v="15"/>
    <n v="27"/>
    <n v="81"/>
    <n v="21.6"/>
    <n v="76.8"/>
    <n v="4"/>
    <x v="0"/>
    <n v="24.999999999999993"/>
    <n v="5.4687500000000044"/>
    <n v="0.28125"/>
    <n v="0.296875"/>
    <n v="15.234374999999998"/>
  </r>
  <r>
    <x v="15"/>
    <n v="30"/>
    <n v="90"/>
    <n v="42"/>
    <n v="84"/>
    <n v="5"/>
    <x v="1"/>
    <n v="-28.571428571428569"/>
    <n v="7.1428571428571423"/>
    <n v="0.5"/>
    <n v="0.2857142857142857"/>
    <n v="-10.714285714285714"/>
  </r>
  <r>
    <x v="15"/>
    <n v="72"/>
    <n v="88"/>
    <n v="38.4"/>
    <n v="79.2"/>
    <n v="6"/>
    <x v="0"/>
    <n v="87.500000000000014"/>
    <n v="11.111111111111107"/>
    <n v="0.48484848484848486"/>
    <n v="0.79797979797979801"/>
    <n v="49.305555555555557"/>
  </r>
  <r>
    <x v="15"/>
    <n v="80"/>
    <n v="84"/>
    <n v="30"/>
    <n v="84"/>
    <n v="7"/>
    <x v="1"/>
    <n v="166.66666666666669"/>
    <n v="0"/>
    <n v="0.3571428571428571"/>
    <n v="0.95238095238095233"/>
    <n v="83.333333333333343"/>
  </r>
  <r>
    <x v="15"/>
    <n v="72"/>
    <n v="78"/>
    <n v="36"/>
    <n v="75"/>
    <n v="8"/>
    <x v="1"/>
    <n v="100"/>
    <n v="4"/>
    <n v="0.48"/>
    <n v="0.92"/>
    <n v="52"/>
  </r>
  <r>
    <x v="15"/>
    <n v="42"/>
    <n v="84"/>
    <n v="33.6"/>
    <n v="84"/>
    <n v="9"/>
    <x v="1"/>
    <n v="24.999999999999993"/>
    <n v="0"/>
    <n v="0.4"/>
    <n v="0.5"/>
    <n v="12.499999999999996"/>
  </r>
  <r>
    <x v="15"/>
    <n v="42"/>
    <n v="78"/>
    <n v="40"/>
    <n v="84"/>
    <n v="10"/>
    <x v="0"/>
    <n v="5"/>
    <n v="-7.1428571428571423"/>
    <n v="0.47619047619047616"/>
    <n v="0.5714285714285714"/>
    <n v="-1.0714285714285712"/>
  </r>
  <r>
    <x v="15"/>
    <n v="36"/>
    <n v="84"/>
    <n v="36"/>
    <n v="76"/>
    <n v="11"/>
    <x v="1"/>
    <n v="0"/>
    <n v="10.526315789473683"/>
    <n v="0.47368421052631582"/>
    <n v="0.36842105263157898"/>
    <n v="5.2631578947368416"/>
  </r>
  <r>
    <x v="15"/>
    <n v="40.799999999999997"/>
    <n v="81.599999999999994"/>
    <n v="40"/>
    <n v="80"/>
    <n v="12"/>
    <x v="1"/>
    <n v="1.9999999999999927"/>
    <n v="1.9999999999999927"/>
    <n v="0.5"/>
    <n v="0.49"/>
    <n v="1.9999999999999927"/>
  </r>
  <r>
    <x v="15"/>
    <n v="32"/>
    <n v="80"/>
    <n v="36"/>
    <n v="84"/>
    <n v="13"/>
    <x v="0"/>
    <n v="-11.111111111111111"/>
    <n v="-4.7619047619047619"/>
    <n v="0.4285714285714286"/>
    <n v="0.4285714285714286"/>
    <n v="-7.9365079365079367"/>
  </r>
  <r>
    <x v="15"/>
    <n v="78"/>
    <n v="78"/>
    <n v="40"/>
    <n v="76"/>
    <n v="14"/>
    <x v="0"/>
    <n v="95"/>
    <n v="2.6315789473684208"/>
    <n v="0.52631578947368429"/>
    <n v="1"/>
    <n v="48.815789473684212"/>
  </r>
  <r>
    <x v="15"/>
    <n v="43.2"/>
    <n v="79.2"/>
    <n v="36"/>
    <n v="81"/>
    <n v="15"/>
    <x v="0"/>
    <n v="20.000000000000007"/>
    <n v="-2.2222222222222188"/>
    <n v="0.44444444444444442"/>
    <n v="0.55555555555555558"/>
    <n v="8.8888888888888946"/>
  </r>
  <r>
    <x v="15"/>
    <n v="33.6"/>
    <n v="84"/>
    <n v="42"/>
    <n v="84"/>
    <n v="16"/>
    <x v="0"/>
    <n v="-19.999999999999996"/>
    <n v="0"/>
    <n v="0.5"/>
    <n v="0.4"/>
    <n v="-9.9999999999999982"/>
  </r>
  <r>
    <x v="16"/>
    <n v="19.2"/>
    <n v="60"/>
    <n v="24"/>
    <n v="60"/>
    <n v="1"/>
    <x v="1"/>
    <n v="-20.000000000000004"/>
    <n v="0"/>
    <n v="0.4"/>
    <n v="0.32000000000000006"/>
    <n v="-10.000000000000002"/>
  </r>
  <r>
    <x v="16"/>
    <n v="20"/>
    <n v="64"/>
    <n v="24"/>
    <n v="63"/>
    <n v="2"/>
    <x v="1"/>
    <n v="-16.666666666666664"/>
    <n v="1.5873015873015872"/>
    <n v="0.38095238095238093"/>
    <n v="0.30158730158730163"/>
    <n v="-7.5396825396825387"/>
  </r>
  <r>
    <x v="16"/>
    <n v="40"/>
    <n v="68"/>
    <n v="18"/>
    <n v="72"/>
    <n v="3"/>
    <x v="0"/>
    <n v="122.22222222222223"/>
    <n v="-5.5555555555555554"/>
    <n v="0.25"/>
    <n v="0.61111111111111116"/>
    <n v="58.333333333333336"/>
  </r>
  <r>
    <x v="16"/>
    <n v="27"/>
    <n v="66"/>
    <n v="24"/>
    <n v="60"/>
    <n v="4"/>
    <x v="1"/>
    <n v="12.5"/>
    <n v="10"/>
    <n v="0.4"/>
    <n v="0.35"/>
    <n v="11.25"/>
  </r>
  <r>
    <x v="16"/>
    <n v="30"/>
    <n v="63"/>
    <n v="28"/>
    <n v="64"/>
    <n v="5"/>
    <x v="0"/>
    <n v="7.1428571428571423"/>
    <n v="-1.5625"/>
    <n v="0.4375"/>
    <n v="0.484375"/>
    <n v="2.7901785714285712"/>
  </r>
  <r>
    <x v="16"/>
    <n v="20"/>
    <n v="68"/>
    <n v="14.4"/>
    <n v="62.4"/>
    <n v="6"/>
    <x v="0"/>
    <n v="38.888888888888886"/>
    <n v="8.974358974358978"/>
    <n v="0.23076923076923073"/>
    <n v="0.23076923076923073"/>
    <n v="23.931623931623932"/>
  </r>
  <r>
    <x v="16"/>
    <n v="24"/>
    <n v="66"/>
    <n v="20"/>
    <n v="64"/>
    <n v="7"/>
    <x v="1"/>
    <n v="20"/>
    <n v="3.125"/>
    <n v="0.3125"/>
    <n v="0.34375"/>
    <n v="11.5625"/>
  </r>
  <r>
    <x v="16"/>
    <n v="24"/>
    <n v="66"/>
    <n v="21"/>
    <n v="63"/>
    <n v="8"/>
    <x v="1"/>
    <n v="14.285714285714285"/>
    <n v="4.7619047619047619"/>
    <n v="0.33333333333333337"/>
    <n v="0.33333333333333337"/>
    <n v="9.5238095238095237"/>
  </r>
  <r>
    <x v="16"/>
    <n v="26.4"/>
    <n v="62.4"/>
    <n v="21"/>
    <n v="66"/>
    <n v="9"/>
    <x v="0"/>
    <n v="25.714285714285705"/>
    <n v="-5.4545454545454568"/>
    <n v="0.31818181818181823"/>
    <n v="0.45454545454545459"/>
    <n v="10.129870129870124"/>
  </r>
  <r>
    <x v="16"/>
    <n v="19.2"/>
    <n v="62.4"/>
    <n v="20"/>
    <n v="72"/>
    <n v="10"/>
    <x v="1"/>
    <n v="-4.0000000000000036"/>
    <n v="-13.333333333333336"/>
    <n v="0.27777777777777779"/>
    <n v="0.39999999999999991"/>
    <n v="-8.6666666666666696"/>
  </r>
  <r>
    <x v="16"/>
    <n v="18"/>
    <n v="66"/>
    <n v="9.6"/>
    <n v="67.2"/>
    <n v="11"/>
    <x v="1"/>
    <n v="87.500000000000014"/>
    <n v="-1.7857142857142898"/>
    <n v="0.1428571428571429"/>
    <n v="0.2857142857142857"/>
    <n v="42.857142857142861"/>
  </r>
  <r>
    <x v="16"/>
    <n v="24"/>
    <n v="60"/>
    <n v="16"/>
    <n v="64"/>
    <n v="12"/>
    <x v="0"/>
    <n v="50"/>
    <n v="-6.25"/>
    <n v="0.25"/>
    <n v="0.4375"/>
    <n v="21.875"/>
  </r>
  <r>
    <x v="16"/>
    <n v="48"/>
    <n v="64"/>
    <n v="18"/>
    <n v="72"/>
    <n v="13"/>
    <x v="0"/>
    <n v="166.66666666666669"/>
    <n v="-11.111111111111111"/>
    <n v="0.25"/>
    <n v="0.77777777777777779"/>
    <n v="77.777777777777786"/>
  </r>
  <r>
    <x v="16"/>
    <n v="30"/>
    <n v="66"/>
    <n v="21.6"/>
    <n v="64.8"/>
    <n v="14"/>
    <x v="0"/>
    <n v="38.888888888888879"/>
    <n v="1.8518518518518563"/>
    <n v="0.33333333333333337"/>
    <n v="0.44444444444444442"/>
    <n v="20.370370370370367"/>
  </r>
  <r>
    <x v="16"/>
    <n v="19.2"/>
    <n v="69.599999999999994"/>
    <n v="15"/>
    <n v="66"/>
    <n v="15"/>
    <x v="0"/>
    <n v="27.999999999999996"/>
    <n v="5.4545454545454461"/>
    <n v="0.22727272727272729"/>
    <n v="0.23636363636363644"/>
    <n v="16.72727272727272"/>
  </r>
  <r>
    <x v="16"/>
    <n v="24"/>
    <n v="66"/>
    <n v="24"/>
    <n v="69.599999999999994"/>
    <n v="16"/>
    <x v="1"/>
    <n v="0"/>
    <n v="-5.1724137931034404"/>
    <n v="0.34482758620689657"/>
    <n v="0.39655172413793094"/>
    <n v="-2.5862068965517202"/>
  </r>
  <r>
    <x v="17"/>
    <n v="45.6"/>
    <n v="60"/>
    <n v="44"/>
    <n v="56"/>
    <n v="1"/>
    <x v="1"/>
    <n v="3.6363636363636398"/>
    <n v="7.1428571428571423"/>
    <n v="0.7857142857142857"/>
    <n v="0.74285714285714288"/>
    <n v="5.3896103896103913"/>
  </r>
  <r>
    <x v="17"/>
    <n v="36"/>
    <n v="55.2"/>
    <n v="30"/>
    <n v="54"/>
    <n v="2"/>
    <x v="1"/>
    <n v="20"/>
    <n v="2.2222222222222276"/>
    <n v="0.55555555555555558"/>
    <n v="0.64444444444444438"/>
    <n v="11.111111111111114"/>
  </r>
  <r>
    <x v="17"/>
    <n v="24"/>
    <n v="60"/>
    <n v="28"/>
    <n v="52"/>
    <n v="3"/>
    <x v="1"/>
    <n v="-14.285714285714285"/>
    <n v="15.384615384615385"/>
    <n v="0.53846153846153844"/>
    <n v="0.30769230769230771"/>
    <n v="0.54945054945055016"/>
  </r>
  <r>
    <x v="17"/>
    <n v="40"/>
    <n v="56"/>
    <n v="30"/>
    <n v="60"/>
    <n v="4"/>
    <x v="0"/>
    <n v="33.333333333333329"/>
    <n v="-6.666666666666667"/>
    <n v="0.5"/>
    <n v="0.73333333333333339"/>
    <n v="13.33333333333333"/>
  </r>
  <r>
    <x v="17"/>
    <n v="30"/>
    <n v="54"/>
    <n v="33"/>
    <n v="57"/>
    <n v="5"/>
    <x v="1"/>
    <n v="-9.0909090909090917"/>
    <n v="-5.2631578947368416"/>
    <n v="0.57894736842105265"/>
    <n v="0.57894736842105265"/>
    <n v="-7.1770334928229662"/>
  </r>
  <r>
    <x v="17"/>
    <n v="39"/>
    <n v="57"/>
    <n v="36"/>
    <n v="66"/>
    <n v="6"/>
    <x v="1"/>
    <n v="8.3333333333333321"/>
    <n v="-13.636363636363635"/>
    <n v="0.54545454545454541"/>
    <n v="0.72727272727272729"/>
    <n v="-2.6515151515151514"/>
  </r>
  <r>
    <x v="17"/>
    <n v="36"/>
    <n v="57"/>
    <n v="36"/>
    <n v="56"/>
    <n v="7"/>
    <x v="0"/>
    <n v="0"/>
    <n v="1.7857142857142856"/>
    <n v="0.64285714285714279"/>
    <n v="0.625"/>
    <n v="0.89285714285714279"/>
  </r>
  <r>
    <x v="17"/>
    <n v="36"/>
    <n v="60"/>
    <n v="27"/>
    <n v="54"/>
    <n v="8"/>
    <x v="1"/>
    <n v="33.333333333333329"/>
    <n v="11.111111111111111"/>
    <n v="0.5"/>
    <n v="0.55555555555555558"/>
    <n v="22.222222222222221"/>
  </r>
  <r>
    <x v="17"/>
    <n v="36"/>
    <n v="60"/>
    <n v="33.6"/>
    <n v="55.2"/>
    <n v="9"/>
    <x v="1"/>
    <n v="7.1428571428571379"/>
    <n v="8.6956521739130377"/>
    <n v="0.60869565217391308"/>
    <n v="0.56521739130434789"/>
    <n v="7.9192546583850874"/>
  </r>
  <r>
    <x v="17"/>
    <n v="36"/>
    <n v="57.6"/>
    <n v="30"/>
    <n v="57"/>
    <n v="10"/>
    <x v="0"/>
    <n v="20"/>
    <n v="1.052631578947371"/>
    <n v="0.52631578947368429"/>
    <n v="0.6210526315789473"/>
    <n v="10.526315789473685"/>
  </r>
  <r>
    <x v="17"/>
    <n v="24"/>
    <n v="60"/>
    <n v="28.8"/>
    <n v="57.6"/>
    <n v="11"/>
    <x v="0"/>
    <n v="-16.666666666666668"/>
    <n v="4.1666666666666643"/>
    <n v="0.5"/>
    <n v="0.375"/>
    <n v="-6.2500000000000018"/>
  </r>
  <r>
    <x v="17"/>
    <n v="36"/>
    <n v="54"/>
    <n v="36"/>
    <n v="60"/>
    <n v="12"/>
    <x v="0"/>
    <n v="0"/>
    <n v="-10"/>
    <n v="0.6"/>
    <n v="0.7"/>
    <n v="-5"/>
  </r>
  <r>
    <x v="17"/>
    <n v="32"/>
    <n v="56"/>
    <n v="30"/>
    <n v="60"/>
    <n v="13"/>
    <x v="0"/>
    <n v="6.666666666666667"/>
    <n v="-6.666666666666667"/>
    <n v="0.5"/>
    <n v="0.6"/>
    <n v="0"/>
  </r>
  <r>
    <x v="17"/>
    <n v="33"/>
    <n v="57"/>
    <n v="31.2"/>
    <n v="60"/>
    <n v="14"/>
    <x v="0"/>
    <n v="5.7692307692307718"/>
    <n v="-5"/>
    <n v="0.52"/>
    <n v="0.6"/>
    <n v="0.38461538461538591"/>
  </r>
  <r>
    <x v="17"/>
    <n v="31.2"/>
    <n v="60"/>
    <n v="39"/>
    <n v="69"/>
    <n v="15"/>
    <x v="0"/>
    <n v="-20"/>
    <n v="-13.043478260869565"/>
    <n v="0.56521739130434789"/>
    <n v="0.58260869565217388"/>
    <n v="-16.521739130434781"/>
  </r>
  <r>
    <x v="17"/>
    <n v="36"/>
    <n v="57"/>
    <n v="24"/>
    <n v="62.4"/>
    <n v="16"/>
    <x v="1"/>
    <n v="50"/>
    <n v="-8.6538461538461515"/>
    <n v="0.38461538461538458"/>
    <n v="0.66346153846153844"/>
    <n v="20.673076923076923"/>
  </r>
  <r>
    <x v="18"/>
    <n v="52"/>
    <n v="88"/>
    <n v="69.599999999999994"/>
    <n v="79.2"/>
    <n v="1"/>
    <x v="0"/>
    <n v="-25.28735632183907"/>
    <n v="11.111111111111107"/>
    <n v="0.87878787878787867"/>
    <n v="0.54545454545454541"/>
    <n v="-7.0881226053639814"/>
  </r>
  <r>
    <x v="18"/>
    <n v="33.6"/>
    <n v="81.599999999999994"/>
    <n v="48"/>
    <n v="87"/>
    <n v="2"/>
    <x v="0"/>
    <n v="-30"/>
    <n v="-6.206896551724145"/>
    <n v="0.55172413793103448"/>
    <n v="0.44827586206896564"/>
    <n v="-18.103448275862071"/>
  </r>
  <r>
    <x v="18"/>
    <n v="72"/>
    <n v="84"/>
    <n v="75"/>
    <n v="81"/>
    <n v="3"/>
    <x v="1"/>
    <n v="-4"/>
    <n v="3.7037037037037033"/>
    <n v="0.92592592592592593"/>
    <n v="0.85185185185185186"/>
    <n v="-0.14814814814814836"/>
  </r>
  <r>
    <x v="18"/>
    <n v="57"/>
    <n v="87"/>
    <n v="79.2"/>
    <n v="84"/>
    <n v="4"/>
    <x v="1"/>
    <n v="-28.030303030303035"/>
    <n v="3.5714285714285712"/>
    <n v="0.94285714285714284"/>
    <n v="0.64285714285714279"/>
    <n v="-12.229437229437231"/>
  </r>
  <r>
    <x v="18"/>
    <n v="76"/>
    <n v="84"/>
    <n v="84"/>
    <n v="84"/>
    <n v="5"/>
    <x v="0"/>
    <n v="-9.5238095238095237"/>
    <n v="0"/>
    <n v="1"/>
    <n v="0.90476190476190477"/>
    <n v="-4.7619047619047619"/>
  </r>
  <r>
    <x v="18"/>
    <n v="75"/>
    <n v="84"/>
    <n v="76"/>
    <n v="96"/>
    <n v="6"/>
    <x v="0"/>
    <n v="-1.3157894736842104"/>
    <n v="-12.5"/>
    <n v="0.79166666666666663"/>
    <n v="0.90625"/>
    <n v="-6.9078947368421053"/>
  </r>
  <r>
    <x v="18"/>
    <n v="45"/>
    <n v="84"/>
    <n v="78"/>
    <n v="78"/>
    <n v="7"/>
    <x v="1"/>
    <n v="-42.307692307692307"/>
    <n v="7.6923076923076925"/>
    <n v="1"/>
    <n v="0.5"/>
    <n v="-17.307692307692307"/>
  </r>
  <r>
    <x v="18"/>
    <n v="51"/>
    <n v="87"/>
    <n v="74.400000000000006"/>
    <n v="86.4"/>
    <n v="8"/>
    <x v="0"/>
    <n v="-31.451612903225811"/>
    <n v="0.69444444444443776"/>
    <n v="0.86111111111111116"/>
    <n v="0.58333333333333337"/>
    <n v="-15.378584229390686"/>
  </r>
  <r>
    <x v="18"/>
    <n v="84"/>
    <n v="96"/>
    <n v="80"/>
    <n v="88"/>
    <n v="9"/>
    <x v="1"/>
    <n v="5"/>
    <n v="9.0909090909090917"/>
    <n v="0.90909090909090906"/>
    <n v="0.86363636363636365"/>
    <n v="7.0454545454545459"/>
  </r>
  <r>
    <x v="18"/>
    <n v="79.2"/>
    <n v="79.2"/>
    <n v="30"/>
    <n v="78"/>
    <n v="10"/>
    <x v="1"/>
    <n v="164"/>
    <n v="1.5384615384615421"/>
    <n v="0.38461538461538458"/>
    <n v="1"/>
    <n v="82.769230769230774"/>
  </r>
  <r>
    <x v="18"/>
    <n v="84"/>
    <n v="90"/>
    <n v="74.400000000000006"/>
    <n v="79.2"/>
    <n v="11"/>
    <x v="1"/>
    <n v="12.903225806451605"/>
    <n v="13.636363636363633"/>
    <n v="0.93939393939393945"/>
    <n v="0.9242424242424242"/>
    <n v="13.269794721407619"/>
  </r>
  <r>
    <x v="18"/>
    <n v="78"/>
    <n v="78"/>
    <n v="84"/>
    <n v="88"/>
    <n v="12"/>
    <x v="0"/>
    <n v="-7.1428571428571423"/>
    <n v="-11.363636363636363"/>
    <n v="0.95454545454545459"/>
    <n v="1"/>
    <n v="-9.2532467532467528"/>
  </r>
  <r>
    <x v="18"/>
    <n v="69.599999999999994"/>
    <n v="86.4"/>
    <n v="76"/>
    <n v="84"/>
    <n v="13"/>
    <x v="1"/>
    <n v="-8.4210526315789558"/>
    <n v="2.8571428571428639"/>
    <n v="0.90476190476190477"/>
    <n v="0.79999999999999982"/>
    <n v="-2.781954887218046"/>
  </r>
  <r>
    <x v="18"/>
    <n v="60"/>
    <n v="80"/>
    <n v="72"/>
    <n v="78"/>
    <n v="14"/>
    <x v="0"/>
    <n v="-16.666666666666664"/>
    <n v="2.5641025641025639"/>
    <n v="0.92307692307692313"/>
    <n v="0.74358974358974361"/>
    <n v="-7.0512820512820502"/>
  </r>
  <r>
    <x v="18"/>
    <n v="52.8"/>
    <n v="84"/>
    <n v="72"/>
    <n v="81"/>
    <n v="15"/>
    <x v="0"/>
    <n v="-26.666666666666671"/>
    <n v="3.7037037037037033"/>
    <n v="0.88888888888888884"/>
    <n v="0.6148148148148147"/>
    <n v="-11.481481481481485"/>
  </r>
  <r>
    <x v="18"/>
    <n v="84"/>
    <n v="88"/>
    <n v="72"/>
    <n v="81"/>
    <n v="16"/>
    <x v="1"/>
    <n v="16.666666666666664"/>
    <n v="8.6419753086419746"/>
    <n v="0.88888888888888884"/>
    <n v="0.95061728395061729"/>
    <n v="12.654320987654319"/>
  </r>
  <r>
    <x v="19"/>
    <n v="48"/>
    <n v="84"/>
    <n v="51"/>
    <n v="81"/>
    <n v="1"/>
    <x v="0"/>
    <n v="-5.8823529411764701"/>
    <n v="3.7037037037037033"/>
    <n v="0.62962962962962965"/>
    <n v="0.55555555555555558"/>
    <n v="-1.0893246187363834"/>
  </r>
  <r>
    <x v="19"/>
    <n v="52.8"/>
    <n v="81.599999999999994"/>
    <n v="52"/>
    <n v="80"/>
    <n v="2"/>
    <x v="1"/>
    <n v="1.538461538461533"/>
    <n v="1.9999999999999927"/>
    <n v="0.65"/>
    <n v="0.64"/>
    <n v="1.7692307692307629"/>
  </r>
  <r>
    <x v="19"/>
    <n v="54"/>
    <n v="84"/>
    <n v="55.2"/>
    <n v="76.8"/>
    <n v="3"/>
    <x v="1"/>
    <n v="-2.1739130434782661"/>
    <n v="9.3750000000000036"/>
    <n v="0.71875"/>
    <n v="0.609375"/>
    <n v="3.6005434782608687"/>
  </r>
  <r>
    <x v="19"/>
    <n v="52"/>
    <n v="80"/>
    <n v="50.4"/>
    <n v="76.8"/>
    <n v="4"/>
    <x v="0"/>
    <n v="3.1746031746031771"/>
    <n v="4.1666666666666705"/>
    <n v="0.65625"/>
    <n v="0.63541666666666663"/>
    <n v="3.6706349206349236"/>
  </r>
  <r>
    <x v="19"/>
    <n v="54"/>
    <n v="84"/>
    <n v="48"/>
    <n v="80"/>
    <n v="5"/>
    <x v="0"/>
    <n v="12.5"/>
    <n v="5"/>
    <n v="0.6"/>
    <n v="0.625"/>
    <n v="8.75"/>
  </r>
  <r>
    <x v="19"/>
    <n v="56"/>
    <n v="76"/>
    <n v="48"/>
    <n v="78"/>
    <n v="6"/>
    <x v="0"/>
    <n v="16.666666666666664"/>
    <n v="-2.5641025641025639"/>
    <n v="0.61538461538461542"/>
    <n v="0.74358974358974361"/>
    <n v="7.0512820512820502"/>
  </r>
  <r>
    <x v="19"/>
    <n v="55.2"/>
    <n v="79.2"/>
    <n v="63"/>
    <n v="75"/>
    <n v="7"/>
    <x v="0"/>
    <n v="-12.380952380952376"/>
    <n v="5.6000000000000032"/>
    <n v="0.84"/>
    <n v="0.67999999999999994"/>
    <n v="-3.3904761904761864"/>
  </r>
  <r>
    <x v="19"/>
    <n v="60"/>
    <n v="78"/>
    <n v="54"/>
    <n v="78"/>
    <n v="8"/>
    <x v="1"/>
    <n v="11.111111111111111"/>
    <n v="0"/>
    <n v="0.69230769230769229"/>
    <n v="0.76923076923076916"/>
    <n v="5.5555555555555554"/>
  </r>
  <r>
    <x v="19"/>
    <n v="51"/>
    <n v="78"/>
    <n v="56"/>
    <n v="80"/>
    <n v="9"/>
    <x v="0"/>
    <n v="-8.9285714285714288"/>
    <n v="-2.5"/>
    <n v="0.7"/>
    <n v="0.66249999999999998"/>
    <n v="-5.7142857142857144"/>
  </r>
  <r>
    <x v="19"/>
    <n v="56"/>
    <n v="76"/>
    <n v="51"/>
    <n v="81"/>
    <n v="10"/>
    <x v="1"/>
    <n v="9.8039215686274517"/>
    <n v="-6.1728395061728394"/>
    <n v="0.62962962962962965"/>
    <n v="0.75308641975308643"/>
    <n v="1.8155410312273061"/>
  </r>
  <r>
    <x v="19"/>
    <n v="64"/>
    <n v="80"/>
    <n v="60"/>
    <n v="78"/>
    <n v="11"/>
    <x v="0"/>
    <n v="6.666666666666667"/>
    <n v="2.5641025641025639"/>
    <n v="0.76923076923076916"/>
    <n v="0.79487179487179493"/>
    <n v="4.615384615384615"/>
  </r>
  <r>
    <x v="19"/>
    <n v="60"/>
    <n v="86.4"/>
    <n v="60"/>
    <n v="78"/>
    <n v="12"/>
    <x v="1"/>
    <n v="0"/>
    <n v="10.769230769230777"/>
    <n v="0.76923076923076916"/>
    <n v="0.66153846153846141"/>
    <n v="5.3846153846153886"/>
  </r>
  <r>
    <x v="19"/>
    <n v="60"/>
    <n v="81"/>
    <n v="55.2"/>
    <n v="76.8"/>
    <n v="13"/>
    <x v="1"/>
    <n v="8.6956521739130377"/>
    <n v="5.4687500000000044"/>
    <n v="0.71875"/>
    <n v="0.7265625"/>
    <n v="7.0822010869565215"/>
  </r>
  <r>
    <x v="19"/>
    <n v="51"/>
    <n v="78"/>
    <n v="43.2"/>
    <n v="79.2"/>
    <n v="14"/>
    <x v="0"/>
    <n v="18.055555555555546"/>
    <n v="-1.5151515151515187"/>
    <n v="0.54545454545454541"/>
    <n v="0.65909090909090917"/>
    <n v="8.2702020202020137"/>
  </r>
  <r>
    <x v="19"/>
    <n v="48"/>
    <n v="78"/>
    <n v="56"/>
    <n v="76"/>
    <n v="15"/>
    <x v="1"/>
    <n v="-14.285714285714285"/>
    <n v="2.6315789473684208"/>
    <n v="0.73684210526315796"/>
    <n v="0.60526315789473684"/>
    <n v="-5.8270676691729317"/>
  </r>
  <r>
    <x v="19"/>
    <n v="48"/>
    <n v="81"/>
    <n v="42"/>
    <n v="78"/>
    <n v="16"/>
    <x v="1"/>
    <n v="14.285714285714285"/>
    <n v="3.8461538461538463"/>
    <n v="0.53846153846153844"/>
    <n v="0.57692307692307687"/>
    <n v="9.0659340659340657"/>
  </r>
  <r>
    <x v="20"/>
    <n v="56"/>
    <n v="84"/>
    <n v="57.6"/>
    <n v="84"/>
    <n v="1"/>
    <x v="0"/>
    <n v="-2.7777777777777799"/>
    <n v="0"/>
    <n v="0.68571428571428572"/>
    <n v="0.66666666666666674"/>
    <n v="-1.3888888888888899"/>
  </r>
  <r>
    <x v="20"/>
    <n v="52.8"/>
    <n v="86.4"/>
    <n v="57"/>
    <n v="81"/>
    <n v="2"/>
    <x v="0"/>
    <n v="-7.3684210526315841"/>
    <n v="6.6666666666666732"/>
    <n v="0.70370370370370372"/>
    <n v="0.58518518518518503"/>
    <n v="-0.35087719298245545"/>
  </r>
  <r>
    <x v="20"/>
    <n v="57.6"/>
    <n v="86.4"/>
    <n v="56"/>
    <n v="72"/>
    <n v="3"/>
    <x v="1"/>
    <n v="2.8571428571428599"/>
    <n v="20.000000000000007"/>
    <n v="0.77777777777777779"/>
    <n v="0.59999999999999987"/>
    <n v="11.428571428571434"/>
  </r>
  <r>
    <x v="20"/>
    <n v="54"/>
    <n v="78"/>
    <n v="56"/>
    <n v="72"/>
    <n v="4"/>
    <x v="1"/>
    <n v="-3.5714285714285712"/>
    <n v="8.3333333333333321"/>
    <n v="0.77777777777777779"/>
    <n v="0.66666666666666674"/>
    <n v="2.3809523809523805"/>
  </r>
  <r>
    <x v="20"/>
    <n v="54"/>
    <n v="81"/>
    <n v="52.8"/>
    <n v="74.400000000000006"/>
    <n v="5"/>
    <x v="1"/>
    <n v="2.2727272727272783"/>
    <n v="8.8709677419354769"/>
    <n v="0.70967741935483863"/>
    <n v="0.63709677419354849"/>
    <n v="5.5718475073313778"/>
  </r>
  <r>
    <x v="20"/>
    <n v="48"/>
    <n v="76"/>
    <n v="42"/>
    <n v="75"/>
    <n v="6"/>
    <x v="1"/>
    <n v="14.285714285714285"/>
    <n v="1.3333333333333335"/>
    <n v="0.56000000000000005"/>
    <n v="0.62666666666666671"/>
    <n v="7.8095238095238093"/>
  </r>
  <r>
    <x v="20"/>
    <n v="57"/>
    <n v="78"/>
    <n v="54"/>
    <n v="72"/>
    <n v="7"/>
    <x v="1"/>
    <n v="5.5555555555555554"/>
    <n v="8.3333333333333321"/>
    <n v="0.75"/>
    <n v="0.70833333333333326"/>
    <n v="6.9444444444444438"/>
  </r>
  <r>
    <x v="20"/>
    <n v="50.4"/>
    <n v="79.2"/>
    <n v="48"/>
    <n v="72"/>
    <n v="8"/>
    <x v="1"/>
    <n v="4.9999999999999964"/>
    <n v="10.000000000000004"/>
    <n v="0.66666666666666674"/>
    <n v="0.59999999999999987"/>
    <n v="7.5"/>
  </r>
  <r>
    <x v="20"/>
    <n v="54"/>
    <n v="78"/>
    <n v="52.8"/>
    <n v="74.400000000000006"/>
    <n v="9"/>
    <x v="1"/>
    <n v="2.2727272727272783"/>
    <n v="4.838709677419347"/>
    <n v="0.70967741935483863"/>
    <n v="0.67741935483870974"/>
    <n v="3.5557184750733128"/>
  </r>
  <r>
    <x v="20"/>
    <n v="48"/>
    <n v="72"/>
    <n v="52"/>
    <n v="76"/>
    <n v="10"/>
    <x v="0"/>
    <n v="-7.6923076923076925"/>
    <n v="-5.2631578947368416"/>
    <n v="0.68421052631578949"/>
    <n v="0.68421052631578949"/>
    <n v="-6.4777327935222671"/>
  </r>
  <r>
    <x v="20"/>
    <n v="51"/>
    <n v="75"/>
    <n v="60"/>
    <n v="72"/>
    <n v="11"/>
    <x v="0"/>
    <n v="-15"/>
    <n v="4.1666666666666661"/>
    <n v="0.83333333333333337"/>
    <n v="0.66666666666666674"/>
    <n v="-5.416666666666667"/>
  </r>
  <r>
    <x v="20"/>
    <n v="54"/>
    <n v="78"/>
    <n v="54"/>
    <n v="78"/>
    <n v="12"/>
    <x v="1"/>
    <n v="0"/>
    <n v="0"/>
    <n v="0.69230769230769229"/>
    <n v="0.69230769230769229"/>
    <n v="0"/>
  </r>
  <r>
    <x v="20"/>
    <n v="60"/>
    <n v="74.400000000000006"/>
    <n v="60"/>
    <n v="69"/>
    <n v="13"/>
    <x v="0"/>
    <n v="0"/>
    <n v="7.8260869565217464"/>
    <n v="0.86956521739130432"/>
    <n v="0.79130434782608683"/>
    <n v="3.9130434782608732"/>
  </r>
  <r>
    <x v="20"/>
    <n v="48"/>
    <n v="72"/>
    <n v="56"/>
    <n v="72"/>
    <n v="14"/>
    <x v="0"/>
    <n v="-14.285714285714285"/>
    <n v="0"/>
    <n v="0.77777777777777779"/>
    <n v="0.66666666666666674"/>
    <n v="-7.1428571428571423"/>
  </r>
  <r>
    <x v="20"/>
    <n v="52"/>
    <n v="80"/>
    <n v="54"/>
    <n v="72"/>
    <n v="15"/>
    <x v="0"/>
    <n v="-3.7037037037037033"/>
    <n v="11.111111111111111"/>
    <n v="0.75"/>
    <n v="0.61111111111111116"/>
    <n v="3.7037037037037037"/>
  </r>
  <r>
    <x v="20"/>
    <n v="56"/>
    <n v="76"/>
    <n v="54"/>
    <n v="78"/>
    <n v="16"/>
    <x v="0"/>
    <n v="3.7037037037037033"/>
    <n v="-2.5641025641025639"/>
    <n v="0.69230769230769229"/>
    <n v="0.74358974358974361"/>
    <n v="0.5698005698005697"/>
  </r>
  <r>
    <x v="21"/>
    <n v="54"/>
    <n v="84"/>
    <n v="62.4"/>
    <n v="84"/>
    <n v="1"/>
    <x v="0"/>
    <n v="-13.461538461538462"/>
    <n v="0"/>
    <n v="0.74285714285714288"/>
    <n v="0.64285714285714279"/>
    <n v="-6.7307692307692308"/>
  </r>
  <r>
    <x v="21"/>
    <n v="62.4"/>
    <n v="86.4"/>
    <n v="54"/>
    <n v="87"/>
    <n v="2"/>
    <x v="0"/>
    <n v="15.555555555555554"/>
    <n v="-0.6896551724137866"/>
    <n v="0.62068965517241381"/>
    <n v="0.72413793103448265"/>
    <n v="7.4329501915708835"/>
  </r>
  <r>
    <x v="21"/>
    <n v="84"/>
    <n v="88.8"/>
    <n v="78"/>
    <n v="96"/>
    <n v="3"/>
    <x v="1"/>
    <n v="7.6923076923076925"/>
    <n v="-7.5000000000000027"/>
    <n v="0.8125"/>
    <n v="0.95000000000000007"/>
    <n v="9.6153846153844924E-2"/>
  </r>
  <r>
    <x v="21"/>
    <n v="84"/>
    <n v="87"/>
    <n v="84"/>
    <n v="80"/>
    <n v="4"/>
    <x v="0"/>
    <n v="0"/>
    <n v="8.75"/>
    <n v="1.05"/>
    <n v="0.96250000000000002"/>
    <n v="4.375"/>
  </r>
  <r>
    <x v="21"/>
    <n v="80"/>
    <n v="88"/>
    <n v="84"/>
    <n v="86.4"/>
    <n v="5"/>
    <x v="0"/>
    <n v="-4.7619047619047619"/>
    <n v="1.8518518518518452"/>
    <n v="0.97222222222222221"/>
    <n v="0.90740740740740744"/>
    <n v="-1.4550264550264584"/>
  </r>
  <r>
    <x v="21"/>
    <n v="56"/>
    <n v="84"/>
    <n v="84"/>
    <n v="84"/>
    <n v="6"/>
    <x v="0"/>
    <n v="-33.333333333333329"/>
    <n v="0"/>
    <n v="1"/>
    <n v="0.66666666666666674"/>
    <n v="-16.666666666666664"/>
  </r>
  <r>
    <x v="21"/>
    <n v="84"/>
    <n v="90"/>
    <n v="78"/>
    <n v="84"/>
    <n v="7"/>
    <x v="1"/>
    <n v="7.6923076923076925"/>
    <n v="7.1428571428571423"/>
    <n v="0.9285714285714286"/>
    <n v="0.9285714285714286"/>
    <n v="7.4175824175824179"/>
  </r>
  <r>
    <x v="21"/>
    <n v="60"/>
    <n v="84"/>
    <n v="69.599999999999994"/>
    <n v="81.599999999999994"/>
    <n v="8"/>
    <x v="1"/>
    <n v="-13.793103448275856"/>
    <n v="2.9411764705882426"/>
    <n v="0.8529411764705882"/>
    <n v="0.70588235294117641"/>
    <n v="-5.4259634888438066"/>
  </r>
  <r>
    <x v="21"/>
    <n v="74.400000000000006"/>
    <n v="81.599999999999994"/>
    <n v="78"/>
    <n v="84"/>
    <n v="9"/>
    <x v="0"/>
    <n v="-4.6153846153846079"/>
    <n v="-2.8571428571428639"/>
    <n v="0.9285714285714286"/>
    <n v="0.91428571428571437"/>
    <n v="-3.7362637362637359"/>
  </r>
  <r>
    <x v="21"/>
    <n v="88"/>
    <n v="88"/>
    <n v="87"/>
    <n v="87"/>
    <n v="10"/>
    <x v="1"/>
    <n v="1.1494252873563218"/>
    <n v="1.1494252873563218"/>
    <n v="1"/>
    <n v="1"/>
    <n v="1.1494252873563218"/>
  </r>
  <r>
    <x v="21"/>
    <n v="72"/>
    <n v="78"/>
    <n v="80"/>
    <n v="76"/>
    <n v="11"/>
    <x v="0"/>
    <n v="-10"/>
    <n v="2.6315789473684208"/>
    <n v="1.0526315789473684"/>
    <n v="0.92105263157894735"/>
    <n v="-3.6842105263157894"/>
  </r>
  <r>
    <x v="21"/>
    <n v="75"/>
    <n v="78"/>
    <n v="78"/>
    <n v="84"/>
    <n v="12"/>
    <x v="1"/>
    <n v="-3.8461538461538463"/>
    <n v="-7.1428571428571423"/>
    <n v="0.9285714285714286"/>
    <n v="0.9642857142857143"/>
    <n v="-5.4945054945054945"/>
  </r>
  <r>
    <x v="21"/>
    <n v="76.8"/>
    <n v="81.599999999999994"/>
    <n v="72"/>
    <n v="80"/>
    <n v="13"/>
    <x v="1"/>
    <n v="6.6666666666666625"/>
    <n v="1.9999999999999927"/>
    <n v="0.9"/>
    <n v="0.94000000000000006"/>
    <n v="4.3333333333333277"/>
  </r>
  <r>
    <x v="21"/>
    <n v="63"/>
    <n v="87"/>
    <n v="62.4"/>
    <n v="84"/>
    <n v="14"/>
    <x v="1"/>
    <n v="0.9615384615384639"/>
    <n v="3.5714285714285712"/>
    <n v="0.74285714285714288"/>
    <n v="0.7142857142857143"/>
    <n v="2.2664835164835173"/>
  </r>
  <r>
    <x v="21"/>
    <n v="84"/>
    <n v="88"/>
    <n v="48"/>
    <n v="84"/>
    <n v="15"/>
    <x v="0"/>
    <n v="75"/>
    <n v="4.7619047619047619"/>
    <n v="0.5714285714285714"/>
    <n v="0.95238095238095233"/>
    <n v="39.88095238095238"/>
  </r>
  <r>
    <x v="21"/>
    <n v="78"/>
    <n v="84"/>
    <n v="80"/>
    <n v="84"/>
    <n v="16"/>
    <x v="1"/>
    <n v="-2.5"/>
    <n v="0"/>
    <n v="0.95238095238095233"/>
    <n v="0.9285714285714286"/>
    <n v="-1.25"/>
  </r>
  <r>
    <x v="22"/>
    <n v="40.799999999999997"/>
    <n v="74.400000000000006"/>
    <n v="45"/>
    <n v="69"/>
    <n v="1"/>
    <x v="0"/>
    <n v="-9.3333333333333393"/>
    <n v="7.8260869565217464"/>
    <n v="0.65217391304347827"/>
    <n v="0.51304347826086949"/>
    <n v="-0.75362318840579645"/>
  </r>
  <r>
    <x v="22"/>
    <n v="36"/>
    <n v="78"/>
    <n v="40.799999999999997"/>
    <n v="69.599999999999994"/>
    <n v="2"/>
    <x v="1"/>
    <n v="-11.764705882352935"/>
    <n v="12.068965517241388"/>
    <n v="0.5862068965517242"/>
    <n v="0.39655172413793094"/>
    <n v="0.15212981744422649"/>
  </r>
  <r>
    <x v="22"/>
    <n v="36"/>
    <n v="76"/>
    <n v="36"/>
    <n v="72"/>
    <n v="3"/>
    <x v="0"/>
    <n v="0"/>
    <n v="5.5555555555555554"/>
    <n v="0.5"/>
    <n v="0.44444444444444442"/>
    <n v="2.7777777777777777"/>
  </r>
  <r>
    <x v="22"/>
    <n v="33.6"/>
    <n v="74.400000000000006"/>
    <n v="33"/>
    <n v="75"/>
    <n v="4"/>
    <x v="0"/>
    <n v="1.8181818181818226"/>
    <n v="-0.79999999999999238"/>
    <n v="0.43999999999999995"/>
    <n v="0.45599999999999996"/>
    <n v="0.50909090909091503"/>
  </r>
  <r>
    <x v="22"/>
    <n v="36"/>
    <n v="72"/>
    <n v="36"/>
    <n v="72"/>
    <n v="5"/>
    <x v="0"/>
    <n v="0"/>
    <n v="0"/>
    <n v="0.5"/>
    <n v="0.5"/>
    <n v="0"/>
  </r>
  <r>
    <x v="22"/>
    <n v="28.8"/>
    <n v="72"/>
    <n v="32"/>
    <n v="72"/>
    <n v="6"/>
    <x v="1"/>
    <n v="-9.9999999999999982"/>
    <n v="0"/>
    <n v="0.44444444444444442"/>
    <n v="0.39999999999999991"/>
    <n v="-4.9999999999999991"/>
  </r>
  <r>
    <x v="22"/>
    <n v="21.6"/>
    <n v="74.400000000000006"/>
    <n v="36"/>
    <n v="66"/>
    <n v="7"/>
    <x v="1"/>
    <n v="-40"/>
    <n v="12.727272727272737"/>
    <n v="0.54545454545454541"/>
    <n v="0.19999999999999996"/>
    <n v="-13.636363636363631"/>
  </r>
  <r>
    <x v="22"/>
    <n v="30"/>
    <n v="72"/>
    <n v="36"/>
    <n v="78"/>
    <n v="8"/>
    <x v="1"/>
    <n v="-16.666666666666664"/>
    <n v="-7.6923076923076925"/>
    <n v="0.46153846153846156"/>
    <n v="0.46153846153846156"/>
    <n v="-12.179487179487179"/>
  </r>
  <r>
    <x v="22"/>
    <n v="24"/>
    <n v="72"/>
    <n v="38.4"/>
    <n v="72"/>
    <n v="9"/>
    <x v="0"/>
    <n v="-37.5"/>
    <n v="0"/>
    <n v="0.53333333333333333"/>
    <n v="0.33333333333333337"/>
    <n v="-18.75"/>
  </r>
  <r>
    <x v="22"/>
    <n v="42"/>
    <n v="72"/>
    <n v="27"/>
    <n v="69"/>
    <n v="10"/>
    <x v="1"/>
    <n v="55.555555555555557"/>
    <n v="4.3478260869565215"/>
    <n v="0.39130434782608692"/>
    <n v="0.56521739130434789"/>
    <n v="29.95169082125604"/>
  </r>
  <r>
    <x v="22"/>
    <n v="27"/>
    <n v="75"/>
    <n v="36"/>
    <n v="67.2"/>
    <n v="11"/>
    <x v="1"/>
    <n v="-25"/>
    <n v="11.607142857142852"/>
    <n v="0.5357142857142857"/>
    <n v="0.2857142857142857"/>
    <n v="-6.6964285714285738"/>
  </r>
  <r>
    <x v="22"/>
    <n v="24"/>
    <n v="72"/>
    <n v="28"/>
    <n v="72"/>
    <n v="12"/>
    <x v="1"/>
    <n v="-14.285714285714285"/>
    <n v="0"/>
    <n v="0.38888888888888884"/>
    <n v="0.33333333333333337"/>
    <n v="-7.1428571428571423"/>
  </r>
  <r>
    <x v="22"/>
    <n v="44"/>
    <n v="68"/>
    <n v="27"/>
    <n v="69"/>
    <n v="13"/>
    <x v="1"/>
    <n v="62.962962962962962"/>
    <n v="-1.4492753623188406"/>
    <n v="0.39130434782608692"/>
    <n v="0.65217391304347827"/>
    <n v="30.756843800322059"/>
  </r>
  <r>
    <x v="22"/>
    <n v="42"/>
    <n v="66"/>
    <n v="36"/>
    <n v="68"/>
    <n v="14"/>
    <x v="0"/>
    <n v="16.666666666666664"/>
    <n v="-2.9411764705882351"/>
    <n v="0.52941176470588236"/>
    <n v="0.64705882352941169"/>
    <n v="6.8627450980392144"/>
  </r>
  <r>
    <x v="22"/>
    <n v="52"/>
    <n v="64"/>
    <n v="30"/>
    <n v="84"/>
    <n v="15"/>
    <x v="0"/>
    <n v="73.333333333333329"/>
    <n v="-23.809523809523807"/>
    <n v="0.3571428571428571"/>
    <n v="0.85714285714285721"/>
    <n v="24.761904761904759"/>
  </r>
  <r>
    <x v="22"/>
    <n v="30"/>
    <n v="72"/>
    <n v="24"/>
    <n v="67.2"/>
    <n v="16"/>
    <x v="0"/>
    <n v="25"/>
    <n v="7.1428571428571379"/>
    <n v="0.3571428571428571"/>
    <n v="0.375"/>
    <n v="16.071428571428569"/>
  </r>
  <r>
    <x v="23"/>
    <n v="60"/>
    <n v="68"/>
    <n v="66"/>
    <n v="66"/>
    <n v="1"/>
    <x v="0"/>
    <n v="-9.0909090909090917"/>
    <n v="3.0303030303030303"/>
    <n v="1"/>
    <n v="0.87878787878787878"/>
    <n v="-3.0303030303030307"/>
  </r>
  <r>
    <x v="23"/>
    <n v="69"/>
    <n v="69"/>
    <n v="68"/>
    <n v="68"/>
    <n v="2"/>
    <x v="0"/>
    <n v="1.4705882352941175"/>
    <n v="1.4705882352941175"/>
    <n v="1"/>
    <n v="1"/>
    <n v="1.4705882352941175"/>
  </r>
  <r>
    <x v="23"/>
    <n v="66"/>
    <n v="72"/>
    <n v="72"/>
    <n v="69"/>
    <n v="3"/>
    <x v="1"/>
    <n v="-8.3333333333333321"/>
    <n v="4.3478260869565215"/>
    <n v="1.0434782608695652"/>
    <n v="0.91304347826086962"/>
    <n v="-1.9927536231884053"/>
  </r>
  <r>
    <x v="23"/>
    <n v="62.4"/>
    <n v="64.8"/>
    <n v="69"/>
    <n v="66"/>
    <n v="4"/>
    <x v="0"/>
    <n v="-9.5652173913043494"/>
    <n v="-1.8181818181818226"/>
    <n v="1.0454545454545454"/>
    <n v="0.96363636363636362"/>
    <n v="-5.6916996047430857"/>
  </r>
  <r>
    <x v="23"/>
    <n v="67.2"/>
    <n v="67.2"/>
    <n v="66"/>
    <n v="66"/>
    <n v="5"/>
    <x v="1"/>
    <n v="1.8181818181818226"/>
    <n v="1.8181818181818226"/>
    <n v="1"/>
    <n v="1"/>
    <n v="1.8181818181818226"/>
  </r>
  <r>
    <x v="23"/>
    <n v="54"/>
    <n v="72"/>
    <n v="45.6"/>
    <n v="69.599999999999994"/>
    <n v="6"/>
    <x v="1"/>
    <n v="18.421052631578945"/>
    <n v="3.4482758620689737"/>
    <n v="0.65517241379310354"/>
    <n v="0.74137931034482762"/>
    <n v="10.93466424682396"/>
  </r>
  <r>
    <x v="23"/>
    <n v="51"/>
    <n v="69"/>
    <n v="54"/>
    <n v="66"/>
    <n v="7"/>
    <x v="1"/>
    <n v="-5.5555555555555554"/>
    <n v="4.5454545454545459"/>
    <n v="0.81818181818181812"/>
    <n v="0.72727272727272729"/>
    <n v="-0.50505050505050475"/>
  </r>
  <r>
    <x v="23"/>
    <n v="66"/>
    <n v="72"/>
    <n v="60"/>
    <n v="64"/>
    <n v="8"/>
    <x v="0"/>
    <n v="10"/>
    <n v="12.5"/>
    <n v="0.9375"/>
    <n v="0.90625"/>
    <n v="11.25"/>
  </r>
  <r>
    <x v="23"/>
    <n v="78"/>
    <n v="72"/>
    <n v="67.2"/>
    <n v="64.8"/>
    <n v="9"/>
    <x v="0"/>
    <n v="16.071428571428566"/>
    <n v="11.111111111111116"/>
    <n v="1.0370370370370372"/>
    <n v="1.0925925925925926"/>
    <n v="13.591269841269842"/>
  </r>
  <r>
    <x v="23"/>
    <n v="48"/>
    <n v="66"/>
    <n v="62.4"/>
    <n v="64.8"/>
    <n v="10"/>
    <x v="1"/>
    <n v="-23.076923076923077"/>
    <n v="1.8518518518518563"/>
    <n v="0.96296296296296302"/>
    <n v="0.72222222222222221"/>
    <n v="-10.612535612535611"/>
  </r>
  <r>
    <x v="23"/>
    <n v="54"/>
    <n v="66"/>
    <n v="56"/>
    <n v="60"/>
    <n v="11"/>
    <x v="1"/>
    <n v="-3.5714285714285712"/>
    <n v="10"/>
    <n v="0.93333333333333335"/>
    <n v="0.8"/>
    <n v="3.2142857142857144"/>
  </r>
  <r>
    <x v="23"/>
    <n v="55.2"/>
    <n v="62.4"/>
    <n v="52"/>
    <n v="64"/>
    <n v="12"/>
    <x v="1"/>
    <n v="6.1538461538461586"/>
    <n v="-2.5000000000000022"/>
    <n v="0.8125"/>
    <n v="0.88750000000000007"/>
    <n v="1.8269230769230782"/>
  </r>
  <r>
    <x v="24"/>
    <m/>
    <m/>
    <m/>
    <m/>
    <m/>
    <x v="2"/>
    <m/>
    <m/>
    <e v="#DIV/0!"/>
    <e v="#DIV/0!"/>
    <e v="#DIV/0!"/>
  </r>
  <r>
    <x v="23"/>
    <n v="62.4"/>
    <n v="67.2"/>
    <n v="66"/>
    <n v="66"/>
    <n v="14"/>
    <x v="0"/>
    <n v="-5.4545454545454568"/>
    <n v="1.8181818181818226"/>
    <n v="1"/>
    <n v="0.92727272727272725"/>
    <n v="-1.818181818181817"/>
  </r>
  <r>
    <x v="23"/>
    <n v="60"/>
    <n v="68"/>
    <n v="60"/>
    <n v="66"/>
    <n v="15"/>
    <x v="1"/>
    <n v="0"/>
    <n v="3.0303030303030303"/>
    <n v="0.90909090909090906"/>
    <n v="0.87878787878787878"/>
    <n v="1.5151515151515151"/>
  </r>
  <r>
    <x v="23"/>
    <n v="56"/>
    <n v="60"/>
    <n v="60"/>
    <n v="62.4"/>
    <n v="16"/>
    <x v="0"/>
    <n v="-6.666666666666667"/>
    <n v="-3.8461538461538445"/>
    <n v="0.96153846153846156"/>
    <n v="0.9358974358974359"/>
    <n v="-5.2564102564102555"/>
  </r>
  <r>
    <x v="25"/>
    <n v="40"/>
    <n v="72"/>
    <n v="43.2"/>
    <n v="72"/>
    <n v="1"/>
    <x v="0"/>
    <n v="-7.4074074074074137"/>
    <n v="0"/>
    <n v="0.60000000000000009"/>
    <n v="0.55555555555555558"/>
    <n v="-3.7037037037037068"/>
  </r>
  <r>
    <x v="25"/>
    <n v="54"/>
    <n v="72"/>
    <n v="39"/>
    <n v="75"/>
    <n v="2"/>
    <x v="1"/>
    <n v="38.461538461538467"/>
    <n v="-4"/>
    <n v="0.52"/>
    <n v="0.76"/>
    <n v="17.230769230769234"/>
  </r>
  <r>
    <x v="25"/>
    <n v="27"/>
    <n v="69"/>
    <n v="44"/>
    <n v="72"/>
    <n v="3"/>
    <x v="0"/>
    <n v="-38.636363636363633"/>
    <n v="-4.1666666666666661"/>
    <n v="0.61111111111111116"/>
    <n v="0.41666666666666663"/>
    <n v="-21.401515151515149"/>
  </r>
  <r>
    <x v="25"/>
    <n v="30"/>
    <n v="72"/>
    <n v="44"/>
    <n v="84"/>
    <n v="4"/>
    <x v="0"/>
    <n v="-31.818181818181817"/>
    <n v="-14.285714285714285"/>
    <n v="0.52380952380952384"/>
    <n v="0.5"/>
    <n v="-23.051948051948052"/>
  </r>
  <r>
    <x v="25"/>
    <n v="36"/>
    <n v="72"/>
    <n v="28.8"/>
    <n v="74.400000000000006"/>
    <n v="5"/>
    <x v="1"/>
    <n v="24.999999999999996"/>
    <n v="-3.2258064516129106"/>
    <n v="0.38709677419354827"/>
    <n v="0.5161290322580645"/>
    <n v="10.887096774193543"/>
  </r>
  <r>
    <x v="25"/>
    <n v="43.2"/>
    <n v="84"/>
    <n v="42"/>
    <n v="72"/>
    <n v="6"/>
    <x v="0"/>
    <n v="2.8571428571428639"/>
    <n v="16.666666666666664"/>
    <n v="0.58333333333333326"/>
    <n v="0.43333333333333335"/>
    <n v="9.7619047619047645"/>
  </r>
  <r>
    <x v="25"/>
    <n v="36"/>
    <n v="72"/>
    <n v="44"/>
    <n v="76"/>
    <n v="7"/>
    <x v="1"/>
    <n v="-18.181818181818183"/>
    <n v="-5.2631578947368416"/>
    <n v="0.57894736842105265"/>
    <n v="0.52631578947368429"/>
    <n v="-11.722488038277513"/>
  </r>
  <r>
    <x v="25"/>
    <n v="42"/>
    <n v="72"/>
    <n v="44"/>
    <n v="76"/>
    <n v="8"/>
    <x v="1"/>
    <n v="-4.5454545454545459"/>
    <n v="-5.2631578947368416"/>
    <n v="0.57894736842105265"/>
    <n v="0.60526315789473684"/>
    <n v="-4.9043062200956937"/>
  </r>
  <r>
    <x v="25"/>
    <n v="40"/>
    <n v="72"/>
    <n v="30"/>
    <n v="72"/>
    <n v="9"/>
    <x v="0"/>
    <n v="33.333333333333329"/>
    <n v="0"/>
    <n v="0.41666666666666663"/>
    <n v="0.55555555555555558"/>
    <n v="16.666666666666664"/>
  </r>
  <r>
    <x v="25"/>
    <n v="36"/>
    <n v="66"/>
    <n v="40.799999999999997"/>
    <n v="81.599999999999994"/>
    <n v="10"/>
    <x v="0"/>
    <n v="-11.764705882352935"/>
    <n v="-19.117647058823522"/>
    <n v="0.5"/>
    <n v="0.63235294117647056"/>
    <n v="-15.441176470588228"/>
  </r>
  <r>
    <x v="25"/>
    <n v="45.6"/>
    <n v="76.8"/>
    <n v="36"/>
    <n v="72"/>
    <n v="11"/>
    <x v="0"/>
    <n v="26.666666666666671"/>
    <n v="6.6666666666666625"/>
    <n v="0.5"/>
    <n v="0.56666666666666665"/>
    <n v="16.666666666666668"/>
  </r>
  <r>
    <x v="25"/>
    <n v="54"/>
    <n v="72"/>
    <n v="42"/>
    <n v="72"/>
    <n v="12"/>
    <x v="1"/>
    <n v="28.571428571428569"/>
    <n v="0"/>
    <n v="0.58333333333333326"/>
    <n v="0.75"/>
    <n v="14.285714285714285"/>
  </r>
  <r>
    <x v="25"/>
    <n v="50.4"/>
    <n v="72"/>
    <n v="36"/>
    <n v="72"/>
    <n v="13"/>
    <x v="1"/>
    <n v="40"/>
    <n v="0"/>
    <n v="0.5"/>
    <n v="0.7"/>
    <n v="20"/>
  </r>
  <r>
    <x v="25"/>
    <n v="32"/>
    <n v="80"/>
    <n v="48"/>
    <n v="72"/>
    <n v="14"/>
    <x v="0"/>
    <n v="-33.333333333333329"/>
    <n v="11.111111111111111"/>
    <n v="0.66666666666666674"/>
    <n v="0.33333333333333337"/>
    <n v="-11.111111111111109"/>
  </r>
  <r>
    <x v="25"/>
    <n v="45"/>
    <n v="69"/>
    <n v="45.6"/>
    <n v="69.599999999999994"/>
    <n v="15"/>
    <x v="1"/>
    <n v="-1.3157894736842135"/>
    <n v="-0.86206896551723322"/>
    <n v="0.65517241379310354"/>
    <n v="0.65517241379310343"/>
    <n v="-1.0889292196007234"/>
  </r>
  <r>
    <x v="25"/>
    <n v="52"/>
    <n v="72"/>
    <n v="63"/>
    <n v="72"/>
    <n v="16"/>
    <x v="1"/>
    <n v="-17.460317460317459"/>
    <n v="0"/>
    <n v="0.875"/>
    <n v="0.72222222222222221"/>
    <n v="-8.7301587301587293"/>
  </r>
  <r>
    <x v="26"/>
    <n v="30"/>
    <n v="90"/>
    <n v="30"/>
    <n v="90"/>
    <n v="1"/>
    <x v="1"/>
    <n v="0"/>
    <n v="0"/>
    <n v="0.33333333333333337"/>
    <n v="0.33333333333333337"/>
    <n v="0"/>
  </r>
  <r>
    <x v="26"/>
    <n v="24"/>
    <n v="78"/>
    <n v="28"/>
    <n v="76"/>
    <n v="2"/>
    <x v="1"/>
    <n v="-14.285714285714285"/>
    <n v="2.6315789473684208"/>
    <n v="0.36842105263157898"/>
    <n v="0.28947368421052633"/>
    <n v="-5.8270676691729317"/>
  </r>
  <r>
    <x v="26"/>
    <n v="24"/>
    <n v="79.2"/>
    <n v="24"/>
    <n v="80"/>
    <n v="3"/>
    <x v="1"/>
    <n v="0"/>
    <n v="-0.99999999999999634"/>
    <n v="0.30000000000000004"/>
    <n v="0.30999999999999994"/>
    <n v="-0.49999999999999817"/>
  </r>
  <r>
    <x v="26"/>
    <n v="24"/>
    <n v="78"/>
    <n v="27"/>
    <n v="75"/>
    <n v="4"/>
    <x v="1"/>
    <n v="-11.111111111111111"/>
    <n v="4"/>
    <n v="0.36"/>
    <n v="0.28000000000000003"/>
    <n v="-3.5555555555555554"/>
  </r>
  <r>
    <x v="26"/>
    <n v="30"/>
    <n v="78"/>
    <n v="24"/>
    <n v="76.8"/>
    <n v="5"/>
    <x v="1"/>
    <n v="25"/>
    <n v="1.5625000000000038"/>
    <n v="0.3125"/>
    <n v="0.375"/>
    <n v="13.281250000000002"/>
  </r>
  <r>
    <x v="26"/>
    <n v="27"/>
    <n v="78"/>
    <n v="24"/>
    <n v="68"/>
    <n v="6"/>
    <x v="0"/>
    <n v="12.5"/>
    <n v="14.705882352941178"/>
    <n v="0.3529411764705882"/>
    <n v="0.25"/>
    <n v="13.602941176470589"/>
  </r>
  <r>
    <x v="26"/>
    <n v="30"/>
    <n v="78"/>
    <n v="24"/>
    <n v="72"/>
    <n v="7"/>
    <x v="1"/>
    <n v="25"/>
    <n v="8.3333333333333321"/>
    <n v="0.33333333333333337"/>
    <n v="0.33333333333333337"/>
    <n v="16.666666666666664"/>
  </r>
  <r>
    <x v="26"/>
    <n v="24"/>
    <n v="72"/>
    <n v="24"/>
    <n v="78"/>
    <n v="8"/>
    <x v="0"/>
    <n v="0"/>
    <n v="-7.6923076923076925"/>
    <n v="0.30769230769230771"/>
    <n v="0.38461538461538458"/>
    <n v="-3.8461538461538463"/>
  </r>
  <r>
    <x v="26"/>
    <n v="21.6"/>
    <n v="72"/>
    <n v="21"/>
    <n v="72"/>
    <n v="9"/>
    <x v="0"/>
    <n v="2.8571428571428639"/>
    <n v="0"/>
    <n v="0.29166666666666663"/>
    <n v="0.30000000000000004"/>
    <n v="1.4285714285714319"/>
  </r>
  <r>
    <x v="26"/>
    <n v="24"/>
    <n v="74.400000000000006"/>
    <n v="24"/>
    <n v="72"/>
    <n v="10"/>
    <x v="1"/>
    <n v="0"/>
    <n v="3.333333333333341"/>
    <n v="0.33333333333333337"/>
    <n v="0.29999999999999993"/>
    <n v="1.6666666666666705"/>
  </r>
  <r>
    <x v="26"/>
    <n v="24"/>
    <n v="72"/>
    <n v="24"/>
    <n v="68"/>
    <n v="11"/>
    <x v="0"/>
    <n v="0"/>
    <n v="5.8823529411764701"/>
    <n v="0.3529411764705882"/>
    <n v="0.29411764705882348"/>
    <n v="2.9411764705882351"/>
  </r>
  <r>
    <x v="26"/>
    <n v="24"/>
    <n v="75"/>
    <n v="21.6"/>
    <n v="72"/>
    <n v="12"/>
    <x v="0"/>
    <n v="11.111111111111104"/>
    <n v="4.1666666666666661"/>
    <n v="0.30000000000000004"/>
    <n v="0.29166666666666663"/>
    <n v="7.6388888888888848"/>
  </r>
  <r>
    <x v="26"/>
    <n v="24"/>
    <n v="72"/>
    <n v="24"/>
    <n v="72"/>
    <n v="13"/>
    <x v="1"/>
    <n v="0"/>
    <n v="0"/>
    <n v="0.33333333333333337"/>
    <n v="0.33333333333333337"/>
    <n v="0"/>
  </r>
  <r>
    <x v="26"/>
    <n v="24"/>
    <n v="68"/>
    <n v="18"/>
    <n v="72"/>
    <n v="14"/>
    <x v="0"/>
    <n v="33.333333333333329"/>
    <n v="-5.5555555555555554"/>
    <n v="0.25"/>
    <n v="0.38888888888888884"/>
    <n v="13.888888888888886"/>
  </r>
  <r>
    <x v="26"/>
    <n v="24"/>
    <n v="76"/>
    <n v="21.6"/>
    <n v="69.599999999999994"/>
    <n v="15"/>
    <x v="0"/>
    <n v="11.111111111111104"/>
    <n v="9.1954022988505848"/>
    <n v="0.31034482758620696"/>
    <n v="0.25287356321839072"/>
    <n v="10.153256704980844"/>
  </r>
  <r>
    <x v="26"/>
    <n v="24"/>
    <n v="72"/>
    <n v="24"/>
    <n v="72"/>
    <n v="16"/>
    <x v="0"/>
    <n v="0"/>
    <n v="0"/>
    <n v="0.33333333333333337"/>
    <n v="0.33333333333333337"/>
    <n v="0"/>
  </r>
  <r>
    <x v="24"/>
    <m/>
    <m/>
    <m/>
    <m/>
    <m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17">
  <r>
    <x v="0"/>
    <n v="55.2"/>
    <n v="57.6"/>
    <n v="57"/>
    <n v="60"/>
    <x v="0"/>
    <x v="0"/>
    <n v="-3.1578947368421004"/>
    <n v="-3.9999999999999973"/>
    <n v="0.95"/>
    <n v="0.96000000000000008"/>
  </r>
  <r>
    <x v="0"/>
    <n v="42"/>
    <n v="60"/>
    <n v="57.6"/>
    <n v="57.6"/>
    <x v="1"/>
    <x v="1"/>
    <n v="-27.083333333333336"/>
    <n v="4.1666666666666643"/>
    <n v="1"/>
    <n v="0.6875"/>
  </r>
  <r>
    <x v="0"/>
    <n v="56"/>
    <n v="60"/>
    <n v="60"/>
    <n v="54"/>
    <x v="2"/>
    <x v="0"/>
    <n v="-6.666666666666667"/>
    <n v="11.111111111111111"/>
    <n v="0.88888888888888884"/>
    <n v="0.92592592592592593"/>
  </r>
  <r>
    <x v="0"/>
    <n v="57.6"/>
    <n v="60"/>
    <n v="60"/>
    <n v="60"/>
    <x v="3"/>
    <x v="0"/>
    <n v="-3.9999999999999973"/>
    <n v="0"/>
    <n v="1"/>
    <n v="0.96000000000000008"/>
  </r>
  <r>
    <x v="0"/>
    <n v="60"/>
    <n v="62.4"/>
    <n v="60"/>
    <n v="56"/>
    <x v="4"/>
    <x v="1"/>
    <n v="0"/>
    <n v="11.428571428571425"/>
    <n v="0.9285714285714286"/>
    <n v="0.95714285714285718"/>
  </r>
  <r>
    <x v="0"/>
    <n v="56"/>
    <n v="64"/>
    <n v="63"/>
    <n v="63"/>
    <x v="5"/>
    <x v="1"/>
    <n v="-11.111111111111111"/>
    <n v="1.5873015873015872"/>
    <n v="1"/>
    <n v="0.87301587301587302"/>
  </r>
  <r>
    <x v="0"/>
    <n v="63"/>
    <n v="63"/>
    <n v="54"/>
    <n v="60"/>
    <x v="6"/>
    <x v="1"/>
    <n v="16.666666666666664"/>
    <n v="5"/>
    <n v="0.9"/>
    <n v="1"/>
  </r>
  <r>
    <x v="0"/>
    <n v="54"/>
    <n v="66"/>
    <n v="56"/>
    <n v="60"/>
    <x v="7"/>
    <x v="0"/>
    <n v="-3.5714285714285712"/>
    <n v="10"/>
    <n v="0.93333333333333335"/>
    <n v="0.8"/>
  </r>
  <r>
    <x v="0"/>
    <n v="60"/>
    <n v="60"/>
    <n v="57.6"/>
    <n v="57.6"/>
    <x v="8"/>
    <x v="0"/>
    <n v="4.1666666666666643"/>
    <n v="4.1666666666666643"/>
    <n v="1"/>
    <n v="1"/>
  </r>
  <r>
    <x v="0"/>
    <n v="57"/>
    <n v="60"/>
    <n v="57.6"/>
    <n v="57.6"/>
    <x v="9"/>
    <x v="0"/>
    <n v="-1.041666666666669"/>
    <n v="4.1666666666666643"/>
    <n v="1"/>
    <n v="0.94791666666666663"/>
  </r>
  <r>
    <x v="0"/>
    <n v="60"/>
    <n v="63"/>
    <n v="57.6"/>
    <n v="60"/>
    <x v="10"/>
    <x v="1"/>
    <n v="4.1666666666666643"/>
    <n v="5"/>
    <n v="0.96000000000000008"/>
    <n v="0.95"/>
  </r>
  <r>
    <x v="0"/>
    <n v="57.6"/>
    <n v="57.6"/>
    <n v="54"/>
    <n v="60"/>
    <x v="11"/>
    <x v="1"/>
    <n v="6.6666666666666696"/>
    <n v="-3.9999999999999973"/>
    <n v="0.9"/>
    <n v="1"/>
  </r>
  <r>
    <x v="0"/>
    <n v="60"/>
    <n v="60"/>
    <n v="56"/>
    <n v="60"/>
    <x v="12"/>
    <x v="1"/>
    <n v="7.1428571428571423"/>
    <n v="0"/>
    <n v="0.93333333333333335"/>
    <n v="1"/>
  </r>
  <r>
    <x v="0"/>
    <n v="66"/>
    <n v="72"/>
    <n v="60"/>
    <n v="63"/>
    <x v="13"/>
    <x v="1"/>
    <n v="10"/>
    <n v="14.285714285714285"/>
    <n v="0.95238095238095233"/>
    <n v="0.90476190476190477"/>
  </r>
  <r>
    <x v="0"/>
    <n v="63"/>
    <n v="63"/>
    <n v="56"/>
    <n v="64"/>
    <x v="14"/>
    <x v="0"/>
    <n v="12.5"/>
    <n v="-1.5625"/>
    <n v="0.875"/>
    <n v="1"/>
  </r>
  <r>
    <x v="0"/>
    <n v="60"/>
    <n v="64"/>
    <n v="54"/>
    <n v="60"/>
    <x v="15"/>
    <x v="0"/>
    <n v="11.111111111111111"/>
    <n v="6.666666666666667"/>
    <n v="0.9"/>
    <n v="0.93333333333333335"/>
  </r>
  <r>
    <x v="1"/>
    <n v="72"/>
    <n v="72"/>
    <n v="69"/>
    <n v="84"/>
    <x v="0"/>
    <x v="1"/>
    <n v="4.3478260869565215"/>
    <n v="-14.285714285714285"/>
    <n v="0.8214285714285714"/>
    <n v="1"/>
  </r>
  <r>
    <x v="1"/>
    <n v="69.599999999999994"/>
    <n v="79.2"/>
    <n v="72"/>
    <n v="84"/>
    <x v="1"/>
    <x v="1"/>
    <n v="-3.333333333333341"/>
    <n v="-5.7142857142857109"/>
    <n v="0.85714285714285721"/>
    <n v="0.88571428571428557"/>
  </r>
  <r>
    <x v="1"/>
    <n v="68"/>
    <n v="84"/>
    <n v="62.4"/>
    <n v="81.599999999999994"/>
    <x v="2"/>
    <x v="0"/>
    <n v="8.974358974358978"/>
    <n v="2.9411764705882426"/>
    <n v="0.76470588235294124"/>
    <n v="0.80392156862745101"/>
  </r>
  <r>
    <x v="1"/>
    <n v="78"/>
    <n v="66"/>
    <n v="72"/>
    <n v="84"/>
    <x v="3"/>
    <x v="1"/>
    <n v="8.3333333333333321"/>
    <n v="-21.428571428571427"/>
    <n v="0.85714285714285721"/>
    <n v="0.85714285714285721"/>
  </r>
  <r>
    <x v="1"/>
    <n v="69"/>
    <n v="84"/>
    <n v="67.2"/>
    <n v="76.8"/>
    <x v="4"/>
    <x v="1"/>
    <n v="2.6785714285714244"/>
    <n v="9.3750000000000036"/>
    <n v="0.87500000000000011"/>
    <n v="0.8046875"/>
  </r>
  <r>
    <x v="1"/>
    <n v="72"/>
    <n v="90"/>
    <n v="72"/>
    <n v="80"/>
    <x v="5"/>
    <x v="0"/>
    <n v="0"/>
    <n v="12.5"/>
    <n v="0.9"/>
    <n v="0.77500000000000002"/>
  </r>
  <r>
    <x v="1"/>
    <n v="72"/>
    <n v="80"/>
    <n v="78"/>
    <n v="78"/>
    <x v="6"/>
    <x v="0"/>
    <n v="-7.6923076923076925"/>
    <n v="2.5641025641025639"/>
    <n v="1"/>
    <n v="0.89743589743589747"/>
  </r>
  <r>
    <x v="1"/>
    <n v="72"/>
    <n v="84"/>
    <n v="72"/>
    <n v="78"/>
    <x v="7"/>
    <x v="0"/>
    <n v="0"/>
    <n v="7.6923076923076925"/>
    <n v="0.92307692307692313"/>
    <n v="0.84615384615384615"/>
  </r>
  <r>
    <x v="1"/>
    <n v="67.2"/>
    <n v="74.400000000000006"/>
    <n v="72"/>
    <n v="90"/>
    <x v="8"/>
    <x v="1"/>
    <n v="-6.6666666666666625"/>
    <n v="-17.333333333333329"/>
    <n v="0.8"/>
    <n v="0.91999999999999993"/>
  </r>
  <r>
    <x v="1"/>
    <n v="69"/>
    <n v="78"/>
    <n v="72"/>
    <n v="84"/>
    <x v="9"/>
    <x v="1"/>
    <n v="-4.1666666666666661"/>
    <n v="-7.1428571428571423"/>
    <n v="0.85714285714285721"/>
    <n v="0.8928571428571429"/>
  </r>
  <r>
    <x v="1"/>
    <n v="72"/>
    <n v="84"/>
    <n v="69"/>
    <n v="72"/>
    <x v="10"/>
    <x v="1"/>
    <n v="4.3478260869565215"/>
    <n v="16.666666666666664"/>
    <n v="0.95833333333333337"/>
    <n v="0.83333333333333337"/>
  </r>
  <r>
    <x v="1"/>
    <n v="69.599999999999994"/>
    <n v="79.2"/>
    <n v="72"/>
    <n v="78"/>
    <x v="11"/>
    <x v="0"/>
    <n v="-3.333333333333341"/>
    <n v="1.5384615384615421"/>
    <n v="0.92307692307692313"/>
    <n v="0.87692307692307681"/>
  </r>
  <r>
    <x v="1"/>
    <n v="72"/>
    <n v="84"/>
    <n v="69.599999999999994"/>
    <n v="76.8"/>
    <x v="12"/>
    <x v="1"/>
    <n v="3.4482758620689737"/>
    <n v="9.3750000000000036"/>
    <n v="0.90625"/>
    <n v="0.84375"/>
  </r>
  <r>
    <x v="1"/>
    <n v="69"/>
    <n v="78"/>
    <n v="72"/>
    <n v="84"/>
    <x v="13"/>
    <x v="0"/>
    <n v="-4.1666666666666661"/>
    <n v="-7.1428571428571423"/>
    <n v="0.85714285714285721"/>
    <n v="0.8928571428571429"/>
  </r>
  <r>
    <x v="1"/>
    <n v="72"/>
    <n v="84"/>
    <n v="72"/>
    <n v="76"/>
    <x v="14"/>
    <x v="0"/>
    <n v="0"/>
    <n v="10.526315789473683"/>
    <n v="0.94736842105263164"/>
    <n v="0.84210526315789469"/>
  </r>
  <r>
    <x v="1"/>
    <n v="72"/>
    <n v="79.2"/>
    <n v="72"/>
    <n v="75"/>
    <x v="15"/>
    <x v="0"/>
    <n v="0"/>
    <n v="5.6000000000000032"/>
    <n v="0.96"/>
    <n v="0.90399999999999991"/>
  </r>
  <r>
    <x v="2"/>
    <n v="60"/>
    <n v="84"/>
    <n v="69"/>
    <n v="84"/>
    <x v="0"/>
    <x v="0"/>
    <n v="-13.043478260869565"/>
    <n v="0"/>
    <n v="0.8214285714285714"/>
    <n v="0.7142857142857143"/>
  </r>
  <r>
    <x v="2"/>
    <n v="60"/>
    <n v="84"/>
    <n v="63"/>
    <n v="81"/>
    <x v="1"/>
    <x v="1"/>
    <n v="-4.7619047619047619"/>
    <n v="3.7037037037037033"/>
    <n v="0.77777777777777779"/>
    <n v="0.70370370370370372"/>
  </r>
  <r>
    <x v="2"/>
    <n v="60"/>
    <n v="84"/>
    <n v="60"/>
    <n v="78"/>
    <x v="2"/>
    <x v="1"/>
    <n v="0"/>
    <n v="7.6923076923076925"/>
    <n v="0.76923076923076916"/>
    <n v="0.69230769230769229"/>
  </r>
  <r>
    <x v="2"/>
    <n v="54"/>
    <n v="90"/>
    <n v="50.4"/>
    <n v="81.599999999999994"/>
    <x v="3"/>
    <x v="1"/>
    <n v="7.142857142857145"/>
    <n v="10.294117647058831"/>
    <n v="0.61764705882352944"/>
    <n v="0.55882352941176472"/>
  </r>
  <r>
    <x v="2"/>
    <n v="48"/>
    <n v="80"/>
    <n v="60"/>
    <n v="79.2"/>
    <x v="4"/>
    <x v="0"/>
    <n v="-20"/>
    <n v="1.0101010101010066"/>
    <n v="0.75757575757575757"/>
    <n v="0.59595959595959602"/>
  </r>
  <r>
    <x v="2"/>
    <n v="60"/>
    <n v="81"/>
    <n v="60"/>
    <n v="90"/>
    <x v="5"/>
    <x v="1"/>
    <n v="0"/>
    <n v="-10"/>
    <n v="0.66666666666666674"/>
    <n v="0.76666666666666661"/>
  </r>
  <r>
    <x v="2"/>
    <n v="66"/>
    <n v="84"/>
    <n v="68"/>
    <n v="84"/>
    <x v="6"/>
    <x v="0"/>
    <n v="-2.9411764705882351"/>
    <n v="0"/>
    <n v="0.80952380952380953"/>
    <n v="0.7857142857142857"/>
  </r>
  <r>
    <x v="2"/>
    <n v="69"/>
    <n v="87"/>
    <n v="68"/>
    <n v="84"/>
    <x v="7"/>
    <x v="0"/>
    <n v="1.4705882352941175"/>
    <n v="3.5714285714285712"/>
    <n v="0.80952380952380953"/>
    <n v="0.7857142857142857"/>
  </r>
  <r>
    <x v="2"/>
    <n v="69.599999999999994"/>
    <n v="91.2"/>
    <n v="72"/>
    <n v="84"/>
    <x v="8"/>
    <x v="1"/>
    <n v="-3.333333333333341"/>
    <n v="8.5714285714285747"/>
    <n v="0.85714285714285721"/>
    <n v="0.74285714285714277"/>
  </r>
  <r>
    <x v="2"/>
    <n v="64"/>
    <n v="88"/>
    <n v="66"/>
    <n v="90"/>
    <x v="9"/>
    <x v="0"/>
    <n v="-3.0303030303030303"/>
    <n v="-2.2222222222222223"/>
    <n v="0.73333333333333339"/>
    <n v="0.73333333333333339"/>
  </r>
  <r>
    <x v="2"/>
    <n v="68"/>
    <n v="84"/>
    <n v="66"/>
    <n v="84"/>
    <x v="10"/>
    <x v="0"/>
    <n v="3.0303030303030303"/>
    <n v="0"/>
    <n v="0.7857142857142857"/>
    <n v="0.80952380952380953"/>
  </r>
  <r>
    <x v="2"/>
    <n v="72"/>
    <n v="84"/>
    <n v="72"/>
    <n v="92"/>
    <x v="11"/>
    <x v="1"/>
    <n v="0"/>
    <n v="-8.695652173913043"/>
    <n v="0.78260869565217395"/>
    <n v="0.86956521739130432"/>
  </r>
  <r>
    <x v="2"/>
    <n v="75"/>
    <n v="90"/>
    <n v="76.8"/>
    <n v="84"/>
    <x v="12"/>
    <x v="0"/>
    <n v="-2.3437499999999964"/>
    <n v="7.1428571428571423"/>
    <n v="0.91428571428571426"/>
    <n v="0.8214285714285714"/>
  </r>
  <r>
    <x v="2"/>
    <n v="78"/>
    <n v="84"/>
    <n v="80"/>
    <n v="84"/>
    <x v="13"/>
    <x v="1"/>
    <n v="-2.5"/>
    <n v="0"/>
    <n v="0.95238095238095233"/>
    <n v="0.9285714285714286"/>
  </r>
  <r>
    <x v="2"/>
    <n v="72"/>
    <n v="87"/>
    <n v="79.2"/>
    <n v="81.599999999999994"/>
    <x v="14"/>
    <x v="1"/>
    <n v="-9.0909090909090935"/>
    <n v="6.6176470588235361"/>
    <n v="0.97058823529411775"/>
    <n v="0.81617647058823528"/>
  </r>
  <r>
    <x v="2"/>
    <n v="76.8"/>
    <n v="81.599999999999994"/>
    <n v="78"/>
    <n v="87"/>
    <x v="15"/>
    <x v="0"/>
    <n v="-1.5384615384615421"/>
    <n v="-6.206896551724145"/>
    <n v="0.89655172413793105"/>
    <n v="0.94482758620689655"/>
  </r>
  <r>
    <x v="3"/>
    <m/>
    <m/>
    <m/>
    <m/>
    <x v="0"/>
    <x v="2"/>
    <m/>
    <m/>
    <m/>
    <m/>
  </r>
  <r>
    <x v="3"/>
    <m/>
    <m/>
    <m/>
    <m/>
    <x v="1"/>
    <x v="2"/>
    <m/>
    <m/>
    <m/>
    <m/>
  </r>
  <r>
    <x v="3"/>
    <m/>
    <m/>
    <m/>
    <m/>
    <x v="2"/>
    <x v="2"/>
    <m/>
    <m/>
    <m/>
    <m/>
  </r>
  <r>
    <x v="3"/>
    <m/>
    <m/>
    <m/>
    <m/>
    <x v="3"/>
    <x v="2"/>
    <m/>
    <m/>
    <m/>
    <m/>
  </r>
  <r>
    <x v="3"/>
    <m/>
    <m/>
    <m/>
    <m/>
    <x v="4"/>
    <x v="2"/>
    <m/>
    <m/>
    <m/>
    <m/>
  </r>
  <r>
    <x v="3"/>
    <m/>
    <m/>
    <m/>
    <m/>
    <x v="5"/>
    <x v="2"/>
    <m/>
    <m/>
    <m/>
    <m/>
  </r>
  <r>
    <x v="3"/>
    <m/>
    <m/>
    <m/>
    <m/>
    <x v="6"/>
    <x v="2"/>
    <m/>
    <m/>
    <m/>
    <m/>
  </r>
  <r>
    <x v="3"/>
    <m/>
    <m/>
    <m/>
    <m/>
    <x v="7"/>
    <x v="2"/>
    <m/>
    <m/>
    <m/>
    <m/>
  </r>
  <r>
    <x v="3"/>
    <m/>
    <m/>
    <m/>
    <m/>
    <x v="8"/>
    <x v="2"/>
    <m/>
    <m/>
    <m/>
    <m/>
  </r>
  <r>
    <x v="3"/>
    <m/>
    <m/>
    <m/>
    <m/>
    <x v="9"/>
    <x v="2"/>
    <m/>
    <m/>
    <m/>
    <m/>
  </r>
  <r>
    <x v="3"/>
    <m/>
    <m/>
    <m/>
    <m/>
    <x v="10"/>
    <x v="2"/>
    <m/>
    <m/>
    <m/>
    <m/>
  </r>
  <r>
    <x v="3"/>
    <m/>
    <m/>
    <m/>
    <m/>
    <x v="11"/>
    <x v="2"/>
    <m/>
    <m/>
    <m/>
    <m/>
  </r>
  <r>
    <x v="3"/>
    <m/>
    <m/>
    <m/>
    <m/>
    <x v="12"/>
    <x v="2"/>
    <m/>
    <m/>
    <m/>
    <m/>
  </r>
  <r>
    <x v="3"/>
    <m/>
    <m/>
    <m/>
    <m/>
    <x v="13"/>
    <x v="2"/>
    <m/>
    <m/>
    <m/>
    <m/>
  </r>
  <r>
    <x v="3"/>
    <m/>
    <m/>
    <m/>
    <m/>
    <x v="14"/>
    <x v="2"/>
    <m/>
    <m/>
    <m/>
    <m/>
  </r>
  <r>
    <x v="3"/>
    <m/>
    <m/>
    <m/>
    <m/>
    <x v="15"/>
    <x v="2"/>
    <m/>
    <m/>
    <m/>
    <m/>
  </r>
  <r>
    <x v="4"/>
    <n v="52"/>
    <n v="92"/>
    <n v="54"/>
    <n v="78"/>
    <x v="0"/>
    <x v="0"/>
    <n v="-3.7037037037037033"/>
    <n v="17.948717948717949"/>
    <n v="0.69230769230769229"/>
    <n v="0.48717948717948723"/>
  </r>
  <r>
    <x v="4"/>
    <n v="42"/>
    <n v="87"/>
    <n v="42"/>
    <n v="78"/>
    <x v="1"/>
    <x v="1"/>
    <n v="0"/>
    <n v="11.538461538461538"/>
    <n v="0.53846153846153844"/>
    <n v="0.42307692307692313"/>
  </r>
  <r>
    <x v="4"/>
    <n v="45.6"/>
    <n v="86.4"/>
    <n v="48"/>
    <n v="84"/>
    <x v="2"/>
    <x v="0"/>
    <n v="-4.9999999999999964"/>
    <n v="2.8571428571428639"/>
    <n v="0.5714285714285714"/>
    <n v="0.51428571428571423"/>
  </r>
  <r>
    <x v="4"/>
    <n v="36"/>
    <n v="84"/>
    <n v="44"/>
    <n v="84"/>
    <x v="3"/>
    <x v="0"/>
    <n v="-18.181818181818183"/>
    <n v="0"/>
    <n v="0.52380952380952384"/>
    <n v="0.4285714285714286"/>
  </r>
  <r>
    <x v="4"/>
    <n v="43.2"/>
    <n v="81.599999999999994"/>
    <n v="39"/>
    <n v="87"/>
    <x v="4"/>
    <x v="0"/>
    <n v="10.769230769230777"/>
    <n v="-6.206896551724145"/>
    <n v="0.44827586206896552"/>
    <n v="0.55862068965517253"/>
  </r>
  <r>
    <x v="4"/>
    <n v="52"/>
    <n v="84"/>
    <n v="48"/>
    <n v="84"/>
    <x v="5"/>
    <x v="0"/>
    <n v="8.3333333333333321"/>
    <n v="0"/>
    <n v="0.5714285714285714"/>
    <n v="0.61904761904761907"/>
  </r>
  <r>
    <x v="4"/>
    <n v="40.799999999999997"/>
    <n v="81.599999999999994"/>
    <n v="20"/>
    <n v="80"/>
    <x v="6"/>
    <x v="1"/>
    <n v="103.99999999999999"/>
    <n v="1.9999999999999927"/>
    <n v="0.25"/>
    <n v="0.49"/>
  </r>
  <r>
    <x v="4"/>
    <n v="39"/>
    <n v="87"/>
    <n v="36"/>
    <n v="80"/>
    <x v="7"/>
    <x v="0"/>
    <n v="8.3333333333333321"/>
    <n v="8.75"/>
    <n v="0.44999999999999996"/>
    <n v="0.4"/>
  </r>
  <r>
    <x v="4"/>
    <n v="48"/>
    <n v="78"/>
    <n v="39"/>
    <n v="84"/>
    <x v="8"/>
    <x v="1"/>
    <n v="23.076923076923077"/>
    <n v="-7.1428571428571423"/>
    <n v="0.4642857142857143"/>
    <n v="0.64285714285714279"/>
  </r>
  <r>
    <x v="4"/>
    <n v="36"/>
    <n v="84"/>
    <n v="31.2"/>
    <n v="81.599999999999994"/>
    <x v="9"/>
    <x v="0"/>
    <n v="15.384615384615389"/>
    <n v="2.9411764705882426"/>
    <n v="0.38235294117647067"/>
    <n v="0.41176470588235292"/>
  </r>
  <r>
    <x v="4"/>
    <n v="60"/>
    <n v="88"/>
    <n v="40.799999999999997"/>
    <n v="81.599999999999994"/>
    <x v="10"/>
    <x v="0"/>
    <n v="47.058823529411775"/>
    <n v="7.8431372549019676"/>
    <n v="0.5"/>
    <n v="0.65686274509803921"/>
  </r>
  <r>
    <x v="4"/>
    <n v="39"/>
    <n v="87"/>
    <n v="40.799999999999997"/>
    <n v="86.4"/>
    <x v="11"/>
    <x v="1"/>
    <n v="-4.4117647058823461"/>
    <n v="0.69444444444443776"/>
    <n v="0.47222222222222221"/>
    <n v="0.44444444444444453"/>
  </r>
  <r>
    <x v="4"/>
    <n v="43.2"/>
    <n v="84"/>
    <n v="48"/>
    <n v="84"/>
    <x v="12"/>
    <x v="1"/>
    <n v="-9.9999999999999929"/>
    <n v="0"/>
    <n v="0.5714285714285714"/>
    <n v="0.51428571428571435"/>
  </r>
  <r>
    <x v="4"/>
    <n v="40"/>
    <n v="80"/>
    <n v="42"/>
    <n v="81"/>
    <x v="13"/>
    <x v="1"/>
    <n v="-4.7619047619047619"/>
    <n v="-1.2345679012345678"/>
    <n v="0.5185185185185186"/>
    <n v="0.50617283950617287"/>
  </r>
  <r>
    <x v="4"/>
    <n v="48"/>
    <n v="90"/>
    <n v="40"/>
    <n v="80"/>
    <x v="14"/>
    <x v="1"/>
    <n v="20"/>
    <n v="12.5"/>
    <n v="0.5"/>
    <n v="0.47499999999999998"/>
  </r>
  <r>
    <x v="4"/>
    <n v="30"/>
    <n v="90"/>
    <n v="38.4"/>
    <n v="81.599999999999994"/>
    <x v="15"/>
    <x v="1"/>
    <n v="-21.874999999999996"/>
    <n v="10.294117647058831"/>
    <n v="0.47058823529411764"/>
    <n v="0.26470588235294112"/>
  </r>
  <r>
    <x v="5"/>
    <n v="24"/>
    <n v="67.2"/>
    <n v="27"/>
    <n v="66"/>
    <x v="0"/>
    <x v="0"/>
    <n v="-11.111111111111111"/>
    <n v="1.8181818181818226"/>
    <n v="0.40909090909090906"/>
    <n v="0.34545454545454546"/>
  </r>
  <r>
    <x v="5"/>
    <n v="24"/>
    <n v="67.2"/>
    <n v="21"/>
    <n v="63"/>
    <x v="1"/>
    <x v="0"/>
    <n v="14.285714285714285"/>
    <n v="6.6666666666666705"/>
    <n v="0.33333333333333337"/>
    <n v="0.31428571428571428"/>
  </r>
  <r>
    <x v="5"/>
    <n v="24"/>
    <n v="68"/>
    <n v="26.4"/>
    <n v="64.8"/>
    <x v="2"/>
    <x v="0"/>
    <n v="-9.0909090909090864"/>
    <n v="4.9382716049382758"/>
    <n v="0.40740740740740744"/>
    <n v="0.32098765432098764"/>
  </r>
  <r>
    <x v="5"/>
    <n v="24"/>
    <n v="72"/>
    <n v="24"/>
    <n v="66"/>
    <x v="3"/>
    <x v="1"/>
    <n v="0"/>
    <n v="9.0909090909090917"/>
    <n v="0.36363636363636365"/>
    <n v="0.27272727272727271"/>
  </r>
  <r>
    <x v="5"/>
    <n v="24"/>
    <n v="66"/>
    <n v="32"/>
    <n v="64"/>
    <x v="4"/>
    <x v="1"/>
    <n v="-25"/>
    <n v="3.125"/>
    <n v="0.5"/>
    <n v="0.34375"/>
  </r>
  <r>
    <x v="5"/>
    <n v="24"/>
    <n v="60"/>
    <n v="20"/>
    <n v="60"/>
    <x v="5"/>
    <x v="0"/>
    <n v="20"/>
    <n v="0"/>
    <n v="0.33333333333333337"/>
    <n v="0.4"/>
  </r>
  <r>
    <x v="5"/>
    <n v="27"/>
    <n v="66"/>
    <n v="24"/>
    <n v="66"/>
    <x v="6"/>
    <x v="1"/>
    <n v="12.5"/>
    <n v="0"/>
    <n v="0.36363636363636365"/>
    <n v="0.40909090909090906"/>
  </r>
  <r>
    <x v="5"/>
    <n v="30"/>
    <n v="66"/>
    <n v="21.6"/>
    <n v="67.2"/>
    <x v="7"/>
    <x v="1"/>
    <n v="38.888888888888879"/>
    <n v="-1.7857142857142898"/>
    <n v="0.3214285714285714"/>
    <n v="0.4642857142857143"/>
  </r>
  <r>
    <x v="5"/>
    <n v="24"/>
    <n v="60"/>
    <n v="30"/>
    <n v="60"/>
    <x v="8"/>
    <x v="0"/>
    <n v="-20"/>
    <n v="0"/>
    <n v="0.5"/>
    <n v="0.4"/>
  </r>
  <r>
    <x v="5"/>
    <n v="21"/>
    <n v="66"/>
    <n v="24"/>
    <n v="62.4"/>
    <x v="9"/>
    <x v="0"/>
    <n v="-12.5"/>
    <n v="5.7692307692307718"/>
    <n v="0.38461538461538458"/>
    <n v="0.27884615384615385"/>
  </r>
  <r>
    <x v="5"/>
    <n v="26.4"/>
    <n v="60"/>
    <n v="32"/>
    <n v="60"/>
    <x v="10"/>
    <x v="1"/>
    <n v="-17.500000000000004"/>
    <n v="0"/>
    <n v="0.53333333333333333"/>
    <n v="0.43999999999999995"/>
  </r>
  <r>
    <x v="5"/>
    <n v="30"/>
    <n v="66"/>
    <n v="21.6"/>
    <n v="60"/>
    <x v="11"/>
    <x v="1"/>
    <n v="38.888888888888879"/>
    <n v="10"/>
    <n v="0.36"/>
    <n v="0.4"/>
  </r>
  <r>
    <x v="5"/>
    <n v="27"/>
    <n v="66"/>
    <n v="24"/>
    <n v="64"/>
    <x v="12"/>
    <x v="0"/>
    <n v="12.5"/>
    <n v="3.125"/>
    <n v="0.375"/>
    <n v="0.390625"/>
  </r>
  <r>
    <x v="5"/>
    <n v="30"/>
    <n v="66"/>
    <n v="24"/>
    <n v="63"/>
    <x v="13"/>
    <x v="1"/>
    <n v="25"/>
    <n v="4.7619047619047619"/>
    <n v="0.38095238095238093"/>
    <n v="0.4285714285714286"/>
  </r>
  <r>
    <x v="5"/>
    <n v="28"/>
    <n v="68"/>
    <n v="24"/>
    <n v="60"/>
    <x v="14"/>
    <x v="0"/>
    <n v="16.666666666666664"/>
    <n v="13.333333333333334"/>
    <n v="0.4"/>
    <n v="0.33333333333333337"/>
  </r>
  <r>
    <x v="5"/>
    <n v="28"/>
    <n v="64"/>
    <n v="21"/>
    <n v="63"/>
    <x v="15"/>
    <x v="1"/>
    <n v="33.333333333333329"/>
    <n v="1.5873015873015872"/>
    <n v="0.33333333333333337"/>
    <n v="0.4285714285714286"/>
  </r>
  <r>
    <x v="6"/>
    <n v="52.8"/>
    <n v="98.4"/>
    <n v="60"/>
    <n v="96"/>
    <x v="0"/>
    <x v="1"/>
    <n v="-12.000000000000005"/>
    <n v="2.5000000000000062"/>
    <n v="0.625"/>
    <n v="0.52499999999999991"/>
  </r>
  <r>
    <x v="6"/>
    <n v="48"/>
    <n v="93.6"/>
    <n v="56"/>
    <n v="96"/>
    <x v="1"/>
    <x v="1"/>
    <n v="-14.285714285714285"/>
    <n v="-2.5000000000000062"/>
    <n v="0.58333333333333326"/>
    <n v="0.52500000000000013"/>
  </r>
  <r>
    <x v="6"/>
    <n v="54"/>
    <n v="96"/>
    <n v="51"/>
    <n v="96"/>
    <x v="2"/>
    <x v="1"/>
    <n v="5.8823529411764701"/>
    <n v="0"/>
    <n v="0.53125"/>
    <n v="0.5625"/>
  </r>
  <r>
    <x v="6"/>
    <n v="45"/>
    <n v="96"/>
    <n v="60"/>
    <n v="96"/>
    <x v="3"/>
    <x v="1"/>
    <n v="-25"/>
    <n v="0"/>
    <n v="0.625"/>
    <n v="0.46875"/>
  </r>
  <r>
    <x v="6"/>
    <n v="36"/>
    <n v="96"/>
    <n v="52.8"/>
    <n v="96"/>
    <x v="4"/>
    <x v="0"/>
    <n v="-31.818181818181813"/>
    <n v="0"/>
    <n v="0.55000000000000004"/>
    <n v="0.375"/>
  </r>
  <r>
    <x v="6"/>
    <n v="45.6"/>
    <n v="96"/>
    <n v="36"/>
    <n v="93"/>
    <x v="5"/>
    <x v="0"/>
    <n v="26.666666666666671"/>
    <n v="3.225806451612903"/>
    <n v="0.38709677419354838"/>
    <n v="0.45806451612903232"/>
  </r>
  <r>
    <x v="6"/>
    <n v="33"/>
    <n v="96"/>
    <n v="40.799999999999997"/>
    <n v="93.6"/>
    <x v="6"/>
    <x v="1"/>
    <n v="-19.117647058823522"/>
    <n v="2.5641025641025701"/>
    <n v="0.4358974358974359"/>
    <n v="0.32692307692307687"/>
  </r>
  <r>
    <x v="6"/>
    <n v="39"/>
    <n v="96"/>
    <n v="28"/>
    <n v="96"/>
    <x v="7"/>
    <x v="0"/>
    <n v="39.285714285714285"/>
    <n v="0"/>
    <n v="0.29166666666666663"/>
    <n v="0.40625"/>
  </r>
  <r>
    <x v="6"/>
    <n v="42"/>
    <n v="96"/>
    <n v="36"/>
    <n v="92"/>
    <x v="8"/>
    <x v="1"/>
    <n v="16.666666666666664"/>
    <n v="4.3478260869565215"/>
    <n v="0.39130434782608692"/>
    <n v="0.41304347826086951"/>
  </r>
  <r>
    <x v="6"/>
    <n v="42"/>
    <n v="96"/>
    <n v="48"/>
    <n v="93.6"/>
    <x v="9"/>
    <x v="0"/>
    <n v="-12.5"/>
    <n v="2.5641025641025701"/>
    <n v="0.51282051282051277"/>
    <n v="0.42307692307692302"/>
  </r>
  <r>
    <x v="6"/>
    <n v="60"/>
    <n v="96"/>
    <n v="40.799999999999997"/>
    <n v="91.2"/>
    <x v="10"/>
    <x v="1"/>
    <n v="47.058823529411775"/>
    <n v="5.2631578947368389"/>
    <n v="0.44736842105263153"/>
    <n v="0.60526315789473684"/>
  </r>
  <r>
    <x v="6"/>
    <n v="42"/>
    <n v="90"/>
    <n v="44"/>
    <n v="92"/>
    <x v="11"/>
    <x v="0"/>
    <n v="-4.5454545454545459"/>
    <n v="-2.1739130434782608"/>
    <n v="0.47826086956521741"/>
    <n v="0.47826086956521741"/>
  </r>
  <r>
    <x v="6"/>
    <n v="52"/>
    <n v="96"/>
    <n v="30"/>
    <n v="96"/>
    <x v="12"/>
    <x v="1"/>
    <n v="73.333333333333329"/>
    <n v="0"/>
    <n v="0.3125"/>
    <n v="0.54166666666666674"/>
  </r>
  <r>
    <x v="6"/>
    <n v="38.4"/>
    <n v="93.6"/>
    <n v="42"/>
    <n v="90"/>
    <x v="13"/>
    <x v="0"/>
    <n v="-8.5714285714285747"/>
    <n v="3.9999999999999938"/>
    <n v="0.46666666666666667"/>
    <n v="0.38666666666666671"/>
  </r>
  <r>
    <x v="6"/>
    <n v="28"/>
    <n v="92"/>
    <n v="42"/>
    <n v="96"/>
    <x v="14"/>
    <x v="0"/>
    <n v="-33.333333333333329"/>
    <n v="-4.1666666666666661"/>
    <n v="0.4375"/>
    <n v="0.33333333333333337"/>
  </r>
  <r>
    <x v="6"/>
    <n v="44"/>
    <n v="96"/>
    <n v="30"/>
    <n v="96"/>
    <x v="15"/>
    <x v="0"/>
    <n v="46.666666666666664"/>
    <n v="0"/>
    <n v="0.3125"/>
    <n v="0.45833333333333337"/>
  </r>
  <r>
    <x v="7"/>
    <n v="69.599999999999994"/>
    <n v="72"/>
    <n v="66"/>
    <n v="78"/>
    <x v="0"/>
    <x v="1"/>
    <n v="5.4545454545454461"/>
    <n v="-7.6923076923076925"/>
    <n v="0.84615384615384615"/>
    <n v="0.96923076923076912"/>
  </r>
  <r>
    <x v="7"/>
    <n v="68"/>
    <n v="72"/>
    <n v="66"/>
    <n v="72"/>
    <x v="1"/>
    <x v="0"/>
    <n v="3.0303030303030303"/>
    <n v="0"/>
    <n v="0.91666666666666663"/>
    <n v="0.94444444444444442"/>
  </r>
  <r>
    <x v="7"/>
    <n v="60"/>
    <n v="66"/>
    <n v="60"/>
    <n v="75"/>
    <x v="2"/>
    <x v="1"/>
    <n v="0"/>
    <n v="-12"/>
    <n v="0.8"/>
    <n v="0.92"/>
  </r>
  <r>
    <x v="7"/>
    <n v="54"/>
    <n v="72"/>
    <n v="62.4"/>
    <n v="69.599999999999994"/>
    <x v="3"/>
    <x v="1"/>
    <n v="-13.461538461538462"/>
    <n v="3.4482758620689737"/>
    <n v="0.89655172413793105"/>
    <n v="0.74137931034482762"/>
  </r>
  <r>
    <x v="7"/>
    <n v="60"/>
    <n v="72"/>
    <n v="69"/>
    <n v="75"/>
    <x v="4"/>
    <x v="0"/>
    <n v="-13.043478260869565"/>
    <n v="-4"/>
    <n v="0.92"/>
    <n v="0.84"/>
  </r>
  <r>
    <x v="7"/>
    <n v="66"/>
    <n v="75"/>
    <n v="64.8"/>
    <n v="72"/>
    <x v="5"/>
    <x v="1"/>
    <n v="1.8518518518518563"/>
    <n v="4.1666666666666661"/>
    <n v="0.89999999999999991"/>
    <n v="0.875"/>
  </r>
  <r>
    <x v="7"/>
    <n v="57"/>
    <n v="75"/>
    <n v="64"/>
    <n v="72"/>
    <x v="6"/>
    <x v="0"/>
    <n v="-10.9375"/>
    <n v="4.1666666666666661"/>
    <n v="0.88888888888888884"/>
    <n v="0.75"/>
  </r>
  <r>
    <x v="7"/>
    <n v="64"/>
    <n v="76"/>
    <n v="66"/>
    <n v="78"/>
    <x v="7"/>
    <x v="0"/>
    <n v="-3.0303030303030303"/>
    <n v="-2.5641025641025639"/>
    <n v="0.84615384615384615"/>
    <n v="0.84615384615384615"/>
  </r>
  <r>
    <x v="7"/>
    <n v="66"/>
    <n v="72"/>
    <n v="64"/>
    <n v="72"/>
    <x v="8"/>
    <x v="1"/>
    <n v="3.125"/>
    <n v="0"/>
    <n v="0.88888888888888884"/>
    <n v="0.91666666666666663"/>
  </r>
  <r>
    <x v="7"/>
    <n v="55.2"/>
    <n v="72"/>
    <n v="64"/>
    <n v="72"/>
    <x v="9"/>
    <x v="1"/>
    <n v="-13.749999999999996"/>
    <n v="0"/>
    <n v="0.88888888888888884"/>
    <n v="0.76666666666666672"/>
  </r>
  <r>
    <x v="7"/>
    <n v="57"/>
    <n v="72"/>
    <n v="60"/>
    <n v="72"/>
    <x v="10"/>
    <x v="1"/>
    <n v="-5"/>
    <n v="0"/>
    <n v="0.83333333333333337"/>
    <n v="0.79166666666666663"/>
  </r>
  <r>
    <x v="7"/>
    <n v="64.8"/>
    <n v="72"/>
    <n v="63"/>
    <n v="75"/>
    <x v="11"/>
    <x v="0"/>
    <n v="2.8571428571428523"/>
    <n v="-4"/>
    <n v="0.84"/>
    <n v="0.90399999999999991"/>
  </r>
  <r>
    <x v="7"/>
    <n v="69"/>
    <n v="78"/>
    <n v="62.4"/>
    <n v="72"/>
    <x v="12"/>
    <x v="0"/>
    <n v="10.57692307692308"/>
    <n v="8.3333333333333321"/>
    <n v="0.8666666666666667"/>
    <n v="0.875"/>
  </r>
  <r>
    <x v="7"/>
    <n v="64"/>
    <n v="76"/>
    <n v="63"/>
    <n v="72"/>
    <x v="13"/>
    <x v="1"/>
    <n v="1.5873015873015872"/>
    <n v="5.5555555555555554"/>
    <n v="0.875"/>
    <n v="0.83333333333333337"/>
  </r>
  <r>
    <x v="7"/>
    <n v="60"/>
    <n v="68"/>
    <n v="60"/>
    <n v="74.400000000000006"/>
    <x v="14"/>
    <x v="0"/>
    <n v="0"/>
    <n v="-8.6021505376344169"/>
    <n v="0.80645161290322576"/>
    <n v="0.89247311827956988"/>
  </r>
  <r>
    <x v="7"/>
    <n v="66"/>
    <n v="72"/>
    <n v="72"/>
    <n v="76"/>
    <x v="15"/>
    <x v="0"/>
    <n v="-8.3333333333333321"/>
    <n v="-5.2631578947368416"/>
    <n v="0.94736842105263164"/>
    <n v="0.92105263157894735"/>
  </r>
  <r>
    <x v="8"/>
    <n v="48"/>
    <n v="72"/>
    <n v="48"/>
    <n v="72"/>
    <x v="0"/>
    <x v="0"/>
    <n v="0"/>
    <n v="0"/>
    <n v="0.66666666666666674"/>
    <n v="0.66666666666666674"/>
  </r>
  <r>
    <x v="8"/>
    <n v="43.2"/>
    <n v="74.400000000000006"/>
    <n v="48"/>
    <n v="78"/>
    <x v="1"/>
    <x v="1"/>
    <n v="-9.9999999999999929"/>
    <n v="-4.6153846153846079"/>
    <n v="0.61538461538461542"/>
    <n v="0.6"/>
  </r>
  <r>
    <x v="8"/>
    <n v="42"/>
    <n v="78"/>
    <n v="31.2"/>
    <n v="76.8"/>
    <x v="2"/>
    <x v="1"/>
    <n v="34.61538461538462"/>
    <n v="1.5625000000000038"/>
    <n v="0.40625"/>
    <n v="0.53125"/>
  </r>
  <r>
    <x v="8"/>
    <n v="36"/>
    <n v="72"/>
    <n v="54"/>
    <n v="84"/>
    <x v="3"/>
    <x v="0"/>
    <n v="-33.333333333333329"/>
    <n v="-14.285714285714285"/>
    <n v="0.64285714285714279"/>
    <n v="0.5714285714285714"/>
  </r>
  <r>
    <x v="8"/>
    <n v="42"/>
    <n v="66"/>
    <n v="33.6"/>
    <n v="79.2"/>
    <x v="4"/>
    <x v="0"/>
    <n v="24.999999999999993"/>
    <n v="-16.666666666666668"/>
    <n v="0.4242424242424242"/>
    <n v="0.69696969696969702"/>
  </r>
  <r>
    <x v="8"/>
    <n v="33"/>
    <n v="72"/>
    <n v="24"/>
    <n v="76"/>
    <x v="5"/>
    <x v="0"/>
    <n v="37.5"/>
    <n v="-5.2631578947368416"/>
    <n v="0.31578947368421051"/>
    <n v="0.48684210526315785"/>
  </r>
  <r>
    <x v="8"/>
    <n v="30"/>
    <n v="78"/>
    <n v="33.6"/>
    <n v="74.400000000000006"/>
    <x v="6"/>
    <x v="1"/>
    <n v="-10.714285714285717"/>
    <n v="4.838709677419347"/>
    <n v="0.45161290322580638"/>
    <n v="0.35483870967741937"/>
  </r>
  <r>
    <x v="8"/>
    <n v="42"/>
    <n v="78"/>
    <n v="36"/>
    <n v="75"/>
    <x v="7"/>
    <x v="1"/>
    <n v="16.666666666666664"/>
    <n v="4"/>
    <n v="0.48"/>
    <n v="0.52"/>
  </r>
  <r>
    <x v="8"/>
    <n v="48"/>
    <n v="76"/>
    <n v="36"/>
    <n v="72"/>
    <x v="8"/>
    <x v="1"/>
    <n v="33.333333333333329"/>
    <n v="5.5555555555555554"/>
    <n v="0.5"/>
    <n v="0.61111111111111116"/>
  </r>
  <r>
    <x v="8"/>
    <n v="28"/>
    <n v="80"/>
    <n v="42"/>
    <n v="84"/>
    <x v="9"/>
    <x v="0"/>
    <n v="-33.333333333333329"/>
    <n v="-4.7619047619047619"/>
    <n v="0.5"/>
    <n v="0.38095238095238093"/>
  </r>
  <r>
    <x v="8"/>
    <n v="26.4"/>
    <n v="74.400000000000006"/>
    <n v="33"/>
    <n v="75"/>
    <x v="10"/>
    <x v="0"/>
    <n v="-20.000000000000004"/>
    <n v="-0.79999999999999238"/>
    <n v="0.43999999999999995"/>
    <n v="0.35999999999999988"/>
  </r>
  <r>
    <x v="8"/>
    <n v="39"/>
    <n v="72"/>
    <n v="30"/>
    <n v="84"/>
    <x v="11"/>
    <x v="1"/>
    <n v="30"/>
    <n v="-14.285714285714285"/>
    <n v="0.3571428571428571"/>
    <n v="0.60714285714285721"/>
  </r>
  <r>
    <x v="8"/>
    <n v="48"/>
    <n v="72"/>
    <n v="32"/>
    <n v="80"/>
    <x v="12"/>
    <x v="1"/>
    <n v="50"/>
    <n v="-10"/>
    <n v="0.4"/>
    <n v="0.7"/>
  </r>
  <r>
    <x v="8"/>
    <n v="33.6"/>
    <n v="79.2"/>
    <n v="36"/>
    <n v="69"/>
    <x v="13"/>
    <x v="0"/>
    <n v="-6.6666666666666625"/>
    <n v="14.782608695652177"/>
    <n v="0.52173913043478259"/>
    <n v="0.33913043478260863"/>
  </r>
  <r>
    <x v="8"/>
    <n v="50.4"/>
    <n v="69.599999999999994"/>
    <n v="32"/>
    <n v="76"/>
    <x v="14"/>
    <x v="1"/>
    <n v="57.499999999999993"/>
    <n v="-8.4210526315789558"/>
    <n v="0.42105263157894735"/>
    <n v="0.74736842105263168"/>
  </r>
  <r>
    <x v="8"/>
    <n v="44"/>
    <n v="76"/>
    <n v="43.2"/>
    <n v="81.599999999999994"/>
    <x v="15"/>
    <x v="0"/>
    <n v="1.8518518518518452"/>
    <n v="-6.8627450980392091"/>
    <n v="0.52941176470588247"/>
    <n v="0.60784313725490191"/>
  </r>
  <r>
    <x v="9"/>
    <n v="60"/>
    <n v="60"/>
    <n v="66"/>
    <n v="60"/>
    <x v="0"/>
    <x v="0"/>
    <n v="-9.0909090909090917"/>
    <n v="0"/>
    <n v="1.1000000000000001"/>
    <n v="1"/>
  </r>
  <r>
    <x v="9"/>
    <n v="54"/>
    <n v="60"/>
    <n v="56"/>
    <n v="56"/>
    <x v="1"/>
    <x v="1"/>
    <n v="-3.5714285714285712"/>
    <n v="7.1428571428571423"/>
    <n v="1"/>
    <n v="0.8928571428571429"/>
  </r>
  <r>
    <x v="9"/>
    <n v="48"/>
    <n v="60"/>
    <n v="50.4"/>
    <n v="57.6"/>
    <x v="2"/>
    <x v="1"/>
    <n v="-4.7619047619047592"/>
    <n v="4.1666666666666643"/>
    <n v="0.875"/>
    <n v="0.79166666666666674"/>
  </r>
  <r>
    <x v="9"/>
    <n v="56"/>
    <n v="60"/>
    <n v="48"/>
    <n v="60"/>
    <x v="3"/>
    <x v="0"/>
    <n v="16.666666666666664"/>
    <n v="0"/>
    <n v="0.8"/>
    <n v="0.93333333333333335"/>
  </r>
  <r>
    <x v="9"/>
    <n v="48"/>
    <n v="60"/>
    <n v="48"/>
    <n v="54"/>
    <x v="4"/>
    <x v="0"/>
    <n v="0"/>
    <n v="11.111111111111111"/>
    <n v="0.88888888888888884"/>
    <n v="0.77777777777777779"/>
  </r>
  <r>
    <x v="9"/>
    <n v="48"/>
    <n v="60"/>
    <n v="48"/>
    <n v="57"/>
    <x v="5"/>
    <x v="1"/>
    <n v="0"/>
    <n v="5.2631578947368416"/>
    <n v="0.84210526315789469"/>
    <n v="0.78947368421052633"/>
  </r>
  <r>
    <x v="9"/>
    <n v="54"/>
    <n v="66"/>
    <n v="57"/>
    <n v="60"/>
    <x v="6"/>
    <x v="1"/>
    <n v="-5.2631578947368416"/>
    <n v="10"/>
    <n v="0.95"/>
    <n v="0.8"/>
  </r>
  <r>
    <x v="9"/>
    <n v="55.2"/>
    <n v="60"/>
    <n v="52"/>
    <n v="60"/>
    <x v="7"/>
    <x v="1"/>
    <n v="6.1538461538461586"/>
    <n v="0"/>
    <n v="0.8666666666666667"/>
    <n v="0.92"/>
  </r>
  <r>
    <x v="9"/>
    <n v="52.8"/>
    <n v="57.6"/>
    <n v="57"/>
    <n v="57"/>
    <x v="8"/>
    <x v="0"/>
    <n v="-7.3684210526315841"/>
    <n v="1.052631578947371"/>
    <n v="1"/>
    <n v="0.91578947368421049"/>
  </r>
  <r>
    <x v="9"/>
    <n v="60"/>
    <n v="54"/>
    <n v="56"/>
    <n v="60"/>
    <x v="9"/>
    <x v="0"/>
    <n v="7.1428571428571423"/>
    <n v="-10"/>
    <n v="0.93333333333333335"/>
    <n v="1.1000000000000001"/>
  </r>
  <r>
    <x v="9"/>
    <n v="60"/>
    <n v="56"/>
    <n v="50.4"/>
    <n v="57.6"/>
    <x v="10"/>
    <x v="0"/>
    <n v="19.047619047619051"/>
    <n v="-2.7777777777777799"/>
    <n v="0.875"/>
    <n v="1.0694444444444444"/>
  </r>
  <r>
    <x v="9"/>
    <n v="52.8"/>
    <n v="60"/>
    <n v="54"/>
    <n v="60"/>
    <x v="11"/>
    <x v="1"/>
    <n v="-2.2222222222222276"/>
    <n v="0"/>
    <n v="0.9"/>
    <n v="0.87999999999999989"/>
  </r>
  <r>
    <x v="9"/>
    <n v="51"/>
    <n v="57"/>
    <n v="40.799999999999997"/>
    <n v="57.6"/>
    <x v="12"/>
    <x v="1"/>
    <n v="25.000000000000011"/>
    <n v="-1.041666666666669"/>
    <n v="0.70833333333333326"/>
    <n v="0.89583333333333337"/>
  </r>
  <r>
    <x v="9"/>
    <n v="54"/>
    <n v="57"/>
    <n v="45.6"/>
    <n v="60"/>
    <x v="13"/>
    <x v="0"/>
    <n v="18.421052631578945"/>
    <n v="-5"/>
    <n v="0.76"/>
    <n v="0.95"/>
  </r>
  <r>
    <x v="9"/>
    <n v="69"/>
    <n v="57"/>
    <n v="64"/>
    <n v="64"/>
    <x v="14"/>
    <x v="0"/>
    <n v="7.8125"/>
    <n v="-10.9375"/>
    <n v="1"/>
    <n v="1.1875"/>
  </r>
  <r>
    <x v="9"/>
    <n v="57"/>
    <n v="57"/>
    <n v="42"/>
    <n v="60"/>
    <x v="15"/>
    <x v="1"/>
    <n v="35.714285714285715"/>
    <n v="-5"/>
    <n v="0.7"/>
    <n v="1"/>
  </r>
  <r>
    <x v="10"/>
    <n v="108"/>
    <n v="99"/>
    <n v="112"/>
    <n v="100"/>
    <x v="0"/>
    <x v="0"/>
    <n v="-3.5714285714285712"/>
    <n v="-1"/>
    <n v="1.1200000000000001"/>
    <n v="1.0900000000000001"/>
  </r>
  <r>
    <x v="11"/>
    <m/>
    <m/>
    <m/>
    <m/>
    <x v="16"/>
    <x v="2"/>
    <n v="233.33333333333334"/>
    <n v="12.5"/>
    <n v="1.125"/>
    <n v="3.625"/>
  </r>
  <r>
    <x v="10"/>
    <n v="104"/>
    <n v="96"/>
    <n v="108"/>
    <n v="96"/>
    <x v="2"/>
    <x v="0"/>
    <n v="-3.7037037037037033"/>
    <n v="0"/>
    <n v="1.125"/>
    <n v="1.0833333333333333"/>
  </r>
  <r>
    <x v="10"/>
    <n v="104"/>
    <n v="100"/>
    <n v="108"/>
    <n v="96"/>
    <x v="3"/>
    <x v="0"/>
    <n v="-3.7037037037037033"/>
    <n v="4.1666666666666661"/>
    <n v="1.125"/>
    <n v="1.0416666666666667"/>
  </r>
  <r>
    <x v="10"/>
    <n v="108"/>
    <n v="96"/>
    <n v="108"/>
    <n v="100"/>
    <x v="4"/>
    <x v="0"/>
    <n v="0"/>
    <n v="-4"/>
    <n v="1.08"/>
    <n v="1.1200000000000001"/>
  </r>
  <r>
    <x v="10"/>
    <n v="108"/>
    <n v="100"/>
    <n v="102"/>
    <n v="96"/>
    <x v="5"/>
    <x v="0"/>
    <n v="5.8823529411764701"/>
    <n v="4.1666666666666661"/>
    <n v="1.0625"/>
    <n v="1.0833333333333333"/>
  </r>
  <r>
    <x v="10"/>
    <n v="100.8"/>
    <n v="100.8"/>
    <n v="108"/>
    <n v="105"/>
    <x v="6"/>
    <x v="0"/>
    <n v="-6.6666666666666696"/>
    <n v="-4.0000000000000027"/>
    <n v="1.0285714285714285"/>
    <n v="1"/>
  </r>
  <r>
    <x v="10"/>
    <n v="108"/>
    <n v="99"/>
    <n v="100.8"/>
    <n v="100.8"/>
    <x v="7"/>
    <x v="1"/>
    <n v="7.142857142857145"/>
    <n v="-1.7857142857142829"/>
    <n v="1"/>
    <n v="1.0892857142857142"/>
  </r>
  <r>
    <x v="10"/>
    <n v="105"/>
    <n v="105"/>
    <n v="103.2"/>
    <n v="100.8"/>
    <x v="8"/>
    <x v="0"/>
    <n v="1.744186046511625"/>
    <n v="4.1666666666666696"/>
    <n v="1.0238095238095239"/>
    <n v="1"/>
  </r>
  <r>
    <x v="10"/>
    <n v="102"/>
    <n v="102"/>
    <n v="105"/>
    <n v="102"/>
    <x v="9"/>
    <x v="1"/>
    <n v="-2.8571428571428572"/>
    <n v="0"/>
    <n v="1.0294117647058822"/>
    <n v="1"/>
  </r>
  <r>
    <x v="10"/>
    <n v="98.4"/>
    <n v="98.4"/>
    <n v="99"/>
    <n v="108"/>
    <x v="10"/>
    <x v="0"/>
    <n v="-0.6060606060606003"/>
    <n v="-8.888888888888884"/>
    <n v="0.91666666666666663"/>
    <n v="1"/>
  </r>
  <r>
    <x v="10"/>
    <n v="98.4"/>
    <n v="91.2"/>
    <n v="104"/>
    <n v="104"/>
    <x v="11"/>
    <x v="1"/>
    <n v="-5.3846153846153797"/>
    <n v="-12.307692307692305"/>
    <n v="1"/>
    <n v="1.0692307692307692"/>
  </r>
  <r>
    <x v="10"/>
    <n v="162"/>
    <n v="102"/>
    <n v="108"/>
    <n v="100"/>
    <x v="12"/>
    <x v="1"/>
    <n v="50"/>
    <n v="2"/>
    <n v="1.08"/>
    <n v="1.6"/>
  </r>
  <r>
    <x v="10"/>
    <n v="102"/>
    <n v="102"/>
    <n v="120"/>
    <n v="96"/>
    <x v="13"/>
    <x v="1"/>
    <n v="-15"/>
    <n v="6.25"/>
    <n v="1.25"/>
    <n v="1"/>
  </r>
  <r>
    <x v="10"/>
    <n v="105.6"/>
    <n v="98.4"/>
    <n v="102"/>
    <n v="102"/>
    <x v="14"/>
    <x v="1"/>
    <n v="3.5294117647058769"/>
    <n v="-3.5294117647058769"/>
    <n v="1"/>
    <n v="1.0705882352941176"/>
  </r>
  <r>
    <x v="10"/>
    <n v="92"/>
    <n v="100"/>
    <n v="105"/>
    <n v="93"/>
    <x v="15"/>
    <x v="1"/>
    <n v="-12.380952380952381"/>
    <n v="7.5268817204301079"/>
    <n v="1.129032258064516"/>
    <n v="0.91397849462365588"/>
  </r>
  <r>
    <x v="12"/>
    <n v="45"/>
    <n v="75"/>
    <n v="48"/>
    <n v="76.8"/>
    <x v="0"/>
    <x v="0"/>
    <n v="-6.25"/>
    <n v="-2.3437499999999964"/>
    <n v="0.625"/>
    <n v="0.609375"/>
  </r>
  <r>
    <x v="12"/>
    <n v="60"/>
    <n v="72"/>
    <n v="42"/>
    <n v="69"/>
    <x v="1"/>
    <x v="1"/>
    <n v="42.857142857142854"/>
    <n v="4.3478260869565215"/>
    <n v="0.60869565217391308"/>
    <n v="0.82608695652173914"/>
  </r>
  <r>
    <x v="12"/>
    <n v="54"/>
    <n v="72"/>
    <n v="48"/>
    <n v="72"/>
    <x v="2"/>
    <x v="1"/>
    <n v="12.5"/>
    <n v="0"/>
    <n v="0.66666666666666674"/>
    <n v="0.75"/>
  </r>
  <r>
    <x v="12"/>
    <n v="50.4"/>
    <n v="79.2"/>
    <n v="40"/>
    <n v="72"/>
    <x v="3"/>
    <x v="1"/>
    <n v="25.999999999999996"/>
    <n v="10.000000000000004"/>
    <n v="0.55555555555555558"/>
    <n v="0.59999999999999987"/>
  </r>
  <r>
    <x v="12"/>
    <n v="54"/>
    <n v="78"/>
    <n v="43.2"/>
    <n v="64.8"/>
    <x v="4"/>
    <x v="1"/>
    <n v="24.999999999999993"/>
    <n v="20.370370370370374"/>
    <n v="0.66666666666666674"/>
    <n v="0.62962962962962954"/>
  </r>
  <r>
    <x v="12"/>
    <n v="48"/>
    <n v="76.8"/>
    <n v="48"/>
    <n v="72"/>
    <x v="5"/>
    <x v="1"/>
    <n v="0"/>
    <n v="6.6666666666666625"/>
    <n v="0.66666666666666674"/>
    <n v="0.60000000000000009"/>
  </r>
  <r>
    <x v="12"/>
    <n v="44"/>
    <n v="72"/>
    <n v="30"/>
    <n v="72"/>
    <x v="6"/>
    <x v="0"/>
    <n v="46.666666666666664"/>
    <n v="0"/>
    <n v="0.41666666666666663"/>
    <n v="0.61111111111111116"/>
  </r>
  <r>
    <x v="12"/>
    <n v="64"/>
    <n v="80"/>
    <n v="48"/>
    <n v="75"/>
    <x v="7"/>
    <x v="1"/>
    <n v="33.333333333333329"/>
    <n v="6.666666666666667"/>
    <n v="0.64"/>
    <n v="0.78666666666666663"/>
  </r>
  <r>
    <x v="12"/>
    <n v="66"/>
    <n v="72"/>
    <n v="56"/>
    <n v="76"/>
    <x v="8"/>
    <x v="0"/>
    <n v="17.857142857142858"/>
    <n v="-5.2631578947368416"/>
    <n v="0.73684210526315796"/>
    <n v="0.92105263157894735"/>
  </r>
  <r>
    <x v="12"/>
    <n v="68"/>
    <n v="68"/>
    <n v="60"/>
    <n v="72"/>
    <x v="9"/>
    <x v="0"/>
    <n v="13.333333333333334"/>
    <n v="-5.5555555555555554"/>
    <n v="0.83333333333333337"/>
    <n v="1"/>
  </r>
  <r>
    <x v="12"/>
    <n v="55.2"/>
    <n v="74.400000000000006"/>
    <n v="63"/>
    <n v="72"/>
    <x v="10"/>
    <x v="0"/>
    <n v="-12.380952380952376"/>
    <n v="3.333333333333341"/>
    <n v="0.875"/>
    <n v="0.73333333333333328"/>
  </r>
  <r>
    <x v="12"/>
    <n v="78"/>
    <n v="72"/>
    <n v="56"/>
    <n v="68"/>
    <x v="11"/>
    <x v="1"/>
    <n v="39.285714285714285"/>
    <n v="5.8823529411764701"/>
    <n v="0.82352941176470584"/>
    <n v="1.088235294117647"/>
  </r>
  <r>
    <x v="12"/>
    <n v="57"/>
    <n v="72"/>
    <n v="62.4"/>
    <n v="69.599999999999994"/>
    <x v="12"/>
    <x v="1"/>
    <n v="-8.6538461538461515"/>
    <n v="3.4482758620689737"/>
    <n v="0.89655172413793105"/>
    <n v="0.78448275862068961"/>
  </r>
  <r>
    <x v="12"/>
    <n v="57.6"/>
    <n v="69.599999999999994"/>
    <n v="45"/>
    <n v="69"/>
    <x v="13"/>
    <x v="0"/>
    <n v="28.000000000000004"/>
    <n v="0.869565217391296"/>
    <n v="0.65217391304347827"/>
    <n v="0.82608695652173925"/>
  </r>
  <r>
    <x v="12"/>
    <n v="48"/>
    <n v="68"/>
    <n v="64.8"/>
    <n v="69.599999999999994"/>
    <x v="14"/>
    <x v="0"/>
    <n v="-25.925925925925924"/>
    <n v="-2.2988505747126355"/>
    <n v="0.93103448275862077"/>
    <n v="0.71264367816091956"/>
  </r>
  <r>
    <x v="12"/>
    <n v="66"/>
    <n v="72"/>
    <n v="52"/>
    <n v="76"/>
    <x v="15"/>
    <x v="0"/>
    <n v="26.923076923076923"/>
    <n v="-5.2631578947368416"/>
    <n v="0.68421052631578949"/>
    <n v="0.92105263157894735"/>
  </r>
  <r>
    <x v="13"/>
    <n v="67.2"/>
    <n v="76.8"/>
    <n v="69"/>
    <n v="81"/>
    <x v="0"/>
    <x v="0"/>
    <n v="-2.6086956521739091"/>
    <n v="-5.1851851851851887"/>
    <n v="0.85185185185185186"/>
    <n v="0.88148148148148153"/>
  </r>
  <r>
    <x v="13"/>
    <n v="84"/>
    <n v="78"/>
    <n v="76"/>
    <n v="76"/>
    <x v="1"/>
    <x v="0"/>
    <n v="10.526315789473683"/>
    <n v="2.6315789473684208"/>
    <n v="1"/>
    <n v="1.0789473684210527"/>
  </r>
  <r>
    <x v="13"/>
    <n v="80"/>
    <n v="76"/>
    <n v="84"/>
    <n v="78"/>
    <x v="2"/>
    <x v="0"/>
    <n v="-4.7619047619047619"/>
    <n v="-2.5641025641025639"/>
    <n v="1.0769230769230769"/>
    <n v="1.0512820512820513"/>
  </r>
  <r>
    <x v="13"/>
    <n v="80"/>
    <n v="80"/>
    <n v="78"/>
    <n v="78"/>
    <x v="3"/>
    <x v="0"/>
    <n v="2.5641025641025639"/>
    <n v="2.5641025641025639"/>
    <n v="1"/>
    <n v="1"/>
  </r>
  <r>
    <x v="13"/>
    <n v="78"/>
    <n v="78"/>
    <n v="68"/>
    <n v="76"/>
    <x v="4"/>
    <x v="0"/>
    <n v="14.705882352941178"/>
    <n v="2.6315789473684208"/>
    <n v="0.89473684210526316"/>
    <n v="1"/>
  </r>
  <r>
    <x v="13"/>
    <n v="84"/>
    <n v="78"/>
    <n v="79.2"/>
    <n v="76.8"/>
    <x v="5"/>
    <x v="1"/>
    <n v="6.060606060606057"/>
    <n v="1.5625000000000038"/>
    <n v="1.03125"/>
    <n v="1.078125"/>
  </r>
  <r>
    <x v="13"/>
    <n v="74.400000000000006"/>
    <n v="76.8"/>
    <n v="78"/>
    <n v="75"/>
    <x v="6"/>
    <x v="0"/>
    <n v="-4.6153846153846079"/>
    <n v="2.3999999999999964"/>
    <n v="1.04"/>
    <n v="0.96800000000000008"/>
  </r>
  <r>
    <x v="13"/>
    <n v="72"/>
    <n v="72"/>
    <n v="84"/>
    <n v="78"/>
    <x v="7"/>
    <x v="1"/>
    <n v="-14.285714285714285"/>
    <n v="-7.6923076923076925"/>
    <n v="1.0769230769230769"/>
    <n v="1"/>
  </r>
  <r>
    <x v="13"/>
    <n v="74.400000000000006"/>
    <n v="74.400000000000006"/>
    <n v="72"/>
    <n v="72"/>
    <x v="8"/>
    <x v="1"/>
    <n v="3.333333333333341"/>
    <n v="3.333333333333341"/>
    <n v="1"/>
    <n v="1"/>
  </r>
  <r>
    <x v="13"/>
    <n v="72"/>
    <n v="78"/>
    <n v="57.6"/>
    <n v="79.2"/>
    <x v="9"/>
    <x v="1"/>
    <n v="24.999999999999996"/>
    <n v="-1.5151515151515187"/>
    <n v="0.72727272727272729"/>
    <n v="0.9242424242424242"/>
  </r>
  <r>
    <x v="13"/>
    <n v="76"/>
    <n v="80"/>
    <n v="69"/>
    <n v="78"/>
    <x v="10"/>
    <x v="1"/>
    <n v="10.144927536231885"/>
    <n v="2.5641025641025639"/>
    <n v="0.88461538461538458"/>
    <n v="0.94871794871794868"/>
  </r>
  <r>
    <x v="13"/>
    <n v="55.2"/>
    <n v="72"/>
    <n v="76"/>
    <n v="76"/>
    <x v="11"/>
    <x v="1"/>
    <n v="-27.368421052631575"/>
    <n v="-5.2631578947368416"/>
    <n v="1"/>
    <n v="0.77894736842105261"/>
  </r>
  <r>
    <x v="13"/>
    <n v="78"/>
    <n v="72"/>
    <n v="66"/>
    <n v="72"/>
    <x v="12"/>
    <x v="1"/>
    <n v="18.181818181818183"/>
    <n v="0"/>
    <n v="0.91666666666666663"/>
    <n v="1.0833333333333333"/>
  </r>
  <r>
    <x v="13"/>
    <n v="52"/>
    <n v="76"/>
    <n v="50.4"/>
    <n v="79.2"/>
    <x v="13"/>
    <x v="0"/>
    <n v="3.1746031746031771"/>
    <n v="-4.0404040404040433"/>
    <n v="0.63636363636363624"/>
    <n v="0.69696969696969702"/>
  </r>
  <r>
    <x v="13"/>
    <n v="60"/>
    <n v="72"/>
    <n v="64"/>
    <n v="80"/>
    <x v="14"/>
    <x v="1"/>
    <n v="-6.25"/>
    <n v="-10"/>
    <n v="0.8"/>
    <n v="0.85"/>
  </r>
  <r>
    <x v="13"/>
    <n v="75"/>
    <n v="81"/>
    <n v="60"/>
    <n v="76.8"/>
    <x v="15"/>
    <x v="0"/>
    <n v="25"/>
    <n v="5.4687500000000044"/>
    <n v="0.78125"/>
    <n v="0.921875"/>
  </r>
  <r>
    <x v="14"/>
    <n v="84"/>
    <n v="90"/>
    <n v="78"/>
    <n v="99"/>
    <x v="0"/>
    <x v="1"/>
    <n v="7.6923076923076925"/>
    <n v="-9.0909090909090917"/>
    <n v="0.78787878787878785"/>
    <n v="0.93939393939393945"/>
  </r>
  <r>
    <x v="14"/>
    <n v="80"/>
    <n v="92"/>
    <n v="72"/>
    <n v="90"/>
    <x v="1"/>
    <x v="0"/>
    <n v="11.111111111111111"/>
    <n v="2.2222222222222223"/>
    <n v="0.8"/>
    <n v="0.8666666666666667"/>
  </r>
  <r>
    <x v="14"/>
    <n v="76"/>
    <n v="92"/>
    <n v="66"/>
    <n v="93"/>
    <x v="2"/>
    <x v="1"/>
    <n v="15.151515151515152"/>
    <n v="-1.0752688172043012"/>
    <n v="0.70967741935483875"/>
    <n v="0.82795698924731176"/>
  </r>
  <r>
    <x v="14"/>
    <n v="67.2"/>
    <n v="93.6"/>
    <n v="78"/>
    <n v="96"/>
    <x v="3"/>
    <x v="0"/>
    <n v="-13.846153846153841"/>
    <n v="-2.5000000000000062"/>
    <n v="0.8125"/>
    <n v="0.72500000000000009"/>
  </r>
  <r>
    <x v="14"/>
    <n v="72"/>
    <n v="100"/>
    <n v="79.2"/>
    <n v="96"/>
    <x v="4"/>
    <x v="0"/>
    <n v="-9.0909090909090935"/>
    <n v="4.1666666666666661"/>
    <n v="0.82500000000000007"/>
    <n v="0.70833333333333326"/>
  </r>
  <r>
    <x v="14"/>
    <n v="86.4"/>
    <n v="98.4"/>
    <n v="84"/>
    <n v="96"/>
    <x v="5"/>
    <x v="1"/>
    <n v="2.8571428571428639"/>
    <n v="2.5000000000000062"/>
    <n v="0.875"/>
    <n v="0.875"/>
  </r>
  <r>
    <x v="14"/>
    <n v="84"/>
    <n v="99"/>
    <n v="80"/>
    <n v="100"/>
    <x v="6"/>
    <x v="0"/>
    <n v="5"/>
    <n v="-1"/>
    <n v="0.8"/>
    <n v="0.85"/>
  </r>
  <r>
    <x v="14"/>
    <n v="79.2"/>
    <n v="93.6"/>
    <n v="75"/>
    <n v="99"/>
    <x v="7"/>
    <x v="0"/>
    <n v="5.6000000000000032"/>
    <n v="-5.4545454545454604"/>
    <n v="0.75757575757575757"/>
    <n v="0.85454545454545461"/>
  </r>
  <r>
    <x v="14"/>
    <n v="66"/>
    <n v="108"/>
    <n v="76"/>
    <n v="100"/>
    <x v="8"/>
    <x v="0"/>
    <n v="-13.157894736842104"/>
    <n v="8"/>
    <n v="0.76"/>
    <n v="0.58000000000000007"/>
  </r>
  <r>
    <x v="14"/>
    <n v="51"/>
    <n v="105"/>
    <n v="72"/>
    <n v="103.2"/>
    <x v="9"/>
    <x v="0"/>
    <n v="-29.166666666666668"/>
    <n v="1.744186046511625"/>
    <n v="0.69767441860465107"/>
    <n v="0.4767441860465117"/>
  </r>
  <r>
    <x v="14"/>
    <n v="60"/>
    <n v="102"/>
    <n v="72"/>
    <n v="98.4"/>
    <x v="10"/>
    <x v="1"/>
    <n v="-16.666666666666664"/>
    <n v="3.658536585365848"/>
    <n v="0.73170731707317072"/>
    <n v="0.57317073170731714"/>
  </r>
  <r>
    <x v="14"/>
    <n v="78"/>
    <n v="96"/>
    <n v="72"/>
    <n v="102"/>
    <x v="11"/>
    <x v="1"/>
    <n v="8.3333333333333321"/>
    <n v="-5.8823529411764701"/>
    <n v="0.70588235294117641"/>
    <n v="0.82352941176470584"/>
  </r>
  <r>
    <x v="14"/>
    <n v="72"/>
    <n v="93"/>
    <n v="62.4"/>
    <n v="93.6"/>
    <x v="12"/>
    <x v="1"/>
    <n v="15.384615384615389"/>
    <n v="-0.64102564102563497"/>
    <n v="0.66666666666666674"/>
    <n v="0.77564102564102566"/>
  </r>
  <r>
    <x v="14"/>
    <n v="84"/>
    <n v="88.8"/>
    <n v="72"/>
    <n v="96"/>
    <x v="13"/>
    <x v="1"/>
    <n v="16.666666666666664"/>
    <n v="-7.5000000000000027"/>
    <n v="0.75"/>
    <n v="0.95000000000000007"/>
  </r>
  <r>
    <x v="14"/>
    <n v="84"/>
    <n v="96"/>
    <n v="80"/>
    <n v="88"/>
    <x v="14"/>
    <x v="1"/>
    <n v="5"/>
    <n v="9.0909090909090917"/>
    <n v="0.90909090909090906"/>
    <n v="0.86363636363636365"/>
  </r>
  <r>
    <x v="14"/>
    <n v="80"/>
    <n v="88"/>
    <n v="72"/>
    <n v="96"/>
    <x v="15"/>
    <x v="0"/>
    <n v="11.111111111111111"/>
    <n v="-8.3333333333333321"/>
    <n v="0.75"/>
    <n v="0.91666666666666663"/>
  </r>
  <r>
    <x v="15"/>
    <n v="63"/>
    <n v="72"/>
    <n v="52.8"/>
    <n v="74.400000000000006"/>
    <x v="0"/>
    <x v="1"/>
    <n v="19.318181818181824"/>
    <n v="-3.2258064516129106"/>
    <n v="0.70967741935483863"/>
    <n v="0.87903225806451613"/>
  </r>
  <r>
    <x v="15"/>
    <n v="75"/>
    <n v="78"/>
    <n v="66"/>
    <n v="72"/>
    <x v="1"/>
    <x v="1"/>
    <n v="13.636363636363635"/>
    <n v="8.3333333333333321"/>
    <n v="0.91666666666666663"/>
    <n v="0.95833333333333337"/>
  </r>
  <r>
    <x v="15"/>
    <n v="66"/>
    <n v="72"/>
    <n v="68"/>
    <n v="68"/>
    <x v="2"/>
    <x v="0"/>
    <n v="-2.9411764705882351"/>
    <n v="5.8823529411764701"/>
    <n v="1"/>
    <n v="0.91176470588235292"/>
  </r>
  <r>
    <x v="15"/>
    <n v="72"/>
    <n v="72"/>
    <n v="72"/>
    <n v="75"/>
    <x v="3"/>
    <x v="0"/>
    <n v="0"/>
    <n v="-4"/>
    <n v="0.96"/>
    <n v="1"/>
  </r>
  <r>
    <x v="15"/>
    <n v="57"/>
    <n v="81"/>
    <n v="55.2"/>
    <n v="69.599999999999994"/>
    <x v="4"/>
    <x v="0"/>
    <n v="3.2608695652173858"/>
    <n v="16.379310344827598"/>
    <n v="0.79310344827586221"/>
    <n v="0.65517241379310343"/>
  </r>
  <r>
    <x v="15"/>
    <n v="68"/>
    <n v="80"/>
    <n v="63"/>
    <n v="75"/>
    <x v="5"/>
    <x v="1"/>
    <n v="7.9365079365079358"/>
    <n v="6.666666666666667"/>
    <n v="0.84"/>
    <n v="0.84"/>
  </r>
  <r>
    <x v="15"/>
    <n v="66"/>
    <n v="72"/>
    <n v="55.2"/>
    <n v="72"/>
    <x v="6"/>
    <x v="1"/>
    <n v="19.565217391304341"/>
    <n v="0"/>
    <n v="0.76666666666666672"/>
    <n v="0.91666666666666663"/>
  </r>
  <r>
    <x v="15"/>
    <n v="52"/>
    <n v="76"/>
    <n v="60"/>
    <n v="74.400000000000006"/>
    <x v="7"/>
    <x v="0"/>
    <n v="-13.333333333333334"/>
    <n v="2.1505376344085945"/>
    <n v="0.80645161290322576"/>
    <n v="0.67741935483870974"/>
  </r>
  <r>
    <x v="15"/>
    <n v="48"/>
    <n v="72"/>
    <n v="64"/>
    <n v="68"/>
    <x v="8"/>
    <x v="0"/>
    <n v="-25"/>
    <n v="5.8823529411764701"/>
    <n v="0.94117647058823528"/>
    <n v="0.64705882352941169"/>
  </r>
  <r>
    <x v="15"/>
    <n v="54"/>
    <n v="78"/>
    <n v="76"/>
    <n v="72"/>
    <x v="9"/>
    <x v="1"/>
    <n v="-28.947368421052634"/>
    <n v="8.3333333333333321"/>
    <n v="1.0555555555555556"/>
    <n v="0.66666666666666674"/>
  </r>
  <r>
    <x v="15"/>
    <n v="55.2"/>
    <n v="72"/>
    <n v="63"/>
    <n v="69"/>
    <x v="10"/>
    <x v="0"/>
    <n v="-12.380952380952376"/>
    <n v="4.3478260869565215"/>
    <n v="0.91304347826086962"/>
    <n v="0.75652173913043486"/>
  </r>
  <r>
    <x v="15"/>
    <n v="56"/>
    <n v="72"/>
    <n v="48"/>
    <n v="72"/>
    <x v="11"/>
    <x v="0"/>
    <n v="16.666666666666664"/>
    <n v="0"/>
    <n v="0.66666666666666674"/>
    <n v="0.77777777777777779"/>
  </r>
  <r>
    <x v="15"/>
    <n v="66"/>
    <n v="72"/>
    <n v="60"/>
    <n v="69"/>
    <x v="12"/>
    <x v="1"/>
    <n v="10"/>
    <n v="4.3478260869565215"/>
    <n v="0.86956521739130432"/>
    <n v="0.91304347826086962"/>
  </r>
  <r>
    <x v="15"/>
    <n v="55.2"/>
    <n v="67.2"/>
    <n v="66"/>
    <n v="72"/>
    <x v="13"/>
    <x v="1"/>
    <n v="-16.36363636363636"/>
    <n v="-6.6666666666666625"/>
    <n v="0.91666666666666663"/>
    <n v="0.83333333333333337"/>
  </r>
  <r>
    <x v="15"/>
    <n v="55.2"/>
    <n v="69.599999999999994"/>
    <n v="52"/>
    <n v="68"/>
    <x v="14"/>
    <x v="1"/>
    <n v="6.1538461538461586"/>
    <n v="2.3529411764705799"/>
    <n v="0.76470588235294112"/>
    <n v="0.78823529411764715"/>
  </r>
  <r>
    <x v="15"/>
    <n v="64"/>
    <n v="72"/>
    <n v="84"/>
    <n v="66"/>
    <x v="15"/>
    <x v="0"/>
    <n v="-23.809523809523807"/>
    <n v="9.0909090909090917"/>
    <n v="1.2727272727272727"/>
    <n v="0.87878787878787878"/>
  </r>
  <r>
    <x v="16"/>
    <n v="24"/>
    <n v="84"/>
    <n v="30"/>
    <n v="84"/>
    <x v="0"/>
    <x v="0"/>
    <n v="-20"/>
    <n v="0"/>
    <n v="0.3571428571428571"/>
    <n v="0.2857142857142857"/>
  </r>
  <r>
    <x v="16"/>
    <n v="31.2"/>
    <n v="84"/>
    <n v="42"/>
    <n v="84"/>
    <x v="1"/>
    <x v="1"/>
    <n v="-25.714285714285719"/>
    <n v="0"/>
    <n v="0.5"/>
    <n v="0.37142857142857144"/>
  </r>
  <r>
    <x v="16"/>
    <n v="36"/>
    <n v="84"/>
    <n v="31.2"/>
    <n v="79.2"/>
    <x v="2"/>
    <x v="1"/>
    <n v="15.384615384615389"/>
    <n v="6.060606060606057"/>
    <n v="0.39393939393939392"/>
    <n v="0.39393939393939392"/>
  </r>
  <r>
    <x v="16"/>
    <n v="27"/>
    <n v="81"/>
    <n v="21.6"/>
    <n v="76.8"/>
    <x v="3"/>
    <x v="0"/>
    <n v="24.999999999999993"/>
    <n v="5.4687500000000044"/>
    <n v="0.28125"/>
    <n v="0.296875"/>
  </r>
  <r>
    <x v="16"/>
    <n v="30"/>
    <n v="90"/>
    <n v="42"/>
    <n v="84"/>
    <x v="4"/>
    <x v="1"/>
    <n v="-28.571428571428569"/>
    <n v="7.1428571428571423"/>
    <n v="0.5"/>
    <n v="0.2857142857142857"/>
  </r>
  <r>
    <x v="16"/>
    <n v="72"/>
    <n v="88"/>
    <n v="38.4"/>
    <n v="79.2"/>
    <x v="5"/>
    <x v="0"/>
    <n v="87.500000000000014"/>
    <n v="11.111111111111107"/>
    <n v="0.48484848484848486"/>
    <n v="0.79797979797979801"/>
  </r>
  <r>
    <x v="16"/>
    <n v="80"/>
    <n v="84"/>
    <n v="30"/>
    <n v="84"/>
    <x v="6"/>
    <x v="1"/>
    <n v="166.66666666666669"/>
    <n v="0"/>
    <n v="0.3571428571428571"/>
    <n v="0.95238095238095233"/>
  </r>
  <r>
    <x v="16"/>
    <n v="72"/>
    <n v="78"/>
    <n v="36"/>
    <n v="75"/>
    <x v="7"/>
    <x v="1"/>
    <n v="100"/>
    <n v="4"/>
    <n v="0.48"/>
    <n v="0.92"/>
  </r>
  <r>
    <x v="16"/>
    <n v="42"/>
    <n v="84"/>
    <n v="33.6"/>
    <n v="84"/>
    <x v="8"/>
    <x v="1"/>
    <n v="24.999999999999993"/>
    <n v="0"/>
    <n v="0.4"/>
    <n v="0.5"/>
  </r>
  <r>
    <x v="16"/>
    <n v="42"/>
    <n v="78"/>
    <n v="40"/>
    <n v="84"/>
    <x v="9"/>
    <x v="0"/>
    <n v="5"/>
    <n v="-7.1428571428571423"/>
    <n v="0.47619047619047616"/>
    <n v="0.5714285714285714"/>
  </r>
  <r>
    <x v="16"/>
    <n v="36"/>
    <n v="84"/>
    <n v="36"/>
    <n v="76"/>
    <x v="10"/>
    <x v="1"/>
    <n v="0"/>
    <n v="10.526315789473683"/>
    <n v="0.47368421052631582"/>
    <n v="0.36842105263157898"/>
  </r>
  <r>
    <x v="16"/>
    <n v="40.799999999999997"/>
    <n v="81.599999999999994"/>
    <n v="40"/>
    <n v="80"/>
    <x v="11"/>
    <x v="1"/>
    <n v="1.9999999999999927"/>
    <n v="1.9999999999999927"/>
    <n v="0.5"/>
    <n v="0.49"/>
  </r>
  <r>
    <x v="16"/>
    <n v="32"/>
    <n v="80"/>
    <n v="36"/>
    <n v="84"/>
    <x v="12"/>
    <x v="0"/>
    <n v="-11.111111111111111"/>
    <n v="-4.7619047619047619"/>
    <n v="0.4285714285714286"/>
    <n v="0.4285714285714286"/>
  </r>
  <r>
    <x v="16"/>
    <n v="78"/>
    <n v="78"/>
    <n v="40"/>
    <n v="76"/>
    <x v="13"/>
    <x v="0"/>
    <n v="95"/>
    <n v="2.6315789473684208"/>
    <n v="0.52631578947368429"/>
    <n v="1"/>
  </r>
  <r>
    <x v="16"/>
    <n v="43.2"/>
    <n v="79.2"/>
    <n v="36"/>
    <n v="81"/>
    <x v="14"/>
    <x v="0"/>
    <n v="20.000000000000007"/>
    <n v="-2.2222222222222188"/>
    <n v="0.44444444444444442"/>
    <n v="0.55555555555555558"/>
  </r>
  <r>
    <x v="16"/>
    <n v="33.6"/>
    <n v="84"/>
    <n v="42"/>
    <n v="84"/>
    <x v="15"/>
    <x v="0"/>
    <n v="-19.999999999999996"/>
    <n v="0"/>
    <n v="0.5"/>
    <n v="0.4"/>
  </r>
  <r>
    <x v="17"/>
    <n v="19.2"/>
    <n v="60"/>
    <n v="24"/>
    <n v="60"/>
    <x v="0"/>
    <x v="1"/>
    <n v="-20.000000000000004"/>
    <n v="0"/>
    <n v="0.4"/>
    <n v="0.32000000000000006"/>
  </r>
  <r>
    <x v="17"/>
    <n v="20"/>
    <n v="64"/>
    <n v="24"/>
    <n v="63"/>
    <x v="1"/>
    <x v="1"/>
    <n v="-16.666666666666664"/>
    <n v="1.5873015873015872"/>
    <n v="0.38095238095238093"/>
    <n v="0.30158730158730163"/>
  </r>
  <r>
    <x v="17"/>
    <n v="40"/>
    <n v="68"/>
    <n v="18"/>
    <n v="72"/>
    <x v="2"/>
    <x v="0"/>
    <n v="122.22222222222223"/>
    <n v="-5.5555555555555554"/>
    <n v="0.25"/>
    <n v="0.61111111111111116"/>
  </r>
  <r>
    <x v="17"/>
    <n v="27"/>
    <n v="66"/>
    <n v="24"/>
    <n v="60"/>
    <x v="3"/>
    <x v="1"/>
    <n v="12.5"/>
    <n v="10"/>
    <n v="0.4"/>
    <n v="0.35"/>
  </r>
  <r>
    <x v="17"/>
    <n v="30"/>
    <n v="63"/>
    <n v="28"/>
    <n v="64"/>
    <x v="4"/>
    <x v="0"/>
    <n v="7.1428571428571423"/>
    <n v="-1.5625"/>
    <n v="0.4375"/>
    <n v="0.484375"/>
  </r>
  <r>
    <x v="17"/>
    <n v="20"/>
    <n v="68"/>
    <n v="14.4"/>
    <n v="62.4"/>
    <x v="5"/>
    <x v="0"/>
    <n v="38.888888888888886"/>
    <n v="8.974358974358978"/>
    <n v="0.23076923076923073"/>
    <n v="0.23076923076923073"/>
  </r>
  <r>
    <x v="17"/>
    <n v="24"/>
    <n v="66"/>
    <n v="20"/>
    <n v="64"/>
    <x v="6"/>
    <x v="1"/>
    <n v="20"/>
    <n v="3.125"/>
    <n v="0.3125"/>
    <n v="0.34375"/>
  </r>
  <r>
    <x v="17"/>
    <n v="24"/>
    <n v="66"/>
    <n v="21"/>
    <n v="63"/>
    <x v="7"/>
    <x v="1"/>
    <n v="14.285714285714285"/>
    <n v="4.7619047619047619"/>
    <n v="0.33333333333333337"/>
    <n v="0.33333333333333337"/>
  </r>
  <r>
    <x v="17"/>
    <n v="26.4"/>
    <n v="62.4"/>
    <n v="21"/>
    <n v="66"/>
    <x v="8"/>
    <x v="0"/>
    <n v="25.714285714285705"/>
    <n v="-5.4545454545454568"/>
    <n v="0.31818181818181823"/>
    <n v="0.45454545454545459"/>
  </r>
  <r>
    <x v="17"/>
    <n v="19.2"/>
    <n v="62.4"/>
    <n v="20"/>
    <n v="72"/>
    <x v="9"/>
    <x v="1"/>
    <n v="-4.0000000000000036"/>
    <n v="-13.333333333333336"/>
    <n v="0.27777777777777779"/>
    <n v="0.39999999999999991"/>
  </r>
  <r>
    <x v="17"/>
    <n v="18"/>
    <n v="66"/>
    <n v="9.6"/>
    <n v="67.2"/>
    <x v="10"/>
    <x v="1"/>
    <n v="87.500000000000014"/>
    <n v="-1.7857142857142898"/>
    <n v="0.1428571428571429"/>
    <n v="0.2857142857142857"/>
  </r>
  <r>
    <x v="17"/>
    <n v="24"/>
    <n v="60"/>
    <n v="16"/>
    <n v="64"/>
    <x v="11"/>
    <x v="0"/>
    <n v="50"/>
    <n v="-6.25"/>
    <n v="0.25"/>
    <n v="0.4375"/>
  </r>
  <r>
    <x v="17"/>
    <n v="48"/>
    <n v="64"/>
    <n v="18"/>
    <n v="72"/>
    <x v="12"/>
    <x v="0"/>
    <n v="166.66666666666669"/>
    <n v="-11.111111111111111"/>
    <n v="0.25"/>
    <n v="0.77777777777777779"/>
  </r>
  <r>
    <x v="17"/>
    <n v="30"/>
    <n v="66"/>
    <n v="21.6"/>
    <n v="64.8"/>
    <x v="13"/>
    <x v="0"/>
    <n v="38.888888888888879"/>
    <n v="1.8518518518518563"/>
    <n v="0.33333333333333337"/>
    <n v="0.44444444444444442"/>
  </r>
  <r>
    <x v="17"/>
    <n v="19.2"/>
    <n v="69.599999999999994"/>
    <n v="15"/>
    <n v="66"/>
    <x v="14"/>
    <x v="0"/>
    <n v="27.999999999999996"/>
    <n v="5.4545454545454461"/>
    <n v="0.22727272727272729"/>
    <n v="0.23636363636363644"/>
  </r>
  <r>
    <x v="17"/>
    <n v="24"/>
    <n v="66"/>
    <n v="24"/>
    <n v="69.599999999999994"/>
    <x v="15"/>
    <x v="1"/>
    <n v="0"/>
    <n v="-5.1724137931034404"/>
    <n v="0.34482758620689657"/>
    <n v="0.39655172413793094"/>
  </r>
  <r>
    <x v="18"/>
    <n v="45.6"/>
    <n v="60"/>
    <n v="44"/>
    <n v="56"/>
    <x v="0"/>
    <x v="1"/>
    <n v="3.6363636363636398"/>
    <n v="7.1428571428571423"/>
    <n v="0.7857142857142857"/>
    <n v="0.74285714285714288"/>
  </r>
  <r>
    <x v="18"/>
    <n v="36"/>
    <n v="55.2"/>
    <n v="30"/>
    <n v="54"/>
    <x v="1"/>
    <x v="1"/>
    <n v="20"/>
    <n v="2.2222222222222276"/>
    <n v="0.55555555555555558"/>
    <n v="0.64444444444444438"/>
  </r>
  <r>
    <x v="18"/>
    <n v="24"/>
    <n v="60"/>
    <n v="28"/>
    <n v="52"/>
    <x v="2"/>
    <x v="1"/>
    <n v="-14.285714285714285"/>
    <n v="15.384615384615385"/>
    <n v="0.53846153846153844"/>
    <n v="0.30769230769230771"/>
  </r>
  <r>
    <x v="18"/>
    <n v="40"/>
    <n v="56"/>
    <n v="30"/>
    <n v="60"/>
    <x v="3"/>
    <x v="0"/>
    <n v="33.333333333333329"/>
    <n v="-6.666666666666667"/>
    <n v="0.5"/>
    <n v="0.73333333333333339"/>
  </r>
  <r>
    <x v="18"/>
    <n v="30"/>
    <n v="54"/>
    <n v="33"/>
    <n v="57"/>
    <x v="4"/>
    <x v="1"/>
    <n v="-9.0909090909090917"/>
    <n v="-5.2631578947368416"/>
    <n v="0.57894736842105265"/>
    <n v="0.57894736842105265"/>
  </r>
  <r>
    <x v="18"/>
    <n v="39"/>
    <n v="57"/>
    <n v="36"/>
    <n v="66"/>
    <x v="5"/>
    <x v="1"/>
    <n v="8.3333333333333321"/>
    <n v="-13.636363636363635"/>
    <n v="0.54545454545454541"/>
    <n v="0.72727272727272729"/>
  </r>
  <r>
    <x v="18"/>
    <n v="36"/>
    <n v="57"/>
    <n v="36"/>
    <n v="56"/>
    <x v="6"/>
    <x v="0"/>
    <n v="0"/>
    <n v="1.7857142857142856"/>
    <n v="0.64285714285714279"/>
    <n v="0.625"/>
  </r>
  <r>
    <x v="18"/>
    <n v="36"/>
    <n v="60"/>
    <n v="27"/>
    <n v="54"/>
    <x v="7"/>
    <x v="1"/>
    <n v="33.333333333333329"/>
    <n v="11.111111111111111"/>
    <n v="0.5"/>
    <n v="0.55555555555555558"/>
  </r>
  <r>
    <x v="18"/>
    <n v="36"/>
    <n v="60"/>
    <n v="33.6"/>
    <n v="55.2"/>
    <x v="8"/>
    <x v="1"/>
    <n v="7.1428571428571379"/>
    <n v="8.6956521739130377"/>
    <n v="0.60869565217391308"/>
    <n v="0.56521739130434789"/>
  </r>
  <r>
    <x v="18"/>
    <n v="36"/>
    <n v="57.6"/>
    <n v="30"/>
    <n v="57"/>
    <x v="9"/>
    <x v="0"/>
    <n v="20"/>
    <n v="1.052631578947371"/>
    <n v="0.52631578947368429"/>
    <n v="0.6210526315789473"/>
  </r>
  <r>
    <x v="18"/>
    <n v="24"/>
    <n v="60"/>
    <n v="28.8"/>
    <n v="57.6"/>
    <x v="10"/>
    <x v="0"/>
    <n v="-16.666666666666668"/>
    <n v="4.1666666666666643"/>
    <n v="0.5"/>
    <n v="0.375"/>
  </r>
  <r>
    <x v="18"/>
    <n v="36"/>
    <n v="54"/>
    <n v="36"/>
    <n v="60"/>
    <x v="11"/>
    <x v="0"/>
    <n v="0"/>
    <n v="-10"/>
    <n v="0.6"/>
    <n v="0.7"/>
  </r>
  <r>
    <x v="18"/>
    <n v="32"/>
    <n v="56"/>
    <n v="30"/>
    <n v="60"/>
    <x v="12"/>
    <x v="0"/>
    <n v="6.666666666666667"/>
    <n v="-6.666666666666667"/>
    <n v="0.5"/>
    <n v="0.6"/>
  </r>
  <r>
    <x v="18"/>
    <n v="33"/>
    <n v="57"/>
    <n v="31.2"/>
    <n v="60"/>
    <x v="13"/>
    <x v="0"/>
    <n v="5.7692307692307718"/>
    <n v="-5"/>
    <n v="0.52"/>
    <n v="0.6"/>
  </r>
  <r>
    <x v="18"/>
    <n v="31.2"/>
    <n v="60"/>
    <n v="39"/>
    <n v="69"/>
    <x v="14"/>
    <x v="0"/>
    <n v="-20"/>
    <n v="-13.043478260869565"/>
    <n v="0.56521739130434789"/>
    <n v="0.58260869565217388"/>
  </r>
  <r>
    <x v="18"/>
    <n v="36"/>
    <n v="57"/>
    <n v="24"/>
    <n v="62.4"/>
    <x v="15"/>
    <x v="1"/>
    <n v="50"/>
    <n v="-8.6538461538461515"/>
    <n v="0.38461538461538458"/>
    <n v="0.66346153846153844"/>
  </r>
  <r>
    <x v="19"/>
    <n v="52"/>
    <n v="88"/>
    <n v="69.599999999999994"/>
    <n v="79.2"/>
    <x v="0"/>
    <x v="0"/>
    <n v="-25.28735632183907"/>
    <n v="11.111111111111107"/>
    <n v="0.87878787878787867"/>
    <n v="0.54545454545454541"/>
  </r>
  <r>
    <x v="19"/>
    <n v="33.6"/>
    <n v="81.599999999999994"/>
    <n v="48"/>
    <n v="87"/>
    <x v="1"/>
    <x v="0"/>
    <n v="-30"/>
    <n v="-6.206896551724145"/>
    <n v="0.55172413793103448"/>
    <n v="0.44827586206896564"/>
  </r>
  <r>
    <x v="19"/>
    <n v="72"/>
    <n v="84"/>
    <n v="75"/>
    <n v="81"/>
    <x v="2"/>
    <x v="1"/>
    <n v="-4"/>
    <n v="3.7037037037037033"/>
    <n v="0.92592592592592593"/>
    <n v="0.85185185185185186"/>
  </r>
  <r>
    <x v="19"/>
    <n v="57"/>
    <n v="87"/>
    <n v="79.2"/>
    <n v="84"/>
    <x v="3"/>
    <x v="1"/>
    <n v="-28.030303030303035"/>
    <n v="3.5714285714285712"/>
    <n v="0.94285714285714284"/>
    <n v="0.64285714285714279"/>
  </r>
  <r>
    <x v="19"/>
    <n v="76"/>
    <n v="84"/>
    <n v="84"/>
    <n v="84"/>
    <x v="4"/>
    <x v="0"/>
    <n v="-9.5238095238095237"/>
    <n v="0"/>
    <n v="1"/>
    <n v="0.90476190476190477"/>
  </r>
  <r>
    <x v="19"/>
    <n v="75"/>
    <n v="84"/>
    <n v="76"/>
    <n v="96"/>
    <x v="5"/>
    <x v="0"/>
    <n v="-1.3157894736842104"/>
    <n v="-12.5"/>
    <n v="0.79166666666666663"/>
    <n v="0.90625"/>
  </r>
  <r>
    <x v="19"/>
    <n v="45"/>
    <n v="84"/>
    <n v="78"/>
    <n v="78"/>
    <x v="6"/>
    <x v="1"/>
    <n v="-42.307692307692307"/>
    <n v="7.6923076923076925"/>
    <n v="1"/>
    <n v="0.5"/>
  </r>
  <r>
    <x v="19"/>
    <n v="51"/>
    <n v="87"/>
    <n v="74.400000000000006"/>
    <n v="86.4"/>
    <x v="7"/>
    <x v="0"/>
    <n v="-31.451612903225811"/>
    <n v="0.69444444444443776"/>
    <n v="0.86111111111111116"/>
    <n v="0.58333333333333337"/>
  </r>
  <r>
    <x v="19"/>
    <n v="84"/>
    <n v="96"/>
    <n v="80"/>
    <n v="88"/>
    <x v="8"/>
    <x v="1"/>
    <n v="5"/>
    <n v="9.0909090909090917"/>
    <n v="0.90909090909090906"/>
    <n v="0.86363636363636365"/>
  </r>
  <r>
    <x v="19"/>
    <n v="79.2"/>
    <n v="79.2"/>
    <n v="30"/>
    <n v="78"/>
    <x v="9"/>
    <x v="1"/>
    <n v="164"/>
    <n v="1.5384615384615421"/>
    <n v="0.38461538461538458"/>
    <n v="1"/>
  </r>
  <r>
    <x v="19"/>
    <n v="84"/>
    <n v="90"/>
    <n v="74.400000000000006"/>
    <n v="79.2"/>
    <x v="10"/>
    <x v="1"/>
    <n v="12.903225806451605"/>
    <n v="13.636363636363633"/>
    <n v="0.93939393939393945"/>
    <n v="0.9242424242424242"/>
  </r>
  <r>
    <x v="19"/>
    <n v="78"/>
    <n v="78"/>
    <n v="84"/>
    <n v="88"/>
    <x v="11"/>
    <x v="0"/>
    <n v="-7.1428571428571423"/>
    <n v="-11.363636363636363"/>
    <n v="0.95454545454545459"/>
    <n v="1"/>
  </r>
  <r>
    <x v="19"/>
    <n v="69.599999999999994"/>
    <n v="86.4"/>
    <n v="76"/>
    <n v="84"/>
    <x v="12"/>
    <x v="1"/>
    <n v="-8.4210526315789558"/>
    <n v="2.8571428571428639"/>
    <n v="0.90476190476190477"/>
    <n v="0.79999999999999982"/>
  </r>
  <r>
    <x v="19"/>
    <n v="60"/>
    <n v="80"/>
    <n v="72"/>
    <n v="78"/>
    <x v="13"/>
    <x v="0"/>
    <n v="-16.666666666666664"/>
    <n v="2.5641025641025639"/>
    <n v="0.92307692307692313"/>
    <n v="0.74358974358974361"/>
  </r>
  <r>
    <x v="19"/>
    <n v="52.8"/>
    <n v="84"/>
    <n v="72"/>
    <n v="81"/>
    <x v="14"/>
    <x v="0"/>
    <n v="-26.666666666666671"/>
    <n v="3.7037037037037033"/>
    <n v="0.88888888888888884"/>
    <n v="0.6148148148148147"/>
  </r>
  <r>
    <x v="19"/>
    <n v="84"/>
    <n v="88"/>
    <n v="72"/>
    <n v="81"/>
    <x v="15"/>
    <x v="1"/>
    <n v="16.666666666666664"/>
    <n v="8.6419753086419746"/>
    <n v="0.88888888888888884"/>
    <n v="0.95061728395061729"/>
  </r>
  <r>
    <x v="20"/>
    <n v="48"/>
    <n v="84"/>
    <n v="51"/>
    <n v="81"/>
    <x v="0"/>
    <x v="0"/>
    <n v="-5.8823529411764701"/>
    <n v="3.7037037037037033"/>
    <n v="0.62962962962962965"/>
    <n v="0.55555555555555558"/>
  </r>
  <r>
    <x v="20"/>
    <n v="52.8"/>
    <n v="81.599999999999994"/>
    <n v="52"/>
    <n v="80"/>
    <x v="1"/>
    <x v="1"/>
    <n v="1.538461538461533"/>
    <n v="1.9999999999999927"/>
    <n v="0.65"/>
    <n v="0.64"/>
  </r>
  <r>
    <x v="20"/>
    <n v="54"/>
    <n v="84"/>
    <n v="55.2"/>
    <n v="76.8"/>
    <x v="2"/>
    <x v="1"/>
    <n v="-2.1739130434782661"/>
    <n v="9.3750000000000036"/>
    <n v="0.71875"/>
    <n v="0.609375"/>
  </r>
  <r>
    <x v="20"/>
    <n v="52"/>
    <n v="80"/>
    <n v="50.4"/>
    <n v="76.8"/>
    <x v="3"/>
    <x v="0"/>
    <n v="3.1746031746031771"/>
    <n v="4.1666666666666705"/>
    <n v="0.65625"/>
    <n v="0.63541666666666663"/>
  </r>
  <r>
    <x v="20"/>
    <n v="54"/>
    <n v="84"/>
    <n v="48"/>
    <n v="80"/>
    <x v="4"/>
    <x v="0"/>
    <n v="12.5"/>
    <n v="5"/>
    <n v="0.6"/>
    <n v="0.625"/>
  </r>
  <r>
    <x v="20"/>
    <n v="56"/>
    <n v="76"/>
    <n v="48"/>
    <n v="78"/>
    <x v="5"/>
    <x v="0"/>
    <n v="16.666666666666664"/>
    <n v="-2.5641025641025639"/>
    <n v="0.61538461538461542"/>
    <n v="0.74358974358974361"/>
  </r>
  <r>
    <x v="20"/>
    <n v="55.2"/>
    <n v="79.2"/>
    <n v="63"/>
    <n v="75"/>
    <x v="6"/>
    <x v="0"/>
    <n v="-12.380952380952376"/>
    <n v="5.6000000000000032"/>
    <n v="0.84"/>
    <n v="0.67999999999999994"/>
  </r>
  <r>
    <x v="20"/>
    <n v="60"/>
    <n v="78"/>
    <n v="54"/>
    <n v="78"/>
    <x v="7"/>
    <x v="1"/>
    <n v="11.111111111111111"/>
    <n v="0"/>
    <n v="0.69230769230769229"/>
    <n v="0.76923076923076916"/>
  </r>
  <r>
    <x v="20"/>
    <n v="51"/>
    <n v="78"/>
    <n v="56"/>
    <n v="80"/>
    <x v="8"/>
    <x v="0"/>
    <n v="-8.9285714285714288"/>
    <n v="-2.5"/>
    <n v="0.7"/>
    <n v="0.66249999999999998"/>
  </r>
  <r>
    <x v="20"/>
    <n v="56"/>
    <n v="76"/>
    <n v="51"/>
    <n v="81"/>
    <x v="9"/>
    <x v="1"/>
    <n v="9.8039215686274517"/>
    <n v="-6.1728395061728394"/>
    <n v="0.62962962962962965"/>
    <n v="0.75308641975308643"/>
  </r>
  <r>
    <x v="20"/>
    <n v="64"/>
    <n v="80"/>
    <n v="60"/>
    <n v="78"/>
    <x v="10"/>
    <x v="0"/>
    <n v="6.666666666666667"/>
    <n v="2.5641025641025639"/>
    <n v="0.76923076923076916"/>
    <n v="0.79487179487179493"/>
  </r>
  <r>
    <x v="20"/>
    <n v="60"/>
    <n v="86.4"/>
    <n v="60"/>
    <n v="78"/>
    <x v="11"/>
    <x v="1"/>
    <n v="0"/>
    <n v="10.769230769230777"/>
    <n v="0.76923076923076916"/>
    <n v="0.66153846153846141"/>
  </r>
  <r>
    <x v="20"/>
    <n v="60"/>
    <n v="81"/>
    <n v="55.2"/>
    <n v="76.8"/>
    <x v="12"/>
    <x v="1"/>
    <n v="8.6956521739130377"/>
    <n v="5.4687500000000044"/>
    <n v="0.71875"/>
    <n v="0.7265625"/>
  </r>
  <r>
    <x v="20"/>
    <n v="51"/>
    <n v="78"/>
    <n v="43.2"/>
    <n v="79.2"/>
    <x v="13"/>
    <x v="0"/>
    <n v="18.055555555555546"/>
    <n v="-1.5151515151515187"/>
    <n v="0.54545454545454541"/>
    <n v="0.65909090909090917"/>
  </r>
  <r>
    <x v="20"/>
    <n v="48"/>
    <n v="78"/>
    <n v="56"/>
    <n v="76"/>
    <x v="14"/>
    <x v="1"/>
    <n v="-14.285714285714285"/>
    <n v="2.6315789473684208"/>
    <n v="0.73684210526315796"/>
    <n v="0.60526315789473684"/>
  </r>
  <r>
    <x v="20"/>
    <n v="48"/>
    <n v="81"/>
    <n v="42"/>
    <n v="78"/>
    <x v="15"/>
    <x v="1"/>
    <n v="14.285714285714285"/>
    <n v="3.8461538461538463"/>
    <n v="0.53846153846153844"/>
    <n v="0.57692307692307687"/>
  </r>
  <r>
    <x v="21"/>
    <n v="56"/>
    <n v="84"/>
    <n v="57.6"/>
    <n v="84"/>
    <x v="0"/>
    <x v="0"/>
    <n v="-2.7777777777777799"/>
    <n v="0"/>
    <n v="0.68571428571428572"/>
    <n v="0.66666666666666674"/>
  </r>
  <r>
    <x v="21"/>
    <n v="52.8"/>
    <n v="86.4"/>
    <n v="57"/>
    <n v="81"/>
    <x v="1"/>
    <x v="0"/>
    <n v="-7.3684210526315841"/>
    <n v="6.6666666666666732"/>
    <n v="0.70370370370370372"/>
    <n v="0.58518518518518503"/>
  </r>
  <r>
    <x v="21"/>
    <n v="57.6"/>
    <n v="86.4"/>
    <n v="56"/>
    <n v="72"/>
    <x v="2"/>
    <x v="1"/>
    <n v="2.8571428571428599"/>
    <n v="20.000000000000007"/>
    <n v="0.77777777777777779"/>
    <n v="0.59999999999999987"/>
  </r>
  <r>
    <x v="21"/>
    <n v="54"/>
    <n v="78"/>
    <n v="56"/>
    <n v="72"/>
    <x v="3"/>
    <x v="1"/>
    <n v="-3.5714285714285712"/>
    <n v="8.3333333333333321"/>
    <n v="0.77777777777777779"/>
    <n v="0.66666666666666674"/>
  </r>
  <r>
    <x v="21"/>
    <n v="54"/>
    <n v="81"/>
    <n v="52.8"/>
    <n v="74.400000000000006"/>
    <x v="4"/>
    <x v="1"/>
    <n v="2.2727272727272783"/>
    <n v="8.8709677419354769"/>
    <n v="0.70967741935483863"/>
    <n v="0.63709677419354849"/>
  </r>
  <r>
    <x v="21"/>
    <n v="48"/>
    <n v="76"/>
    <n v="42"/>
    <n v="75"/>
    <x v="5"/>
    <x v="1"/>
    <n v="14.285714285714285"/>
    <n v="1.3333333333333335"/>
    <n v="0.56000000000000005"/>
    <n v="0.62666666666666671"/>
  </r>
  <r>
    <x v="21"/>
    <n v="57"/>
    <n v="78"/>
    <n v="54"/>
    <n v="72"/>
    <x v="6"/>
    <x v="1"/>
    <n v="5.5555555555555554"/>
    <n v="8.3333333333333321"/>
    <n v="0.75"/>
    <n v="0.70833333333333326"/>
  </r>
  <r>
    <x v="21"/>
    <n v="50.4"/>
    <n v="79.2"/>
    <n v="48"/>
    <n v="72"/>
    <x v="7"/>
    <x v="1"/>
    <n v="4.9999999999999964"/>
    <n v="10.000000000000004"/>
    <n v="0.66666666666666674"/>
    <n v="0.59999999999999987"/>
  </r>
  <r>
    <x v="21"/>
    <n v="54"/>
    <n v="78"/>
    <n v="52.8"/>
    <n v="74.400000000000006"/>
    <x v="8"/>
    <x v="1"/>
    <n v="2.2727272727272783"/>
    <n v="4.838709677419347"/>
    <n v="0.70967741935483863"/>
    <n v="0.67741935483870974"/>
  </r>
  <r>
    <x v="21"/>
    <n v="48"/>
    <n v="72"/>
    <n v="52"/>
    <n v="76"/>
    <x v="9"/>
    <x v="0"/>
    <n v="-7.6923076923076925"/>
    <n v="-5.2631578947368416"/>
    <n v="0.68421052631578949"/>
    <n v="0.68421052631578949"/>
  </r>
  <r>
    <x v="21"/>
    <n v="51"/>
    <n v="75"/>
    <n v="60"/>
    <n v="72"/>
    <x v="10"/>
    <x v="0"/>
    <n v="-15"/>
    <n v="4.1666666666666661"/>
    <n v="0.83333333333333337"/>
    <n v="0.66666666666666674"/>
  </r>
  <r>
    <x v="21"/>
    <n v="54"/>
    <n v="78"/>
    <n v="54"/>
    <n v="78"/>
    <x v="11"/>
    <x v="1"/>
    <n v="0"/>
    <n v="0"/>
    <n v="0.69230769230769229"/>
    <n v="0.69230769230769229"/>
  </r>
  <r>
    <x v="21"/>
    <n v="60"/>
    <n v="74.400000000000006"/>
    <n v="60"/>
    <n v="69"/>
    <x v="12"/>
    <x v="0"/>
    <n v="0"/>
    <n v="7.8260869565217464"/>
    <n v="0.86956521739130432"/>
    <n v="0.79130434782608683"/>
  </r>
  <r>
    <x v="21"/>
    <n v="48"/>
    <n v="72"/>
    <n v="56"/>
    <n v="72"/>
    <x v="13"/>
    <x v="0"/>
    <n v="-14.285714285714285"/>
    <n v="0"/>
    <n v="0.77777777777777779"/>
    <n v="0.66666666666666674"/>
  </r>
  <r>
    <x v="21"/>
    <n v="52"/>
    <n v="80"/>
    <n v="54"/>
    <n v="72"/>
    <x v="14"/>
    <x v="0"/>
    <n v="-3.7037037037037033"/>
    <n v="11.111111111111111"/>
    <n v="0.75"/>
    <n v="0.61111111111111116"/>
  </r>
  <r>
    <x v="21"/>
    <n v="56"/>
    <n v="76"/>
    <n v="54"/>
    <n v="78"/>
    <x v="15"/>
    <x v="0"/>
    <n v="3.7037037037037033"/>
    <n v="-2.5641025641025639"/>
    <n v="0.69230769230769229"/>
    <n v="0.74358974358974361"/>
  </r>
  <r>
    <x v="22"/>
    <n v="54"/>
    <n v="84"/>
    <n v="62.4"/>
    <n v="84"/>
    <x v="0"/>
    <x v="0"/>
    <n v="-13.461538461538462"/>
    <n v="0"/>
    <n v="0.74285714285714288"/>
    <n v="0.64285714285714279"/>
  </r>
  <r>
    <x v="22"/>
    <n v="62.4"/>
    <n v="86.4"/>
    <n v="54"/>
    <n v="87"/>
    <x v="1"/>
    <x v="0"/>
    <n v="15.555555555555554"/>
    <n v="-0.6896551724137866"/>
    <n v="0.62068965517241381"/>
    <n v="0.72413793103448265"/>
  </r>
  <r>
    <x v="22"/>
    <n v="84"/>
    <n v="88.8"/>
    <n v="78"/>
    <n v="96"/>
    <x v="2"/>
    <x v="1"/>
    <n v="7.6923076923076925"/>
    <n v="-7.5000000000000027"/>
    <n v="0.8125"/>
    <n v="0.95000000000000007"/>
  </r>
  <r>
    <x v="22"/>
    <n v="84"/>
    <n v="87"/>
    <n v="84"/>
    <n v="80"/>
    <x v="3"/>
    <x v="0"/>
    <n v="0"/>
    <n v="8.75"/>
    <n v="1.05"/>
    <n v="0.96250000000000002"/>
  </r>
  <r>
    <x v="22"/>
    <n v="80"/>
    <n v="88"/>
    <n v="84"/>
    <n v="86.4"/>
    <x v="4"/>
    <x v="0"/>
    <n v="-4.7619047619047619"/>
    <n v="1.8518518518518452"/>
    <n v="0.97222222222222221"/>
    <n v="0.90740740740740744"/>
  </r>
  <r>
    <x v="22"/>
    <n v="56"/>
    <n v="84"/>
    <n v="84"/>
    <n v="84"/>
    <x v="5"/>
    <x v="0"/>
    <n v="-33.333333333333329"/>
    <n v="0"/>
    <n v="1"/>
    <n v="0.66666666666666674"/>
  </r>
  <r>
    <x v="22"/>
    <n v="84"/>
    <n v="90"/>
    <n v="78"/>
    <n v="84"/>
    <x v="6"/>
    <x v="1"/>
    <n v="7.6923076923076925"/>
    <n v="7.1428571428571423"/>
    <n v="0.9285714285714286"/>
    <n v="0.9285714285714286"/>
  </r>
  <r>
    <x v="22"/>
    <n v="60"/>
    <n v="84"/>
    <n v="69.599999999999994"/>
    <n v="81.599999999999994"/>
    <x v="7"/>
    <x v="1"/>
    <n v="-13.793103448275856"/>
    <n v="2.9411764705882426"/>
    <n v="0.8529411764705882"/>
    <n v="0.70588235294117641"/>
  </r>
  <r>
    <x v="22"/>
    <n v="74.400000000000006"/>
    <n v="81.599999999999994"/>
    <n v="78"/>
    <n v="84"/>
    <x v="8"/>
    <x v="0"/>
    <n v="-4.6153846153846079"/>
    <n v="-2.8571428571428639"/>
    <n v="0.9285714285714286"/>
    <n v="0.91428571428571437"/>
  </r>
  <r>
    <x v="22"/>
    <n v="88"/>
    <n v="88"/>
    <n v="87"/>
    <n v="87"/>
    <x v="9"/>
    <x v="1"/>
    <n v="1.1494252873563218"/>
    <n v="1.1494252873563218"/>
    <n v="1"/>
    <n v="1"/>
  </r>
  <r>
    <x v="22"/>
    <n v="72"/>
    <n v="78"/>
    <n v="80"/>
    <n v="76"/>
    <x v="10"/>
    <x v="0"/>
    <n v="-10"/>
    <n v="2.6315789473684208"/>
    <n v="1.0526315789473684"/>
    <n v="0.92105263157894735"/>
  </r>
  <r>
    <x v="22"/>
    <n v="75"/>
    <n v="78"/>
    <n v="78"/>
    <n v="84"/>
    <x v="11"/>
    <x v="1"/>
    <n v="-3.8461538461538463"/>
    <n v="-7.1428571428571423"/>
    <n v="0.9285714285714286"/>
    <n v="0.9642857142857143"/>
  </r>
  <r>
    <x v="22"/>
    <n v="76.8"/>
    <n v="81.599999999999994"/>
    <n v="72"/>
    <n v="80"/>
    <x v="12"/>
    <x v="1"/>
    <n v="6.6666666666666625"/>
    <n v="1.9999999999999927"/>
    <n v="0.9"/>
    <n v="0.94000000000000006"/>
  </r>
  <r>
    <x v="22"/>
    <n v="63"/>
    <n v="87"/>
    <n v="62.4"/>
    <n v="84"/>
    <x v="13"/>
    <x v="1"/>
    <n v="0.9615384615384639"/>
    <n v="3.5714285714285712"/>
    <n v="0.74285714285714288"/>
    <n v="0.7142857142857143"/>
  </r>
  <r>
    <x v="22"/>
    <n v="84"/>
    <n v="88"/>
    <n v="48"/>
    <n v="84"/>
    <x v="14"/>
    <x v="0"/>
    <n v="75"/>
    <n v="4.7619047619047619"/>
    <n v="0.5714285714285714"/>
    <n v="0.95238095238095233"/>
  </r>
  <r>
    <x v="22"/>
    <n v="78"/>
    <n v="84"/>
    <n v="80"/>
    <n v="84"/>
    <x v="15"/>
    <x v="1"/>
    <n v="-2.5"/>
    <n v="0"/>
    <n v="0.95238095238095233"/>
    <n v="0.9285714285714286"/>
  </r>
  <r>
    <x v="23"/>
    <n v="40.799999999999997"/>
    <n v="74.400000000000006"/>
    <n v="45"/>
    <n v="69"/>
    <x v="0"/>
    <x v="0"/>
    <n v="-9.3333333333333393"/>
    <n v="7.8260869565217464"/>
    <n v="0.65217391304347827"/>
    <n v="0.51304347826086949"/>
  </r>
  <r>
    <x v="23"/>
    <n v="36"/>
    <n v="78"/>
    <n v="40.799999999999997"/>
    <n v="69.599999999999994"/>
    <x v="1"/>
    <x v="1"/>
    <n v="-11.764705882352935"/>
    <n v="12.068965517241388"/>
    <n v="0.5862068965517242"/>
    <n v="0.39655172413793094"/>
  </r>
  <r>
    <x v="23"/>
    <n v="36"/>
    <n v="76"/>
    <n v="36"/>
    <n v="72"/>
    <x v="2"/>
    <x v="0"/>
    <n v="0"/>
    <n v="5.5555555555555554"/>
    <n v="0.5"/>
    <n v="0.44444444444444442"/>
  </r>
  <r>
    <x v="23"/>
    <n v="33.6"/>
    <n v="74.400000000000006"/>
    <n v="33"/>
    <n v="75"/>
    <x v="3"/>
    <x v="0"/>
    <n v="1.8181818181818226"/>
    <n v="-0.79999999999999238"/>
    <n v="0.43999999999999995"/>
    <n v="0.45599999999999996"/>
  </r>
  <r>
    <x v="23"/>
    <n v="36"/>
    <n v="72"/>
    <n v="36"/>
    <n v="72"/>
    <x v="4"/>
    <x v="0"/>
    <n v="0"/>
    <n v="0"/>
    <n v="0.5"/>
    <n v="0.5"/>
  </r>
  <r>
    <x v="23"/>
    <n v="28.8"/>
    <n v="72"/>
    <n v="32"/>
    <n v="72"/>
    <x v="5"/>
    <x v="1"/>
    <n v="-9.9999999999999982"/>
    <n v="0"/>
    <n v="0.44444444444444442"/>
    <n v="0.39999999999999991"/>
  </r>
  <r>
    <x v="23"/>
    <n v="21.6"/>
    <n v="74.400000000000006"/>
    <n v="36"/>
    <n v="66"/>
    <x v="6"/>
    <x v="1"/>
    <n v="-40"/>
    <n v="12.727272727272737"/>
    <n v="0.54545454545454541"/>
    <n v="0.19999999999999996"/>
  </r>
  <r>
    <x v="23"/>
    <n v="30"/>
    <n v="72"/>
    <n v="36"/>
    <n v="78"/>
    <x v="7"/>
    <x v="1"/>
    <n v="-16.666666666666664"/>
    <n v="-7.6923076923076925"/>
    <n v="0.46153846153846156"/>
    <n v="0.46153846153846156"/>
  </r>
  <r>
    <x v="23"/>
    <n v="24"/>
    <n v="72"/>
    <n v="38.4"/>
    <n v="72"/>
    <x v="8"/>
    <x v="0"/>
    <n v="-37.5"/>
    <n v="0"/>
    <n v="0.53333333333333333"/>
    <n v="0.33333333333333337"/>
  </r>
  <r>
    <x v="23"/>
    <n v="42"/>
    <n v="72"/>
    <n v="27"/>
    <n v="69"/>
    <x v="9"/>
    <x v="1"/>
    <n v="55.555555555555557"/>
    <n v="4.3478260869565215"/>
    <n v="0.39130434782608692"/>
    <n v="0.56521739130434789"/>
  </r>
  <r>
    <x v="23"/>
    <n v="27"/>
    <n v="75"/>
    <n v="36"/>
    <n v="67.2"/>
    <x v="10"/>
    <x v="1"/>
    <n v="-25"/>
    <n v="11.607142857142852"/>
    <n v="0.5357142857142857"/>
    <n v="0.2857142857142857"/>
  </r>
  <r>
    <x v="23"/>
    <n v="24"/>
    <n v="72"/>
    <n v="28"/>
    <n v="72"/>
    <x v="11"/>
    <x v="1"/>
    <n v="-14.285714285714285"/>
    <n v="0"/>
    <n v="0.38888888888888884"/>
    <n v="0.33333333333333337"/>
  </r>
  <r>
    <x v="23"/>
    <n v="44"/>
    <n v="68"/>
    <n v="27"/>
    <n v="69"/>
    <x v="12"/>
    <x v="1"/>
    <n v="62.962962962962962"/>
    <n v="-1.4492753623188406"/>
    <n v="0.39130434782608692"/>
    <n v="0.65217391304347827"/>
  </r>
  <r>
    <x v="23"/>
    <n v="42"/>
    <n v="66"/>
    <n v="36"/>
    <n v="68"/>
    <x v="13"/>
    <x v="0"/>
    <n v="16.666666666666664"/>
    <n v="-2.9411764705882351"/>
    <n v="0.52941176470588236"/>
    <n v="0.64705882352941169"/>
  </r>
  <r>
    <x v="23"/>
    <n v="52"/>
    <n v="64"/>
    <n v="30"/>
    <n v="84"/>
    <x v="14"/>
    <x v="0"/>
    <n v="73.333333333333329"/>
    <n v="-23.809523809523807"/>
    <n v="0.3571428571428571"/>
    <n v="0.85714285714285721"/>
  </r>
  <r>
    <x v="23"/>
    <n v="30"/>
    <n v="72"/>
    <n v="24"/>
    <n v="67.2"/>
    <x v="15"/>
    <x v="0"/>
    <n v="25"/>
    <n v="7.1428571428571379"/>
    <n v="0.3571428571428571"/>
    <n v="0.375"/>
  </r>
  <r>
    <x v="24"/>
    <n v="60"/>
    <n v="68"/>
    <n v="66"/>
    <n v="66"/>
    <x v="0"/>
    <x v="0"/>
    <n v="-9.0909090909090917"/>
    <n v="3.0303030303030303"/>
    <n v="1"/>
    <n v="0.87878787878787878"/>
  </r>
  <r>
    <x v="24"/>
    <n v="69"/>
    <n v="69"/>
    <n v="68"/>
    <n v="68"/>
    <x v="1"/>
    <x v="0"/>
    <n v="1.4705882352941175"/>
    <n v="1.4705882352941175"/>
    <n v="1"/>
    <n v="1"/>
  </r>
  <r>
    <x v="24"/>
    <n v="66"/>
    <n v="72"/>
    <n v="72"/>
    <n v="69"/>
    <x v="2"/>
    <x v="1"/>
    <n v="-8.3333333333333321"/>
    <n v="4.3478260869565215"/>
    <n v="1.0434782608695652"/>
    <n v="0.91304347826086962"/>
  </r>
  <r>
    <x v="24"/>
    <n v="62.4"/>
    <n v="64.8"/>
    <n v="69"/>
    <n v="66"/>
    <x v="3"/>
    <x v="0"/>
    <n v="-9.5652173913043494"/>
    <n v="-1.8181818181818226"/>
    <n v="1.0454545454545454"/>
    <n v="0.96363636363636362"/>
  </r>
  <r>
    <x v="24"/>
    <n v="67.2"/>
    <n v="67.2"/>
    <n v="66"/>
    <n v="66"/>
    <x v="4"/>
    <x v="1"/>
    <n v="1.8181818181818226"/>
    <n v="1.8181818181818226"/>
    <n v="1"/>
    <n v="1"/>
  </r>
  <r>
    <x v="24"/>
    <n v="54"/>
    <n v="72"/>
    <n v="45.6"/>
    <n v="69.599999999999994"/>
    <x v="5"/>
    <x v="1"/>
    <n v="18.421052631578945"/>
    <n v="3.4482758620689737"/>
    <n v="0.65517241379310354"/>
    <n v="0.74137931034482762"/>
  </r>
  <r>
    <x v="24"/>
    <n v="51"/>
    <n v="69"/>
    <n v="54"/>
    <n v="66"/>
    <x v="6"/>
    <x v="1"/>
    <n v="-5.5555555555555554"/>
    <n v="4.5454545454545459"/>
    <n v="0.81818181818181812"/>
    <n v="0.72727272727272729"/>
  </r>
  <r>
    <x v="24"/>
    <n v="66"/>
    <n v="72"/>
    <n v="60"/>
    <n v="64"/>
    <x v="7"/>
    <x v="0"/>
    <n v="10"/>
    <n v="12.5"/>
    <n v="0.9375"/>
    <n v="0.90625"/>
  </r>
  <r>
    <x v="24"/>
    <n v="78"/>
    <n v="72"/>
    <n v="67.2"/>
    <n v="64.8"/>
    <x v="8"/>
    <x v="0"/>
    <n v="16.071428571428566"/>
    <n v="11.111111111111116"/>
    <n v="1.0370370370370372"/>
    <n v="1.0925925925925926"/>
  </r>
  <r>
    <x v="24"/>
    <n v="48"/>
    <n v="66"/>
    <n v="62.4"/>
    <n v="64.8"/>
    <x v="9"/>
    <x v="1"/>
    <n v="-23.076923076923077"/>
    <n v="1.8518518518518563"/>
    <n v="0.96296296296296302"/>
    <n v="0.72222222222222221"/>
  </r>
  <r>
    <x v="24"/>
    <n v="54"/>
    <n v="66"/>
    <n v="56"/>
    <n v="60"/>
    <x v="10"/>
    <x v="1"/>
    <n v="-3.5714285714285712"/>
    <n v="10"/>
    <n v="0.93333333333333335"/>
    <n v="0.8"/>
  </r>
  <r>
    <x v="24"/>
    <n v="55.2"/>
    <n v="62.4"/>
    <n v="52"/>
    <n v="64"/>
    <x v="11"/>
    <x v="1"/>
    <n v="6.1538461538461586"/>
    <n v="-2.5000000000000022"/>
    <n v="0.8125"/>
    <n v="0.88750000000000007"/>
  </r>
  <r>
    <x v="11"/>
    <m/>
    <m/>
    <m/>
    <m/>
    <x v="16"/>
    <x v="2"/>
    <m/>
    <m/>
    <e v="#DIV/0!"/>
    <e v="#DIV/0!"/>
  </r>
  <r>
    <x v="24"/>
    <n v="62.4"/>
    <n v="67.2"/>
    <n v="66"/>
    <n v="66"/>
    <x v="13"/>
    <x v="0"/>
    <n v="-5.4545454545454568"/>
    <n v="1.8181818181818226"/>
    <n v="1"/>
    <n v="0.92727272727272725"/>
  </r>
  <r>
    <x v="24"/>
    <n v="60"/>
    <n v="68"/>
    <n v="60"/>
    <n v="66"/>
    <x v="14"/>
    <x v="1"/>
    <n v="0"/>
    <n v="3.0303030303030303"/>
    <n v="0.90909090909090906"/>
    <n v="0.87878787878787878"/>
  </r>
  <r>
    <x v="24"/>
    <n v="56"/>
    <n v="60"/>
    <n v="60"/>
    <n v="62.4"/>
    <x v="15"/>
    <x v="0"/>
    <n v="-6.666666666666667"/>
    <n v="-3.8461538461538445"/>
    <n v="0.96153846153846156"/>
    <n v="0.9358974358974359"/>
  </r>
  <r>
    <x v="25"/>
    <n v="40"/>
    <n v="72"/>
    <n v="43.2"/>
    <n v="72"/>
    <x v="0"/>
    <x v="0"/>
    <n v="-7.4074074074074137"/>
    <n v="0"/>
    <n v="0.60000000000000009"/>
    <n v="0.55555555555555558"/>
  </r>
  <r>
    <x v="25"/>
    <n v="54"/>
    <n v="72"/>
    <n v="39"/>
    <n v="75"/>
    <x v="1"/>
    <x v="1"/>
    <n v="38.461538461538467"/>
    <n v="-4"/>
    <n v="0.52"/>
    <n v="0.76"/>
  </r>
  <r>
    <x v="25"/>
    <n v="27"/>
    <n v="69"/>
    <n v="44"/>
    <n v="72"/>
    <x v="2"/>
    <x v="0"/>
    <n v="-38.636363636363633"/>
    <n v="-4.1666666666666661"/>
    <n v="0.61111111111111116"/>
    <n v="0.41666666666666663"/>
  </r>
  <r>
    <x v="25"/>
    <n v="30"/>
    <n v="72"/>
    <n v="44"/>
    <n v="84"/>
    <x v="3"/>
    <x v="0"/>
    <n v="-31.818181818181817"/>
    <n v="-14.285714285714285"/>
    <n v="0.52380952380952384"/>
    <n v="0.5"/>
  </r>
  <r>
    <x v="25"/>
    <n v="36"/>
    <n v="72"/>
    <n v="28.8"/>
    <n v="74.400000000000006"/>
    <x v="4"/>
    <x v="1"/>
    <n v="24.999999999999996"/>
    <n v="-3.2258064516129106"/>
    <n v="0.38709677419354827"/>
    <n v="0.5161290322580645"/>
  </r>
  <r>
    <x v="25"/>
    <n v="43.2"/>
    <n v="84"/>
    <n v="42"/>
    <n v="72"/>
    <x v="5"/>
    <x v="0"/>
    <n v="2.8571428571428639"/>
    <n v="16.666666666666664"/>
    <n v="0.58333333333333326"/>
    <n v="0.43333333333333335"/>
  </r>
  <r>
    <x v="25"/>
    <n v="36"/>
    <n v="72"/>
    <n v="44"/>
    <n v="76"/>
    <x v="6"/>
    <x v="1"/>
    <n v="-18.181818181818183"/>
    <n v="-5.2631578947368416"/>
    <n v="0.57894736842105265"/>
    <n v="0.52631578947368429"/>
  </r>
  <r>
    <x v="25"/>
    <n v="42"/>
    <n v="72"/>
    <n v="44"/>
    <n v="76"/>
    <x v="7"/>
    <x v="1"/>
    <n v="-4.5454545454545459"/>
    <n v="-5.2631578947368416"/>
    <n v="0.57894736842105265"/>
    <n v="0.60526315789473684"/>
  </r>
  <r>
    <x v="25"/>
    <n v="40"/>
    <n v="72"/>
    <n v="30"/>
    <n v="72"/>
    <x v="8"/>
    <x v="0"/>
    <n v="33.333333333333329"/>
    <n v="0"/>
    <n v="0.41666666666666663"/>
    <n v="0.55555555555555558"/>
  </r>
  <r>
    <x v="25"/>
    <n v="36"/>
    <n v="66"/>
    <n v="40.799999999999997"/>
    <n v="81.599999999999994"/>
    <x v="9"/>
    <x v="0"/>
    <n v="-11.764705882352935"/>
    <n v="-19.117647058823522"/>
    <n v="0.5"/>
    <n v="0.63235294117647056"/>
  </r>
  <r>
    <x v="25"/>
    <n v="45.6"/>
    <n v="76.8"/>
    <n v="36"/>
    <n v="72"/>
    <x v="10"/>
    <x v="0"/>
    <n v="26.666666666666671"/>
    <n v="6.6666666666666625"/>
    <n v="0.5"/>
    <n v="0.56666666666666665"/>
  </r>
  <r>
    <x v="25"/>
    <n v="54"/>
    <n v="72"/>
    <n v="42"/>
    <n v="72"/>
    <x v="11"/>
    <x v="1"/>
    <n v="28.571428571428569"/>
    <n v="0"/>
    <n v="0.58333333333333326"/>
    <n v="0.75"/>
  </r>
  <r>
    <x v="25"/>
    <n v="50.4"/>
    <n v="72"/>
    <n v="36"/>
    <n v="72"/>
    <x v="12"/>
    <x v="1"/>
    <n v="40"/>
    <n v="0"/>
    <n v="0.5"/>
    <n v="0.7"/>
  </r>
  <r>
    <x v="25"/>
    <n v="32"/>
    <n v="80"/>
    <n v="48"/>
    <n v="72"/>
    <x v="13"/>
    <x v="0"/>
    <n v="-33.333333333333329"/>
    <n v="11.111111111111111"/>
    <n v="0.66666666666666674"/>
    <n v="0.33333333333333337"/>
  </r>
  <r>
    <x v="25"/>
    <n v="45"/>
    <n v="69"/>
    <n v="45.6"/>
    <n v="69.599999999999994"/>
    <x v="14"/>
    <x v="1"/>
    <n v="-1.3157894736842135"/>
    <n v="-0.86206896551723322"/>
    <n v="0.65517241379310354"/>
    <n v="0.65517241379310343"/>
  </r>
  <r>
    <x v="25"/>
    <n v="52"/>
    <n v="72"/>
    <n v="63"/>
    <n v="72"/>
    <x v="15"/>
    <x v="1"/>
    <n v="-17.460317460317459"/>
    <n v="0"/>
    <n v="0.875"/>
    <n v="0.72222222222222221"/>
  </r>
  <r>
    <x v="26"/>
    <n v="30"/>
    <n v="90"/>
    <n v="30"/>
    <n v="90"/>
    <x v="0"/>
    <x v="1"/>
    <n v="0"/>
    <n v="0"/>
    <n v="0.33333333333333337"/>
    <n v="0.33333333333333337"/>
  </r>
  <r>
    <x v="26"/>
    <n v="24"/>
    <n v="78"/>
    <n v="28"/>
    <n v="76"/>
    <x v="1"/>
    <x v="1"/>
    <n v="-14.285714285714285"/>
    <n v="2.6315789473684208"/>
    <n v="0.36842105263157898"/>
    <n v="0.28947368421052633"/>
  </r>
  <r>
    <x v="26"/>
    <n v="24"/>
    <n v="79.2"/>
    <n v="24"/>
    <n v="80"/>
    <x v="2"/>
    <x v="1"/>
    <n v="0"/>
    <n v="-0.99999999999999634"/>
    <n v="0.30000000000000004"/>
    <n v="0.30999999999999994"/>
  </r>
  <r>
    <x v="26"/>
    <n v="24"/>
    <n v="78"/>
    <n v="27"/>
    <n v="75"/>
    <x v="3"/>
    <x v="1"/>
    <n v="-11.111111111111111"/>
    <n v="4"/>
    <n v="0.36"/>
    <n v="0.28000000000000003"/>
  </r>
  <r>
    <x v="26"/>
    <n v="30"/>
    <n v="78"/>
    <n v="24"/>
    <n v="76.8"/>
    <x v="4"/>
    <x v="1"/>
    <n v="25"/>
    <n v="1.5625000000000038"/>
    <n v="0.3125"/>
    <n v="0.375"/>
  </r>
  <r>
    <x v="26"/>
    <n v="27"/>
    <n v="78"/>
    <n v="24"/>
    <n v="68"/>
    <x v="5"/>
    <x v="0"/>
    <n v="12.5"/>
    <n v="14.705882352941178"/>
    <n v="0.3529411764705882"/>
    <n v="0.25"/>
  </r>
  <r>
    <x v="26"/>
    <n v="30"/>
    <n v="78"/>
    <n v="24"/>
    <n v="72"/>
    <x v="6"/>
    <x v="1"/>
    <n v="25"/>
    <n v="8.3333333333333321"/>
    <n v="0.33333333333333337"/>
    <n v="0.33333333333333337"/>
  </r>
  <r>
    <x v="26"/>
    <n v="24"/>
    <n v="72"/>
    <n v="24"/>
    <n v="78"/>
    <x v="7"/>
    <x v="0"/>
    <n v="0"/>
    <n v="-7.6923076923076925"/>
    <n v="0.30769230769230771"/>
    <n v="0.38461538461538458"/>
  </r>
  <r>
    <x v="26"/>
    <n v="21.6"/>
    <n v="72"/>
    <n v="21"/>
    <n v="72"/>
    <x v="8"/>
    <x v="0"/>
    <n v="2.8571428571428639"/>
    <n v="0"/>
    <n v="0.29166666666666663"/>
    <n v="0.30000000000000004"/>
  </r>
  <r>
    <x v="26"/>
    <n v="24"/>
    <n v="74.400000000000006"/>
    <n v="24"/>
    <n v="72"/>
    <x v="9"/>
    <x v="1"/>
    <n v="0"/>
    <n v="3.333333333333341"/>
    <n v="0.33333333333333337"/>
    <n v="0.29999999999999993"/>
  </r>
  <r>
    <x v="26"/>
    <n v="24"/>
    <n v="72"/>
    <n v="24"/>
    <n v="68"/>
    <x v="10"/>
    <x v="0"/>
    <n v="0"/>
    <n v="5.8823529411764701"/>
    <n v="0.3529411764705882"/>
    <n v="0.29411764705882348"/>
  </r>
  <r>
    <x v="26"/>
    <n v="24"/>
    <n v="75"/>
    <n v="21.6"/>
    <n v="72"/>
    <x v="11"/>
    <x v="0"/>
    <n v="11.111111111111104"/>
    <n v="4.1666666666666661"/>
    <n v="0.30000000000000004"/>
    <n v="0.29166666666666663"/>
  </r>
  <r>
    <x v="26"/>
    <n v="24"/>
    <n v="72"/>
    <n v="24"/>
    <n v="72"/>
    <x v="12"/>
    <x v="1"/>
    <n v="0"/>
    <n v="0"/>
    <n v="0.33333333333333337"/>
    <n v="0.33333333333333337"/>
  </r>
  <r>
    <x v="26"/>
    <n v="24"/>
    <n v="68"/>
    <n v="18"/>
    <n v="72"/>
    <x v="13"/>
    <x v="0"/>
    <n v="33.333333333333329"/>
    <n v="-5.5555555555555554"/>
    <n v="0.25"/>
    <n v="0.38888888888888884"/>
  </r>
  <r>
    <x v="26"/>
    <n v="24"/>
    <n v="76"/>
    <n v="21.6"/>
    <n v="69.599999999999994"/>
    <x v="14"/>
    <x v="0"/>
    <n v="11.111111111111104"/>
    <n v="9.1954022988505848"/>
    <n v="0.31034482758620696"/>
    <n v="0.25287356321839072"/>
  </r>
  <r>
    <x v="26"/>
    <n v="24"/>
    <n v="72"/>
    <n v="24"/>
    <n v="72"/>
    <x v="15"/>
    <x v="0"/>
    <n v="0"/>
    <n v="0"/>
    <n v="0.33333333333333337"/>
    <n v="0.33333333333333337"/>
  </r>
  <r>
    <x v="11"/>
    <m/>
    <m/>
    <m/>
    <m/>
    <x v="16"/>
    <x v="2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">
  <r>
    <x v="0"/>
    <n v="1"/>
    <s v="safe"/>
    <n v="0.95"/>
    <n v="0.96000000000000008"/>
  </r>
  <r>
    <x v="0"/>
    <n v="2"/>
    <s v="pain"/>
    <n v="1"/>
    <n v="0.6875"/>
  </r>
  <r>
    <x v="0"/>
    <n v="3"/>
    <s v="safe"/>
    <n v="0.88888888888888884"/>
    <n v="0.92592592592592593"/>
  </r>
  <r>
    <x v="0"/>
    <n v="4"/>
    <s v="safe"/>
    <n v="1"/>
    <n v="0.96000000000000008"/>
  </r>
  <r>
    <x v="0"/>
    <n v="5"/>
    <s v="pain"/>
    <n v="0.9285714285714286"/>
    <n v="0.95714285714285718"/>
  </r>
  <r>
    <x v="0"/>
    <n v="6"/>
    <s v="pain"/>
    <n v="1"/>
    <n v="0.87301587301587302"/>
  </r>
  <r>
    <x v="0"/>
    <n v="7"/>
    <s v="pain"/>
    <n v="0.9"/>
    <n v="1"/>
  </r>
  <r>
    <x v="0"/>
    <n v="8"/>
    <s v="safe"/>
    <n v="0.93333333333333335"/>
    <n v="0.8"/>
  </r>
  <r>
    <x v="0"/>
    <n v="9"/>
    <s v="safe"/>
    <n v="1"/>
    <n v="1"/>
  </r>
  <r>
    <x v="0"/>
    <n v="10"/>
    <s v="safe"/>
    <n v="1"/>
    <n v="0.94791666666666663"/>
  </r>
  <r>
    <x v="0"/>
    <n v="11"/>
    <s v="pain"/>
    <n v="0.96000000000000008"/>
    <n v="0.95"/>
  </r>
  <r>
    <x v="0"/>
    <n v="12"/>
    <s v="pain"/>
    <n v="0.9"/>
    <n v="1"/>
  </r>
  <r>
    <x v="0"/>
    <n v="13"/>
    <s v="pain"/>
    <n v="0.93333333333333335"/>
    <n v="1"/>
  </r>
  <r>
    <x v="0"/>
    <n v="14"/>
    <s v="pain"/>
    <n v="0.95238095238095233"/>
    <n v="0.90476190476190477"/>
  </r>
  <r>
    <x v="0"/>
    <n v="15"/>
    <s v="safe"/>
    <n v="0.875"/>
    <n v="1"/>
  </r>
  <r>
    <x v="0"/>
    <n v="16"/>
    <s v="safe"/>
    <n v="0.9"/>
    <n v="0.93333333333333335"/>
  </r>
  <r>
    <x v="1"/>
    <n v="1"/>
    <s v="pain"/>
    <n v="0.8214285714285714"/>
    <n v="1"/>
  </r>
  <r>
    <x v="1"/>
    <n v="2"/>
    <s v="pain"/>
    <n v="0.85714285714285721"/>
    <n v="0.88571428571428557"/>
  </r>
  <r>
    <x v="1"/>
    <n v="3"/>
    <s v="safe"/>
    <n v="0.76470588235294124"/>
    <n v="0.80392156862745101"/>
  </r>
  <r>
    <x v="1"/>
    <n v="4"/>
    <s v="pain"/>
    <n v="0.85714285714285721"/>
    <n v="0.85714285714285721"/>
  </r>
  <r>
    <x v="1"/>
    <n v="5"/>
    <s v="pain"/>
    <n v="0.87500000000000011"/>
    <n v="0.8046875"/>
  </r>
  <r>
    <x v="1"/>
    <n v="6"/>
    <s v="safe"/>
    <n v="0.9"/>
    <n v="0.77500000000000002"/>
  </r>
  <r>
    <x v="1"/>
    <n v="7"/>
    <s v="safe"/>
    <n v="1"/>
    <n v="0.89743589743589747"/>
  </r>
  <r>
    <x v="1"/>
    <n v="8"/>
    <s v="safe"/>
    <n v="0.92307692307692313"/>
    <n v="0.84615384615384615"/>
  </r>
  <r>
    <x v="1"/>
    <n v="9"/>
    <s v="pain"/>
    <n v="0.8"/>
    <n v="0.91999999999999993"/>
  </r>
  <r>
    <x v="1"/>
    <n v="10"/>
    <s v="pain"/>
    <n v="0.85714285714285721"/>
    <n v="0.8928571428571429"/>
  </r>
  <r>
    <x v="1"/>
    <n v="11"/>
    <s v="pain"/>
    <n v="0.95833333333333337"/>
    <n v="0.83333333333333337"/>
  </r>
  <r>
    <x v="1"/>
    <n v="12"/>
    <s v="safe"/>
    <n v="0.92307692307692313"/>
    <n v="0.87692307692307681"/>
  </r>
  <r>
    <x v="1"/>
    <n v="13"/>
    <s v="pain"/>
    <n v="0.90625"/>
    <n v="0.84375"/>
  </r>
  <r>
    <x v="1"/>
    <n v="14"/>
    <s v="safe"/>
    <n v="0.85714285714285721"/>
    <n v="0.8928571428571429"/>
  </r>
  <r>
    <x v="1"/>
    <n v="15"/>
    <s v="safe"/>
    <n v="0.94736842105263164"/>
    <n v="0.84210526315789469"/>
  </r>
  <r>
    <x v="1"/>
    <n v="16"/>
    <s v="safe"/>
    <n v="0.96"/>
    <n v="0.90399999999999991"/>
  </r>
  <r>
    <x v="2"/>
    <n v="1"/>
    <s v="safe"/>
    <n v="0.8214285714285714"/>
    <n v="0.7142857142857143"/>
  </r>
  <r>
    <x v="2"/>
    <n v="2"/>
    <s v="pain"/>
    <n v="0.77777777777777779"/>
    <n v="0.70370370370370372"/>
  </r>
  <r>
    <x v="2"/>
    <n v="3"/>
    <s v="pain"/>
    <n v="0.76923076923076916"/>
    <n v="0.69230769230769229"/>
  </r>
  <r>
    <x v="2"/>
    <n v="4"/>
    <s v="pain"/>
    <n v="0.61764705882352944"/>
    <n v="0.55882352941176472"/>
  </r>
  <r>
    <x v="2"/>
    <n v="5"/>
    <s v="safe"/>
    <n v="0.75757575757575757"/>
    <n v="0.59595959595959602"/>
  </r>
  <r>
    <x v="2"/>
    <n v="6"/>
    <s v="pain"/>
    <n v="0.66666666666666674"/>
    <n v="0.76666666666666661"/>
  </r>
  <r>
    <x v="2"/>
    <n v="7"/>
    <s v="safe"/>
    <n v="0.80952380952380953"/>
    <n v="0.7857142857142857"/>
  </r>
  <r>
    <x v="2"/>
    <n v="8"/>
    <s v="safe"/>
    <n v="0.80952380952380953"/>
    <n v="0.7857142857142857"/>
  </r>
  <r>
    <x v="2"/>
    <n v="9"/>
    <s v="pain"/>
    <n v="0.85714285714285721"/>
    <n v="0.74285714285714277"/>
  </r>
  <r>
    <x v="2"/>
    <n v="10"/>
    <s v="safe"/>
    <n v="0.73333333333333339"/>
    <n v="0.73333333333333339"/>
  </r>
  <r>
    <x v="2"/>
    <n v="11"/>
    <s v="safe"/>
    <n v="0.7857142857142857"/>
    <n v="0.80952380952380953"/>
  </r>
  <r>
    <x v="2"/>
    <n v="12"/>
    <s v="pain"/>
    <n v="0.78260869565217395"/>
    <n v="0.86956521739130432"/>
  </r>
  <r>
    <x v="2"/>
    <n v="13"/>
    <s v="safe"/>
    <n v="0.91428571428571426"/>
    <n v="0.8214285714285714"/>
  </r>
  <r>
    <x v="2"/>
    <n v="14"/>
    <s v="pain"/>
    <n v="0.95238095238095233"/>
    <n v="0.9285714285714286"/>
  </r>
  <r>
    <x v="2"/>
    <n v="15"/>
    <s v="pain"/>
    <n v="0.97058823529411775"/>
    <n v="0.81617647058823528"/>
  </r>
  <r>
    <x v="2"/>
    <n v="16"/>
    <s v="safe"/>
    <n v="0.89655172413793105"/>
    <n v="0.94482758620689655"/>
  </r>
  <r>
    <x v="3"/>
    <n v="1"/>
    <m/>
    <m/>
    <m/>
  </r>
  <r>
    <x v="3"/>
    <n v="2"/>
    <m/>
    <m/>
    <m/>
  </r>
  <r>
    <x v="3"/>
    <n v="3"/>
    <m/>
    <m/>
    <m/>
  </r>
  <r>
    <x v="3"/>
    <n v="4"/>
    <m/>
    <m/>
    <m/>
  </r>
  <r>
    <x v="3"/>
    <n v="5"/>
    <m/>
    <m/>
    <m/>
  </r>
  <r>
    <x v="3"/>
    <n v="6"/>
    <m/>
    <m/>
    <m/>
  </r>
  <r>
    <x v="3"/>
    <n v="7"/>
    <m/>
    <m/>
    <m/>
  </r>
  <r>
    <x v="3"/>
    <n v="8"/>
    <m/>
    <m/>
    <m/>
  </r>
  <r>
    <x v="3"/>
    <n v="9"/>
    <m/>
    <m/>
    <m/>
  </r>
  <r>
    <x v="3"/>
    <n v="10"/>
    <m/>
    <m/>
    <m/>
  </r>
  <r>
    <x v="3"/>
    <n v="11"/>
    <m/>
    <m/>
    <m/>
  </r>
  <r>
    <x v="3"/>
    <n v="12"/>
    <m/>
    <m/>
    <m/>
  </r>
  <r>
    <x v="3"/>
    <n v="13"/>
    <m/>
    <m/>
    <m/>
  </r>
  <r>
    <x v="3"/>
    <n v="14"/>
    <m/>
    <m/>
    <m/>
  </r>
  <r>
    <x v="3"/>
    <n v="15"/>
    <m/>
    <m/>
    <m/>
  </r>
  <r>
    <x v="3"/>
    <n v="16"/>
    <m/>
    <m/>
    <m/>
  </r>
  <r>
    <x v="4"/>
    <n v="1"/>
    <s v="safe"/>
    <n v="0.69230769230769229"/>
    <n v="0.48717948717948723"/>
  </r>
  <r>
    <x v="4"/>
    <n v="2"/>
    <s v="pain"/>
    <n v="0.53846153846153844"/>
    <n v="0.42307692307692313"/>
  </r>
  <r>
    <x v="4"/>
    <n v="3"/>
    <s v="safe"/>
    <n v="0.5714285714285714"/>
    <n v="0.51428571428571423"/>
  </r>
  <r>
    <x v="4"/>
    <n v="4"/>
    <s v="safe"/>
    <n v="0.52380952380952384"/>
    <n v="0.4285714285714286"/>
  </r>
  <r>
    <x v="4"/>
    <n v="5"/>
    <s v="safe"/>
    <n v="0.44827586206896552"/>
    <n v="0.55862068965517253"/>
  </r>
  <r>
    <x v="4"/>
    <n v="6"/>
    <s v="safe"/>
    <n v="0.5714285714285714"/>
    <n v="0.61904761904761907"/>
  </r>
  <r>
    <x v="4"/>
    <n v="7"/>
    <s v="pain"/>
    <n v="0.25"/>
    <n v="0.49"/>
  </r>
  <r>
    <x v="4"/>
    <n v="8"/>
    <s v="safe"/>
    <n v="0.44999999999999996"/>
    <n v="0.4"/>
  </r>
  <r>
    <x v="4"/>
    <n v="9"/>
    <s v="pain"/>
    <n v="0.4642857142857143"/>
    <n v="0.64285714285714279"/>
  </r>
  <r>
    <x v="4"/>
    <n v="10"/>
    <s v="safe"/>
    <n v="0.38235294117647067"/>
    <n v="0.41176470588235292"/>
  </r>
  <r>
    <x v="4"/>
    <n v="11"/>
    <s v="safe"/>
    <n v="0.5"/>
    <n v="0.65686274509803921"/>
  </r>
  <r>
    <x v="4"/>
    <n v="12"/>
    <s v="pain"/>
    <n v="0.47222222222222221"/>
    <n v="0.44444444444444453"/>
  </r>
  <r>
    <x v="4"/>
    <n v="13"/>
    <s v="pain"/>
    <n v="0.5714285714285714"/>
    <n v="0.51428571428571435"/>
  </r>
  <r>
    <x v="4"/>
    <n v="14"/>
    <s v="pain"/>
    <n v="0.5185185185185186"/>
    <n v="0.50617283950617287"/>
  </r>
  <r>
    <x v="4"/>
    <n v="15"/>
    <s v="pain"/>
    <n v="0.5"/>
    <n v="0.47499999999999998"/>
  </r>
  <r>
    <x v="4"/>
    <n v="16"/>
    <s v="pain"/>
    <n v="0.47058823529411764"/>
    <n v="0.26470588235294112"/>
  </r>
  <r>
    <x v="5"/>
    <n v="1"/>
    <s v="safe"/>
    <n v="0.40909090909090906"/>
    <n v="0.34545454545454546"/>
  </r>
  <r>
    <x v="5"/>
    <n v="2"/>
    <s v="safe"/>
    <n v="0.33333333333333337"/>
    <n v="0.31428571428571428"/>
  </r>
  <r>
    <x v="5"/>
    <n v="3"/>
    <s v="safe"/>
    <n v="0.40740740740740744"/>
    <n v="0.32098765432098764"/>
  </r>
  <r>
    <x v="5"/>
    <n v="4"/>
    <s v="pain"/>
    <n v="0.36363636363636365"/>
    <n v="0.27272727272727271"/>
  </r>
  <r>
    <x v="5"/>
    <n v="5"/>
    <s v="pain"/>
    <n v="0.5"/>
    <n v="0.34375"/>
  </r>
  <r>
    <x v="5"/>
    <n v="6"/>
    <s v="safe"/>
    <n v="0.33333333333333337"/>
    <n v="0.4"/>
  </r>
  <r>
    <x v="5"/>
    <n v="7"/>
    <s v="pain"/>
    <n v="0.36363636363636365"/>
    <n v="0.40909090909090906"/>
  </r>
  <r>
    <x v="5"/>
    <n v="8"/>
    <s v="pain"/>
    <n v="0.3214285714285714"/>
    <n v="0.4642857142857143"/>
  </r>
  <r>
    <x v="5"/>
    <n v="9"/>
    <s v="safe"/>
    <n v="0.5"/>
    <n v="0.4"/>
  </r>
  <r>
    <x v="5"/>
    <n v="10"/>
    <s v="safe"/>
    <n v="0.38461538461538458"/>
    <n v="0.27884615384615385"/>
  </r>
  <r>
    <x v="5"/>
    <n v="11"/>
    <s v="pain"/>
    <n v="0.53333333333333333"/>
    <n v="0.43999999999999995"/>
  </r>
  <r>
    <x v="5"/>
    <n v="12"/>
    <s v="pain"/>
    <n v="0.36"/>
    <n v="0.4"/>
  </r>
  <r>
    <x v="5"/>
    <n v="13"/>
    <s v="safe"/>
    <n v="0.375"/>
    <n v="0.390625"/>
  </r>
  <r>
    <x v="5"/>
    <n v="14"/>
    <s v="pain"/>
    <n v="0.38095238095238093"/>
    <n v="0.4285714285714286"/>
  </r>
  <r>
    <x v="5"/>
    <n v="15"/>
    <s v="safe"/>
    <n v="0.4"/>
    <n v="0.33333333333333337"/>
  </r>
  <r>
    <x v="5"/>
    <n v="16"/>
    <s v="pain"/>
    <n v="0.33333333333333337"/>
    <n v="0.4285714285714286"/>
  </r>
  <r>
    <x v="6"/>
    <n v="1"/>
    <s v="pain"/>
    <n v="0.625"/>
    <n v="0.52499999999999991"/>
  </r>
  <r>
    <x v="6"/>
    <n v="2"/>
    <s v="pain"/>
    <n v="0.58333333333333326"/>
    <n v="0.52500000000000013"/>
  </r>
  <r>
    <x v="6"/>
    <n v="3"/>
    <s v="pain"/>
    <n v="0.53125"/>
    <n v="0.5625"/>
  </r>
  <r>
    <x v="6"/>
    <n v="4"/>
    <s v="pain"/>
    <n v="0.625"/>
    <n v="0.46875"/>
  </r>
  <r>
    <x v="6"/>
    <n v="5"/>
    <s v="safe"/>
    <n v="0.55000000000000004"/>
    <n v="0.375"/>
  </r>
  <r>
    <x v="6"/>
    <n v="6"/>
    <s v="safe"/>
    <n v="0.38709677419354838"/>
    <n v="0.45806451612903232"/>
  </r>
  <r>
    <x v="6"/>
    <n v="7"/>
    <s v="pain"/>
    <n v="0.4358974358974359"/>
    <n v="0.32692307692307687"/>
  </r>
  <r>
    <x v="6"/>
    <n v="8"/>
    <s v="safe"/>
    <n v="0.29166666666666663"/>
    <n v="0.40625"/>
  </r>
  <r>
    <x v="6"/>
    <n v="9"/>
    <s v="pain"/>
    <n v="0.39130434782608692"/>
    <n v="0.41304347826086951"/>
  </r>
  <r>
    <x v="6"/>
    <n v="10"/>
    <s v="safe"/>
    <n v="0.51282051282051277"/>
    <n v="0.42307692307692302"/>
  </r>
  <r>
    <x v="6"/>
    <n v="11"/>
    <s v="pain"/>
    <n v="0.44736842105263153"/>
    <n v="0.60526315789473684"/>
  </r>
  <r>
    <x v="6"/>
    <n v="12"/>
    <s v="safe"/>
    <n v="0.47826086956521741"/>
    <n v="0.47826086956521741"/>
  </r>
  <r>
    <x v="6"/>
    <n v="13"/>
    <s v="pain"/>
    <n v="0.3125"/>
    <n v="0.54166666666666674"/>
  </r>
  <r>
    <x v="6"/>
    <n v="14"/>
    <s v="safe"/>
    <n v="0.46666666666666667"/>
    <n v="0.38666666666666671"/>
  </r>
  <r>
    <x v="6"/>
    <n v="15"/>
    <s v="safe"/>
    <n v="0.4375"/>
    <n v="0.33333333333333337"/>
  </r>
  <r>
    <x v="6"/>
    <n v="16"/>
    <s v="safe"/>
    <n v="0.3125"/>
    <n v="0.45833333333333337"/>
  </r>
  <r>
    <x v="7"/>
    <n v="1"/>
    <s v="pain"/>
    <n v="0.84615384615384615"/>
    <n v="0.96923076923076912"/>
  </r>
  <r>
    <x v="7"/>
    <n v="2"/>
    <s v="safe"/>
    <n v="0.91666666666666663"/>
    <n v="0.94444444444444442"/>
  </r>
  <r>
    <x v="7"/>
    <n v="3"/>
    <s v="pain"/>
    <n v="0.8"/>
    <n v="0.92"/>
  </r>
  <r>
    <x v="7"/>
    <n v="4"/>
    <s v="pain"/>
    <n v="0.89655172413793105"/>
    <n v="0.74137931034482762"/>
  </r>
  <r>
    <x v="7"/>
    <n v="5"/>
    <s v="safe"/>
    <n v="0.92"/>
    <n v="0.84"/>
  </r>
  <r>
    <x v="7"/>
    <n v="6"/>
    <s v="pain"/>
    <n v="0.89999999999999991"/>
    <n v="0.875"/>
  </r>
  <r>
    <x v="7"/>
    <n v="7"/>
    <s v="safe"/>
    <n v="0.88888888888888884"/>
    <n v="0.75"/>
  </r>
  <r>
    <x v="7"/>
    <n v="8"/>
    <s v="safe"/>
    <n v="0.84615384615384615"/>
    <n v="0.84615384615384615"/>
  </r>
  <r>
    <x v="7"/>
    <n v="9"/>
    <s v="pain"/>
    <n v="0.88888888888888884"/>
    <n v="0.91666666666666663"/>
  </r>
  <r>
    <x v="7"/>
    <n v="10"/>
    <s v="pain"/>
    <n v="0.88888888888888884"/>
    <n v="0.76666666666666672"/>
  </r>
  <r>
    <x v="7"/>
    <n v="11"/>
    <s v="pain"/>
    <n v="0.83333333333333337"/>
    <n v="0.79166666666666663"/>
  </r>
  <r>
    <x v="7"/>
    <n v="12"/>
    <s v="safe"/>
    <n v="0.84"/>
    <n v="0.90399999999999991"/>
  </r>
  <r>
    <x v="7"/>
    <n v="13"/>
    <s v="safe"/>
    <n v="0.8666666666666667"/>
    <n v="0.875"/>
  </r>
  <r>
    <x v="7"/>
    <n v="14"/>
    <s v="pain"/>
    <n v="0.875"/>
    <n v="0.83333333333333337"/>
  </r>
  <r>
    <x v="7"/>
    <n v="15"/>
    <s v="safe"/>
    <n v="0.80645161290322576"/>
    <n v="0.89247311827956988"/>
  </r>
  <r>
    <x v="7"/>
    <n v="16"/>
    <s v="safe"/>
    <n v="0.94736842105263164"/>
    <n v="0.92105263157894735"/>
  </r>
  <r>
    <x v="8"/>
    <n v="1"/>
    <s v="safe"/>
    <n v="0.66666666666666674"/>
    <n v="0.66666666666666674"/>
  </r>
  <r>
    <x v="8"/>
    <n v="2"/>
    <s v="pain"/>
    <n v="0.61538461538461542"/>
    <n v="0.6"/>
  </r>
  <r>
    <x v="8"/>
    <n v="3"/>
    <s v="pain"/>
    <n v="0.40625"/>
    <n v="0.53125"/>
  </r>
  <r>
    <x v="8"/>
    <n v="4"/>
    <s v="safe"/>
    <n v="0.64285714285714279"/>
    <n v="0.5714285714285714"/>
  </r>
  <r>
    <x v="8"/>
    <n v="5"/>
    <s v="safe"/>
    <n v="0.4242424242424242"/>
    <n v="0.69696969696969702"/>
  </r>
  <r>
    <x v="8"/>
    <n v="6"/>
    <s v="safe"/>
    <n v="0.31578947368421051"/>
    <n v="0.48684210526315785"/>
  </r>
  <r>
    <x v="8"/>
    <n v="7"/>
    <s v="pain"/>
    <n v="0.45161290322580638"/>
    <n v="0.35483870967741937"/>
  </r>
  <r>
    <x v="8"/>
    <n v="8"/>
    <s v="pain"/>
    <n v="0.48"/>
    <n v="0.52"/>
  </r>
  <r>
    <x v="8"/>
    <n v="9"/>
    <s v="pain"/>
    <n v="0.5"/>
    <n v="0.61111111111111116"/>
  </r>
  <r>
    <x v="8"/>
    <n v="10"/>
    <s v="safe"/>
    <n v="0.5"/>
    <n v="0.38095238095238093"/>
  </r>
  <r>
    <x v="8"/>
    <n v="11"/>
    <s v="safe"/>
    <n v="0.43999999999999995"/>
    <n v="0.35999999999999988"/>
  </r>
  <r>
    <x v="8"/>
    <n v="12"/>
    <s v="pain"/>
    <n v="0.3571428571428571"/>
    <n v="0.60714285714285721"/>
  </r>
  <r>
    <x v="8"/>
    <n v="13"/>
    <s v="pain"/>
    <n v="0.4"/>
    <n v="0.7"/>
  </r>
  <r>
    <x v="8"/>
    <n v="14"/>
    <s v="safe"/>
    <n v="0.52173913043478259"/>
    <n v="0.33913043478260863"/>
  </r>
  <r>
    <x v="8"/>
    <n v="15"/>
    <s v="pain"/>
    <n v="0.42105263157894735"/>
    <n v="0.74736842105263168"/>
  </r>
  <r>
    <x v="8"/>
    <n v="16"/>
    <s v="safe"/>
    <n v="0.52941176470588247"/>
    <n v="0.60784313725490191"/>
  </r>
  <r>
    <x v="9"/>
    <n v="1"/>
    <s v="safe"/>
    <n v="1.1000000000000001"/>
    <n v="1"/>
  </r>
  <r>
    <x v="9"/>
    <n v="2"/>
    <s v="pain"/>
    <n v="1"/>
    <n v="0.8928571428571429"/>
  </r>
  <r>
    <x v="9"/>
    <n v="3"/>
    <s v="pain"/>
    <n v="0.875"/>
    <n v="0.79166666666666674"/>
  </r>
  <r>
    <x v="9"/>
    <n v="4"/>
    <s v="safe"/>
    <n v="0.8"/>
    <n v="0.93333333333333335"/>
  </r>
  <r>
    <x v="9"/>
    <n v="5"/>
    <s v="safe"/>
    <n v="0.88888888888888884"/>
    <n v="0.77777777777777779"/>
  </r>
  <r>
    <x v="9"/>
    <n v="6"/>
    <s v="pain"/>
    <n v="0.84210526315789469"/>
    <n v="0.78947368421052633"/>
  </r>
  <r>
    <x v="9"/>
    <n v="7"/>
    <s v="pain"/>
    <n v="0.95"/>
    <n v="0.8"/>
  </r>
  <r>
    <x v="9"/>
    <n v="8"/>
    <s v="pain"/>
    <n v="0.8666666666666667"/>
    <n v="0.92"/>
  </r>
  <r>
    <x v="9"/>
    <n v="9"/>
    <s v="safe"/>
    <n v="1"/>
    <n v="0.91578947368421049"/>
  </r>
  <r>
    <x v="9"/>
    <n v="10"/>
    <s v="safe"/>
    <n v="0.93333333333333335"/>
    <n v="1.1000000000000001"/>
  </r>
  <r>
    <x v="9"/>
    <n v="11"/>
    <s v="safe"/>
    <n v="0.875"/>
    <n v="1.0694444444444444"/>
  </r>
  <r>
    <x v="9"/>
    <n v="12"/>
    <s v="pain"/>
    <n v="0.9"/>
    <n v="0.87999999999999989"/>
  </r>
  <r>
    <x v="9"/>
    <n v="13"/>
    <s v="pain"/>
    <n v="0.70833333333333326"/>
    <n v="0.89583333333333337"/>
  </r>
  <r>
    <x v="9"/>
    <n v="14"/>
    <s v="safe"/>
    <n v="0.76"/>
    <n v="0.95"/>
  </r>
  <r>
    <x v="9"/>
    <n v="15"/>
    <s v="safe"/>
    <n v="1"/>
    <n v="1.1875"/>
  </r>
  <r>
    <x v="9"/>
    <n v="16"/>
    <s v="pain"/>
    <n v="0.7"/>
    <n v="1"/>
  </r>
  <r>
    <x v="10"/>
    <n v="1"/>
    <s v="safe"/>
    <n v="1.1200000000000001"/>
    <n v="1.0900000000000001"/>
  </r>
  <r>
    <x v="11"/>
    <m/>
    <m/>
    <m/>
    <m/>
  </r>
  <r>
    <x v="10"/>
    <n v="3"/>
    <s v="safe"/>
    <n v="1.125"/>
    <n v="1.0833333333333333"/>
  </r>
  <r>
    <x v="10"/>
    <n v="4"/>
    <s v="safe"/>
    <n v="1.125"/>
    <n v="1.0416666666666667"/>
  </r>
  <r>
    <x v="10"/>
    <n v="5"/>
    <s v="safe"/>
    <n v="1.08"/>
    <n v="1.1200000000000001"/>
  </r>
  <r>
    <x v="10"/>
    <n v="6"/>
    <s v="safe"/>
    <n v="1.0625"/>
    <n v="1.0833333333333333"/>
  </r>
  <r>
    <x v="10"/>
    <n v="7"/>
    <s v="safe"/>
    <n v="1.0285714285714285"/>
    <n v="1"/>
  </r>
  <r>
    <x v="10"/>
    <n v="8"/>
    <s v="pain"/>
    <n v="1"/>
    <n v="1.0892857142857142"/>
  </r>
  <r>
    <x v="10"/>
    <n v="9"/>
    <s v="safe"/>
    <n v="1.0238095238095239"/>
    <n v="1"/>
  </r>
  <r>
    <x v="10"/>
    <n v="10"/>
    <s v="pain"/>
    <n v="1.0294117647058822"/>
    <n v="1"/>
  </r>
  <r>
    <x v="10"/>
    <n v="11"/>
    <s v="safe"/>
    <n v="0.91666666666666663"/>
    <n v="1"/>
  </r>
  <r>
    <x v="10"/>
    <n v="12"/>
    <s v="pain"/>
    <n v="1"/>
    <n v="1.0692307692307692"/>
  </r>
  <r>
    <x v="10"/>
    <n v="13"/>
    <s v="pain"/>
    <n v="1.08"/>
    <n v="1.6"/>
  </r>
  <r>
    <x v="10"/>
    <n v="14"/>
    <s v="pain"/>
    <n v="1.25"/>
    <n v="1"/>
  </r>
  <r>
    <x v="10"/>
    <n v="15"/>
    <s v="pain"/>
    <n v="1"/>
    <n v="1.0705882352941176"/>
  </r>
  <r>
    <x v="10"/>
    <n v="16"/>
    <s v="pain"/>
    <n v="1.129032258064516"/>
    <n v="0.91397849462365588"/>
  </r>
  <r>
    <x v="12"/>
    <n v="1"/>
    <s v="safe"/>
    <n v="0.625"/>
    <n v="0.609375"/>
  </r>
  <r>
    <x v="12"/>
    <n v="2"/>
    <s v="pain"/>
    <n v="0.60869565217391308"/>
    <n v="0.82608695652173914"/>
  </r>
  <r>
    <x v="12"/>
    <n v="3"/>
    <s v="pain"/>
    <n v="0.66666666666666674"/>
    <n v="0.75"/>
  </r>
  <r>
    <x v="12"/>
    <n v="4"/>
    <s v="pain"/>
    <n v="0.55555555555555558"/>
    <n v="0.59999999999999987"/>
  </r>
  <r>
    <x v="12"/>
    <n v="5"/>
    <s v="pain"/>
    <n v="0.66666666666666674"/>
    <n v="0.62962962962962954"/>
  </r>
  <r>
    <x v="12"/>
    <n v="6"/>
    <s v="pain"/>
    <n v="0.66666666666666674"/>
    <n v="0.60000000000000009"/>
  </r>
  <r>
    <x v="12"/>
    <n v="7"/>
    <s v="safe"/>
    <n v="0.41666666666666663"/>
    <n v="0.61111111111111116"/>
  </r>
  <r>
    <x v="12"/>
    <n v="8"/>
    <s v="pain"/>
    <n v="0.64"/>
    <n v="0.78666666666666663"/>
  </r>
  <r>
    <x v="12"/>
    <n v="9"/>
    <s v="safe"/>
    <n v="0.73684210526315796"/>
    <n v="0.92105263157894735"/>
  </r>
  <r>
    <x v="12"/>
    <n v="10"/>
    <s v="safe"/>
    <n v="0.83333333333333337"/>
    <n v="1"/>
  </r>
  <r>
    <x v="12"/>
    <n v="11"/>
    <s v="safe"/>
    <n v="0.875"/>
    <n v="0.73333333333333328"/>
  </r>
  <r>
    <x v="12"/>
    <n v="12"/>
    <s v="pain"/>
    <n v="0.82352941176470584"/>
    <n v="1.088235294117647"/>
  </r>
  <r>
    <x v="12"/>
    <n v="13"/>
    <s v="pain"/>
    <n v="0.89655172413793105"/>
    <n v="0.78448275862068961"/>
  </r>
  <r>
    <x v="12"/>
    <n v="14"/>
    <s v="safe"/>
    <n v="0.65217391304347827"/>
    <n v="0.82608695652173925"/>
  </r>
  <r>
    <x v="12"/>
    <n v="15"/>
    <s v="safe"/>
    <n v="0.93103448275862077"/>
    <n v="0.71264367816091956"/>
  </r>
  <r>
    <x v="12"/>
    <n v="16"/>
    <s v="safe"/>
    <n v="0.68421052631578949"/>
    <n v="0.92105263157894735"/>
  </r>
  <r>
    <x v="13"/>
    <n v="1"/>
    <s v="safe"/>
    <n v="0.85185185185185186"/>
    <n v="0.88148148148148153"/>
  </r>
  <r>
    <x v="13"/>
    <n v="2"/>
    <s v="safe"/>
    <n v="1"/>
    <n v="1.0789473684210527"/>
  </r>
  <r>
    <x v="13"/>
    <n v="3"/>
    <s v="safe"/>
    <n v="1.0769230769230769"/>
    <n v="1.0512820512820513"/>
  </r>
  <r>
    <x v="13"/>
    <n v="4"/>
    <s v="safe"/>
    <n v="1"/>
    <n v="1"/>
  </r>
  <r>
    <x v="13"/>
    <n v="5"/>
    <s v="safe"/>
    <n v="0.89473684210526316"/>
    <n v="1"/>
  </r>
  <r>
    <x v="13"/>
    <n v="6"/>
    <s v="pain"/>
    <n v="1.03125"/>
    <n v="1.078125"/>
  </r>
  <r>
    <x v="13"/>
    <n v="7"/>
    <s v="safe"/>
    <n v="1.04"/>
    <n v="0.96800000000000008"/>
  </r>
  <r>
    <x v="13"/>
    <n v="8"/>
    <s v="pain"/>
    <n v="1.0769230769230769"/>
    <n v="1"/>
  </r>
  <r>
    <x v="13"/>
    <n v="9"/>
    <s v="pain"/>
    <n v="1"/>
    <n v="1"/>
  </r>
  <r>
    <x v="13"/>
    <n v="10"/>
    <s v="pain"/>
    <n v="0.72727272727272729"/>
    <n v="0.9242424242424242"/>
  </r>
  <r>
    <x v="13"/>
    <n v="11"/>
    <s v="pain"/>
    <n v="0.88461538461538458"/>
    <n v="0.94871794871794868"/>
  </r>
  <r>
    <x v="13"/>
    <n v="12"/>
    <s v="pain"/>
    <n v="1"/>
    <n v="0.77894736842105261"/>
  </r>
  <r>
    <x v="13"/>
    <n v="13"/>
    <s v="pain"/>
    <n v="0.91666666666666663"/>
    <n v="1.0833333333333333"/>
  </r>
  <r>
    <x v="13"/>
    <n v="14"/>
    <s v="safe"/>
    <n v="0.63636363636363624"/>
    <n v="0.69696969696969702"/>
  </r>
  <r>
    <x v="13"/>
    <n v="15"/>
    <s v="pain"/>
    <n v="0.8"/>
    <n v="0.85"/>
  </r>
  <r>
    <x v="13"/>
    <n v="16"/>
    <s v="safe"/>
    <n v="0.78125"/>
    <n v="0.921875"/>
  </r>
  <r>
    <x v="14"/>
    <n v="1"/>
    <s v="pain"/>
    <n v="0.78787878787878785"/>
    <n v="0.93939393939393945"/>
  </r>
  <r>
    <x v="14"/>
    <n v="2"/>
    <s v="safe"/>
    <n v="0.8"/>
    <n v="0.8666666666666667"/>
  </r>
  <r>
    <x v="14"/>
    <n v="3"/>
    <s v="pain"/>
    <n v="0.70967741935483875"/>
    <n v="0.82795698924731176"/>
  </r>
  <r>
    <x v="14"/>
    <n v="4"/>
    <s v="safe"/>
    <n v="0.8125"/>
    <n v="0.72500000000000009"/>
  </r>
  <r>
    <x v="14"/>
    <n v="5"/>
    <s v="safe"/>
    <n v="0.82500000000000007"/>
    <n v="0.70833333333333326"/>
  </r>
  <r>
    <x v="14"/>
    <n v="6"/>
    <s v="pain"/>
    <n v="0.875"/>
    <n v="0.875"/>
  </r>
  <r>
    <x v="14"/>
    <n v="7"/>
    <s v="safe"/>
    <n v="0.8"/>
    <n v="0.85"/>
  </r>
  <r>
    <x v="14"/>
    <n v="8"/>
    <s v="safe"/>
    <n v="0.75757575757575757"/>
    <n v="0.85454545454545461"/>
  </r>
  <r>
    <x v="14"/>
    <n v="9"/>
    <s v="safe"/>
    <n v="0.76"/>
    <n v="0.58000000000000007"/>
  </r>
  <r>
    <x v="14"/>
    <n v="10"/>
    <s v="safe"/>
    <n v="0.69767441860465107"/>
    <n v="0.4767441860465117"/>
  </r>
  <r>
    <x v="14"/>
    <n v="11"/>
    <s v="pain"/>
    <n v="0.73170731707317072"/>
    <n v="0.57317073170731714"/>
  </r>
  <r>
    <x v="14"/>
    <n v="12"/>
    <s v="pain"/>
    <n v="0.70588235294117641"/>
    <n v="0.82352941176470584"/>
  </r>
  <r>
    <x v="14"/>
    <n v="13"/>
    <s v="pain"/>
    <n v="0.66666666666666674"/>
    <n v="0.77564102564102566"/>
  </r>
  <r>
    <x v="14"/>
    <n v="14"/>
    <s v="pain"/>
    <n v="0.75"/>
    <n v="0.95000000000000007"/>
  </r>
  <r>
    <x v="14"/>
    <n v="15"/>
    <s v="pain"/>
    <n v="0.90909090909090906"/>
    <n v="0.86363636363636365"/>
  </r>
  <r>
    <x v="14"/>
    <n v="16"/>
    <s v="safe"/>
    <n v="0.75"/>
    <n v="0.91666666666666663"/>
  </r>
  <r>
    <x v="15"/>
    <n v="1"/>
    <s v="pain"/>
    <n v="0.70967741935483863"/>
    <n v="0.87903225806451613"/>
  </r>
  <r>
    <x v="15"/>
    <n v="2"/>
    <s v="pain"/>
    <n v="0.91666666666666663"/>
    <n v="0.95833333333333337"/>
  </r>
  <r>
    <x v="15"/>
    <n v="3"/>
    <s v="safe"/>
    <n v="1"/>
    <n v="0.91176470588235292"/>
  </r>
  <r>
    <x v="15"/>
    <n v="4"/>
    <s v="safe"/>
    <n v="0.96"/>
    <n v="1"/>
  </r>
  <r>
    <x v="15"/>
    <n v="5"/>
    <s v="safe"/>
    <n v="0.79310344827586221"/>
    <n v="0.65517241379310343"/>
  </r>
  <r>
    <x v="15"/>
    <n v="6"/>
    <s v="pain"/>
    <n v="0.84"/>
    <n v="0.84"/>
  </r>
  <r>
    <x v="15"/>
    <n v="7"/>
    <s v="pain"/>
    <n v="0.76666666666666672"/>
    <n v="0.91666666666666663"/>
  </r>
  <r>
    <x v="15"/>
    <n v="8"/>
    <s v="safe"/>
    <n v="0.80645161290322576"/>
    <n v="0.67741935483870974"/>
  </r>
  <r>
    <x v="15"/>
    <n v="9"/>
    <s v="safe"/>
    <n v="0.94117647058823528"/>
    <n v="0.64705882352941169"/>
  </r>
  <r>
    <x v="15"/>
    <n v="10"/>
    <s v="pain"/>
    <n v="1.0555555555555556"/>
    <n v="0.66666666666666674"/>
  </r>
  <r>
    <x v="15"/>
    <n v="11"/>
    <s v="safe"/>
    <n v="0.91304347826086962"/>
    <n v="0.75652173913043486"/>
  </r>
  <r>
    <x v="15"/>
    <n v="12"/>
    <s v="safe"/>
    <n v="0.66666666666666674"/>
    <n v="0.77777777777777779"/>
  </r>
  <r>
    <x v="15"/>
    <n v="13"/>
    <s v="pain"/>
    <n v="0.86956521739130432"/>
    <n v="0.91304347826086962"/>
  </r>
  <r>
    <x v="15"/>
    <n v="14"/>
    <s v="pain"/>
    <n v="0.91666666666666663"/>
    <n v="0.83333333333333337"/>
  </r>
  <r>
    <x v="15"/>
    <n v="15"/>
    <s v="pain"/>
    <n v="0.76470588235294112"/>
    <n v="0.78823529411764715"/>
  </r>
  <r>
    <x v="15"/>
    <n v="16"/>
    <s v="safe"/>
    <n v="1.2727272727272727"/>
    <n v="0.87878787878787878"/>
  </r>
  <r>
    <x v="16"/>
    <n v="1"/>
    <s v="safe"/>
    <n v="0.3571428571428571"/>
    <n v="0.2857142857142857"/>
  </r>
  <r>
    <x v="16"/>
    <n v="2"/>
    <s v="pain"/>
    <n v="0.5"/>
    <n v="0.37142857142857144"/>
  </r>
  <r>
    <x v="16"/>
    <n v="3"/>
    <s v="pain"/>
    <n v="0.39393939393939392"/>
    <n v="0.39393939393939392"/>
  </r>
  <r>
    <x v="16"/>
    <n v="4"/>
    <s v="safe"/>
    <n v="0.28125"/>
    <n v="0.296875"/>
  </r>
  <r>
    <x v="16"/>
    <n v="5"/>
    <s v="pain"/>
    <n v="0.5"/>
    <n v="0.2857142857142857"/>
  </r>
  <r>
    <x v="16"/>
    <n v="6"/>
    <s v="safe"/>
    <n v="0.48484848484848486"/>
    <n v="0.79797979797979801"/>
  </r>
  <r>
    <x v="16"/>
    <n v="7"/>
    <s v="pain"/>
    <n v="0.3571428571428571"/>
    <n v="0.95238095238095233"/>
  </r>
  <r>
    <x v="16"/>
    <n v="8"/>
    <s v="pain"/>
    <n v="0.48"/>
    <n v="0.92"/>
  </r>
  <r>
    <x v="16"/>
    <n v="9"/>
    <s v="pain"/>
    <n v="0.4"/>
    <n v="0.5"/>
  </r>
  <r>
    <x v="16"/>
    <n v="10"/>
    <s v="safe"/>
    <n v="0.47619047619047616"/>
    <n v="0.5714285714285714"/>
  </r>
  <r>
    <x v="16"/>
    <n v="11"/>
    <s v="pain"/>
    <n v="0.47368421052631582"/>
    <n v="0.36842105263157898"/>
  </r>
  <r>
    <x v="16"/>
    <n v="12"/>
    <s v="pain"/>
    <n v="0.5"/>
    <n v="0.49"/>
  </r>
  <r>
    <x v="16"/>
    <n v="13"/>
    <s v="safe"/>
    <n v="0.4285714285714286"/>
    <n v="0.4285714285714286"/>
  </r>
  <r>
    <x v="16"/>
    <n v="14"/>
    <s v="safe"/>
    <n v="0.52631578947368429"/>
    <n v="1"/>
  </r>
  <r>
    <x v="16"/>
    <n v="15"/>
    <s v="safe"/>
    <n v="0.44444444444444442"/>
    <n v="0.55555555555555558"/>
  </r>
  <r>
    <x v="16"/>
    <n v="16"/>
    <s v="safe"/>
    <n v="0.5"/>
    <n v="0.4"/>
  </r>
  <r>
    <x v="17"/>
    <n v="1"/>
    <s v="pain"/>
    <n v="0.4"/>
    <n v="0.32000000000000006"/>
  </r>
  <r>
    <x v="17"/>
    <n v="2"/>
    <s v="pain"/>
    <n v="0.38095238095238093"/>
    <n v="0.30158730158730163"/>
  </r>
  <r>
    <x v="17"/>
    <n v="3"/>
    <s v="safe"/>
    <n v="0.25"/>
    <n v="0.61111111111111116"/>
  </r>
  <r>
    <x v="17"/>
    <n v="4"/>
    <s v="pain"/>
    <n v="0.4"/>
    <n v="0.35"/>
  </r>
  <r>
    <x v="17"/>
    <n v="5"/>
    <s v="safe"/>
    <n v="0.4375"/>
    <n v="0.484375"/>
  </r>
  <r>
    <x v="17"/>
    <n v="6"/>
    <s v="safe"/>
    <n v="0.23076923076923073"/>
    <n v="0.23076923076923073"/>
  </r>
  <r>
    <x v="17"/>
    <n v="7"/>
    <s v="pain"/>
    <n v="0.3125"/>
    <n v="0.34375"/>
  </r>
  <r>
    <x v="17"/>
    <n v="8"/>
    <s v="pain"/>
    <n v="0.33333333333333337"/>
    <n v="0.33333333333333337"/>
  </r>
  <r>
    <x v="17"/>
    <n v="9"/>
    <s v="safe"/>
    <n v="0.31818181818181823"/>
    <n v="0.45454545454545459"/>
  </r>
  <r>
    <x v="17"/>
    <n v="10"/>
    <s v="pain"/>
    <n v="0.27777777777777779"/>
    <n v="0.39999999999999991"/>
  </r>
  <r>
    <x v="17"/>
    <n v="11"/>
    <s v="pain"/>
    <n v="0.1428571428571429"/>
    <n v="0.2857142857142857"/>
  </r>
  <r>
    <x v="17"/>
    <n v="12"/>
    <s v="safe"/>
    <n v="0.25"/>
    <n v="0.4375"/>
  </r>
  <r>
    <x v="17"/>
    <n v="13"/>
    <s v="safe"/>
    <n v="0.25"/>
    <n v="0.77777777777777779"/>
  </r>
  <r>
    <x v="17"/>
    <n v="14"/>
    <s v="safe"/>
    <n v="0.33333333333333337"/>
    <n v="0.44444444444444442"/>
  </r>
  <r>
    <x v="17"/>
    <n v="15"/>
    <s v="safe"/>
    <n v="0.22727272727272729"/>
    <n v="0.23636363636363644"/>
  </r>
  <r>
    <x v="17"/>
    <n v="16"/>
    <s v="pain"/>
    <n v="0.34482758620689657"/>
    <n v="0.39655172413793094"/>
  </r>
  <r>
    <x v="18"/>
    <n v="1"/>
    <s v="pain"/>
    <n v="0.7857142857142857"/>
    <n v="0.74285714285714288"/>
  </r>
  <r>
    <x v="18"/>
    <n v="2"/>
    <s v="pain"/>
    <n v="0.55555555555555558"/>
    <n v="0.64444444444444438"/>
  </r>
  <r>
    <x v="18"/>
    <n v="3"/>
    <s v="pain"/>
    <n v="0.53846153846153844"/>
    <n v="0.30769230769230771"/>
  </r>
  <r>
    <x v="18"/>
    <n v="4"/>
    <s v="safe"/>
    <n v="0.5"/>
    <n v="0.73333333333333339"/>
  </r>
  <r>
    <x v="18"/>
    <n v="5"/>
    <s v="pain"/>
    <n v="0.57894736842105265"/>
    <n v="0.57894736842105265"/>
  </r>
  <r>
    <x v="18"/>
    <n v="6"/>
    <s v="pain"/>
    <n v="0.54545454545454541"/>
    <n v="0.72727272727272729"/>
  </r>
  <r>
    <x v="18"/>
    <n v="7"/>
    <s v="safe"/>
    <n v="0.64285714285714279"/>
    <n v="0.625"/>
  </r>
  <r>
    <x v="18"/>
    <n v="8"/>
    <s v="pain"/>
    <n v="0.5"/>
    <n v="0.55555555555555558"/>
  </r>
  <r>
    <x v="18"/>
    <n v="9"/>
    <s v="pain"/>
    <n v="0.60869565217391308"/>
    <n v="0.56521739130434789"/>
  </r>
  <r>
    <x v="18"/>
    <n v="10"/>
    <s v="safe"/>
    <n v="0.52631578947368429"/>
    <n v="0.6210526315789473"/>
  </r>
  <r>
    <x v="18"/>
    <n v="11"/>
    <s v="safe"/>
    <n v="0.5"/>
    <n v="0.375"/>
  </r>
  <r>
    <x v="18"/>
    <n v="12"/>
    <s v="safe"/>
    <n v="0.6"/>
    <n v="0.7"/>
  </r>
  <r>
    <x v="18"/>
    <n v="13"/>
    <s v="safe"/>
    <n v="0.5"/>
    <n v="0.6"/>
  </r>
  <r>
    <x v="18"/>
    <n v="14"/>
    <s v="safe"/>
    <n v="0.52"/>
    <n v="0.6"/>
  </r>
  <r>
    <x v="18"/>
    <n v="15"/>
    <s v="safe"/>
    <n v="0.56521739130434789"/>
    <n v="0.58260869565217388"/>
  </r>
  <r>
    <x v="18"/>
    <n v="16"/>
    <s v="pain"/>
    <n v="0.38461538461538458"/>
    <n v="0.66346153846153844"/>
  </r>
  <r>
    <x v="19"/>
    <n v="1"/>
    <s v="safe"/>
    <n v="0.87878787878787867"/>
    <n v="0.54545454545454541"/>
  </r>
  <r>
    <x v="19"/>
    <n v="2"/>
    <s v="safe"/>
    <n v="0.55172413793103448"/>
    <n v="0.44827586206896564"/>
  </r>
  <r>
    <x v="19"/>
    <n v="3"/>
    <s v="pain"/>
    <n v="0.92592592592592593"/>
    <n v="0.85185185185185186"/>
  </r>
  <r>
    <x v="19"/>
    <n v="4"/>
    <s v="pain"/>
    <n v="0.94285714285714284"/>
    <n v="0.64285714285714279"/>
  </r>
  <r>
    <x v="19"/>
    <n v="5"/>
    <s v="safe"/>
    <n v="1"/>
    <n v="0.90476190476190477"/>
  </r>
  <r>
    <x v="19"/>
    <n v="6"/>
    <s v="safe"/>
    <n v="0.79166666666666663"/>
    <n v="0.90625"/>
  </r>
  <r>
    <x v="19"/>
    <n v="7"/>
    <s v="pain"/>
    <n v="1"/>
    <n v="0.5"/>
  </r>
  <r>
    <x v="19"/>
    <n v="8"/>
    <s v="safe"/>
    <n v="0.86111111111111116"/>
    <n v="0.58333333333333337"/>
  </r>
  <r>
    <x v="19"/>
    <n v="9"/>
    <s v="pain"/>
    <n v="0.90909090909090906"/>
    <n v="0.86363636363636365"/>
  </r>
  <r>
    <x v="19"/>
    <n v="10"/>
    <s v="pain"/>
    <n v="0.38461538461538458"/>
    <n v="1"/>
  </r>
  <r>
    <x v="19"/>
    <n v="11"/>
    <s v="pain"/>
    <n v="0.93939393939393945"/>
    <n v="0.9242424242424242"/>
  </r>
  <r>
    <x v="19"/>
    <n v="12"/>
    <s v="safe"/>
    <n v="0.95454545454545459"/>
    <n v="1"/>
  </r>
  <r>
    <x v="19"/>
    <n v="13"/>
    <s v="pain"/>
    <n v="0.90476190476190477"/>
    <n v="0.79999999999999982"/>
  </r>
  <r>
    <x v="19"/>
    <n v="14"/>
    <s v="safe"/>
    <n v="0.92307692307692313"/>
    <n v="0.74358974358974361"/>
  </r>
  <r>
    <x v="19"/>
    <n v="15"/>
    <s v="safe"/>
    <n v="0.88888888888888884"/>
    <n v="0.6148148148148147"/>
  </r>
  <r>
    <x v="19"/>
    <n v="16"/>
    <s v="pain"/>
    <n v="0.88888888888888884"/>
    <n v="0.95061728395061729"/>
  </r>
  <r>
    <x v="20"/>
    <n v="1"/>
    <s v="safe"/>
    <n v="0.62962962962962965"/>
    <n v="0.55555555555555558"/>
  </r>
  <r>
    <x v="20"/>
    <n v="2"/>
    <s v="pain"/>
    <n v="0.65"/>
    <n v="0.64"/>
  </r>
  <r>
    <x v="20"/>
    <n v="3"/>
    <s v="pain"/>
    <n v="0.71875"/>
    <n v="0.609375"/>
  </r>
  <r>
    <x v="20"/>
    <n v="4"/>
    <s v="safe"/>
    <n v="0.65625"/>
    <n v="0.63541666666666663"/>
  </r>
  <r>
    <x v="20"/>
    <n v="5"/>
    <s v="safe"/>
    <n v="0.6"/>
    <n v="0.625"/>
  </r>
  <r>
    <x v="20"/>
    <n v="6"/>
    <s v="safe"/>
    <n v="0.61538461538461542"/>
    <n v="0.74358974358974361"/>
  </r>
  <r>
    <x v="20"/>
    <n v="7"/>
    <s v="safe"/>
    <n v="0.84"/>
    <n v="0.67999999999999994"/>
  </r>
  <r>
    <x v="20"/>
    <n v="8"/>
    <s v="pain"/>
    <n v="0.69230769230769229"/>
    <n v="0.76923076923076916"/>
  </r>
  <r>
    <x v="20"/>
    <n v="9"/>
    <s v="safe"/>
    <n v="0.7"/>
    <n v="0.66249999999999998"/>
  </r>
  <r>
    <x v="20"/>
    <n v="10"/>
    <s v="pain"/>
    <n v="0.62962962962962965"/>
    <n v="0.75308641975308643"/>
  </r>
  <r>
    <x v="20"/>
    <n v="11"/>
    <s v="safe"/>
    <n v="0.76923076923076916"/>
    <n v="0.79487179487179493"/>
  </r>
  <r>
    <x v="20"/>
    <n v="12"/>
    <s v="pain"/>
    <n v="0.76923076923076916"/>
    <n v="0.66153846153846141"/>
  </r>
  <r>
    <x v="20"/>
    <n v="13"/>
    <s v="pain"/>
    <n v="0.71875"/>
    <n v="0.7265625"/>
  </r>
  <r>
    <x v="20"/>
    <n v="14"/>
    <s v="safe"/>
    <n v="0.54545454545454541"/>
    <n v="0.65909090909090917"/>
  </r>
  <r>
    <x v="20"/>
    <n v="15"/>
    <s v="pain"/>
    <n v="0.73684210526315796"/>
    <n v="0.60526315789473684"/>
  </r>
  <r>
    <x v="20"/>
    <n v="16"/>
    <s v="pain"/>
    <n v="0.53846153846153844"/>
    <n v="0.57692307692307687"/>
  </r>
  <r>
    <x v="21"/>
    <n v="1"/>
    <s v="safe"/>
    <n v="0.68571428571428572"/>
    <n v="0.66666666666666674"/>
  </r>
  <r>
    <x v="21"/>
    <n v="2"/>
    <s v="safe"/>
    <n v="0.70370370370370372"/>
    <n v="0.58518518518518503"/>
  </r>
  <r>
    <x v="21"/>
    <n v="3"/>
    <s v="pain"/>
    <n v="0.77777777777777779"/>
    <n v="0.59999999999999987"/>
  </r>
  <r>
    <x v="21"/>
    <n v="4"/>
    <s v="pain"/>
    <n v="0.77777777777777779"/>
    <n v="0.66666666666666674"/>
  </r>
  <r>
    <x v="21"/>
    <n v="5"/>
    <s v="pain"/>
    <n v="0.70967741935483863"/>
    <n v="0.63709677419354849"/>
  </r>
  <r>
    <x v="21"/>
    <n v="6"/>
    <s v="pain"/>
    <n v="0.56000000000000005"/>
    <n v="0.62666666666666671"/>
  </r>
  <r>
    <x v="21"/>
    <n v="7"/>
    <s v="pain"/>
    <n v="0.75"/>
    <n v="0.70833333333333326"/>
  </r>
  <r>
    <x v="21"/>
    <n v="8"/>
    <s v="pain"/>
    <n v="0.66666666666666674"/>
    <n v="0.59999999999999987"/>
  </r>
  <r>
    <x v="21"/>
    <n v="9"/>
    <s v="pain"/>
    <n v="0.70967741935483863"/>
    <n v="0.67741935483870974"/>
  </r>
  <r>
    <x v="21"/>
    <n v="10"/>
    <s v="safe"/>
    <n v="0.68421052631578949"/>
    <n v="0.68421052631578949"/>
  </r>
  <r>
    <x v="21"/>
    <n v="11"/>
    <s v="safe"/>
    <n v="0.83333333333333337"/>
    <n v="0.66666666666666674"/>
  </r>
  <r>
    <x v="21"/>
    <n v="12"/>
    <s v="pain"/>
    <n v="0.69230769230769229"/>
    <n v="0.69230769230769229"/>
  </r>
  <r>
    <x v="21"/>
    <n v="13"/>
    <s v="safe"/>
    <n v="0.86956521739130432"/>
    <n v="0.79130434782608683"/>
  </r>
  <r>
    <x v="21"/>
    <n v="14"/>
    <s v="safe"/>
    <n v="0.77777777777777779"/>
    <n v="0.66666666666666674"/>
  </r>
  <r>
    <x v="21"/>
    <n v="15"/>
    <s v="safe"/>
    <n v="0.75"/>
    <n v="0.61111111111111116"/>
  </r>
  <r>
    <x v="21"/>
    <n v="16"/>
    <s v="safe"/>
    <n v="0.69230769230769229"/>
    <n v="0.74358974358974361"/>
  </r>
  <r>
    <x v="22"/>
    <n v="1"/>
    <s v="safe"/>
    <n v="0.74285714285714288"/>
    <n v="0.64285714285714279"/>
  </r>
  <r>
    <x v="22"/>
    <n v="2"/>
    <s v="safe"/>
    <n v="0.62068965517241381"/>
    <n v="0.72413793103448265"/>
  </r>
  <r>
    <x v="22"/>
    <n v="3"/>
    <s v="pain"/>
    <n v="0.8125"/>
    <n v="0.95000000000000007"/>
  </r>
  <r>
    <x v="22"/>
    <n v="4"/>
    <s v="safe"/>
    <n v="1.05"/>
    <n v="0.96250000000000002"/>
  </r>
  <r>
    <x v="22"/>
    <n v="5"/>
    <s v="safe"/>
    <n v="0.97222222222222221"/>
    <n v="0.90740740740740744"/>
  </r>
  <r>
    <x v="22"/>
    <n v="6"/>
    <s v="safe"/>
    <n v="1"/>
    <n v="0.66666666666666674"/>
  </r>
  <r>
    <x v="22"/>
    <n v="7"/>
    <s v="pain"/>
    <n v="0.9285714285714286"/>
    <n v="0.9285714285714286"/>
  </r>
  <r>
    <x v="22"/>
    <n v="8"/>
    <s v="pain"/>
    <n v="0.8529411764705882"/>
    <n v="0.70588235294117641"/>
  </r>
  <r>
    <x v="22"/>
    <n v="9"/>
    <s v="safe"/>
    <n v="0.9285714285714286"/>
    <n v="0.91428571428571437"/>
  </r>
  <r>
    <x v="22"/>
    <n v="10"/>
    <s v="pain"/>
    <n v="1"/>
    <n v="1"/>
  </r>
  <r>
    <x v="22"/>
    <n v="11"/>
    <s v="safe"/>
    <n v="1.0526315789473684"/>
    <n v="0.92105263157894735"/>
  </r>
  <r>
    <x v="22"/>
    <n v="12"/>
    <s v="pain"/>
    <n v="0.9285714285714286"/>
    <n v="0.9642857142857143"/>
  </r>
  <r>
    <x v="22"/>
    <n v="13"/>
    <s v="pain"/>
    <n v="0.9"/>
    <n v="0.94000000000000006"/>
  </r>
  <r>
    <x v="22"/>
    <n v="14"/>
    <s v="pain"/>
    <n v="0.74285714285714288"/>
    <n v="0.7142857142857143"/>
  </r>
  <r>
    <x v="22"/>
    <n v="15"/>
    <s v="safe"/>
    <n v="0.5714285714285714"/>
    <n v="0.95238095238095233"/>
  </r>
  <r>
    <x v="22"/>
    <n v="16"/>
    <s v="pain"/>
    <n v="0.95238095238095233"/>
    <n v="0.9285714285714286"/>
  </r>
  <r>
    <x v="23"/>
    <n v="1"/>
    <s v="safe"/>
    <n v="0.65217391304347827"/>
    <n v="0.51304347826086949"/>
  </r>
  <r>
    <x v="23"/>
    <n v="2"/>
    <s v="pain"/>
    <n v="0.5862068965517242"/>
    <n v="0.39655172413793094"/>
  </r>
  <r>
    <x v="23"/>
    <n v="3"/>
    <s v="safe"/>
    <n v="0.5"/>
    <n v="0.44444444444444442"/>
  </r>
  <r>
    <x v="23"/>
    <n v="4"/>
    <s v="safe"/>
    <n v="0.43999999999999995"/>
    <n v="0.45599999999999996"/>
  </r>
  <r>
    <x v="23"/>
    <n v="5"/>
    <s v="safe"/>
    <n v="0.5"/>
    <n v="0.5"/>
  </r>
  <r>
    <x v="23"/>
    <n v="6"/>
    <s v="pain"/>
    <n v="0.44444444444444442"/>
    <n v="0.39999999999999991"/>
  </r>
  <r>
    <x v="23"/>
    <n v="7"/>
    <s v="pain"/>
    <n v="0.54545454545454541"/>
    <n v="0.19999999999999996"/>
  </r>
  <r>
    <x v="23"/>
    <n v="8"/>
    <s v="pain"/>
    <n v="0.46153846153846156"/>
    <n v="0.46153846153846156"/>
  </r>
  <r>
    <x v="23"/>
    <n v="9"/>
    <s v="safe"/>
    <n v="0.53333333333333333"/>
    <n v="0.33333333333333337"/>
  </r>
  <r>
    <x v="23"/>
    <n v="10"/>
    <s v="pain"/>
    <n v="0.39130434782608692"/>
    <n v="0.56521739130434789"/>
  </r>
  <r>
    <x v="23"/>
    <n v="11"/>
    <s v="pain"/>
    <n v="0.5357142857142857"/>
    <n v="0.2857142857142857"/>
  </r>
  <r>
    <x v="23"/>
    <n v="12"/>
    <s v="pain"/>
    <n v="0.38888888888888884"/>
    <n v="0.33333333333333337"/>
  </r>
  <r>
    <x v="23"/>
    <n v="13"/>
    <s v="pain"/>
    <n v="0.39130434782608692"/>
    <n v="0.65217391304347827"/>
  </r>
  <r>
    <x v="23"/>
    <n v="14"/>
    <s v="safe"/>
    <n v="0.52941176470588236"/>
    <n v="0.64705882352941169"/>
  </r>
  <r>
    <x v="23"/>
    <n v="15"/>
    <s v="safe"/>
    <n v="0.3571428571428571"/>
    <n v="0.85714285714285721"/>
  </r>
  <r>
    <x v="23"/>
    <n v="16"/>
    <s v="safe"/>
    <n v="0.3571428571428571"/>
    <n v="0.375"/>
  </r>
  <r>
    <x v="24"/>
    <n v="1"/>
    <s v="safe"/>
    <n v="1"/>
    <n v="0.87878787878787878"/>
  </r>
  <r>
    <x v="24"/>
    <n v="2"/>
    <s v="safe"/>
    <n v="1"/>
    <n v="1"/>
  </r>
  <r>
    <x v="24"/>
    <n v="3"/>
    <s v="pain"/>
    <n v="1.0434782608695652"/>
    <n v="0.91304347826086962"/>
  </r>
  <r>
    <x v="24"/>
    <n v="4"/>
    <s v="safe"/>
    <n v="1.0454545454545454"/>
    <n v="0.96363636363636362"/>
  </r>
  <r>
    <x v="24"/>
    <n v="5"/>
    <s v="pain"/>
    <n v="1"/>
    <n v="1"/>
  </r>
  <r>
    <x v="24"/>
    <n v="6"/>
    <s v="pain"/>
    <n v="0.65517241379310354"/>
    <n v="0.74137931034482762"/>
  </r>
  <r>
    <x v="24"/>
    <n v="7"/>
    <s v="pain"/>
    <n v="0.81818181818181812"/>
    <n v="0.72727272727272729"/>
  </r>
  <r>
    <x v="24"/>
    <n v="8"/>
    <s v="safe"/>
    <n v="0.9375"/>
    <n v="0.90625"/>
  </r>
  <r>
    <x v="24"/>
    <n v="9"/>
    <s v="safe"/>
    <n v="1.0370370370370372"/>
    <n v="1.0925925925925926"/>
  </r>
  <r>
    <x v="24"/>
    <n v="10"/>
    <s v="pain"/>
    <n v="0.96296296296296302"/>
    <n v="0.72222222222222221"/>
  </r>
  <r>
    <x v="24"/>
    <n v="11"/>
    <s v="pain"/>
    <n v="0.93333333333333335"/>
    <n v="0.8"/>
  </r>
  <r>
    <x v="24"/>
    <n v="12"/>
    <s v="pain"/>
    <n v="0.8125"/>
    <n v="0.88750000000000007"/>
  </r>
  <r>
    <x v="11"/>
    <m/>
    <m/>
    <e v="#DIV/0!"/>
    <e v="#DIV/0!"/>
  </r>
  <r>
    <x v="24"/>
    <n v="14"/>
    <s v="safe"/>
    <n v="1"/>
    <n v="0.92727272727272725"/>
  </r>
  <r>
    <x v="24"/>
    <n v="15"/>
    <s v="pain"/>
    <n v="0.90909090909090906"/>
    <n v="0.87878787878787878"/>
  </r>
  <r>
    <x v="24"/>
    <n v="16"/>
    <s v="safe"/>
    <n v="0.96153846153846156"/>
    <n v="0.9358974358974359"/>
  </r>
  <r>
    <x v="25"/>
    <n v="1"/>
    <s v="safe"/>
    <n v="0.60000000000000009"/>
    <n v="0.55555555555555558"/>
  </r>
  <r>
    <x v="25"/>
    <n v="2"/>
    <s v="pain"/>
    <n v="0.52"/>
    <n v="0.76"/>
  </r>
  <r>
    <x v="25"/>
    <n v="3"/>
    <s v="safe"/>
    <n v="0.61111111111111116"/>
    <n v="0.41666666666666663"/>
  </r>
  <r>
    <x v="25"/>
    <n v="4"/>
    <s v="safe"/>
    <n v="0.52380952380952384"/>
    <n v="0.5"/>
  </r>
  <r>
    <x v="25"/>
    <n v="5"/>
    <s v="pain"/>
    <n v="0.38709677419354827"/>
    <n v="0.5161290322580645"/>
  </r>
  <r>
    <x v="25"/>
    <n v="6"/>
    <s v="safe"/>
    <n v="0.58333333333333326"/>
    <n v="0.43333333333333335"/>
  </r>
  <r>
    <x v="25"/>
    <n v="7"/>
    <s v="pain"/>
    <n v="0.57894736842105265"/>
    <n v="0.52631578947368429"/>
  </r>
  <r>
    <x v="25"/>
    <n v="8"/>
    <s v="pain"/>
    <n v="0.57894736842105265"/>
    <n v="0.60526315789473684"/>
  </r>
  <r>
    <x v="25"/>
    <n v="9"/>
    <s v="safe"/>
    <n v="0.41666666666666663"/>
    <n v="0.55555555555555558"/>
  </r>
  <r>
    <x v="25"/>
    <n v="10"/>
    <s v="safe"/>
    <n v="0.5"/>
    <n v="0.63235294117647056"/>
  </r>
  <r>
    <x v="25"/>
    <n v="11"/>
    <s v="safe"/>
    <n v="0.5"/>
    <n v="0.56666666666666665"/>
  </r>
  <r>
    <x v="25"/>
    <n v="12"/>
    <s v="pain"/>
    <n v="0.58333333333333326"/>
    <n v="0.75"/>
  </r>
  <r>
    <x v="25"/>
    <n v="13"/>
    <s v="pain"/>
    <n v="0.5"/>
    <n v="0.7"/>
  </r>
  <r>
    <x v="25"/>
    <n v="14"/>
    <s v="safe"/>
    <n v="0.66666666666666674"/>
    <n v="0.33333333333333337"/>
  </r>
  <r>
    <x v="25"/>
    <n v="15"/>
    <s v="pain"/>
    <n v="0.65517241379310354"/>
    <n v="0.65517241379310343"/>
  </r>
  <r>
    <x v="25"/>
    <n v="16"/>
    <s v="pain"/>
    <n v="0.875"/>
    <n v="0.72222222222222221"/>
  </r>
  <r>
    <x v="26"/>
    <n v="1"/>
    <s v="pain"/>
    <n v="0.33333333333333337"/>
    <n v="0.33333333333333337"/>
  </r>
  <r>
    <x v="26"/>
    <n v="2"/>
    <s v="pain"/>
    <n v="0.36842105263157898"/>
    <n v="0.28947368421052633"/>
  </r>
  <r>
    <x v="26"/>
    <n v="3"/>
    <s v="pain"/>
    <n v="0.30000000000000004"/>
    <n v="0.30999999999999994"/>
  </r>
  <r>
    <x v="26"/>
    <n v="4"/>
    <s v="pain"/>
    <n v="0.36"/>
    <n v="0.28000000000000003"/>
  </r>
  <r>
    <x v="26"/>
    <n v="5"/>
    <s v="pain"/>
    <n v="0.3125"/>
    <n v="0.375"/>
  </r>
  <r>
    <x v="26"/>
    <n v="6"/>
    <s v="safe"/>
    <n v="0.3529411764705882"/>
    <n v="0.25"/>
  </r>
  <r>
    <x v="26"/>
    <n v="7"/>
    <s v="pain"/>
    <n v="0.33333333333333337"/>
    <n v="0.33333333333333337"/>
  </r>
  <r>
    <x v="26"/>
    <n v="8"/>
    <s v="safe"/>
    <n v="0.30769230769230771"/>
    <n v="0.38461538461538458"/>
  </r>
  <r>
    <x v="26"/>
    <n v="9"/>
    <s v="safe"/>
    <n v="0.29166666666666663"/>
    <n v="0.30000000000000004"/>
  </r>
  <r>
    <x v="26"/>
    <n v="10"/>
    <s v="pain"/>
    <n v="0.33333333333333337"/>
    <n v="0.29999999999999993"/>
  </r>
  <r>
    <x v="26"/>
    <n v="11"/>
    <s v="safe"/>
    <n v="0.3529411764705882"/>
    <n v="0.29411764705882348"/>
  </r>
  <r>
    <x v="26"/>
    <n v="12"/>
    <s v="safe"/>
    <n v="0.30000000000000004"/>
    <n v="0.29166666666666663"/>
  </r>
  <r>
    <x v="26"/>
    <n v="13"/>
    <s v="pain"/>
    <n v="0.33333333333333337"/>
    <n v="0.33333333333333337"/>
  </r>
  <r>
    <x v="26"/>
    <n v="14"/>
    <s v="safe"/>
    <n v="0.25"/>
    <n v="0.38888888888888884"/>
  </r>
  <r>
    <x v="26"/>
    <n v="15"/>
    <s v="safe"/>
    <n v="0.31034482758620696"/>
    <n v="0.25287356321839072"/>
  </r>
  <r>
    <x v="26"/>
    <n v="16"/>
    <s v="safe"/>
    <n v="0.33333333333333337"/>
    <n v="0.33333333333333337"/>
  </r>
  <r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31" firstHeaderRow="1" firstDataRow="3" firstDataCol="1"/>
  <pivotFields count="12">
    <pivotField axis="axisRow" showAll="0">
      <items count="28"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5"/>
        <item x="26"/>
        <item x="24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h="1" x="2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0"/>
  </rowFields>
  <rowItems count="2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6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Average of %change perceived" fld="7" subtotal="average" baseField="0" baseItem="0"/>
    <dataField name="Average of %change recorded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E31" firstHeaderRow="1" firstDataRow="3" firstDataCol="1"/>
  <pivotFields count="11">
    <pivotField axis="axisRow" showAll="0">
      <items count="28">
        <item x="0"/>
        <item x="1"/>
        <item x="2"/>
        <item h="1"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h="1" x="11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 defaultSubtotal="0"/>
    <pivotField showAll="0" defaultSubtotal="0"/>
  </pivotFields>
  <rowFields count="1">
    <field x="0"/>
  </rowFields>
  <rowItems count="26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2">
    <field x="6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%change perceived" fld="7" subtotal="average" baseField="0" baseItem="0"/>
    <dataField name="Average of %change recorded" fld="8" subtotal="average" baseField="0" baseItem="1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F48BD-4FD5-41E4-B24F-B120AD4B3506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L2:M27" firstHeaderRow="1" firstDataRow="1" firstDataCol="1"/>
  <pivotFields count="5">
    <pivotField axis="axisRow" showAll="0">
      <items count="28">
        <item x="0"/>
        <item x="1"/>
        <item x="2"/>
        <item h="1"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h="1" x="17"/>
        <item x="18"/>
        <item x="19"/>
        <item x="20"/>
        <item x="21"/>
        <item x="22"/>
        <item x="23"/>
        <item x="24"/>
        <item x="25"/>
        <item x="26"/>
        <item h="1" x="11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2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Average of Accuracy over baseline phase for each trial 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7"/>
  <sheetViews>
    <sheetView topLeftCell="A6" zoomScale="74" workbookViewId="0">
      <selection activeCell="I39" sqref="I39:I42"/>
    </sheetView>
  </sheetViews>
  <sheetFormatPr defaultRowHeight="14.4" x14ac:dyDescent="0.3"/>
  <cols>
    <col min="2" max="2" width="23.109375" style="5" bestFit="1" customWidth="1"/>
    <col min="3" max="3" width="19.33203125" style="4" bestFit="1" customWidth="1"/>
    <col min="4" max="4" width="18.6640625" style="3" bestFit="1" customWidth="1"/>
    <col min="5" max="5" width="18.6640625" style="2" bestFit="1" customWidth="1"/>
    <col min="7" max="7" width="10.6640625" bestFit="1" customWidth="1"/>
    <col min="8" max="8" width="17.5546875" bestFit="1" customWidth="1"/>
    <col min="9" max="9" width="16.109375" bestFit="1" customWidth="1"/>
    <col min="10" max="10" width="38.21875" bestFit="1" customWidth="1"/>
    <col min="20" max="20" width="19.109375" bestFit="1" customWidth="1"/>
    <col min="21" max="21" width="23.109375" bestFit="1" customWidth="1"/>
  </cols>
  <sheetData>
    <row r="1" spans="1:9" x14ac:dyDescent="0.3">
      <c r="A1" t="s">
        <v>0</v>
      </c>
      <c r="B1" s="5" t="s">
        <v>1</v>
      </c>
      <c r="C1" s="4" t="s">
        <v>2</v>
      </c>
      <c r="D1" s="3" t="s">
        <v>5</v>
      </c>
      <c r="E1" s="2" t="s">
        <v>6</v>
      </c>
      <c r="F1" t="s">
        <v>4</v>
      </c>
      <c r="G1" t="s">
        <v>3</v>
      </c>
      <c r="H1" t="s">
        <v>9</v>
      </c>
      <c r="I1" t="s">
        <v>10</v>
      </c>
    </row>
    <row r="2" spans="1:9" x14ac:dyDescent="0.3">
      <c r="A2">
        <v>1</v>
      </c>
      <c r="B2" s="5">
        <v>55.2</v>
      </c>
      <c r="C2" s="4">
        <v>57.6</v>
      </c>
      <c r="D2" s="3">
        <v>57</v>
      </c>
      <c r="E2" s="2">
        <v>60</v>
      </c>
      <c r="F2">
        <v>1</v>
      </c>
      <c r="G2" t="s">
        <v>7</v>
      </c>
      <c r="H2">
        <f t="shared" ref="H2:H49" si="0">100*((B2-D2)/D2)</f>
        <v>-3.1578947368421004</v>
      </c>
      <c r="I2">
        <f t="shared" ref="I2:I49" si="1">100*((C2-E2)/E2)</f>
        <v>-3.9999999999999973</v>
      </c>
    </row>
    <row r="3" spans="1:9" x14ac:dyDescent="0.3">
      <c r="A3">
        <v>1</v>
      </c>
      <c r="B3" s="5">
        <v>42</v>
      </c>
      <c r="C3" s="4">
        <v>60</v>
      </c>
      <c r="D3" s="3">
        <v>57.6</v>
      </c>
      <c r="E3" s="2">
        <v>57.6</v>
      </c>
      <c r="F3">
        <v>2</v>
      </c>
      <c r="G3" t="s">
        <v>8</v>
      </c>
      <c r="H3">
        <f t="shared" si="0"/>
        <v>-27.083333333333336</v>
      </c>
      <c r="I3">
        <f t="shared" si="1"/>
        <v>4.1666666666666643</v>
      </c>
    </row>
    <row r="4" spans="1:9" x14ac:dyDescent="0.3">
      <c r="A4">
        <v>1</v>
      </c>
      <c r="B4" s="5">
        <v>56</v>
      </c>
      <c r="C4" s="4">
        <v>60</v>
      </c>
      <c r="D4" s="3">
        <v>60</v>
      </c>
      <c r="E4" s="2">
        <v>54</v>
      </c>
      <c r="F4">
        <v>3</v>
      </c>
      <c r="G4" t="s">
        <v>7</v>
      </c>
      <c r="H4">
        <f t="shared" si="0"/>
        <v>-6.666666666666667</v>
      </c>
      <c r="I4">
        <f t="shared" si="1"/>
        <v>11.111111111111111</v>
      </c>
    </row>
    <row r="5" spans="1:9" x14ac:dyDescent="0.3">
      <c r="A5">
        <v>1</v>
      </c>
      <c r="B5" s="5">
        <v>57.6</v>
      </c>
      <c r="C5" s="4">
        <v>60</v>
      </c>
      <c r="D5" s="3">
        <v>60</v>
      </c>
      <c r="E5" s="2">
        <v>60</v>
      </c>
      <c r="F5">
        <v>4</v>
      </c>
      <c r="G5" t="s">
        <v>7</v>
      </c>
      <c r="H5">
        <f t="shared" si="0"/>
        <v>-3.9999999999999973</v>
      </c>
      <c r="I5">
        <f t="shared" si="1"/>
        <v>0</v>
      </c>
    </row>
    <row r="6" spans="1:9" x14ac:dyDescent="0.3">
      <c r="A6">
        <v>1</v>
      </c>
      <c r="B6" s="5">
        <v>60</v>
      </c>
      <c r="C6" s="4">
        <v>62.4</v>
      </c>
      <c r="D6" s="3">
        <v>60</v>
      </c>
      <c r="E6" s="2">
        <v>56</v>
      </c>
      <c r="F6">
        <v>5</v>
      </c>
      <c r="G6" t="s">
        <v>8</v>
      </c>
      <c r="H6">
        <f t="shared" si="0"/>
        <v>0</v>
      </c>
      <c r="I6">
        <f t="shared" si="1"/>
        <v>11.428571428571425</v>
      </c>
    </row>
    <row r="7" spans="1:9" x14ac:dyDescent="0.3">
      <c r="A7">
        <v>1</v>
      </c>
      <c r="B7" s="5">
        <v>56</v>
      </c>
      <c r="C7" s="4">
        <v>64</v>
      </c>
      <c r="D7" s="3">
        <v>63</v>
      </c>
      <c r="E7" s="2">
        <v>63</v>
      </c>
      <c r="F7">
        <v>6</v>
      </c>
      <c r="G7" t="s">
        <v>8</v>
      </c>
      <c r="H7">
        <f t="shared" si="0"/>
        <v>-11.111111111111111</v>
      </c>
      <c r="I7">
        <f t="shared" si="1"/>
        <v>1.5873015873015872</v>
      </c>
    </row>
    <row r="8" spans="1:9" x14ac:dyDescent="0.3">
      <c r="A8">
        <v>1</v>
      </c>
      <c r="B8" s="5">
        <v>63</v>
      </c>
      <c r="C8" s="4">
        <v>63</v>
      </c>
      <c r="D8" s="3">
        <v>54</v>
      </c>
      <c r="E8" s="2">
        <v>60</v>
      </c>
      <c r="F8">
        <v>7</v>
      </c>
      <c r="G8" t="s">
        <v>8</v>
      </c>
      <c r="H8">
        <f t="shared" si="0"/>
        <v>16.666666666666664</v>
      </c>
      <c r="I8">
        <f t="shared" si="1"/>
        <v>5</v>
      </c>
    </row>
    <row r="9" spans="1:9" x14ac:dyDescent="0.3">
      <c r="A9">
        <v>1</v>
      </c>
      <c r="B9" s="5">
        <v>54</v>
      </c>
      <c r="C9" s="4">
        <v>66</v>
      </c>
      <c r="D9" s="3">
        <v>56</v>
      </c>
      <c r="E9" s="2">
        <v>60</v>
      </c>
      <c r="F9">
        <v>8</v>
      </c>
      <c r="G9" t="s">
        <v>7</v>
      </c>
      <c r="H9">
        <f t="shared" si="0"/>
        <v>-3.5714285714285712</v>
      </c>
      <c r="I9">
        <f t="shared" si="1"/>
        <v>10</v>
      </c>
    </row>
    <row r="10" spans="1:9" x14ac:dyDescent="0.3">
      <c r="A10">
        <v>1</v>
      </c>
      <c r="B10" s="5">
        <v>60</v>
      </c>
      <c r="C10" s="4">
        <v>60</v>
      </c>
      <c r="D10" s="3">
        <v>57.6</v>
      </c>
      <c r="E10" s="2">
        <v>57.6</v>
      </c>
      <c r="F10">
        <v>9</v>
      </c>
      <c r="G10" t="s">
        <v>7</v>
      </c>
      <c r="H10">
        <f t="shared" si="0"/>
        <v>4.1666666666666643</v>
      </c>
      <c r="I10">
        <f t="shared" si="1"/>
        <v>4.1666666666666643</v>
      </c>
    </row>
    <row r="11" spans="1:9" x14ac:dyDescent="0.3">
      <c r="A11">
        <v>1</v>
      </c>
      <c r="B11" s="5">
        <v>57</v>
      </c>
      <c r="C11" s="4">
        <v>60</v>
      </c>
      <c r="D11" s="3">
        <v>57.6</v>
      </c>
      <c r="E11" s="2">
        <v>57.6</v>
      </c>
      <c r="F11">
        <v>10</v>
      </c>
      <c r="G11" t="s">
        <v>7</v>
      </c>
      <c r="H11">
        <f t="shared" si="0"/>
        <v>-1.041666666666669</v>
      </c>
      <c r="I11">
        <f t="shared" si="1"/>
        <v>4.1666666666666643</v>
      </c>
    </row>
    <row r="12" spans="1:9" x14ac:dyDescent="0.3">
      <c r="A12">
        <v>1</v>
      </c>
      <c r="B12" s="5">
        <v>60</v>
      </c>
      <c r="C12" s="4">
        <v>63</v>
      </c>
      <c r="D12" s="3">
        <v>57.6</v>
      </c>
      <c r="E12" s="2">
        <v>60</v>
      </c>
      <c r="F12">
        <v>11</v>
      </c>
      <c r="G12" t="s">
        <v>8</v>
      </c>
      <c r="H12">
        <f t="shared" si="0"/>
        <v>4.1666666666666643</v>
      </c>
      <c r="I12">
        <f t="shared" si="1"/>
        <v>5</v>
      </c>
    </row>
    <row r="13" spans="1:9" x14ac:dyDescent="0.3">
      <c r="A13">
        <v>1</v>
      </c>
      <c r="B13" s="5">
        <v>57.6</v>
      </c>
      <c r="C13" s="4">
        <v>57.6</v>
      </c>
      <c r="D13" s="3">
        <v>54</v>
      </c>
      <c r="E13" s="2">
        <v>60</v>
      </c>
      <c r="F13">
        <v>12</v>
      </c>
      <c r="G13" t="s">
        <v>8</v>
      </c>
      <c r="H13">
        <f t="shared" si="0"/>
        <v>6.6666666666666696</v>
      </c>
      <c r="I13">
        <f t="shared" si="1"/>
        <v>-3.9999999999999973</v>
      </c>
    </row>
    <row r="14" spans="1:9" x14ac:dyDescent="0.3">
      <c r="A14">
        <v>1</v>
      </c>
      <c r="B14" s="5">
        <v>60</v>
      </c>
      <c r="C14" s="4">
        <v>60</v>
      </c>
      <c r="D14" s="3">
        <v>56</v>
      </c>
      <c r="E14" s="2">
        <v>60</v>
      </c>
      <c r="F14">
        <v>13</v>
      </c>
      <c r="G14" t="s">
        <v>8</v>
      </c>
      <c r="H14">
        <f t="shared" si="0"/>
        <v>7.1428571428571423</v>
      </c>
      <c r="I14">
        <f t="shared" si="1"/>
        <v>0</v>
      </c>
    </row>
    <row r="15" spans="1:9" x14ac:dyDescent="0.3">
      <c r="A15">
        <v>1</v>
      </c>
      <c r="B15" s="5">
        <v>66</v>
      </c>
      <c r="C15" s="4">
        <v>72</v>
      </c>
      <c r="D15" s="3">
        <v>60</v>
      </c>
      <c r="E15" s="2">
        <v>63</v>
      </c>
      <c r="F15">
        <v>14</v>
      </c>
      <c r="G15" t="s">
        <v>8</v>
      </c>
      <c r="H15">
        <f t="shared" si="0"/>
        <v>10</v>
      </c>
      <c r="I15">
        <f t="shared" si="1"/>
        <v>14.285714285714285</v>
      </c>
    </row>
    <row r="16" spans="1:9" x14ac:dyDescent="0.3">
      <c r="A16">
        <v>1</v>
      </c>
      <c r="B16" s="5">
        <v>63</v>
      </c>
      <c r="C16" s="4">
        <v>63</v>
      </c>
      <c r="D16" s="3">
        <v>56</v>
      </c>
      <c r="E16" s="2">
        <v>64</v>
      </c>
      <c r="F16">
        <v>15</v>
      </c>
      <c r="G16" t="s">
        <v>7</v>
      </c>
      <c r="H16">
        <f t="shared" si="0"/>
        <v>12.5</v>
      </c>
      <c r="I16">
        <f t="shared" si="1"/>
        <v>-1.5625</v>
      </c>
    </row>
    <row r="17" spans="1:9" x14ac:dyDescent="0.3">
      <c r="A17">
        <v>1</v>
      </c>
      <c r="B17" s="5">
        <v>60</v>
      </c>
      <c r="C17" s="4">
        <v>64</v>
      </c>
      <c r="D17" s="3">
        <v>54</v>
      </c>
      <c r="E17" s="2">
        <v>60</v>
      </c>
      <c r="F17">
        <v>16</v>
      </c>
      <c r="G17" t="s">
        <v>7</v>
      </c>
      <c r="H17">
        <f t="shared" si="0"/>
        <v>11.111111111111111</v>
      </c>
      <c r="I17">
        <f t="shared" si="1"/>
        <v>6.666666666666667</v>
      </c>
    </row>
    <row r="18" spans="1:9" x14ac:dyDescent="0.3">
      <c r="A18">
        <v>2</v>
      </c>
      <c r="B18" s="5">
        <v>72</v>
      </c>
      <c r="C18" s="4">
        <v>72</v>
      </c>
      <c r="D18" s="3">
        <v>69</v>
      </c>
      <c r="E18" s="2">
        <v>84</v>
      </c>
      <c r="F18">
        <v>1</v>
      </c>
      <c r="G18" t="s">
        <v>8</v>
      </c>
      <c r="H18">
        <f t="shared" si="0"/>
        <v>4.3478260869565215</v>
      </c>
      <c r="I18">
        <f t="shared" si="1"/>
        <v>-14.285714285714285</v>
      </c>
    </row>
    <row r="19" spans="1:9" x14ac:dyDescent="0.3">
      <c r="A19">
        <v>2</v>
      </c>
      <c r="B19" s="5">
        <v>69.599999999999994</v>
      </c>
      <c r="C19" s="4">
        <v>79.2</v>
      </c>
      <c r="D19" s="3">
        <v>72</v>
      </c>
      <c r="E19" s="2">
        <v>84</v>
      </c>
      <c r="F19">
        <v>2</v>
      </c>
      <c r="G19" t="s">
        <v>8</v>
      </c>
      <c r="H19">
        <f t="shared" si="0"/>
        <v>-3.333333333333341</v>
      </c>
      <c r="I19">
        <f t="shared" si="1"/>
        <v>-5.7142857142857109</v>
      </c>
    </row>
    <row r="20" spans="1:9" x14ac:dyDescent="0.3">
      <c r="A20">
        <v>2</v>
      </c>
      <c r="B20" s="5">
        <v>68</v>
      </c>
      <c r="C20" s="4">
        <v>84</v>
      </c>
      <c r="D20" s="3">
        <v>62.4</v>
      </c>
      <c r="E20" s="2">
        <v>81.599999999999994</v>
      </c>
      <c r="F20">
        <v>3</v>
      </c>
      <c r="G20" t="s">
        <v>7</v>
      </c>
      <c r="H20">
        <f t="shared" si="0"/>
        <v>8.974358974358978</v>
      </c>
      <c r="I20">
        <f t="shared" si="1"/>
        <v>2.9411764705882426</v>
      </c>
    </row>
    <row r="21" spans="1:9" x14ac:dyDescent="0.3">
      <c r="A21">
        <v>2</v>
      </c>
      <c r="B21" s="5">
        <v>78</v>
      </c>
      <c r="C21" s="4">
        <v>66</v>
      </c>
      <c r="D21" s="3">
        <v>72</v>
      </c>
      <c r="E21" s="2">
        <v>84</v>
      </c>
      <c r="F21">
        <v>4</v>
      </c>
      <c r="G21" t="s">
        <v>8</v>
      </c>
      <c r="H21">
        <f t="shared" si="0"/>
        <v>8.3333333333333321</v>
      </c>
      <c r="I21">
        <f t="shared" si="1"/>
        <v>-21.428571428571427</v>
      </c>
    </row>
    <row r="22" spans="1:9" x14ac:dyDescent="0.3">
      <c r="A22">
        <v>2</v>
      </c>
      <c r="B22" s="5">
        <v>69</v>
      </c>
      <c r="C22" s="4">
        <v>84</v>
      </c>
      <c r="D22" s="3">
        <v>67.2</v>
      </c>
      <c r="E22" s="2">
        <v>76.8</v>
      </c>
      <c r="F22">
        <v>5</v>
      </c>
      <c r="G22" t="s">
        <v>8</v>
      </c>
      <c r="H22">
        <f t="shared" si="0"/>
        <v>2.6785714285714244</v>
      </c>
      <c r="I22">
        <f t="shared" si="1"/>
        <v>9.3750000000000036</v>
      </c>
    </row>
    <row r="23" spans="1:9" x14ac:dyDescent="0.3">
      <c r="A23">
        <v>2</v>
      </c>
      <c r="B23" s="5">
        <v>72</v>
      </c>
      <c r="C23" s="4">
        <v>90</v>
      </c>
      <c r="D23" s="3">
        <v>72</v>
      </c>
      <c r="E23" s="2">
        <v>80</v>
      </c>
      <c r="F23">
        <v>6</v>
      </c>
      <c r="G23" t="s">
        <v>7</v>
      </c>
      <c r="H23">
        <f t="shared" si="0"/>
        <v>0</v>
      </c>
      <c r="I23">
        <f t="shared" si="1"/>
        <v>12.5</v>
      </c>
    </row>
    <row r="24" spans="1:9" x14ac:dyDescent="0.3">
      <c r="A24">
        <v>2</v>
      </c>
      <c r="B24" s="5">
        <v>72</v>
      </c>
      <c r="C24" s="4">
        <v>80</v>
      </c>
      <c r="D24" s="3">
        <v>78</v>
      </c>
      <c r="E24" s="2">
        <v>78</v>
      </c>
      <c r="F24">
        <v>7</v>
      </c>
      <c r="G24" t="s">
        <v>7</v>
      </c>
      <c r="H24">
        <f t="shared" si="0"/>
        <v>-7.6923076923076925</v>
      </c>
      <c r="I24">
        <f t="shared" si="1"/>
        <v>2.5641025641025639</v>
      </c>
    </row>
    <row r="25" spans="1:9" x14ac:dyDescent="0.3">
      <c r="A25">
        <v>2</v>
      </c>
      <c r="B25" s="5">
        <v>72</v>
      </c>
      <c r="C25" s="4">
        <v>84</v>
      </c>
      <c r="D25" s="3">
        <v>72</v>
      </c>
      <c r="E25" s="2">
        <v>78</v>
      </c>
      <c r="F25">
        <v>8</v>
      </c>
      <c r="G25" t="s">
        <v>7</v>
      </c>
      <c r="H25">
        <f t="shared" si="0"/>
        <v>0</v>
      </c>
      <c r="I25">
        <f t="shared" si="1"/>
        <v>7.6923076923076925</v>
      </c>
    </row>
    <row r="26" spans="1:9" x14ac:dyDescent="0.3">
      <c r="A26">
        <v>2</v>
      </c>
      <c r="B26" s="5">
        <v>67.2</v>
      </c>
      <c r="C26" s="4">
        <v>74.400000000000006</v>
      </c>
      <c r="D26" s="3">
        <v>72</v>
      </c>
      <c r="E26" s="2">
        <v>90</v>
      </c>
      <c r="F26">
        <v>9</v>
      </c>
      <c r="G26" t="s">
        <v>8</v>
      </c>
      <c r="H26">
        <f t="shared" si="0"/>
        <v>-6.6666666666666625</v>
      </c>
      <c r="I26">
        <f t="shared" si="1"/>
        <v>-17.333333333333329</v>
      </c>
    </row>
    <row r="27" spans="1:9" x14ac:dyDescent="0.3">
      <c r="A27">
        <v>2</v>
      </c>
      <c r="B27" s="5">
        <v>69</v>
      </c>
      <c r="C27" s="4">
        <v>78</v>
      </c>
      <c r="D27" s="3">
        <v>72</v>
      </c>
      <c r="E27" s="2">
        <v>84</v>
      </c>
      <c r="F27">
        <v>10</v>
      </c>
      <c r="G27" t="s">
        <v>8</v>
      </c>
      <c r="H27">
        <f t="shared" si="0"/>
        <v>-4.1666666666666661</v>
      </c>
      <c r="I27">
        <f t="shared" si="1"/>
        <v>-7.1428571428571423</v>
      </c>
    </row>
    <row r="28" spans="1:9" x14ac:dyDescent="0.3">
      <c r="A28">
        <v>2</v>
      </c>
      <c r="B28" s="5">
        <v>72</v>
      </c>
      <c r="C28" s="4">
        <v>84</v>
      </c>
      <c r="D28" s="3">
        <v>69</v>
      </c>
      <c r="E28" s="2">
        <v>72</v>
      </c>
      <c r="F28">
        <v>11</v>
      </c>
      <c r="G28" t="s">
        <v>8</v>
      </c>
      <c r="H28">
        <f t="shared" si="0"/>
        <v>4.3478260869565215</v>
      </c>
      <c r="I28">
        <f t="shared" si="1"/>
        <v>16.666666666666664</v>
      </c>
    </row>
    <row r="29" spans="1:9" x14ac:dyDescent="0.3">
      <c r="A29">
        <v>2</v>
      </c>
      <c r="B29" s="5">
        <v>69.599999999999994</v>
      </c>
      <c r="C29" s="4">
        <v>79.2</v>
      </c>
      <c r="D29" s="3">
        <v>72</v>
      </c>
      <c r="E29" s="2">
        <v>78</v>
      </c>
      <c r="F29">
        <v>12</v>
      </c>
      <c r="G29" t="s">
        <v>7</v>
      </c>
      <c r="H29">
        <f t="shared" si="0"/>
        <v>-3.333333333333341</v>
      </c>
      <c r="I29">
        <f t="shared" si="1"/>
        <v>1.5384615384615421</v>
      </c>
    </row>
    <row r="30" spans="1:9" x14ac:dyDescent="0.3">
      <c r="A30">
        <v>2</v>
      </c>
      <c r="B30" s="5">
        <v>72</v>
      </c>
      <c r="C30" s="4">
        <v>84</v>
      </c>
      <c r="D30" s="3">
        <v>69.599999999999994</v>
      </c>
      <c r="E30" s="2">
        <v>76.8</v>
      </c>
      <c r="F30">
        <v>13</v>
      </c>
      <c r="G30" t="s">
        <v>8</v>
      </c>
      <c r="H30">
        <f t="shared" si="0"/>
        <v>3.4482758620689737</v>
      </c>
      <c r="I30">
        <f t="shared" si="1"/>
        <v>9.3750000000000036</v>
      </c>
    </row>
    <row r="31" spans="1:9" x14ac:dyDescent="0.3">
      <c r="A31">
        <v>2</v>
      </c>
      <c r="B31" s="5">
        <v>69</v>
      </c>
      <c r="C31" s="4">
        <v>78</v>
      </c>
      <c r="D31" s="3">
        <v>72</v>
      </c>
      <c r="E31" s="2">
        <v>84</v>
      </c>
      <c r="F31">
        <v>14</v>
      </c>
      <c r="G31" t="s">
        <v>7</v>
      </c>
      <c r="H31">
        <f t="shared" si="0"/>
        <v>-4.1666666666666661</v>
      </c>
      <c r="I31">
        <f t="shared" si="1"/>
        <v>-7.1428571428571423</v>
      </c>
    </row>
    <row r="32" spans="1:9" x14ac:dyDescent="0.3">
      <c r="A32">
        <v>2</v>
      </c>
      <c r="B32" s="5">
        <v>72</v>
      </c>
      <c r="C32" s="4">
        <v>84</v>
      </c>
      <c r="D32" s="3">
        <v>72</v>
      </c>
      <c r="E32" s="2">
        <v>76</v>
      </c>
      <c r="F32">
        <v>15</v>
      </c>
      <c r="G32" t="s">
        <v>7</v>
      </c>
      <c r="H32">
        <f t="shared" si="0"/>
        <v>0</v>
      </c>
      <c r="I32">
        <f t="shared" si="1"/>
        <v>10.526315789473683</v>
      </c>
    </row>
    <row r="33" spans="1:9" x14ac:dyDescent="0.3">
      <c r="A33">
        <v>2</v>
      </c>
      <c r="B33" s="5">
        <v>72</v>
      </c>
      <c r="C33" s="4">
        <v>79.2</v>
      </c>
      <c r="D33" s="3">
        <v>72</v>
      </c>
      <c r="E33" s="2">
        <v>75</v>
      </c>
      <c r="F33">
        <v>16</v>
      </c>
      <c r="G33" t="s">
        <v>7</v>
      </c>
      <c r="H33">
        <f t="shared" si="0"/>
        <v>0</v>
      </c>
      <c r="I33">
        <f t="shared" si="1"/>
        <v>5.6000000000000032</v>
      </c>
    </row>
    <row r="34" spans="1:9" x14ac:dyDescent="0.3">
      <c r="A34">
        <v>3</v>
      </c>
      <c r="B34" s="5">
        <v>60</v>
      </c>
      <c r="C34" s="4">
        <v>84</v>
      </c>
      <c r="D34" s="3">
        <v>69</v>
      </c>
      <c r="E34" s="2">
        <v>84</v>
      </c>
      <c r="F34">
        <v>1</v>
      </c>
      <c r="G34" t="s">
        <v>7</v>
      </c>
      <c r="H34">
        <f t="shared" si="0"/>
        <v>-13.043478260869565</v>
      </c>
      <c r="I34">
        <f t="shared" si="1"/>
        <v>0</v>
      </c>
    </row>
    <row r="35" spans="1:9" x14ac:dyDescent="0.3">
      <c r="A35">
        <v>3</v>
      </c>
      <c r="B35" s="5">
        <v>60</v>
      </c>
      <c r="C35" s="4">
        <v>84</v>
      </c>
      <c r="D35" s="3">
        <v>63</v>
      </c>
      <c r="E35" s="2">
        <v>81</v>
      </c>
      <c r="F35">
        <v>2</v>
      </c>
      <c r="G35" t="s">
        <v>8</v>
      </c>
      <c r="H35">
        <f t="shared" si="0"/>
        <v>-4.7619047619047619</v>
      </c>
      <c r="I35">
        <f t="shared" si="1"/>
        <v>3.7037037037037033</v>
      </c>
    </row>
    <row r="36" spans="1:9" x14ac:dyDescent="0.3">
      <c r="A36">
        <v>3</v>
      </c>
      <c r="B36" s="5">
        <v>60</v>
      </c>
      <c r="C36" s="4">
        <v>84</v>
      </c>
      <c r="D36" s="3">
        <v>60</v>
      </c>
      <c r="E36" s="2">
        <v>78</v>
      </c>
      <c r="F36">
        <v>3</v>
      </c>
      <c r="G36" t="s">
        <v>8</v>
      </c>
      <c r="H36">
        <f t="shared" si="0"/>
        <v>0</v>
      </c>
      <c r="I36">
        <f t="shared" si="1"/>
        <v>7.6923076923076925</v>
      </c>
    </row>
    <row r="37" spans="1:9" x14ac:dyDescent="0.3">
      <c r="A37">
        <v>3</v>
      </c>
      <c r="B37" s="5">
        <v>54</v>
      </c>
      <c r="C37" s="4">
        <v>90</v>
      </c>
      <c r="D37" s="3">
        <v>50.4</v>
      </c>
      <c r="E37" s="2">
        <v>81.599999999999994</v>
      </c>
      <c r="F37">
        <v>4</v>
      </c>
      <c r="G37" t="s">
        <v>8</v>
      </c>
      <c r="H37">
        <f t="shared" si="0"/>
        <v>7.142857142857145</v>
      </c>
      <c r="I37">
        <f t="shared" si="1"/>
        <v>10.294117647058831</v>
      </c>
    </row>
    <row r="38" spans="1:9" x14ac:dyDescent="0.3">
      <c r="A38">
        <v>3</v>
      </c>
      <c r="B38" s="5">
        <v>48</v>
      </c>
      <c r="C38" s="4">
        <v>80</v>
      </c>
      <c r="D38" s="3">
        <v>60</v>
      </c>
      <c r="E38" s="2">
        <v>79.2</v>
      </c>
      <c r="F38">
        <v>5</v>
      </c>
      <c r="G38" t="s">
        <v>7</v>
      </c>
      <c r="H38">
        <f t="shared" si="0"/>
        <v>-20</v>
      </c>
      <c r="I38">
        <f t="shared" si="1"/>
        <v>1.0101010101010066</v>
      </c>
    </row>
    <row r="39" spans="1:9" x14ac:dyDescent="0.3">
      <c r="A39">
        <v>3</v>
      </c>
      <c r="B39" s="5">
        <v>60</v>
      </c>
      <c r="C39" s="4">
        <v>81</v>
      </c>
      <c r="D39" s="3">
        <v>60</v>
      </c>
      <c r="E39" s="2">
        <v>90</v>
      </c>
      <c r="F39">
        <v>6</v>
      </c>
      <c r="G39" t="s">
        <v>8</v>
      </c>
      <c r="H39">
        <f t="shared" si="0"/>
        <v>0</v>
      </c>
      <c r="I39">
        <f t="shared" si="1"/>
        <v>-10</v>
      </c>
    </row>
    <row r="40" spans="1:9" x14ac:dyDescent="0.3">
      <c r="A40">
        <v>3</v>
      </c>
      <c r="B40" s="5">
        <v>66</v>
      </c>
      <c r="C40" s="4">
        <v>84</v>
      </c>
      <c r="D40" s="3">
        <v>68</v>
      </c>
      <c r="E40" s="2">
        <v>84</v>
      </c>
      <c r="F40">
        <v>7</v>
      </c>
      <c r="G40" t="s">
        <v>7</v>
      </c>
      <c r="H40">
        <f t="shared" si="0"/>
        <v>-2.9411764705882351</v>
      </c>
      <c r="I40">
        <f t="shared" si="1"/>
        <v>0</v>
      </c>
    </row>
    <row r="41" spans="1:9" x14ac:dyDescent="0.3">
      <c r="A41">
        <v>3</v>
      </c>
      <c r="B41" s="5">
        <v>69</v>
      </c>
      <c r="C41" s="4">
        <v>87</v>
      </c>
      <c r="D41" s="3">
        <v>68</v>
      </c>
      <c r="E41" s="2">
        <v>84</v>
      </c>
      <c r="F41">
        <v>8</v>
      </c>
      <c r="G41" t="s">
        <v>7</v>
      </c>
      <c r="H41">
        <f t="shared" si="0"/>
        <v>1.4705882352941175</v>
      </c>
      <c r="I41">
        <f t="shared" si="1"/>
        <v>3.5714285714285712</v>
      </c>
    </row>
    <row r="42" spans="1:9" x14ac:dyDescent="0.3">
      <c r="A42">
        <v>3</v>
      </c>
      <c r="B42" s="5">
        <v>69.599999999999994</v>
      </c>
      <c r="C42" s="4">
        <v>91.2</v>
      </c>
      <c r="D42" s="3">
        <v>72</v>
      </c>
      <c r="E42" s="2">
        <v>84</v>
      </c>
      <c r="F42">
        <v>9</v>
      </c>
      <c r="G42" t="s">
        <v>8</v>
      </c>
      <c r="H42">
        <f t="shared" si="0"/>
        <v>-3.333333333333341</v>
      </c>
      <c r="I42">
        <f t="shared" si="1"/>
        <v>8.5714285714285747</v>
      </c>
    </row>
    <row r="43" spans="1:9" x14ac:dyDescent="0.3">
      <c r="A43">
        <v>3</v>
      </c>
      <c r="B43" s="5">
        <v>64</v>
      </c>
      <c r="C43" s="4">
        <v>88</v>
      </c>
      <c r="D43" s="3">
        <v>66</v>
      </c>
      <c r="E43" s="2">
        <v>90</v>
      </c>
      <c r="F43">
        <v>10</v>
      </c>
      <c r="G43" t="s">
        <v>7</v>
      </c>
      <c r="H43">
        <f t="shared" si="0"/>
        <v>-3.0303030303030303</v>
      </c>
      <c r="I43">
        <f t="shared" si="1"/>
        <v>-2.2222222222222223</v>
      </c>
    </row>
    <row r="44" spans="1:9" x14ac:dyDescent="0.3">
      <c r="A44">
        <v>3</v>
      </c>
      <c r="B44" s="5">
        <v>68</v>
      </c>
      <c r="C44" s="4">
        <v>84</v>
      </c>
      <c r="D44" s="3">
        <v>66</v>
      </c>
      <c r="E44" s="2">
        <v>84</v>
      </c>
      <c r="F44">
        <v>11</v>
      </c>
      <c r="G44" t="s">
        <v>7</v>
      </c>
      <c r="H44">
        <f t="shared" si="0"/>
        <v>3.0303030303030303</v>
      </c>
      <c r="I44">
        <f t="shared" si="1"/>
        <v>0</v>
      </c>
    </row>
    <row r="45" spans="1:9" x14ac:dyDescent="0.3">
      <c r="A45">
        <v>3</v>
      </c>
      <c r="B45" s="5">
        <v>72</v>
      </c>
      <c r="C45" s="4">
        <v>84</v>
      </c>
      <c r="D45" s="3">
        <v>72</v>
      </c>
      <c r="E45" s="2">
        <v>92</v>
      </c>
      <c r="F45">
        <v>12</v>
      </c>
      <c r="G45" t="s">
        <v>8</v>
      </c>
      <c r="H45">
        <f t="shared" si="0"/>
        <v>0</v>
      </c>
      <c r="I45">
        <f t="shared" si="1"/>
        <v>-8.695652173913043</v>
      </c>
    </row>
    <row r="46" spans="1:9" x14ac:dyDescent="0.3">
      <c r="A46">
        <v>3</v>
      </c>
      <c r="B46" s="5">
        <v>75</v>
      </c>
      <c r="C46" s="4">
        <v>90</v>
      </c>
      <c r="D46" s="3">
        <v>76.8</v>
      </c>
      <c r="E46" s="2">
        <v>84</v>
      </c>
      <c r="F46">
        <v>13</v>
      </c>
      <c r="G46" t="s">
        <v>7</v>
      </c>
      <c r="H46">
        <f t="shared" si="0"/>
        <v>-2.3437499999999964</v>
      </c>
      <c r="I46">
        <f t="shared" si="1"/>
        <v>7.1428571428571423</v>
      </c>
    </row>
    <row r="47" spans="1:9" x14ac:dyDescent="0.3">
      <c r="A47">
        <v>3</v>
      </c>
      <c r="B47" s="5">
        <v>78</v>
      </c>
      <c r="C47" s="4">
        <v>84</v>
      </c>
      <c r="D47" s="3">
        <v>80</v>
      </c>
      <c r="E47" s="2">
        <v>84</v>
      </c>
      <c r="F47">
        <v>14</v>
      </c>
      <c r="G47" t="s">
        <v>8</v>
      </c>
      <c r="H47">
        <f t="shared" si="0"/>
        <v>-2.5</v>
      </c>
      <c r="I47">
        <f t="shared" si="1"/>
        <v>0</v>
      </c>
    </row>
    <row r="48" spans="1:9" x14ac:dyDescent="0.3">
      <c r="A48">
        <v>3</v>
      </c>
      <c r="B48" s="5">
        <v>72</v>
      </c>
      <c r="C48" s="4">
        <v>87</v>
      </c>
      <c r="D48" s="3">
        <v>79.2</v>
      </c>
      <c r="E48" s="2">
        <v>81.599999999999994</v>
      </c>
      <c r="F48">
        <v>15</v>
      </c>
      <c r="G48" t="s">
        <v>8</v>
      </c>
      <c r="H48">
        <f t="shared" si="0"/>
        <v>-9.0909090909090935</v>
      </c>
      <c r="I48">
        <f t="shared" si="1"/>
        <v>6.6176470588235361</v>
      </c>
    </row>
    <row r="49" spans="1:20" x14ac:dyDescent="0.3">
      <c r="A49">
        <v>3</v>
      </c>
      <c r="B49" s="5">
        <v>76.8</v>
      </c>
      <c r="C49" s="4">
        <v>81.599999999999994</v>
      </c>
      <c r="D49" s="3">
        <v>78</v>
      </c>
      <c r="E49" s="2">
        <v>87</v>
      </c>
      <c r="F49">
        <v>16</v>
      </c>
      <c r="G49" t="s">
        <v>7</v>
      </c>
      <c r="H49">
        <f t="shared" si="0"/>
        <v>-1.5384615384615421</v>
      </c>
      <c r="I49">
        <f t="shared" si="1"/>
        <v>-6.206896551724145</v>
      </c>
    </row>
    <row r="50" spans="1:20" s="1" customFormat="1" x14ac:dyDescent="0.3">
      <c r="A50" s="1">
        <v>4</v>
      </c>
      <c r="B50" s="5"/>
      <c r="C50" s="4"/>
      <c r="D50" s="3"/>
      <c r="E50" s="2"/>
      <c r="F50" s="1">
        <v>1</v>
      </c>
      <c r="H50"/>
      <c r="I50"/>
      <c r="J50"/>
      <c r="T50"/>
    </row>
    <row r="51" spans="1:20" s="1" customFormat="1" x14ac:dyDescent="0.3">
      <c r="A51" s="1">
        <v>4</v>
      </c>
      <c r="B51" s="5"/>
      <c r="C51" s="4"/>
      <c r="D51" s="3"/>
      <c r="E51" s="2"/>
      <c r="F51" s="1">
        <v>2</v>
      </c>
      <c r="H51"/>
      <c r="I51"/>
      <c r="J51"/>
      <c r="T51"/>
    </row>
    <row r="52" spans="1:20" s="1" customFormat="1" x14ac:dyDescent="0.3">
      <c r="A52" s="1">
        <v>4</v>
      </c>
      <c r="B52" s="5"/>
      <c r="C52" s="4"/>
      <c r="D52" s="3"/>
      <c r="E52" s="2"/>
      <c r="F52" s="1">
        <v>3</v>
      </c>
      <c r="H52"/>
      <c r="I52"/>
      <c r="J52"/>
      <c r="T52"/>
    </row>
    <row r="53" spans="1:20" s="1" customFormat="1" x14ac:dyDescent="0.3">
      <c r="A53" s="1">
        <v>4</v>
      </c>
      <c r="B53" s="5"/>
      <c r="C53" s="4"/>
      <c r="D53" s="3"/>
      <c r="E53" s="2"/>
      <c r="F53" s="1">
        <v>4</v>
      </c>
      <c r="H53"/>
      <c r="I53"/>
      <c r="J53"/>
      <c r="T53"/>
    </row>
    <row r="54" spans="1:20" s="1" customFormat="1" x14ac:dyDescent="0.3">
      <c r="A54" s="1">
        <v>4</v>
      </c>
      <c r="B54" s="5"/>
      <c r="C54" s="4"/>
      <c r="D54" s="3"/>
      <c r="E54" s="2"/>
      <c r="F54" s="1">
        <v>5</v>
      </c>
      <c r="H54"/>
      <c r="I54"/>
      <c r="J54"/>
      <c r="T54"/>
    </row>
    <row r="55" spans="1:20" s="1" customFormat="1" x14ac:dyDescent="0.3">
      <c r="A55" s="1">
        <v>4</v>
      </c>
      <c r="B55" s="5"/>
      <c r="C55" s="4"/>
      <c r="D55" s="3"/>
      <c r="E55" s="2"/>
      <c r="F55" s="1">
        <v>6</v>
      </c>
      <c r="H55"/>
      <c r="I55"/>
      <c r="J55"/>
      <c r="T55"/>
    </row>
    <row r="56" spans="1:20" s="1" customFormat="1" x14ac:dyDescent="0.3">
      <c r="A56" s="1">
        <v>4</v>
      </c>
      <c r="B56" s="5"/>
      <c r="C56" s="4"/>
      <c r="D56" s="3"/>
      <c r="E56" s="2"/>
      <c r="F56" s="1">
        <v>7</v>
      </c>
      <c r="H56"/>
      <c r="I56"/>
      <c r="J56"/>
      <c r="T56"/>
    </row>
    <row r="57" spans="1:20" s="1" customFormat="1" x14ac:dyDescent="0.3">
      <c r="A57" s="1">
        <v>4</v>
      </c>
      <c r="B57" s="5"/>
      <c r="C57" s="4"/>
      <c r="D57" s="3"/>
      <c r="E57" s="2"/>
      <c r="F57" s="1">
        <v>8</v>
      </c>
      <c r="H57"/>
      <c r="I57"/>
      <c r="J57"/>
      <c r="T57"/>
    </row>
    <row r="58" spans="1:20" s="1" customFormat="1" x14ac:dyDescent="0.3">
      <c r="A58" s="1">
        <v>4</v>
      </c>
      <c r="B58" s="5"/>
      <c r="C58" s="4"/>
      <c r="D58" s="3"/>
      <c r="E58" s="2"/>
      <c r="F58" s="1">
        <v>9</v>
      </c>
      <c r="H58"/>
      <c r="I58"/>
      <c r="J58"/>
      <c r="T58"/>
    </row>
    <row r="59" spans="1:20" s="1" customFormat="1" x14ac:dyDescent="0.3">
      <c r="A59" s="1">
        <v>4</v>
      </c>
      <c r="B59" s="5"/>
      <c r="C59" s="4"/>
      <c r="D59" s="3"/>
      <c r="E59" s="2"/>
      <c r="F59" s="1">
        <v>10</v>
      </c>
      <c r="H59"/>
      <c r="I59"/>
      <c r="J59"/>
      <c r="T59"/>
    </row>
    <row r="60" spans="1:20" s="1" customFormat="1" x14ac:dyDescent="0.3">
      <c r="A60" s="1">
        <v>4</v>
      </c>
      <c r="B60" s="5"/>
      <c r="C60" s="4"/>
      <c r="D60" s="3"/>
      <c r="E60" s="2"/>
      <c r="F60" s="1">
        <v>11</v>
      </c>
      <c r="H60"/>
      <c r="I60"/>
      <c r="J60"/>
      <c r="T60"/>
    </row>
    <row r="61" spans="1:20" s="1" customFormat="1" x14ac:dyDescent="0.3">
      <c r="A61" s="1">
        <v>4</v>
      </c>
      <c r="B61" s="5"/>
      <c r="C61" s="4"/>
      <c r="D61" s="3"/>
      <c r="E61" s="2"/>
      <c r="F61" s="1">
        <v>12</v>
      </c>
      <c r="H61"/>
      <c r="I61"/>
      <c r="J61"/>
      <c r="T61"/>
    </row>
    <row r="62" spans="1:20" s="1" customFormat="1" x14ac:dyDescent="0.3">
      <c r="A62" s="1">
        <v>4</v>
      </c>
      <c r="B62" s="5"/>
      <c r="C62" s="4"/>
      <c r="D62" s="3"/>
      <c r="E62" s="2"/>
      <c r="F62" s="1">
        <v>13</v>
      </c>
      <c r="H62"/>
      <c r="I62"/>
      <c r="J62"/>
      <c r="T62"/>
    </row>
    <row r="63" spans="1:20" s="1" customFormat="1" x14ac:dyDescent="0.3">
      <c r="A63" s="1">
        <v>4</v>
      </c>
      <c r="B63" s="5"/>
      <c r="C63" s="4"/>
      <c r="D63" s="3"/>
      <c r="E63" s="2"/>
      <c r="F63" s="1">
        <v>14</v>
      </c>
      <c r="H63"/>
      <c r="I63"/>
      <c r="J63"/>
      <c r="T63"/>
    </row>
    <row r="64" spans="1:20" s="1" customFormat="1" x14ac:dyDescent="0.3">
      <c r="A64" s="1">
        <v>4</v>
      </c>
      <c r="B64" s="5"/>
      <c r="C64" s="4"/>
      <c r="D64" s="3"/>
      <c r="E64" s="2"/>
      <c r="F64" s="1">
        <v>15</v>
      </c>
      <c r="H64"/>
      <c r="I64"/>
      <c r="J64"/>
      <c r="T64"/>
    </row>
    <row r="65" spans="1:20" s="1" customFormat="1" x14ac:dyDescent="0.3">
      <c r="A65" s="1">
        <v>4</v>
      </c>
      <c r="B65" s="5"/>
      <c r="C65" s="4"/>
      <c r="D65" s="3"/>
      <c r="E65" s="2"/>
      <c r="F65" s="1">
        <v>16</v>
      </c>
      <c r="H65"/>
      <c r="I65"/>
      <c r="J65"/>
      <c r="T65"/>
    </row>
    <row r="66" spans="1:20" x14ac:dyDescent="0.3">
      <c r="A66">
        <v>5</v>
      </c>
      <c r="B66" s="5">
        <v>52</v>
      </c>
      <c r="C66" s="4">
        <v>92</v>
      </c>
      <c r="D66" s="3">
        <v>54</v>
      </c>
      <c r="E66" s="2">
        <v>78</v>
      </c>
      <c r="F66">
        <v>1</v>
      </c>
      <c r="G66" t="s">
        <v>7</v>
      </c>
      <c r="H66">
        <f t="shared" ref="H66:H97" si="2">100*((B66-D66)/D66)</f>
        <v>-3.7037037037037033</v>
      </c>
      <c r="I66">
        <f t="shared" ref="I66:I97" si="3">100*((C66-E66)/E66)</f>
        <v>17.948717948717949</v>
      </c>
    </row>
    <row r="67" spans="1:20" x14ac:dyDescent="0.3">
      <c r="A67">
        <v>5</v>
      </c>
      <c r="B67" s="5">
        <v>42</v>
      </c>
      <c r="C67" s="4">
        <v>87</v>
      </c>
      <c r="D67" s="3">
        <v>42</v>
      </c>
      <c r="E67" s="2">
        <v>78</v>
      </c>
      <c r="F67">
        <v>2</v>
      </c>
      <c r="G67" t="s">
        <v>8</v>
      </c>
      <c r="H67">
        <f t="shared" si="2"/>
        <v>0</v>
      </c>
      <c r="I67">
        <f t="shared" si="3"/>
        <v>11.538461538461538</v>
      </c>
    </row>
    <row r="68" spans="1:20" x14ac:dyDescent="0.3">
      <c r="A68">
        <v>5</v>
      </c>
      <c r="B68" s="5">
        <v>45.6</v>
      </c>
      <c r="C68" s="4">
        <v>86.4</v>
      </c>
      <c r="D68" s="3">
        <v>48</v>
      </c>
      <c r="E68" s="2">
        <v>84</v>
      </c>
      <c r="F68">
        <v>3</v>
      </c>
      <c r="G68" t="s">
        <v>7</v>
      </c>
      <c r="H68">
        <f t="shared" si="2"/>
        <v>-4.9999999999999964</v>
      </c>
      <c r="I68">
        <f t="shared" si="3"/>
        <v>2.8571428571428639</v>
      </c>
    </row>
    <row r="69" spans="1:20" x14ac:dyDescent="0.3">
      <c r="A69">
        <v>5</v>
      </c>
      <c r="B69" s="5">
        <v>36</v>
      </c>
      <c r="C69" s="4">
        <v>84</v>
      </c>
      <c r="D69" s="3">
        <v>44</v>
      </c>
      <c r="E69" s="2">
        <v>84</v>
      </c>
      <c r="F69">
        <v>4</v>
      </c>
      <c r="G69" t="s">
        <v>7</v>
      </c>
      <c r="H69">
        <f t="shared" si="2"/>
        <v>-18.181818181818183</v>
      </c>
      <c r="I69">
        <f t="shared" si="3"/>
        <v>0</v>
      </c>
    </row>
    <row r="70" spans="1:20" x14ac:dyDescent="0.3">
      <c r="A70">
        <v>5</v>
      </c>
      <c r="B70" s="5">
        <v>43.2</v>
      </c>
      <c r="C70" s="4">
        <v>81.599999999999994</v>
      </c>
      <c r="D70" s="3">
        <v>39</v>
      </c>
      <c r="E70" s="2">
        <v>87</v>
      </c>
      <c r="F70">
        <v>5</v>
      </c>
      <c r="G70" t="s">
        <v>7</v>
      </c>
      <c r="H70">
        <f t="shared" si="2"/>
        <v>10.769230769230777</v>
      </c>
      <c r="I70">
        <f t="shared" si="3"/>
        <v>-6.206896551724145</v>
      </c>
    </row>
    <row r="71" spans="1:20" x14ac:dyDescent="0.3">
      <c r="A71">
        <v>5</v>
      </c>
      <c r="B71" s="5">
        <v>52</v>
      </c>
      <c r="C71" s="4">
        <v>84</v>
      </c>
      <c r="D71" s="3">
        <v>48</v>
      </c>
      <c r="E71" s="2">
        <v>84</v>
      </c>
      <c r="F71">
        <v>6</v>
      </c>
      <c r="G71" t="s">
        <v>7</v>
      </c>
      <c r="H71">
        <f t="shared" si="2"/>
        <v>8.3333333333333321</v>
      </c>
      <c r="I71">
        <f t="shared" si="3"/>
        <v>0</v>
      </c>
    </row>
    <row r="72" spans="1:20" x14ac:dyDescent="0.3">
      <c r="A72">
        <v>5</v>
      </c>
      <c r="B72" s="5">
        <v>40.799999999999997</v>
      </c>
      <c r="C72" s="4">
        <v>81.599999999999994</v>
      </c>
      <c r="D72" s="3">
        <v>20</v>
      </c>
      <c r="E72" s="2">
        <v>80</v>
      </c>
      <c r="F72">
        <v>7</v>
      </c>
      <c r="G72" t="s">
        <v>8</v>
      </c>
      <c r="H72">
        <f t="shared" si="2"/>
        <v>103.99999999999999</v>
      </c>
      <c r="I72">
        <f t="shared" si="3"/>
        <v>1.9999999999999927</v>
      </c>
    </row>
    <row r="73" spans="1:20" x14ac:dyDescent="0.3">
      <c r="A73">
        <v>5</v>
      </c>
      <c r="B73" s="5">
        <v>39</v>
      </c>
      <c r="C73" s="4">
        <v>87</v>
      </c>
      <c r="D73" s="3">
        <v>36</v>
      </c>
      <c r="E73" s="2">
        <v>80</v>
      </c>
      <c r="F73">
        <v>8</v>
      </c>
      <c r="G73" t="s">
        <v>7</v>
      </c>
      <c r="H73">
        <f t="shared" si="2"/>
        <v>8.3333333333333321</v>
      </c>
      <c r="I73">
        <f t="shared" si="3"/>
        <v>8.75</v>
      </c>
    </row>
    <row r="74" spans="1:20" x14ac:dyDescent="0.3">
      <c r="A74">
        <v>5</v>
      </c>
      <c r="B74" s="5">
        <v>48</v>
      </c>
      <c r="C74" s="4">
        <v>78</v>
      </c>
      <c r="D74" s="3">
        <v>39</v>
      </c>
      <c r="E74" s="2">
        <v>84</v>
      </c>
      <c r="F74">
        <v>9</v>
      </c>
      <c r="G74" t="s">
        <v>8</v>
      </c>
      <c r="H74">
        <f t="shared" si="2"/>
        <v>23.076923076923077</v>
      </c>
      <c r="I74">
        <f t="shared" si="3"/>
        <v>-7.1428571428571423</v>
      </c>
    </row>
    <row r="75" spans="1:20" x14ac:dyDescent="0.3">
      <c r="A75">
        <v>5</v>
      </c>
      <c r="B75" s="5">
        <v>36</v>
      </c>
      <c r="C75" s="4">
        <v>84</v>
      </c>
      <c r="D75" s="3">
        <v>31.2</v>
      </c>
      <c r="E75" s="2">
        <v>81.599999999999994</v>
      </c>
      <c r="F75">
        <v>10</v>
      </c>
      <c r="G75" t="s">
        <v>7</v>
      </c>
      <c r="H75">
        <f t="shared" si="2"/>
        <v>15.384615384615389</v>
      </c>
      <c r="I75">
        <f t="shared" si="3"/>
        <v>2.9411764705882426</v>
      </c>
    </row>
    <row r="76" spans="1:20" x14ac:dyDescent="0.3">
      <c r="A76">
        <v>5</v>
      </c>
      <c r="B76" s="5">
        <v>60</v>
      </c>
      <c r="C76" s="4">
        <v>88</v>
      </c>
      <c r="D76" s="3">
        <v>40.799999999999997</v>
      </c>
      <c r="E76" s="2">
        <v>81.599999999999994</v>
      </c>
      <c r="F76">
        <v>11</v>
      </c>
      <c r="G76" t="s">
        <v>7</v>
      </c>
      <c r="H76">
        <f t="shared" si="2"/>
        <v>47.058823529411775</v>
      </c>
      <c r="I76">
        <f t="shared" si="3"/>
        <v>7.8431372549019676</v>
      </c>
    </row>
    <row r="77" spans="1:20" x14ac:dyDescent="0.3">
      <c r="A77">
        <v>5</v>
      </c>
      <c r="B77" s="5">
        <v>39</v>
      </c>
      <c r="C77" s="4">
        <v>87</v>
      </c>
      <c r="D77" s="3">
        <v>40.799999999999997</v>
      </c>
      <c r="E77" s="2">
        <v>86.4</v>
      </c>
      <c r="F77">
        <v>12</v>
      </c>
      <c r="G77" t="s">
        <v>8</v>
      </c>
      <c r="H77">
        <f t="shared" si="2"/>
        <v>-4.4117647058823461</v>
      </c>
      <c r="I77">
        <f t="shared" si="3"/>
        <v>0.69444444444443776</v>
      </c>
    </row>
    <row r="78" spans="1:20" x14ac:dyDescent="0.3">
      <c r="A78">
        <v>5</v>
      </c>
      <c r="B78" s="5">
        <v>43.2</v>
      </c>
      <c r="C78" s="4">
        <v>84</v>
      </c>
      <c r="D78" s="3">
        <v>48</v>
      </c>
      <c r="E78" s="2">
        <v>84</v>
      </c>
      <c r="F78">
        <v>13</v>
      </c>
      <c r="G78" t="s">
        <v>8</v>
      </c>
      <c r="H78">
        <f t="shared" si="2"/>
        <v>-9.9999999999999929</v>
      </c>
      <c r="I78">
        <f t="shared" si="3"/>
        <v>0</v>
      </c>
    </row>
    <row r="79" spans="1:20" x14ac:dyDescent="0.3">
      <c r="A79">
        <v>5</v>
      </c>
      <c r="B79" s="5">
        <v>40</v>
      </c>
      <c r="C79" s="4">
        <v>80</v>
      </c>
      <c r="D79" s="3">
        <v>42</v>
      </c>
      <c r="E79" s="2">
        <v>81</v>
      </c>
      <c r="F79">
        <v>14</v>
      </c>
      <c r="G79" t="s">
        <v>8</v>
      </c>
      <c r="H79">
        <f t="shared" si="2"/>
        <v>-4.7619047619047619</v>
      </c>
      <c r="I79">
        <f t="shared" si="3"/>
        <v>-1.2345679012345678</v>
      </c>
    </row>
    <row r="80" spans="1:20" x14ac:dyDescent="0.3">
      <c r="A80">
        <v>5</v>
      </c>
      <c r="B80" s="5">
        <v>48</v>
      </c>
      <c r="C80" s="4">
        <v>90</v>
      </c>
      <c r="D80" s="3">
        <v>40</v>
      </c>
      <c r="E80" s="2">
        <v>80</v>
      </c>
      <c r="F80">
        <v>15</v>
      </c>
      <c r="G80" t="s">
        <v>8</v>
      </c>
      <c r="H80">
        <f t="shared" si="2"/>
        <v>20</v>
      </c>
      <c r="I80">
        <f t="shared" si="3"/>
        <v>12.5</v>
      </c>
    </row>
    <row r="81" spans="1:9" x14ac:dyDescent="0.3">
      <c r="A81">
        <v>5</v>
      </c>
      <c r="B81" s="5">
        <v>30</v>
      </c>
      <c r="C81" s="4">
        <v>90</v>
      </c>
      <c r="D81" s="3">
        <v>38.4</v>
      </c>
      <c r="E81" s="2">
        <v>81.599999999999994</v>
      </c>
      <c r="F81">
        <v>16</v>
      </c>
      <c r="G81" t="s">
        <v>8</v>
      </c>
      <c r="H81">
        <f t="shared" si="2"/>
        <v>-21.874999999999996</v>
      </c>
      <c r="I81">
        <f t="shared" si="3"/>
        <v>10.294117647058831</v>
      </c>
    </row>
    <row r="82" spans="1:9" x14ac:dyDescent="0.3">
      <c r="A82">
        <v>6</v>
      </c>
      <c r="B82" s="5">
        <v>24</v>
      </c>
      <c r="C82" s="4">
        <v>67.2</v>
      </c>
      <c r="D82" s="3">
        <v>27</v>
      </c>
      <c r="E82" s="2">
        <v>66</v>
      </c>
      <c r="F82">
        <v>1</v>
      </c>
      <c r="G82" t="s">
        <v>7</v>
      </c>
      <c r="H82">
        <f t="shared" si="2"/>
        <v>-11.111111111111111</v>
      </c>
      <c r="I82">
        <f t="shared" si="3"/>
        <v>1.8181818181818226</v>
      </c>
    </row>
    <row r="83" spans="1:9" x14ac:dyDescent="0.3">
      <c r="A83">
        <v>6</v>
      </c>
      <c r="B83" s="5">
        <v>24</v>
      </c>
      <c r="C83" s="4">
        <v>67.2</v>
      </c>
      <c r="D83" s="3">
        <v>21</v>
      </c>
      <c r="E83" s="2">
        <v>63</v>
      </c>
      <c r="F83">
        <v>2</v>
      </c>
      <c r="G83" t="s">
        <v>7</v>
      </c>
      <c r="H83">
        <f t="shared" si="2"/>
        <v>14.285714285714285</v>
      </c>
      <c r="I83">
        <f t="shared" si="3"/>
        <v>6.6666666666666705</v>
      </c>
    </row>
    <row r="84" spans="1:9" x14ac:dyDescent="0.3">
      <c r="A84">
        <v>6</v>
      </c>
      <c r="B84" s="5">
        <v>24</v>
      </c>
      <c r="C84" s="4">
        <v>68</v>
      </c>
      <c r="D84" s="3">
        <v>26.4</v>
      </c>
      <c r="E84" s="2">
        <v>64.8</v>
      </c>
      <c r="F84">
        <v>3</v>
      </c>
      <c r="G84" t="s">
        <v>7</v>
      </c>
      <c r="H84">
        <f t="shared" si="2"/>
        <v>-9.0909090909090864</v>
      </c>
      <c r="I84">
        <f t="shared" si="3"/>
        <v>4.9382716049382758</v>
      </c>
    </row>
    <row r="85" spans="1:9" x14ac:dyDescent="0.3">
      <c r="A85">
        <v>6</v>
      </c>
      <c r="B85" s="5">
        <v>24</v>
      </c>
      <c r="C85" s="4">
        <v>72</v>
      </c>
      <c r="D85" s="3">
        <v>24</v>
      </c>
      <c r="E85" s="2">
        <v>66</v>
      </c>
      <c r="F85">
        <v>4</v>
      </c>
      <c r="G85" t="s">
        <v>8</v>
      </c>
      <c r="H85">
        <f t="shared" si="2"/>
        <v>0</v>
      </c>
      <c r="I85">
        <f t="shared" si="3"/>
        <v>9.0909090909090917</v>
      </c>
    </row>
    <row r="86" spans="1:9" x14ac:dyDescent="0.3">
      <c r="A86">
        <v>6</v>
      </c>
      <c r="B86" s="5">
        <v>24</v>
      </c>
      <c r="C86" s="4">
        <v>66</v>
      </c>
      <c r="D86" s="3">
        <v>32</v>
      </c>
      <c r="E86" s="2">
        <v>64</v>
      </c>
      <c r="F86">
        <v>5</v>
      </c>
      <c r="G86" t="s">
        <v>8</v>
      </c>
      <c r="H86">
        <f t="shared" si="2"/>
        <v>-25</v>
      </c>
      <c r="I86">
        <f t="shared" si="3"/>
        <v>3.125</v>
      </c>
    </row>
    <row r="87" spans="1:9" x14ac:dyDescent="0.3">
      <c r="A87">
        <v>6</v>
      </c>
      <c r="B87" s="5">
        <v>24</v>
      </c>
      <c r="C87" s="4">
        <v>60</v>
      </c>
      <c r="D87" s="3">
        <v>20</v>
      </c>
      <c r="E87" s="2">
        <v>60</v>
      </c>
      <c r="F87">
        <v>6</v>
      </c>
      <c r="G87" t="s">
        <v>7</v>
      </c>
      <c r="H87">
        <f t="shared" si="2"/>
        <v>20</v>
      </c>
      <c r="I87">
        <f t="shared" si="3"/>
        <v>0</v>
      </c>
    </row>
    <row r="88" spans="1:9" x14ac:dyDescent="0.3">
      <c r="A88">
        <v>6</v>
      </c>
      <c r="B88" s="5">
        <v>27</v>
      </c>
      <c r="C88" s="4">
        <v>66</v>
      </c>
      <c r="D88" s="3">
        <v>24</v>
      </c>
      <c r="E88" s="2">
        <v>66</v>
      </c>
      <c r="F88">
        <v>7</v>
      </c>
      <c r="G88" t="s">
        <v>8</v>
      </c>
      <c r="H88">
        <f t="shared" si="2"/>
        <v>12.5</v>
      </c>
      <c r="I88">
        <f t="shared" si="3"/>
        <v>0</v>
      </c>
    </row>
    <row r="89" spans="1:9" x14ac:dyDescent="0.3">
      <c r="A89">
        <v>6</v>
      </c>
      <c r="B89" s="5">
        <v>30</v>
      </c>
      <c r="C89" s="4">
        <v>66</v>
      </c>
      <c r="D89" s="3">
        <v>21.6</v>
      </c>
      <c r="E89" s="2">
        <v>67.2</v>
      </c>
      <c r="F89">
        <v>8</v>
      </c>
      <c r="G89" t="s">
        <v>8</v>
      </c>
      <c r="H89">
        <f t="shared" si="2"/>
        <v>38.888888888888879</v>
      </c>
      <c r="I89">
        <f t="shared" si="3"/>
        <v>-1.7857142857142898</v>
      </c>
    </row>
    <row r="90" spans="1:9" x14ac:dyDescent="0.3">
      <c r="A90">
        <v>6</v>
      </c>
      <c r="B90" s="5">
        <v>24</v>
      </c>
      <c r="C90" s="4">
        <v>60</v>
      </c>
      <c r="D90" s="3">
        <v>30</v>
      </c>
      <c r="E90" s="2">
        <v>60</v>
      </c>
      <c r="F90">
        <v>9</v>
      </c>
      <c r="G90" t="s">
        <v>7</v>
      </c>
      <c r="H90">
        <f t="shared" si="2"/>
        <v>-20</v>
      </c>
      <c r="I90">
        <f t="shared" si="3"/>
        <v>0</v>
      </c>
    </row>
    <row r="91" spans="1:9" x14ac:dyDescent="0.3">
      <c r="A91">
        <v>6</v>
      </c>
      <c r="B91" s="5">
        <v>21</v>
      </c>
      <c r="C91" s="4">
        <v>66</v>
      </c>
      <c r="D91" s="3">
        <v>24</v>
      </c>
      <c r="E91" s="2">
        <v>62.4</v>
      </c>
      <c r="F91">
        <v>10</v>
      </c>
      <c r="G91" t="s">
        <v>7</v>
      </c>
      <c r="H91">
        <f t="shared" si="2"/>
        <v>-12.5</v>
      </c>
      <c r="I91">
        <f t="shared" si="3"/>
        <v>5.7692307692307718</v>
      </c>
    </row>
    <row r="92" spans="1:9" x14ac:dyDescent="0.3">
      <c r="A92">
        <v>6</v>
      </c>
      <c r="B92" s="5">
        <v>26.4</v>
      </c>
      <c r="C92" s="4">
        <v>60</v>
      </c>
      <c r="D92" s="3">
        <v>32</v>
      </c>
      <c r="E92" s="2">
        <v>60</v>
      </c>
      <c r="F92">
        <v>11</v>
      </c>
      <c r="G92" t="s">
        <v>8</v>
      </c>
      <c r="H92">
        <f t="shared" si="2"/>
        <v>-17.500000000000004</v>
      </c>
      <c r="I92">
        <f t="shared" si="3"/>
        <v>0</v>
      </c>
    </row>
    <row r="93" spans="1:9" x14ac:dyDescent="0.3">
      <c r="A93">
        <v>6</v>
      </c>
      <c r="B93" s="5">
        <v>30</v>
      </c>
      <c r="C93" s="4">
        <v>66</v>
      </c>
      <c r="D93" s="3">
        <v>21.6</v>
      </c>
      <c r="E93" s="2">
        <v>60</v>
      </c>
      <c r="F93">
        <v>12</v>
      </c>
      <c r="G93" t="s">
        <v>8</v>
      </c>
      <c r="H93">
        <f t="shared" si="2"/>
        <v>38.888888888888879</v>
      </c>
      <c r="I93">
        <f t="shared" si="3"/>
        <v>10</v>
      </c>
    </row>
    <row r="94" spans="1:9" x14ac:dyDescent="0.3">
      <c r="A94">
        <v>6</v>
      </c>
      <c r="B94" s="5">
        <v>27</v>
      </c>
      <c r="C94" s="4">
        <v>66</v>
      </c>
      <c r="D94" s="3">
        <v>24</v>
      </c>
      <c r="E94" s="2">
        <v>64</v>
      </c>
      <c r="F94">
        <v>13</v>
      </c>
      <c r="G94" t="s">
        <v>7</v>
      </c>
      <c r="H94">
        <f t="shared" si="2"/>
        <v>12.5</v>
      </c>
      <c r="I94">
        <f t="shared" si="3"/>
        <v>3.125</v>
      </c>
    </row>
    <row r="95" spans="1:9" x14ac:dyDescent="0.3">
      <c r="A95">
        <v>6</v>
      </c>
      <c r="B95" s="5">
        <v>30</v>
      </c>
      <c r="C95" s="4">
        <v>66</v>
      </c>
      <c r="D95" s="3">
        <v>24</v>
      </c>
      <c r="E95" s="2">
        <v>63</v>
      </c>
      <c r="F95">
        <v>14</v>
      </c>
      <c r="G95" t="s">
        <v>8</v>
      </c>
      <c r="H95">
        <f t="shared" si="2"/>
        <v>25</v>
      </c>
      <c r="I95">
        <f t="shared" si="3"/>
        <v>4.7619047619047619</v>
      </c>
    </row>
    <row r="96" spans="1:9" x14ac:dyDescent="0.3">
      <c r="A96">
        <v>6</v>
      </c>
      <c r="B96" s="5">
        <v>28</v>
      </c>
      <c r="C96" s="4">
        <v>68</v>
      </c>
      <c r="D96" s="3">
        <v>24</v>
      </c>
      <c r="E96" s="2">
        <v>60</v>
      </c>
      <c r="F96">
        <v>15</v>
      </c>
      <c r="G96" t="s">
        <v>7</v>
      </c>
      <c r="H96">
        <f t="shared" si="2"/>
        <v>16.666666666666664</v>
      </c>
      <c r="I96">
        <f t="shared" si="3"/>
        <v>13.333333333333334</v>
      </c>
    </row>
    <row r="97" spans="1:9" x14ac:dyDescent="0.3">
      <c r="A97">
        <v>6</v>
      </c>
      <c r="B97" s="5">
        <v>28</v>
      </c>
      <c r="C97" s="4">
        <v>64</v>
      </c>
      <c r="D97" s="3">
        <v>21</v>
      </c>
      <c r="E97" s="2">
        <v>63</v>
      </c>
      <c r="F97">
        <v>16</v>
      </c>
      <c r="G97" t="s">
        <v>8</v>
      </c>
      <c r="H97">
        <f t="shared" si="2"/>
        <v>33.333333333333329</v>
      </c>
      <c r="I97">
        <f t="shared" si="3"/>
        <v>1.5873015873015872</v>
      </c>
    </row>
    <row r="98" spans="1:9" x14ac:dyDescent="0.3">
      <c r="A98">
        <v>7</v>
      </c>
      <c r="B98" s="5">
        <v>52.8</v>
      </c>
      <c r="C98" s="4">
        <v>98.4</v>
      </c>
      <c r="D98" s="3">
        <v>60</v>
      </c>
      <c r="E98" s="2">
        <v>96</v>
      </c>
      <c r="F98">
        <v>1</v>
      </c>
      <c r="G98" t="s">
        <v>8</v>
      </c>
      <c r="H98">
        <f t="shared" ref="H98:H129" si="4">100*((B98-D98)/D98)</f>
        <v>-12.000000000000005</v>
      </c>
      <c r="I98">
        <f t="shared" ref="I98:I129" si="5">100*((C98-E98)/E98)</f>
        <v>2.5000000000000062</v>
      </c>
    </row>
    <row r="99" spans="1:9" x14ac:dyDescent="0.3">
      <c r="A99">
        <v>7</v>
      </c>
      <c r="B99" s="5">
        <v>48</v>
      </c>
      <c r="C99" s="4">
        <v>93.6</v>
      </c>
      <c r="D99" s="3">
        <v>56</v>
      </c>
      <c r="E99" s="2">
        <v>96</v>
      </c>
      <c r="F99">
        <v>2</v>
      </c>
      <c r="G99" t="s">
        <v>8</v>
      </c>
      <c r="H99">
        <f t="shared" si="4"/>
        <v>-14.285714285714285</v>
      </c>
      <c r="I99">
        <f t="shared" si="5"/>
        <v>-2.5000000000000062</v>
      </c>
    </row>
    <row r="100" spans="1:9" x14ac:dyDescent="0.3">
      <c r="A100">
        <v>7</v>
      </c>
      <c r="B100" s="5">
        <v>54</v>
      </c>
      <c r="C100" s="4">
        <v>96</v>
      </c>
      <c r="D100" s="3">
        <v>51</v>
      </c>
      <c r="E100" s="2">
        <v>96</v>
      </c>
      <c r="F100">
        <v>3</v>
      </c>
      <c r="G100" t="s">
        <v>8</v>
      </c>
      <c r="H100">
        <f t="shared" si="4"/>
        <v>5.8823529411764701</v>
      </c>
      <c r="I100">
        <f t="shared" si="5"/>
        <v>0</v>
      </c>
    </row>
    <row r="101" spans="1:9" x14ac:dyDescent="0.3">
      <c r="A101">
        <v>7</v>
      </c>
      <c r="B101" s="5">
        <v>45</v>
      </c>
      <c r="C101" s="4">
        <v>96</v>
      </c>
      <c r="D101" s="3">
        <v>60</v>
      </c>
      <c r="E101" s="2">
        <v>96</v>
      </c>
      <c r="F101">
        <v>4</v>
      </c>
      <c r="G101" t="s">
        <v>8</v>
      </c>
      <c r="H101">
        <f t="shared" si="4"/>
        <v>-25</v>
      </c>
      <c r="I101">
        <f t="shared" si="5"/>
        <v>0</v>
      </c>
    </row>
    <row r="102" spans="1:9" x14ac:dyDescent="0.3">
      <c r="A102">
        <v>7</v>
      </c>
      <c r="B102" s="5">
        <v>36</v>
      </c>
      <c r="C102" s="4">
        <v>96</v>
      </c>
      <c r="D102" s="3">
        <v>52.8</v>
      </c>
      <c r="E102" s="2">
        <v>96</v>
      </c>
      <c r="F102">
        <v>5</v>
      </c>
      <c r="G102" t="s">
        <v>7</v>
      </c>
      <c r="H102">
        <f t="shared" si="4"/>
        <v>-31.818181818181813</v>
      </c>
      <c r="I102">
        <f t="shared" si="5"/>
        <v>0</v>
      </c>
    </row>
    <row r="103" spans="1:9" x14ac:dyDescent="0.3">
      <c r="A103">
        <v>7</v>
      </c>
      <c r="B103" s="5">
        <v>45.6</v>
      </c>
      <c r="C103" s="4">
        <v>96</v>
      </c>
      <c r="D103" s="3">
        <v>36</v>
      </c>
      <c r="E103" s="2">
        <v>93</v>
      </c>
      <c r="F103">
        <v>6</v>
      </c>
      <c r="G103" t="s">
        <v>7</v>
      </c>
      <c r="H103">
        <f t="shared" si="4"/>
        <v>26.666666666666671</v>
      </c>
      <c r="I103">
        <f t="shared" si="5"/>
        <v>3.225806451612903</v>
      </c>
    </row>
    <row r="104" spans="1:9" x14ac:dyDescent="0.3">
      <c r="A104">
        <v>7</v>
      </c>
      <c r="B104" s="5">
        <v>33</v>
      </c>
      <c r="C104" s="4">
        <v>96</v>
      </c>
      <c r="D104" s="3">
        <v>40.799999999999997</v>
      </c>
      <c r="E104" s="2">
        <v>93.6</v>
      </c>
      <c r="F104">
        <v>7</v>
      </c>
      <c r="G104" t="s">
        <v>8</v>
      </c>
      <c r="H104">
        <f t="shared" si="4"/>
        <v>-19.117647058823522</v>
      </c>
      <c r="I104">
        <f t="shared" si="5"/>
        <v>2.5641025641025701</v>
      </c>
    </row>
    <row r="105" spans="1:9" x14ac:dyDescent="0.3">
      <c r="A105">
        <v>7</v>
      </c>
      <c r="B105" s="5">
        <v>39</v>
      </c>
      <c r="C105" s="4">
        <v>96</v>
      </c>
      <c r="D105" s="3">
        <v>28</v>
      </c>
      <c r="E105" s="2">
        <v>96</v>
      </c>
      <c r="F105">
        <v>8</v>
      </c>
      <c r="G105" t="s">
        <v>7</v>
      </c>
      <c r="H105">
        <f t="shared" si="4"/>
        <v>39.285714285714285</v>
      </c>
      <c r="I105">
        <f t="shared" si="5"/>
        <v>0</v>
      </c>
    </row>
    <row r="106" spans="1:9" x14ac:dyDescent="0.3">
      <c r="A106">
        <v>7</v>
      </c>
      <c r="B106" s="5">
        <v>42</v>
      </c>
      <c r="C106" s="4">
        <v>96</v>
      </c>
      <c r="D106" s="3">
        <v>36</v>
      </c>
      <c r="E106" s="2">
        <v>92</v>
      </c>
      <c r="F106">
        <v>9</v>
      </c>
      <c r="G106" t="s">
        <v>8</v>
      </c>
      <c r="H106">
        <f t="shared" si="4"/>
        <v>16.666666666666664</v>
      </c>
      <c r="I106">
        <f t="shared" si="5"/>
        <v>4.3478260869565215</v>
      </c>
    </row>
    <row r="107" spans="1:9" x14ac:dyDescent="0.3">
      <c r="A107">
        <v>7</v>
      </c>
      <c r="B107" s="5">
        <v>42</v>
      </c>
      <c r="C107" s="4">
        <v>96</v>
      </c>
      <c r="D107" s="3">
        <v>48</v>
      </c>
      <c r="E107" s="2">
        <v>93.6</v>
      </c>
      <c r="F107">
        <v>10</v>
      </c>
      <c r="G107" t="s">
        <v>7</v>
      </c>
      <c r="H107">
        <f t="shared" si="4"/>
        <v>-12.5</v>
      </c>
      <c r="I107">
        <f t="shared" si="5"/>
        <v>2.5641025641025701</v>
      </c>
    </row>
    <row r="108" spans="1:9" x14ac:dyDescent="0.3">
      <c r="A108">
        <v>7</v>
      </c>
      <c r="B108" s="5">
        <v>60</v>
      </c>
      <c r="C108" s="4">
        <v>96</v>
      </c>
      <c r="D108" s="3">
        <v>40.799999999999997</v>
      </c>
      <c r="E108" s="2">
        <v>91.2</v>
      </c>
      <c r="F108">
        <v>11</v>
      </c>
      <c r="G108" t="s">
        <v>8</v>
      </c>
      <c r="H108">
        <f t="shared" si="4"/>
        <v>47.058823529411775</v>
      </c>
      <c r="I108">
        <f t="shared" si="5"/>
        <v>5.2631578947368389</v>
      </c>
    </row>
    <row r="109" spans="1:9" x14ac:dyDescent="0.3">
      <c r="A109">
        <v>7</v>
      </c>
      <c r="B109" s="5">
        <v>42</v>
      </c>
      <c r="C109" s="4">
        <v>90</v>
      </c>
      <c r="D109" s="3">
        <v>44</v>
      </c>
      <c r="E109" s="2">
        <v>92</v>
      </c>
      <c r="F109">
        <v>12</v>
      </c>
      <c r="G109" t="s">
        <v>7</v>
      </c>
      <c r="H109">
        <f t="shared" si="4"/>
        <v>-4.5454545454545459</v>
      </c>
      <c r="I109">
        <f t="shared" si="5"/>
        <v>-2.1739130434782608</v>
      </c>
    </row>
    <row r="110" spans="1:9" x14ac:dyDescent="0.3">
      <c r="A110">
        <v>7</v>
      </c>
      <c r="B110" s="5">
        <v>52</v>
      </c>
      <c r="C110" s="4">
        <v>96</v>
      </c>
      <c r="D110" s="3">
        <v>30</v>
      </c>
      <c r="E110" s="2">
        <v>96</v>
      </c>
      <c r="F110">
        <v>13</v>
      </c>
      <c r="G110" t="s">
        <v>8</v>
      </c>
      <c r="H110">
        <f t="shared" si="4"/>
        <v>73.333333333333329</v>
      </c>
      <c r="I110">
        <f t="shared" si="5"/>
        <v>0</v>
      </c>
    </row>
    <row r="111" spans="1:9" x14ac:dyDescent="0.3">
      <c r="A111">
        <v>7</v>
      </c>
      <c r="B111" s="5">
        <v>38.4</v>
      </c>
      <c r="C111" s="4">
        <v>93.6</v>
      </c>
      <c r="D111" s="3">
        <v>42</v>
      </c>
      <c r="E111" s="2">
        <v>90</v>
      </c>
      <c r="F111">
        <v>14</v>
      </c>
      <c r="G111" t="s">
        <v>7</v>
      </c>
      <c r="H111">
        <f t="shared" si="4"/>
        <v>-8.5714285714285747</v>
      </c>
      <c r="I111">
        <f t="shared" si="5"/>
        <v>3.9999999999999938</v>
      </c>
    </row>
    <row r="112" spans="1:9" x14ac:dyDescent="0.3">
      <c r="A112">
        <v>7</v>
      </c>
      <c r="B112" s="5">
        <v>28</v>
      </c>
      <c r="C112" s="4">
        <v>92</v>
      </c>
      <c r="D112" s="3">
        <v>42</v>
      </c>
      <c r="E112" s="2">
        <v>96</v>
      </c>
      <c r="F112">
        <v>15</v>
      </c>
      <c r="G112" t="s">
        <v>7</v>
      </c>
      <c r="H112">
        <f t="shared" si="4"/>
        <v>-33.333333333333329</v>
      </c>
      <c r="I112">
        <f t="shared" si="5"/>
        <v>-4.1666666666666661</v>
      </c>
    </row>
    <row r="113" spans="1:9" x14ac:dyDescent="0.3">
      <c r="A113">
        <v>7</v>
      </c>
      <c r="B113" s="5">
        <v>44</v>
      </c>
      <c r="C113" s="4">
        <v>96</v>
      </c>
      <c r="D113" s="3">
        <v>30</v>
      </c>
      <c r="E113" s="2">
        <v>96</v>
      </c>
      <c r="F113">
        <v>16</v>
      </c>
      <c r="G113" t="s">
        <v>7</v>
      </c>
      <c r="H113">
        <f t="shared" si="4"/>
        <v>46.666666666666664</v>
      </c>
      <c r="I113">
        <f t="shared" si="5"/>
        <v>0</v>
      </c>
    </row>
    <row r="114" spans="1:9" x14ac:dyDescent="0.3">
      <c r="A114">
        <v>8</v>
      </c>
      <c r="B114" s="5">
        <v>69.599999999999994</v>
      </c>
      <c r="C114" s="4">
        <v>72</v>
      </c>
      <c r="D114" s="3">
        <v>66</v>
      </c>
      <c r="E114" s="2">
        <v>78</v>
      </c>
      <c r="F114">
        <v>1</v>
      </c>
      <c r="G114" t="s">
        <v>8</v>
      </c>
      <c r="H114">
        <f t="shared" si="4"/>
        <v>5.4545454545454461</v>
      </c>
      <c r="I114">
        <f t="shared" si="5"/>
        <v>-7.6923076923076925</v>
      </c>
    </row>
    <row r="115" spans="1:9" x14ac:dyDescent="0.3">
      <c r="A115">
        <v>8</v>
      </c>
      <c r="B115" s="5">
        <v>68</v>
      </c>
      <c r="C115" s="4">
        <v>72</v>
      </c>
      <c r="D115" s="3">
        <v>66</v>
      </c>
      <c r="E115" s="2">
        <v>72</v>
      </c>
      <c r="F115">
        <v>2</v>
      </c>
      <c r="G115" t="s">
        <v>7</v>
      </c>
      <c r="H115">
        <f t="shared" si="4"/>
        <v>3.0303030303030303</v>
      </c>
      <c r="I115">
        <f t="shared" si="5"/>
        <v>0</v>
      </c>
    </row>
    <row r="116" spans="1:9" x14ac:dyDescent="0.3">
      <c r="A116">
        <v>8</v>
      </c>
      <c r="B116" s="5">
        <v>60</v>
      </c>
      <c r="C116" s="4">
        <v>66</v>
      </c>
      <c r="D116" s="3">
        <v>60</v>
      </c>
      <c r="E116" s="2">
        <v>75</v>
      </c>
      <c r="F116">
        <v>3</v>
      </c>
      <c r="G116" t="s">
        <v>8</v>
      </c>
      <c r="H116">
        <f t="shared" si="4"/>
        <v>0</v>
      </c>
      <c r="I116">
        <f t="shared" si="5"/>
        <v>-12</v>
      </c>
    </row>
    <row r="117" spans="1:9" x14ac:dyDescent="0.3">
      <c r="A117">
        <v>8</v>
      </c>
      <c r="B117" s="5">
        <v>54</v>
      </c>
      <c r="C117" s="4">
        <v>72</v>
      </c>
      <c r="D117" s="3">
        <v>62.4</v>
      </c>
      <c r="E117" s="2">
        <v>69.599999999999994</v>
      </c>
      <c r="F117">
        <v>4</v>
      </c>
      <c r="G117" t="s">
        <v>8</v>
      </c>
      <c r="H117">
        <f t="shared" si="4"/>
        <v>-13.461538461538462</v>
      </c>
      <c r="I117">
        <f t="shared" si="5"/>
        <v>3.4482758620689737</v>
      </c>
    </row>
    <row r="118" spans="1:9" x14ac:dyDescent="0.3">
      <c r="A118">
        <v>8</v>
      </c>
      <c r="B118" s="5">
        <v>60</v>
      </c>
      <c r="C118" s="4">
        <v>72</v>
      </c>
      <c r="D118" s="3">
        <v>69</v>
      </c>
      <c r="E118" s="2">
        <v>75</v>
      </c>
      <c r="F118">
        <v>5</v>
      </c>
      <c r="G118" t="s">
        <v>7</v>
      </c>
      <c r="H118">
        <f t="shared" si="4"/>
        <v>-13.043478260869565</v>
      </c>
      <c r="I118">
        <f t="shared" si="5"/>
        <v>-4</v>
      </c>
    </row>
    <row r="119" spans="1:9" x14ac:dyDescent="0.3">
      <c r="A119">
        <v>8</v>
      </c>
      <c r="B119" s="5">
        <v>66</v>
      </c>
      <c r="C119" s="4">
        <v>75</v>
      </c>
      <c r="D119" s="3">
        <v>64.8</v>
      </c>
      <c r="E119" s="2">
        <v>72</v>
      </c>
      <c r="F119">
        <v>6</v>
      </c>
      <c r="G119" t="s">
        <v>8</v>
      </c>
      <c r="H119">
        <f t="shared" si="4"/>
        <v>1.8518518518518563</v>
      </c>
      <c r="I119">
        <f t="shared" si="5"/>
        <v>4.1666666666666661</v>
      </c>
    </row>
    <row r="120" spans="1:9" x14ac:dyDescent="0.3">
      <c r="A120">
        <v>8</v>
      </c>
      <c r="B120" s="5">
        <v>57</v>
      </c>
      <c r="C120" s="4">
        <v>75</v>
      </c>
      <c r="D120" s="3">
        <v>64</v>
      </c>
      <c r="E120" s="2">
        <v>72</v>
      </c>
      <c r="F120">
        <v>7</v>
      </c>
      <c r="G120" t="s">
        <v>7</v>
      </c>
      <c r="H120">
        <f t="shared" si="4"/>
        <v>-10.9375</v>
      </c>
      <c r="I120">
        <f t="shared" si="5"/>
        <v>4.1666666666666661</v>
      </c>
    </row>
    <row r="121" spans="1:9" x14ac:dyDescent="0.3">
      <c r="A121">
        <v>8</v>
      </c>
      <c r="B121" s="5">
        <v>64</v>
      </c>
      <c r="C121" s="4">
        <v>76</v>
      </c>
      <c r="D121" s="3">
        <v>66</v>
      </c>
      <c r="E121" s="2">
        <v>78</v>
      </c>
      <c r="F121">
        <v>8</v>
      </c>
      <c r="G121" t="s">
        <v>7</v>
      </c>
      <c r="H121">
        <f t="shared" si="4"/>
        <v>-3.0303030303030303</v>
      </c>
      <c r="I121">
        <f t="shared" si="5"/>
        <v>-2.5641025641025639</v>
      </c>
    </row>
    <row r="122" spans="1:9" x14ac:dyDescent="0.3">
      <c r="A122">
        <v>8</v>
      </c>
      <c r="B122" s="5">
        <v>66</v>
      </c>
      <c r="C122" s="4">
        <v>72</v>
      </c>
      <c r="D122" s="3">
        <v>64</v>
      </c>
      <c r="E122" s="2">
        <v>72</v>
      </c>
      <c r="F122">
        <v>9</v>
      </c>
      <c r="G122" t="s">
        <v>8</v>
      </c>
      <c r="H122">
        <f t="shared" si="4"/>
        <v>3.125</v>
      </c>
      <c r="I122">
        <f t="shared" si="5"/>
        <v>0</v>
      </c>
    </row>
    <row r="123" spans="1:9" x14ac:dyDescent="0.3">
      <c r="A123">
        <v>8</v>
      </c>
      <c r="B123" s="5">
        <v>55.2</v>
      </c>
      <c r="C123" s="4">
        <v>72</v>
      </c>
      <c r="D123" s="3">
        <v>64</v>
      </c>
      <c r="E123" s="2">
        <v>72</v>
      </c>
      <c r="F123">
        <v>10</v>
      </c>
      <c r="G123" t="s">
        <v>8</v>
      </c>
      <c r="H123">
        <f t="shared" si="4"/>
        <v>-13.749999999999996</v>
      </c>
      <c r="I123">
        <f t="shared" si="5"/>
        <v>0</v>
      </c>
    </row>
    <row r="124" spans="1:9" x14ac:dyDescent="0.3">
      <c r="A124">
        <v>8</v>
      </c>
      <c r="B124" s="5">
        <v>57</v>
      </c>
      <c r="C124" s="4">
        <v>72</v>
      </c>
      <c r="D124" s="3">
        <v>60</v>
      </c>
      <c r="E124" s="2">
        <v>72</v>
      </c>
      <c r="F124">
        <v>11</v>
      </c>
      <c r="G124" t="s">
        <v>8</v>
      </c>
      <c r="H124">
        <f t="shared" si="4"/>
        <v>-5</v>
      </c>
      <c r="I124">
        <f t="shared" si="5"/>
        <v>0</v>
      </c>
    </row>
    <row r="125" spans="1:9" x14ac:dyDescent="0.3">
      <c r="A125">
        <v>8</v>
      </c>
      <c r="B125" s="5">
        <v>64.8</v>
      </c>
      <c r="C125" s="4">
        <v>72</v>
      </c>
      <c r="D125" s="3">
        <v>63</v>
      </c>
      <c r="E125" s="2">
        <v>75</v>
      </c>
      <c r="F125">
        <v>12</v>
      </c>
      <c r="G125" t="s">
        <v>7</v>
      </c>
      <c r="H125">
        <f t="shared" si="4"/>
        <v>2.8571428571428523</v>
      </c>
      <c r="I125">
        <f t="shared" si="5"/>
        <v>-4</v>
      </c>
    </row>
    <row r="126" spans="1:9" x14ac:dyDescent="0.3">
      <c r="A126">
        <v>8</v>
      </c>
      <c r="B126" s="5">
        <v>69</v>
      </c>
      <c r="C126" s="4">
        <v>78</v>
      </c>
      <c r="D126" s="3">
        <v>62.4</v>
      </c>
      <c r="E126" s="2">
        <v>72</v>
      </c>
      <c r="F126">
        <v>13</v>
      </c>
      <c r="G126" t="s">
        <v>7</v>
      </c>
      <c r="H126">
        <f t="shared" si="4"/>
        <v>10.57692307692308</v>
      </c>
      <c r="I126">
        <f t="shared" si="5"/>
        <v>8.3333333333333321</v>
      </c>
    </row>
    <row r="127" spans="1:9" x14ac:dyDescent="0.3">
      <c r="A127">
        <v>8</v>
      </c>
      <c r="B127" s="5">
        <v>64</v>
      </c>
      <c r="C127" s="4">
        <v>76</v>
      </c>
      <c r="D127" s="3">
        <v>63</v>
      </c>
      <c r="E127" s="2">
        <v>72</v>
      </c>
      <c r="F127">
        <v>14</v>
      </c>
      <c r="G127" t="s">
        <v>8</v>
      </c>
      <c r="H127">
        <f t="shared" si="4"/>
        <v>1.5873015873015872</v>
      </c>
      <c r="I127">
        <f t="shared" si="5"/>
        <v>5.5555555555555554</v>
      </c>
    </row>
    <row r="128" spans="1:9" x14ac:dyDescent="0.3">
      <c r="A128">
        <v>8</v>
      </c>
      <c r="B128" s="5">
        <v>60</v>
      </c>
      <c r="C128" s="4">
        <v>68</v>
      </c>
      <c r="D128" s="3">
        <v>60</v>
      </c>
      <c r="E128" s="2">
        <v>74.400000000000006</v>
      </c>
      <c r="F128">
        <v>15</v>
      </c>
      <c r="G128" t="s">
        <v>7</v>
      </c>
      <c r="H128">
        <f t="shared" si="4"/>
        <v>0</v>
      </c>
      <c r="I128">
        <f t="shared" si="5"/>
        <v>-8.6021505376344169</v>
      </c>
    </row>
    <row r="129" spans="1:9" x14ac:dyDescent="0.3">
      <c r="A129">
        <v>8</v>
      </c>
      <c r="B129" s="5">
        <v>66</v>
      </c>
      <c r="C129" s="4">
        <v>72</v>
      </c>
      <c r="D129" s="3">
        <v>72</v>
      </c>
      <c r="E129" s="2">
        <v>76</v>
      </c>
      <c r="F129">
        <v>16</v>
      </c>
      <c r="G129" t="s">
        <v>7</v>
      </c>
      <c r="H129">
        <f t="shared" si="4"/>
        <v>-8.3333333333333321</v>
      </c>
      <c r="I129">
        <f t="shared" si="5"/>
        <v>-5.2631578947368416</v>
      </c>
    </row>
    <row r="130" spans="1:9" x14ac:dyDescent="0.3">
      <c r="A130">
        <v>9</v>
      </c>
      <c r="B130" s="5">
        <v>48</v>
      </c>
      <c r="C130" s="4">
        <v>72</v>
      </c>
      <c r="D130" s="3">
        <v>48</v>
      </c>
      <c r="E130" s="2">
        <v>72</v>
      </c>
      <c r="F130">
        <v>1</v>
      </c>
      <c r="G130" t="s">
        <v>7</v>
      </c>
      <c r="H130">
        <f t="shared" ref="H130:H162" si="6">100*((B130-D130)/D130)</f>
        <v>0</v>
      </c>
      <c r="I130">
        <f t="shared" ref="I130:I162" si="7">100*((C130-E130)/E130)</f>
        <v>0</v>
      </c>
    </row>
    <row r="131" spans="1:9" x14ac:dyDescent="0.3">
      <c r="A131">
        <v>9</v>
      </c>
      <c r="B131" s="5">
        <v>43.2</v>
      </c>
      <c r="C131" s="4">
        <v>74.400000000000006</v>
      </c>
      <c r="D131" s="3">
        <v>48</v>
      </c>
      <c r="E131" s="2">
        <v>78</v>
      </c>
      <c r="F131">
        <v>2</v>
      </c>
      <c r="G131" t="s">
        <v>8</v>
      </c>
      <c r="H131">
        <f t="shared" si="6"/>
        <v>-9.9999999999999929</v>
      </c>
      <c r="I131">
        <f t="shared" si="7"/>
        <v>-4.6153846153846079</v>
      </c>
    </row>
    <row r="132" spans="1:9" x14ac:dyDescent="0.3">
      <c r="A132">
        <v>9</v>
      </c>
      <c r="B132" s="5">
        <v>42</v>
      </c>
      <c r="C132" s="4">
        <v>78</v>
      </c>
      <c r="D132" s="3">
        <v>31.2</v>
      </c>
      <c r="E132" s="2">
        <v>76.8</v>
      </c>
      <c r="F132">
        <v>3</v>
      </c>
      <c r="G132" t="s">
        <v>8</v>
      </c>
      <c r="H132">
        <f t="shared" si="6"/>
        <v>34.61538461538462</v>
      </c>
      <c r="I132">
        <f t="shared" si="7"/>
        <v>1.5625000000000038</v>
      </c>
    </row>
    <row r="133" spans="1:9" x14ac:dyDescent="0.3">
      <c r="A133">
        <v>9</v>
      </c>
      <c r="B133" s="5">
        <v>36</v>
      </c>
      <c r="C133" s="4">
        <v>72</v>
      </c>
      <c r="D133" s="3">
        <v>54</v>
      </c>
      <c r="E133" s="2">
        <v>84</v>
      </c>
      <c r="F133">
        <v>4</v>
      </c>
      <c r="G133" t="s">
        <v>7</v>
      </c>
      <c r="H133">
        <f t="shared" si="6"/>
        <v>-33.333333333333329</v>
      </c>
      <c r="I133">
        <f t="shared" si="7"/>
        <v>-14.285714285714285</v>
      </c>
    </row>
    <row r="134" spans="1:9" x14ac:dyDescent="0.3">
      <c r="A134">
        <v>9</v>
      </c>
      <c r="B134" s="5">
        <v>42</v>
      </c>
      <c r="C134" s="4">
        <v>66</v>
      </c>
      <c r="D134" s="3">
        <v>33.6</v>
      </c>
      <c r="E134" s="2">
        <v>79.2</v>
      </c>
      <c r="F134">
        <v>5</v>
      </c>
      <c r="G134" t="s">
        <v>7</v>
      </c>
      <c r="H134">
        <f t="shared" si="6"/>
        <v>24.999999999999993</v>
      </c>
      <c r="I134">
        <f t="shared" si="7"/>
        <v>-16.666666666666668</v>
      </c>
    </row>
    <row r="135" spans="1:9" x14ac:dyDescent="0.3">
      <c r="A135">
        <v>9</v>
      </c>
      <c r="B135" s="5">
        <v>33</v>
      </c>
      <c r="C135" s="4">
        <v>72</v>
      </c>
      <c r="D135" s="3">
        <v>24</v>
      </c>
      <c r="E135" s="2">
        <v>76</v>
      </c>
      <c r="F135">
        <v>6</v>
      </c>
      <c r="G135" t="s">
        <v>7</v>
      </c>
      <c r="H135">
        <f t="shared" si="6"/>
        <v>37.5</v>
      </c>
      <c r="I135">
        <f t="shared" si="7"/>
        <v>-5.2631578947368416</v>
      </c>
    </row>
    <row r="136" spans="1:9" x14ac:dyDescent="0.3">
      <c r="A136">
        <v>9</v>
      </c>
      <c r="B136" s="5">
        <v>30</v>
      </c>
      <c r="C136" s="4">
        <v>78</v>
      </c>
      <c r="D136" s="3">
        <v>33.6</v>
      </c>
      <c r="E136" s="2">
        <v>74.400000000000006</v>
      </c>
      <c r="F136">
        <v>7</v>
      </c>
      <c r="G136" t="s">
        <v>8</v>
      </c>
      <c r="H136">
        <f t="shared" si="6"/>
        <v>-10.714285714285717</v>
      </c>
      <c r="I136">
        <f t="shared" si="7"/>
        <v>4.838709677419347</v>
      </c>
    </row>
    <row r="137" spans="1:9" x14ac:dyDescent="0.3">
      <c r="A137">
        <v>9</v>
      </c>
      <c r="B137" s="5">
        <v>42</v>
      </c>
      <c r="C137" s="4">
        <v>78</v>
      </c>
      <c r="D137" s="3">
        <v>36</v>
      </c>
      <c r="E137" s="2">
        <v>75</v>
      </c>
      <c r="F137">
        <v>8</v>
      </c>
      <c r="G137" t="s">
        <v>8</v>
      </c>
      <c r="H137">
        <f t="shared" si="6"/>
        <v>16.666666666666664</v>
      </c>
      <c r="I137">
        <f t="shared" si="7"/>
        <v>4</v>
      </c>
    </row>
    <row r="138" spans="1:9" x14ac:dyDescent="0.3">
      <c r="A138">
        <v>9</v>
      </c>
      <c r="B138" s="5">
        <v>48</v>
      </c>
      <c r="C138" s="4">
        <v>76</v>
      </c>
      <c r="D138" s="3">
        <v>36</v>
      </c>
      <c r="E138" s="2">
        <v>72</v>
      </c>
      <c r="F138">
        <v>9</v>
      </c>
      <c r="G138" t="s">
        <v>8</v>
      </c>
      <c r="H138">
        <f t="shared" si="6"/>
        <v>33.333333333333329</v>
      </c>
      <c r="I138">
        <f t="shared" si="7"/>
        <v>5.5555555555555554</v>
      </c>
    </row>
    <row r="139" spans="1:9" x14ac:dyDescent="0.3">
      <c r="A139">
        <v>9</v>
      </c>
      <c r="B139" s="5">
        <v>28</v>
      </c>
      <c r="C139" s="4">
        <v>80</v>
      </c>
      <c r="D139" s="3">
        <v>42</v>
      </c>
      <c r="E139" s="2">
        <v>84</v>
      </c>
      <c r="F139">
        <v>10</v>
      </c>
      <c r="G139" t="s">
        <v>7</v>
      </c>
      <c r="H139">
        <f t="shared" si="6"/>
        <v>-33.333333333333329</v>
      </c>
      <c r="I139">
        <f t="shared" si="7"/>
        <v>-4.7619047619047619</v>
      </c>
    </row>
    <row r="140" spans="1:9" x14ac:dyDescent="0.3">
      <c r="A140">
        <v>9</v>
      </c>
      <c r="B140" s="5">
        <v>26.4</v>
      </c>
      <c r="C140" s="4">
        <v>74.400000000000006</v>
      </c>
      <c r="D140" s="3">
        <v>33</v>
      </c>
      <c r="E140" s="2">
        <v>75</v>
      </c>
      <c r="F140">
        <v>11</v>
      </c>
      <c r="G140" t="s">
        <v>7</v>
      </c>
      <c r="H140">
        <f t="shared" si="6"/>
        <v>-20.000000000000004</v>
      </c>
      <c r="I140">
        <f t="shared" si="7"/>
        <v>-0.79999999999999238</v>
      </c>
    </row>
    <row r="141" spans="1:9" x14ac:dyDescent="0.3">
      <c r="A141">
        <v>9</v>
      </c>
      <c r="B141" s="5">
        <v>39</v>
      </c>
      <c r="C141" s="4">
        <v>72</v>
      </c>
      <c r="D141" s="3">
        <v>30</v>
      </c>
      <c r="E141" s="2">
        <v>84</v>
      </c>
      <c r="F141">
        <v>12</v>
      </c>
      <c r="G141" t="s">
        <v>8</v>
      </c>
      <c r="H141">
        <f t="shared" si="6"/>
        <v>30</v>
      </c>
      <c r="I141">
        <f t="shared" si="7"/>
        <v>-14.285714285714285</v>
      </c>
    </row>
    <row r="142" spans="1:9" x14ac:dyDescent="0.3">
      <c r="A142">
        <v>9</v>
      </c>
      <c r="B142" s="5">
        <v>48</v>
      </c>
      <c r="C142" s="4">
        <v>72</v>
      </c>
      <c r="D142" s="3">
        <v>32</v>
      </c>
      <c r="E142" s="2">
        <v>80</v>
      </c>
      <c r="F142">
        <v>13</v>
      </c>
      <c r="G142" t="s">
        <v>8</v>
      </c>
      <c r="H142">
        <f t="shared" si="6"/>
        <v>50</v>
      </c>
      <c r="I142">
        <f t="shared" si="7"/>
        <v>-10</v>
      </c>
    </row>
    <row r="143" spans="1:9" x14ac:dyDescent="0.3">
      <c r="A143">
        <v>9</v>
      </c>
      <c r="B143" s="5">
        <v>33.6</v>
      </c>
      <c r="C143" s="4">
        <v>79.2</v>
      </c>
      <c r="D143" s="3">
        <v>36</v>
      </c>
      <c r="E143" s="2">
        <v>69</v>
      </c>
      <c r="F143">
        <v>14</v>
      </c>
      <c r="G143" t="s">
        <v>7</v>
      </c>
      <c r="H143">
        <f t="shared" si="6"/>
        <v>-6.6666666666666625</v>
      </c>
      <c r="I143">
        <f t="shared" si="7"/>
        <v>14.782608695652177</v>
      </c>
    </row>
    <row r="144" spans="1:9" x14ac:dyDescent="0.3">
      <c r="A144">
        <v>9</v>
      </c>
      <c r="B144" s="5">
        <v>50.4</v>
      </c>
      <c r="C144" s="4">
        <v>69.599999999999994</v>
      </c>
      <c r="D144" s="3">
        <v>32</v>
      </c>
      <c r="E144" s="2">
        <v>76</v>
      </c>
      <c r="F144">
        <v>15</v>
      </c>
      <c r="G144" t="s">
        <v>8</v>
      </c>
      <c r="H144">
        <f t="shared" si="6"/>
        <v>57.499999999999993</v>
      </c>
      <c r="I144">
        <f t="shared" si="7"/>
        <v>-8.4210526315789558</v>
      </c>
    </row>
    <row r="145" spans="1:9" x14ac:dyDescent="0.3">
      <c r="A145">
        <v>9</v>
      </c>
      <c r="B145" s="5">
        <v>44</v>
      </c>
      <c r="C145" s="4">
        <v>76</v>
      </c>
      <c r="D145" s="3">
        <v>43.2</v>
      </c>
      <c r="E145" s="2">
        <v>81.599999999999994</v>
      </c>
      <c r="F145">
        <v>16</v>
      </c>
      <c r="G145" t="s">
        <v>7</v>
      </c>
      <c r="H145">
        <f t="shared" si="6"/>
        <v>1.8518518518518452</v>
      </c>
      <c r="I145">
        <f t="shared" si="7"/>
        <v>-6.8627450980392091</v>
      </c>
    </row>
    <row r="146" spans="1:9" x14ac:dyDescent="0.3">
      <c r="A146">
        <v>10</v>
      </c>
      <c r="B146" s="5">
        <v>60</v>
      </c>
      <c r="C146" s="4">
        <v>60</v>
      </c>
      <c r="D146" s="3">
        <v>66</v>
      </c>
      <c r="E146" s="2">
        <v>60</v>
      </c>
      <c r="F146">
        <v>1</v>
      </c>
      <c r="G146" t="s">
        <v>7</v>
      </c>
      <c r="H146">
        <f t="shared" si="6"/>
        <v>-9.0909090909090917</v>
      </c>
      <c r="I146">
        <f t="shared" si="7"/>
        <v>0</v>
      </c>
    </row>
    <row r="147" spans="1:9" x14ac:dyDescent="0.3">
      <c r="A147">
        <v>10</v>
      </c>
      <c r="B147" s="5">
        <v>54</v>
      </c>
      <c r="C147" s="4">
        <v>60</v>
      </c>
      <c r="D147" s="3">
        <v>56</v>
      </c>
      <c r="E147" s="2">
        <v>56</v>
      </c>
      <c r="F147">
        <v>2</v>
      </c>
      <c r="G147" t="s">
        <v>8</v>
      </c>
      <c r="H147">
        <f t="shared" si="6"/>
        <v>-3.5714285714285712</v>
      </c>
      <c r="I147">
        <f t="shared" si="7"/>
        <v>7.1428571428571423</v>
      </c>
    </row>
    <row r="148" spans="1:9" x14ac:dyDescent="0.3">
      <c r="A148">
        <v>10</v>
      </c>
      <c r="B148" s="5">
        <v>48</v>
      </c>
      <c r="C148" s="4">
        <v>60</v>
      </c>
      <c r="D148" s="3">
        <v>50.4</v>
      </c>
      <c r="E148" s="2">
        <v>57.6</v>
      </c>
      <c r="F148">
        <v>3</v>
      </c>
      <c r="G148" t="s">
        <v>8</v>
      </c>
      <c r="H148">
        <f t="shared" si="6"/>
        <v>-4.7619047619047592</v>
      </c>
      <c r="I148">
        <f t="shared" si="7"/>
        <v>4.1666666666666643</v>
      </c>
    </row>
    <row r="149" spans="1:9" x14ac:dyDescent="0.3">
      <c r="A149">
        <v>10</v>
      </c>
      <c r="B149" s="5">
        <v>56</v>
      </c>
      <c r="C149" s="4">
        <v>60</v>
      </c>
      <c r="D149" s="3">
        <v>48</v>
      </c>
      <c r="E149" s="2">
        <v>60</v>
      </c>
      <c r="F149">
        <v>4</v>
      </c>
      <c r="G149" t="s">
        <v>7</v>
      </c>
      <c r="H149">
        <f t="shared" si="6"/>
        <v>16.666666666666664</v>
      </c>
      <c r="I149">
        <f t="shared" si="7"/>
        <v>0</v>
      </c>
    </row>
    <row r="150" spans="1:9" x14ac:dyDescent="0.3">
      <c r="A150">
        <v>10</v>
      </c>
      <c r="B150" s="5">
        <v>48</v>
      </c>
      <c r="C150" s="4">
        <v>60</v>
      </c>
      <c r="D150" s="3">
        <v>48</v>
      </c>
      <c r="E150" s="2">
        <v>54</v>
      </c>
      <c r="F150">
        <v>5</v>
      </c>
      <c r="G150" t="s">
        <v>7</v>
      </c>
      <c r="H150">
        <f t="shared" si="6"/>
        <v>0</v>
      </c>
      <c r="I150">
        <f t="shared" si="7"/>
        <v>11.111111111111111</v>
      </c>
    </row>
    <row r="151" spans="1:9" x14ac:dyDescent="0.3">
      <c r="A151">
        <v>10</v>
      </c>
      <c r="B151" s="5">
        <v>48</v>
      </c>
      <c r="C151" s="4">
        <v>60</v>
      </c>
      <c r="D151" s="3">
        <v>48</v>
      </c>
      <c r="E151" s="2">
        <v>57</v>
      </c>
      <c r="F151">
        <v>6</v>
      </c>
      <c r="G151" t="s">
        <v>8</v>
      </c>
      <c r="H151">
        <f t="shared" si="6"/>
        <v>0</v>
      </c>
      <c r="I151">
        <f t="shared" si="7"/>
        <v>5.2631578947368416</v>
      </c>
    </row>
    <row r="152" spans="1:9" x14ac:dyDescent="0.3">
      <c r="A152">
        <v>10</v>
      </c>
      <c r="B152" s="5">
        <v>54</v>
      </c>
      <c r="C152" s="4">
        <v>66</v>
      </c>
      <c r="D152" s="3">
        <v>57</v>
      </c>
      <c r="E152" s="2">
        <v>60</v>
      </c>
      <c r="F152">
        <v>7</v>
      </c>
      <c r="G152" t="s">
        <v>8</v>
      </c>
      <c r="H152">
        <f t="shared" si="6"/>
        <v>-5.2631578947368416</v>
      </c>
      <c r="I152">
        <f t="shared" si="7"/>
        <v>10</v>
      </c>
    </row>
    <row r="153" spans="1:9" x14ac:dyDescent="0.3">
      <c r="A153">
        <v>10</v>
      </c>
      <c r="B153" s="5">
        <v>55.2</v>
      </c>
      <c r="C153" s="4">
        <v>60</v>
      </c>
      <c r="D153" s="3">
        <v>52</v>
      </c>
      <c r="E153" s="2">
        <v>60</v>
      </c>
      <c r="F153">
        <v>8</v>
      </c>
      <c r="G153" t="s">
        <v>8</v>
      </c>
      <c r="H153">
        <f t="shared" si="6"/>
        <v>6.1538461538461586</v>
      </c>
      <c r="I153">
        <f t="shared" si="7"/>
        <v>0</v>
      </c>
    </row>
    <row r="154" spans="1:9" x14ac:dyDescent="0.3">
      <c r="A154">
        <v>10</v>
      </c>
      <c r="B154" s="5">
        <v>52.8</v>
      </c>
      <c r="C154" s="4">
        <v>57.6</v>
      </c>
      <c r="D154" s="3">
        <v>57</v>
      </c>
      <c r="E154" s="2">
        <v>57</v>
      </c>
      <c r="F154">
        <v>9</v>
      </c>
      <c r="G154" t="s">
        <v>7</v>
      </c>
      <c r="H154">
        <f t="shared" si="6"/>
        <v>-7.3684210526315841</v>
      </c>
      <c r="I154">
        <f t="shared" si="7"/>
        <v>1.052631578947371</v>
      </c>
    </row>
    <row r="155" spans="1:9" x14ac:dyDescent="0.3">
      <c r="A155">
        <v>10</v>
      </c>
      <c r="B155" s="5">
        <v>60</v>
      </c>
      <c r="C155" s="4">
        <v>54</v>
      </c>
      <c r="D155" s="3">
        <v>56</v>
      </c>
      <c r="E155" s="2">
        <v>60</v>
      </c>
      <c r="F155">
        <v>10</v>
      </c>
      <c r="G155" t="s">
        <v>7</v>
      </c>
      <c r="H155">
        <f t="shared" si="6"/>
        <v>7.1428571428571423</v>
      </c>
      <c r="I155">
        <f t="shared" si="7"/>
        <v>-10</v>
      </c>
    </row>
    <row r="156" spans="1:9" x14ac:dyDescent="0.3">
      <c r="A156">
        <v>10</v>
      </c>
      <c r="B156" s="5">
        <v>60</v>
      </c>
      <c r="C156" s="4">
        <v>56</v>
      </c>
      <c r="D156" s="3">
        <v>50.4</v>
      </c>
      <c r="E156" s="2">
        <v>57.6</v>
      </c>
      <c r="F156">
        <v>11</v>
      </c>
      <c r="G156" t="s">
        <v>7</v>
      </c>
      <c r="H156">
        <f t="shared" si="6"/>
        <v>19.047619047619051</v>
      </c>
      <c r="I156">
        <f t="shared" si="7"/>
        <v>-2.7777777777777799</v>
      </c>
    </row>
    <row r="157" spans="1:9" x14ac:dyDescent="0.3">
      <c r="A157">
        <v>10</v>
      </c>
      <c r="B157" s="5">
        <v>52.8</v>
      </c>
      <c r="C157" s="4">
        <v>60</v>
      </c>
      <c r="D157" s="3">
        <v>54</v>
      </c>
      <c r="E157" s="2">
        <v>60</v>
      </c>
      <c r="F157">
        <v>12</v>
      </c>
      <c r="G157" t="s">
        <v>8</v>
      </c>
      <c r="H157">
        <f t="shared" si="6"/>
        <v>-2.2222222222222276</v>
      </c>
      <c r="I157">
        <f t="shared" si="7"/>
        <v>0</v>
      </c>
    </row>
    <row r="158" spans="1:9" x14ac:dyDescent="0.3">
      <c r="A158">
        <v>10</v>
      </c>
      <c r="B158" s="5">
        <v>51</v>
      </c>
      <c r="C158" s="4">
        <v>57</v>
      </c>
      <c r="D158" s="3">
        <v>40.799999999999997</v>
      </c>
      <c r="E158" s="2">
        <v>57.6</v>
      </c>
      <c r="F158">
        <v>13</v>
      </c>
      <c r="G158" t="s">
        <v>8</v>
      </c>
      <c r="H158">
        <f t="shared" si="6"/>
        <v>25.000000000000011</v>
      </c>
      <c r="I158">
        <f t="shared" si="7"/>
        <v>-1.041666666666669</v>
      </c>
    </row>
    <row r="159" spans="1:9" x14ac:dyDescent="0.3">
      <c r="A159">
        <v>10</v>
      </c>
      <c r="B159" s="5">
        <v>54</v>
      </c>
      <c r="C159" s="4">
        <v>57</v>
      </c>
      <c r="D159" s="3">
        <v>45.6</v>
      </c>
      <c r="E159" s="2">
        <v>60</v>
      </c>
      <c r="F159">
        <v>14</v>
      </c>
      <c r="G159" t="s">
        <v>7</v>
      </c>
      <c r="H159">
        <f t="shared" si="6"/>
        <v>18.421052631578945</v>
      </c>
      <c r="I159">
        <f t="shared" si="7"/>
        <v>-5</v>
      </c>
    </row>
    <row r="160" spans="1:9" x14ac:dyDescent="0.3">
      <c r="A160">
        <v>10</v>
      </c>
      <c r="B160" s="5">
        <v>69</v>
      </c>
      <c r="C160" s="4">
        <v>57</v>
      </c>
      <c r="D160" s="3">
        <v>64</v>
      </c>
      <c r="E160" s="2">
        <v>64</v>
      </c>
      <c r="F160">
        <v>15</v>
      </c>
      <c r="G160" t="s">
        <v>7</v>
      </c>
      <c r="H160">
        <f t="shared" si="6"/>
        <v>7.8125</v>
      </c>
      <c r="I160">
        <f t="shared" si="7"/>
        <v>-10.9375</v>
      </c>
    </row>
    <row r="161" spans="1:30" x14ac:dyDescent="0.3">
      <c r="A161">
        <v>10</v>
      </c>
      <c r="B161" s="5">
        <v>57</v>
      </c>
      <c r="C161" s="4">
        <v>57</v>
      </c>
      <c r="D161" s="3">
        <v>42</v>
      </c>
      <c r="E161" s="2">
        <v>60</v>
      </c>
      <c r="F161">
        <v>16</v>
      </c>
      <c r="G161" t="s">
        <v>8</v>
      </c>
      <c r="H161">
        <f t="shared" si="6"/>
        <v>35.714285714285715</v>
      </c>
      <c r="I161">
        <f t="shared" si="7"/>
        <v>-5</v>
      </c>
    </row>
    <row r="162" spans="1:30" x14ac:dyDescent="0.3">
      <c r="A162">
        <v>11</v>
      </c>
      <c r="B162" s="5">
        <v>108</v>
      </c>
      <c r="C162" s="4">
        <v>99</v>
      </c>
      <c r="D162" s="3">
        <v>112</v>
      </c>
      <c r="E162" s="2">
        <v>100</v>
      </c>
      <c r="F162">
        <v>1</v>
      </c>
      <c r="G162" t="s">
        <v>7</v>
      </c>
      <c r="H162">
        <f t="shared" si="6"/>
        <v>-3.5714285714285712</v>
      </c>
      <c r="I162">
        <f t="shared" si="7"/>
        <v>-1</v>
      </c>
    </row>
    <row r="163" spans="1:30" x14ac:dyDescent="0.3">
      <c r="T163">
        <v>11</v>
      </c>
      <c r="U163" s="5">
        <v>360</v>
      </c>
      <c r="V163" s="4">
        <v>108</v>
      </c>
      <c r="W163" s="3">
        <v>108</v>
      </c>
      <c r="X163" s="2">
        <v>96</v>
      </c>
      <c r="Y163">
        <v>2</v>
      </c>
      <c r="Z163" t="s">
        <v>8</v>
      </c>
      <c r="AA163">
        <f>100*((U163-W163)/W163)</f>
        <v>233.33333333333334</v>
      </c>
      <c r="AB163">
        <f>100*((V163-X163)/X163)</f>
        <v>12.5</v>
      </c>
      <c r="AC163">
        <f>1-(X163-W163)/(X163)</f>
        <v>1.125</v>
      </c>
      <c r="AD163">
        <f>1-(V163-U163)/(X163)</f>
        <v>3.625</v>
      </c>
    </row>
    <row r="164" spans="1:30" x14ac:dyDescent="0.3">
      <c r="A164">
        <v>11</v>
      </c>
      <c r="B164" s="5">
        <v>104</v>
      </c>
      <c r="C164" s="4">
        <v>96</v>
      </c>
      <c r="D164" s="3">
        <v>108</v>
      </c>
      <c r="E164" s="2">
        <v>96</v>
      </c>
      <c r="F164">
        <v>3</v>
      </c>
      <c r="G164" t="s">
        <v>7</v>
      </c>
      <c r="H164">
        <f t="shared" ref="H164:H227" si="8">100*((B164-D164)/D164)</f>
        <v>-3.7037037037037033</v>
      </c>
      <c r="I164">
        <f t="shared" ref="I164:I227" si="9">100*((C164-E164)/E164)</f>
        <v>0</v>
      </c>
    </row>
    <row r="165" spans="1:30" x14ac:dyDescent="0.3">
      <c r="A165">
        <v>11</v>
      </c>
      <c r="B165" s="5">
        <v>104</v>
      </c>
      <c r="C165" s="4">
        <v>100</v>
      </c>
      <c r="D165" s="3">
        <v>108</v>
      </c>
      <c r="E165" s="2">
        <v>96</v>
      </c>
      <c r="F165">
        <v>4</v>
      </c>
      <c r="G165" t="s">
        <v>7</v>
      </c>
      <c r="H165">
        <f t="shared" si="8"/>
        <v>-3.7037037037037033</v>
      </c>
      <c r="I165">
        <f t="shared" si="9"/>
        <v>4.1666666666666661</v>
      </c>
    </row>
    <row r="166" spans="1:30" x14ac:dyDescent="0.3">
      <c r="A166">
        <v>11</v>
      </c>
      <c r="B166" s="5">
        <v>108</v>
      </c>
      <c r="C166" s="4">
        <v>96</v>
      </c>
      <c r="D166" s="3">
        <v>108</v>
      </c>
      <c r="E166" s="2">
        <v>100</v>
      </c>
      <c r="F166">
        <v>5</v>
      </c>
      <c r="G166" t="s">
        <v>7</v>
      </c>
      <c r="H166">
        <f t="shared" si="8"/>
        <v>0</v>
      </c>
      <c r="I166">
        <f t="shared" si="9"/>
        <v>-4</v>
      </c>
    </row>
    <row r="167" spans="1:30" x14ac:dyDescent="0.3">
      <c r="A167">
        <v>11</v>
      </c>
      <c r="B167" s="5">
        <v>108</v>
      </c>
      <c r="C167" s="4">
        <v>100</v>
      </c>
      <c r="D167" s="3">
        <v>102</v>
      </c>
      <c r="E167" s="2">
        <v>96</v>
      </c>
      <c r="F167">
        <v>6</v>
      </c>
      <c r="G167" t="s">
        <v>7</v>
      </c>
      <c r="H167">
        <f t="shared" si="8"/>
        <v>5.8823529411764701</v>
      </c>
      <c r="I167">
        <f t="shared" si="9"/>
        <v>4.1666666666666661</v>
      </c>
    </row>
    <row r="168" spans="1:30" x14ac:dyDescent="0.3">
      <c r="A168">
        <v>11</v>
      </c>
      <c r="B168" s="5">
        <v>100.8</v>
      </c>
      <c r="C168" s="4">
        <v>100.8</v>
      </c>
      <c r="D168" s="3">
        <v>108</v>
      </c>
      <c r="E168" s="2">
        <v>105</v>
      </c>
      <c r="F168">
        <v>7</v>
      </c>
      <c r="G168" t="s">
        <v>7</v>
      </c>
      <c r="H168">
        <f t="shared" si="8"/>
        <v>-6.6666666666666696</v>
      </c>
      <c r="I168">
        <f t="shared" si="9"/>
        <v>-4.0000000000000027</v>
      </c>
    </row>
    <row r="169" spans="1:30" x14ac:dyDescent="0.3">
      <c r="A169">
        <v>11</v>
      </c>
      <c r="B169" s="5">
        <v>108</v>
      </c>
      <c r="C169" s="4">
        <v>99</v>
      </c>
      <c r="D169" s="3">
        <v>100.8</v>
      </c>
      <c r="E169" s="2">
        <v>100.8</v>
      </c>
      <c r="F169">
        <v>8</v>
      </c>
      <c r="G169" t="s">
        <v>8</v>
      </c>
      <c r="H169">
        <f t="shared" si="8"/>
        <v>7.142857142857145</v>
      </c>
      <c r="I169">
        <f t="shared" si="9"/>
        <v>-1.7857142857142829</v>
      </c>
    </row>
    <row r="170" spans="1:30" x14ac:dyDescent="0.3">
      <c r="A170">
        <v>11</v>
      </c>
      <c r="B170" s="5">
        <v>105</v>
      </c>
      <c r="C170" s="4">
        <v>105</v>
      </c>
      <c r="D170" s="3">
        <v>103.2</v>
      </c>
      <c r="E170" s="2">
        <v>100.8</v>
      </c>
      <c r="F170">
        <v>9</v>
      </c>
      <c r="G170" t="s">
        <v>7</v>
      </c>
      <c r="H170">
        <f t="shared" si="8"/>
        <v>1.744186046511625</v>
      </c>
      <c r="I170">
        <f t="shared" si="9"/>
        <v>4.1666666666666696</v>
      </c>
    </row>
    <row r="171" spans="1:30" x14ac:dyDescent="0.3">
      <c r="A171">
        <v>11</v>
      </c>
      <c r="B171" s="5">
        <v>102</v>
      </c>
      <c r="C171" s="4">
        <v>102</v>
      </c>
      <c r="D171" s="3">
        <v>105</v>
      </c>
      <c r="E171" s="2">
        <v>102</v>
      </c>
      <c r="F171">
        <v>10</v>
      </c>
      <c r="G171" t="s">
        <v>8</v>
      </c>
      <c r="H171">
        <f t="shared" si="8"/>
        <v>-2.8571428571428572</v>
      </c>
      <c r="I171">
        <f t="shared" si="9"/>
        <v>0</v>
      </c>
    </row>
    <row r="172" spans="1:30" x14ac:dyDescent="0.3">
      <c r="A172">
        <v>11</v>
      </c>
      <c r="B172" s="5">
        <v>98.4</v>
      </c>
      <c r="C172" s="4">
        <v>98.4</v>
      </c>
      <c r="D172" s="3">
        <v>99</v>
      </c>
      <c r="E172" s="2">
        <v>108</v>
      </c>
      <c r="F172">
        <v>11</v>
      </c>
      <c r="G172" t="s">
        <v>7</v>
      </c>
      <c r="H172">
        <f t="shared" si="8"/>
        <v>-0.6060606060606003</v>
      </c>
      <c r="I172">
        <f t="shared" si="9"/>
        <v>-8.888888888888884</v>
      </c>
    </row>
    <row r="173" spans="1:30" x14ac:dyDescent="0.3">
      <c r="A173">
        <v>11</v>
      </c>
      <c r="B173" s="5">
        <v>98.4</v>
      </c>
      <c r="C173" s="4">
        <v>91.2</v>
      </c>
      <c r="D173" s="3">
        <v>104</v>
      </c>
      <c r="E173" s="2">
        <v>104</v>
      </c>
      <c r="F173">
        <v>12</v>
      </c>
      <c r="G173" t="s">
        <v>8</v>
      </c>
      <c r="H173">
        <f t="shared" si="8"/>
        <v>-5.3846153846153797</v>
      </c>
      <c r="I173">
        <f t="shared" si="9"/>
        <v>-12.307692307692305</v>
      </c>
    </row>
    <row r="174" spans="1:30" x14ac:dyDescent="0.3">
      <c r="A174">
        <v>11</v>
      </c>
      <c r="B174" s="5">
        <v>162</v>
      </c>
      <c r="C174" s="4">
        <v>102</v>
      </c>
      <c r="D174" s="3">
        <v>108</v>
      </c>
      <c r="E174" s="2">
        <v>100</v>
      </c>
      <c r="F174">
        <v>13</v>
      </c>
      <c r="G174" t="s">
        <v>8</v>
      </c>
      <c r="H174">
        <f t="shared" si="8"/>
        <v>50</v>
      </c>
      <c r="I174">
        <f t="shared" si="9"/>
        <v>2</v>
      </c>
    </row>
    <row r="175" spans="1:30" x14ac:dyDescent="0.3">
      <c r="A175">
        <v>11</v>
      </c>
      <c r="B175" s="5">
        <v>102</v>
      </c>
      <c r="C175" s="4">
        <v>102</v>
      </c>
      <c r="D175" s="3">
        <v>120</v>
      </c>
      <c r="E175" s="2">
        <v>96</v>
      </c>
      <c r="F175">
        <v>14</v>
      </c>
      <c r="G175" t="s">
        <v>8</v>
      </c>
      <c r="H175">
        <f t="shared" si="8"/>
        <v>-15</v>
      </c>
      <c r="I175">
        <f t="shared" si="9"/>
        <v>6.25</v>
      </c>
    </row>
    <row r="176" spans="1:30" x14ac:dyDescent="0.3">
      <c r="A176">
        <v>11</v>
      </c>
      <c r="B176" s="5">
        <v>105.6</v>
      </c>
      <c r="C176" s="4">
        <v>98.4</v>
      </c>
      <c r="D176" s="3">
        <v>102</v>
      </c>
      <c r="E176" s="2">
        <v>102</v>
      </c>
      <c r="F176">
        <v>15</v>
      </c>
      <c r="G176" t="s">
        <v>8</v>
      </c>
      <c r="H176">
        <f t="shared" si="8"/>
        <v>3.5294117647058769</v>
      </c>
      <c r="I176">
        <f t="shared" si="9"/>
        <v>-3.5294117647058769</v>
      </c>
    </row>
    <row r="177" spans="1:9" x14ac:dyDescent="0.3">
      <c r="A177">
        <v>11</v>
      </c>
      <c r="B177" s="5">
        <v>92</v>
      </c>
      <c r="C177" s="4">
        <v>100</v>
      </c>
      <c r="D177" s="3">
        <v>105</v>
      </c>
      <c r="E177" s="2">
        <v>93</v>
      </c>
      <c r="F177">
        <v>16</v>
      </c>
      <c r="G177" t="s">
        <v>8</v>
      </c>
      <c r="H177">
        <f t="shared" si="8"/>
        <v>-12.380952380952381</v>
      </c>
      <c r="I177">
        <f t="shared" si="9"/>
        <v>7.5268817204301079</v>
      </c>
    </row>
    <row r="178" spans="1:9" x14ac:dyDescent="0.3">
      <c r="A178">
        <v>12</v>
      </c>
      <c r="B178" s="5">
        <v>45</v>
      </c>
      <c r="C178" s="4">
        <v>75</v>
      </c>
      <c r="D178" s="3">
        <v>48</v>
      </c>
      <c r="E178" s="2">
        <v>76.8</v>
      </c>
      <c r="F178">
        <v>1</v>
      </c>
      <c r="G178" t="s">
        <v>7</v>
      </c>
      <c r="H178">
        <f t="shared" si="8"/>
        <v>-6.25</v>
      </c>
      <c r="I178">
        <f t="shared" si="9"/>
        <v>-2.3437499999999964</v>
      </c>
    </row>
    <row r="179" spans="1:9" x14ac:dyDescent="0.3">
      <c r="A179">
        <v>12</v>
      </c>
      <c r="B179" s="5">
        <v>60</v>
      </c>
      <c r="C179" s="4">
        <v>72</v>
      </c>
      <c r="D179" s="3">
        <v>42</v>
      </c>
      <c r="E179" s="2">
        <v>69</v>
      </c>
      <c r="F179">
        <v>2</v>
      </c>
      <c r="G179" t="s">
        <v>8</v>
      </c>
      <c r="H179">
        <f t="shared" si="8"/>
        <v>42.857142857142854</v>
      </c>
      <c r="I179">
        <f t="shared" si="9"/>
        <v>4.3478260869565215</v>
      </c>
    </row>
    <row r="180" spans="1:9" x14ac:dyDescent="0.3">
      <c r="A180">
        <v>12</v>
      </c>
      <c r="B180" s="5">
        <v>54</v>
      </c>
      <c r="C180" s="4">
        <v>72</v>
      </c>
      <c r="D180" s="3">
        <v>48</v>
      </c>
      <c r="E180" s="2">
        <v>72</v>
      </c>
      <c r="F180">
        <v>3</v>
      </c>
      <c r="G180" t="s">
        <v>8</v>
      </c>
      <c r="H180">
        <f t="shared" si="8"/>
        <v>12.5</v>
      </c>
      <c r="I180">
        <f t="shared" si="9"/>
        <v>0</v>
      </c>
    </row>
    <row r="181" spans="1:9" x14ac:dyDescent="0.3">
      <c r="A181">
        <v>12</v>
      </c>
      <c r="B181" s="5">
        <v>50.4</v>
      </c>
      <c r="C181" s="4">
        <v>79.2</v>
      </c>
      <c r="D181" s="3">
        <v>40</v>
      </c>
      <c r="E181" s="2">
        <v>72</v>
      </c>
      <c r="F181">
        <v>4</v>
      </c>
      <c r="G181" t="s">
        <v>8</v>
      </c>
      <c r="H181">
        <f t="shared" si="8"/>
        <v>25.999999999999996</v>
      </c>
      <c r="I181">
        <f t="shared" si="9"/>
        <v>10.000000000000004</v>
      </c>
    </row>
    <row r="182" spans="1:9" x14ac:dyDescent="0.3">
      <c r="A182">
        <v>12</v>
      </c>
      <c r="B182" s="5">
        <v>54</v>
      </c>
      <c r="C182" s="4">
        <v>78</v>
      </c>
      <c r="D182" s="3">
        <v>43.2</v>
      </c>
      <c r="E182" s="2">
        <v>64.8</v>
      </c>
      <c r="F182">
        <v>5</v>
      </c>
      <c r="G182" t="s">
        <v>8</v>
      </c>
      <c r="H182">
        <f t="shared" si="8"/>
        <v>24.999999999999993</v>
      </c>
      <c r="I182">
        <f t="shared" si="9"/>
        <v>20.370370370370374</v>
      </c>
    </row>
    <row r="183" spans="1:9" x14ac:dyDescent="0.3">
      <c r="A183">
        <v>12</v>
      </c>
      <c r="B183" s="5">
        <v>48</v>
      </c>
      <c r="C183" s="4">
        <v>76.8</v>
      </c>
      <c r="D183" s="3">
        <v>48</v>
      </c>
      <c r="E183" s="2">
        <v>72</v>
      </c>
      <c r="F183">
        <v>6</v>
      </c>
      <c r="G183" t="s">
        <v>8</v>
      </c>
      <c r="H183">
        <f t="shared" si="8"/>
        <v>0</v>
      </c>
      <c r="I183">
        <f t="shared" si="9"/>
        <v>6.6666666666666625</v>
      </c>
    </row>
    <row r="184" spans="1:9" x14ac:dyDescent="0.3">
      <c r="A184">
        <v>12</v>
      </c>
      <c r="B184" s="5">
        <v>44</v>
      </c>
      <c r="C184" s="4">
        <v>72</v>
      </c>
      <c r="D184" s="3">
        <v>30</v>
      </c>
      <c r="E184" s="2">
        <v>72</v>
      </c>
      <c r="F184">
        <v>7</v>
      </c>
      <c r="G184" t="s">
        <v>7</v>
      </c>
      <c r="H184">
        <f t="shared" si="8"/>
        <v>46.666666666666664</v>
      </c>
      <c r="I184">
        <f t="shared" si="9"/>
        <v>0</v>
      </c>
    </row>
    <row r="185" spans="1:9" x14ac:dyDescent="0.3">
      <c r="A185">
        <v>12</v>
      </c>
      <c r="B185" s="5">
        <v>64</v>
      </c>
      <c r="C185" s="4">
        <v>80</v>
      </c>
      <c r="D185" s="3">
        <v>48</v>
      </c>
      <c r="E185" s="2">
        <v>75</v>
      </c>
      <c r="F185">
        <v>8</v>
      </c>
      <c r="G185" t="s">
        <v>8</v>
      </c>
      <c r="H185">
        <f t="shared" si="8"/>
        <v>33.333333333333329</v>
      </c>
      <c r="I185">
        <f t="shared" si="9"/>
        <v>6.666666666666667</v>
      </c>
    </row>
    <row r="186" spans="1:9" x14ac:dyDescent="0.3">
      <c r="A186">
        <v>12</v>
      </c>
      <c r="B186" s="5">
        <v>66</v>
      </c>
      <c r="C186" s="4">
        <v>72</v>
      </c>
      <c r="D186" s="3">
        <v>56</v>
      </c>
      <c r="E186" s="2">
        <v>76</v>
      </c>
      <c r="F186">
        <v>9</v>
      </c>
      <c r="G186" t="s">
        <v>7</v>
      </c>
      <c r="H186">
        <f t="shared" si="8"/>
        <v>17.857142857142858</v>
      </c>
      <c r="I186">
        <f t="shared" si="9"/>
        <v>-5.2631578947368416</v>
      </c>
    </row>
    <row r="187" spans="1:9" x14ac:dyDescent="0.3">
      <c r="A187">
        <v>12</v>
      </c>
      <c r="B187" s="5">
        <v>68</v>
      </c>
      <c r="C187" s="4">
        <v>68</v>
      </c>
      <c r="D187" s="3">
        <v>60</v>
      </c>
      <c r="E187" s="2">
        <v>72</v>
      </c>
      <c r="F187">
        <v>10</v>
      </c>
      <c r="G187" t="s">
        <v>7</v>
      </c>
      <c r="H187">
        <f t="shared" si="8"/>
        <v>13.333333333333334</v>
      </c>
      <c r="I187">
        <f t="shared" si="9"/>
        <v>-5.5555555555555554</v>
      </c>
    </row>
    <row r="188" spans="1:9" x14ac:dyDescent="0.3">
      <c r="A188">
        <v>12</v>
      </c>
      <c r="B188" s="5">
        <v>55.2</v>
      </c>
      <c r="C188" s="4">
        <v>74.400000000000006</v>
      </c>
      <c r="D188" s="3">
        <v>63</v>
      </c>
      <c r="E188" s="2">
        <v>72</v>
      </c>
      <c r="F188">
        <v>11</v>
      </c>
      <c r="G188" t="s">
        <v>7</v>
      </c>
      <c r="H188">
        <f t="shared" si="8"/>
        <v>-12.380952380952376</v>
      </c>
      <c r="I188">
        <f t="shared" si="9"/>
        <v>3.333333333333341</v>
      </c>
    </row>
    <row r="189" spans="1:9" x14ac:dyDescent="0.3">
      <c r="A189">
        <v>12</v>
      </c>
      <c r="B189" s="5">
        <v>78</v>
      </c>
      <c r="C189" s="4">
        <v>72</v>
      </c>
      <c r="D189" s="3">
        <v>56</v>
      </c>
      <c r="E189" s="2">
        <v>68</v>
      </c>
      <c r="F189">
        <v>12</v>
      </c>
      <c r="G189" t="s">
        <v>8</v>
      </c>
      <c r="H189">
        <f t="shared" si="8"/>
        <v>39.285714285714285</v>
      </c>
      <c r="I189">
        <f t="shared" si="9"/>
        <v>5.8823529411764701</v>
      </c>
    </row>
    <row r="190" spans="1:9" x14ac:dyDescent="0.3">
      <c r="A190">
        <v>12</v>
      </c>
      <c r="B190" s="5">
        <v>57</v>
      </c>
      <c r="C190" s="4">
        <v>72</v>
      </c>
      <c r="D190" s="3">
        <v>62.4</v>
      </c>
      <c r="E190" s="2">
        <v>69.599999999999994</v>
      </c>
      <c r="F190">
        <v>13</v>
      </c>
      <c r="G190" t="s">
        <v>8</v>
      </c>
      <c r="H190">
        <f t="shared" si="8"/>
        <v>-8.6538461538461515</v>
      </c>
      <c r="I190">
        <f t="shared" si="9"/>
        <v>3.4482758620689737</v>
      </c>
    </row>
    <row r="191" spans="1:9" x14ac:dyDescent="0.3">
      <c r="A191">
        <v>12</v>
      </c>
      <c r="B191" s="5">
        <v>57.6</v>
      </c>
      <c r="C191" s="4">
        <v>69.599999999999994</v>
      </c>
      <c r="D191" s="3">
        <v>45</v>
      </c>
      <c r="E191" s="2">
        <v>69</v>
      </c>
      <c r="F191">
        <v>14</v>
      </c>
      <c r="G191" t="s">
        <v>7</v>
      </c>
      <c r="H191">
        <f t="shared" si="8"/>
        <v>28.000000000000004</v>
      </c>
      <c r="I191">
        <f t="shared" si="9"/>
        <v>0.869565217391296</v>
      </c>
    </row>
    <row r="192" spans="1:9" x14ac:dyDescent="0.3">
      <c r="A192">
        <v>12</v>
      </c>
      <c r="B192" s="5">
        <v>48</v>
      </c>
      <c r="C192" s="4">
        <v>68</v>
      </c>
      <c r="D192" s="3">
        <v>64.8</v>
      </c>
      <c r="E192" s="2">
        <v>69.599999999999994</v>
      </c>
      <c r="F192">
        <v>15</v>
      </c>
      <c r="G192" t="s">
        <v>7</v>
      </c>
      <c r="H192">
        <f t="shared" si="8"/>
        <v>-25.925925925925924</v>
      </c>
      <c r="I192">
        <f t="shared" si="9"/>
        <v>-2.2988505747126355</v>
      </c>
    </row>
    <row r="193" spans="1:9" x14ac:dyDescent="0.3">
      <c r="A193">
        <v>12</v>
      </c>
      <c r="B193" s="5">
        <v>66</v>
      </c>
      <c r="C193" s="4">
        <v>72</v>
      </c>
      <c r="D193" s="3">
        <v>52</v>
      </c>
      <c r="E193" s="2">
        <v>76</v>
      </c>
      <c r="F193">
        <v>16</v>
      </c>
      <c r="G193" t="s">
        <v>7</v>
      </c>
      <c r="H193">
        <f t="shared" si="8"/>
        <v>26.923076923076923</v>
      </c>
      <c r="I193">
        <f t="shared" si="9"/>
        <v>-5.2631578947368416</v>
      </c>
    </row>
    <row r="194" spans="1:9" x14ac:dyDescent="0.3">
      <c r="A194">
        <v>13</v>
      </c>
      <c r="B194" s="5">
        <v>67.2</v>
      </c>
      <c r="C194" s="4">
        <v>76.8</v>
      </c>
      <c r="D194" s="3">
        <v>69</v>
      </c>
      <c r="E194" s="2">
        <v>81</v>
      </c>
      <c r="F194">
        <v>1</v>
      </c>
      <c r="G194" t="s">
        <v>7</v>
      </c>
      <c r="H194">
        <f t="shared" si="8"/>
        <v>-2.6086956521739091</v>
      </c>
      <c r="I194">
        <f t="shared" si="9"/>
        <v>-5.1851851851851887</v>
      </c>
    </row>
    <row r="195" spans="1:9" x14ac:dyDescent="0.3">
      <c r="A195">
        <v>13</v>
      </c>
      <c r="B195" s="5">
        <v>84</v>
      </c>
      <c r="C195" s="4">
        <v>78</v>
      </c>
      <c r="D195" s="3">
        <v>76</v>
      </c>
      <c r="E195" s="2">
        <v>76</v>
      </c>
      <c r="F195">
        <v>2</v>
      </c>
      <c r="G195" t="s">
        <v>7</v>
      </c>
      <c r="H195">
        <f t="shared" si="8"/>
        <v>10.526315789473683</v>
      </c>
      <c r="I195">
        <f t="shared" si="9"/>
        <v>2.6315789473684208</v>
      </c>
    </row>
    <row r="196" spans="1:9" x14ac:dyDescent="0.3">
      <c r="A196">
        <v>13</v>
      </c>
      <c r="B196" s="5">
        <v>80</v>
      </c>
      <c r="C196" s="4">
        <v>76</v>
      </c>
      <c r="D196" s="3">
        <v>84</v>
      </c>
      <c r="E196" s="2">
        <v>78</v>
      </c>
      <c r="F196">
        <v>3</v>
      </c>
      <c r="G196" t="s">
        <v>7</v>
      </c>
      <c r="H196">
        <f t="shared" si="8"/>
        <v>-4.7619047619047619</v>
      </c>
      <c r="I196">
        <f t="shared" si="9"/>
        <v>-2.5641025641025639</v>
      </c>
    </row>
    <row r="197" spans="1:9" x14ac:dyDescent="0.3">
      <c r="A197">
        <v>13</v>
      </c>
      <c r="B197" s="5">
        <v>80</v>
      </c>
      <c r="C197" s="4">
        <v>80</v>
      </c>
      <c r="D197" s="3">
        <v>78</v>
      </c>
      <c r="E197" s="2">
        <v>78</v>
      </c>
      <c r="F197">
        <v>4</v>
      </c>
      <c r="G197" t="s">
        <v>7</v>
      </c>
      <c r="H197">
        <f t="shared" si="8"/>
        <v>2.5641025641025639</v>
      </c>
      <c r="I197">
        <f t="shared" si="9"/>
        <v>2.5641025641025639</v>
      </c>
    </row>
    <row r="198" spans="1:9" x14ac:dyDescent="0.3">
      <c r="A198">
        <v>13</v>
      </c>
      <c r="B198" s="5">
        <v>78</v>
      </c>
      <c r="C198" s="4">
        <v>78</v>
      </c>
      <c r="D198" s="3">
        <v>68</v>
      </c>
      <c r="E198" s="2">
        <v>76</v>
      </c>
      <c r="F198">
        <v>5</v>
      </c>
      <c r="G198" t="s">
        <v>7</v>
      </c>
      <c r="H198">
        <f t="shared" si="8"/>
        <v>14.705882352941178</v>
      </c>
      <c r="I198">
        <f t="shared" si="9"/>
        <v>2.6315789473684208</v>
      </c>
    </row>
    <row r="199" spans="1:9" x14ac:dyDescent="0.3">
      <c r="A199">
        <v>13</v>
      </c>
      <c r="B199" s="5">
        <v>84</v>
      </c>
      <c r="C199" s="4">
        <v>78</v>
      </c>
      <c r="D199" s="3">
        <v>79.2</v>
      </c>
      <c r="E199" s="2">
        <v>76.8</v>
      </c>
      <c r="F199">
        <v>6</v>
      </c>
      <c r="G199" t="s">
        <v>8</v>
      </c>
      <c r="H199">
        <f t="shared" si="8"/>
        <v>6.060606060606057</v>
      </c>
      <c r="I199">
        <f t="shared" si="9"/>
        <v>1.5625000000000038</v>
      </c>
    </row>
    <row r="200" spans="1:9" x14ac:dyDescent="0.3">
      <c r="A200">
        <v>13</v>
      </c>
      <c r="B200" s="5">
        <v>74.400000000000006</v>
      </c>
      <c r="C200" s="4">
        <v>76.8</v>
      </c>
      <c r="D200" s="3">
        <v>78</v>
      </c>
      <c r="E200" s="2">
        <v>75</v>
      </c>
      <c r="F200">
        <v>7</v>
      </c>
      <c r="G200" t="s">
        <v>7</v>
      </c>
      <c r="H200">
        <f t="shared" si="8"/>
        <v>-4.6153846153846079</v>
      </c>
      <c r="I200">
        <f t="shared" si="9"/>
        <v>2.3999999999999964</v>
      </c>
    </row>
    <row r="201" spans="1:9" x14ac:dyDescent="0.3">
      <c r="A201">
        <v>13</v>
      </c>
      <c r="B201" s="5">
        <v>72</v>
      </c>
      <c r="C201" s="4">
        <v>72</v>
      </c>
      <c r="D201" s="3">
        <v>84</v>
      </c>
      <c r="E201" s="2">
        <v>78</v>
      </c>
      <c r="F201">
        <v>8</v>
      </c>
      <c r="G201" t="s">
        <v>8</v>
      </c>
      <c r="H201">
        <f t="shared" si="8"/>
        <v>-14.285714285714285</v>
      </c>
      <c r="I201">
        <f t="shared" si="9"/>
        <v>-7.6923076923076925</v>
      </c>
    </row>
    <row r="202" spans="1:9" x14ac:dyDescent="0.3">
      <c r="A202">
        <v>13</v>
      </c>
      <c r="B202" s="5">
        <v>74.400000000000006</v>
      </c>
      <c r="C202" s="4">
        <v>74.400000000000006</v>
      </c>
      <c r="D202" s="3">
        <v>72</v>
      </c>
      <c r="E202" s="2">
        <v>72</v>
      </c>
      <c r="F202">
        <v>9</v>
      </c>
      <c r="G202" t="s">
        <v>8</v>
      </c>
      <c r="H202">
        <f t="shared" si="8"/>
        <v>3.333333333333341</v>
      </c>
      <c r="I202">
        <f t="shared" si="9"/>
        <v>3.333333333333341</v>
      </c>
    </row>
    <row r="203" spans="1:9" x14ac:dyDescent="0.3">
      <c r="A203">
        <v>13</v>
      </c>
      <c r="B203" s="5">
        <v>72</v>
      </c>
      <c r="C203" s="4">
        <v>78</v>
      </c>
      <c r="D203" s="3">
        <v>57.6</v>
      </c>
      <c r="E203" s="2">
        <v>79.2</v>
      </c>
      <c r="F203">
        <v>10</v>
      </c>
      <c r="G203" t="s">
        <v>8</v>
      </c>
      <c r="H203">
        <f t="shared" si="8"/>
        <v>24.999999999999996</v>
      </c>
      <c r="I203">
        <f t="shared" si="9"/>
        <v>-1.5151515151515187</v>
      </c>
    </row>
    <row r="204" spans="1:9" x14ac:dyDescent="0.3">
      <c r="A204">
        <v>13</v>
      </c>
      <c r="B204" s="5">
        <v>76</v>
      </c>
      <c r="C204" s="4">
        <v>80</v>
      </c>
      <c r="D204" s="3">
        <v>69</v>
      </c>
      <c r="E204" s="2">
        <v>78</v>
      </c>
      <c r="F204">
        <v>11</v>
      </c>
      <c r="G204" t="s">
        <v>8</v>
      </c>
      <c r="H204">
        <f t="shared" si="8"/>
        <v>10.144927536231885</v>
      </c>
      <c r="I204">
        <f t="shared" si="9"/>
        <v>2.5641025641025639</v>
      </c>
    </row>
    <row r="205" spans="1:9" x14ac:dyDescent="0.3">
      <c r="A205">
        <v>13</v>
      </c>
      <c r="B205" s="5">
        <v>55.2</v>
      </c>
      <c r="C205" s="4">
        <v>72</v>
      </c>
      <c r="D205" s="3">
        <v>76</v>
      </c>
      <c r="E205" s="2">
        <v>76</v>
      </c>
      <c r="F205">
        <v>12</v>
      </c>
      <c r="G205" t="s">
        <v>8</v>
      </c>
      <c r="H205">
        <f t="shared" si="8"/>
        <v>-27.368421052631575</v>
      </c>
      <c r="I205">
        <f t="shared" si="9"/>
        <v>-5.2631578947368416</v>
      </c>
    </row>
    <row r="206" spans="1:9" x14ac:dyDescent="0.3">
      <c r="A206">
        <v>13</v>
      </c>
      <c r="B206" s="5">
        <v>78</v>
      </c>
      <c r="C206" s="4">
        <v>72</v>
      </c>
      <c r="D206" s="3">
        <v>66</v>
      </c>
      <c r="E206" s="2">
        <v>72</v>
      </c>
      <c r="F206">
        <v>13</v>
      </c>
      <c r="G206" t="s">
        <v>8</v>
      </c>
      <c r="H206">
        <f t="shared" si="8"/>
        <v>18.181818181818183</v>
      </c>
      <c r="I206">
        <f t="shared" si="9"/>
        <v>0</v>
      </c>
    </row>
    <row r="207" spans="1:9" x14ac:dyDescent="0.3">
      <c r="A207">
        <v>13</v>
      </c>
      <c r="B207" s="5">
        <v>52</v>
      </c>
      <c r="C207" s="4">
        <v>76</v>
      </c>
      <c r="D207" s="3">
        <v>50.4</v>
      </c>
      <c r="E207" s="2">
        <v>79.2</v>
      </c>
      <c r="F207">
        <v>14</v>
      </c>
      <c r="G207" t="s">
        <v>7</v>
      </c>
      <c r="H207">
        <f t="shared" si="8"/>
        <v>3.1746031746031771</v>
      </c>
      <c r="I207">
        <f t="shared" si="9"/>
        <v>-4.0404040404040433</v>
      </c>
    </row>
    <row r="208" spans="1:9" x14ac:dyDescent="0.3">
      <c r="A208">
        <v>13</v>
      </c>
      <c r="B208" s="5">
        <v>60</v>
      </c>
      <c r="C208" s="4">
        <v>72</v>
      </c>
      <c r="D208" s="3">
        <v>64</v>
      </c>
      <c r="E208" s="2">
        <v>80</v>
      </c>
      <c r="F208">
        <v>15</v>
      </c>
      <c r="G208" t="s">
        <v>8</v>
      </c>
      <c r="H208">
        <f t="shared" si="8"/>
        <v>-6.25</v>
      </c>
      <c r="I208">
        <f t="shared" si="9"/>
        <v>-10</v>
      </c>
    </row>
    <row r="209" spans="1:9" x14ac:dyDescent="0.3">
      <c r="A209">
        <v>13</v>
      </c>
      <c r="B209" s="5">
        <v>75</v>
      </c>
      <c r="C209" s="4">
        <v>81</v>
      </c>
      <c r="D209" s="3">
        <v>60</v>
      </c>
      <c r="E209" s="2">
        <v>76.8</v>
      </c>
      <c r="F209">
        <v>16</v>
      </c>
      <c r="G209" t="s">
        <v>7</v>
      </c>
      <c r="H209">
        <f t="shared" si="8"/>
        <v>25</v>
      </c>
      <c r="I209">
        <f t="shared" si="9"/>
        <v>5.4687500000000044</v>
      </c>
    </row>
    <row r="210" spans="1:9" x14ac:dyDescent="0.3">
      <c r="A210">
        <v>14</v>
      </c>
      <c r="B210" s="5">
        <v>84</v>
      </c>
      <c r="C210" s="4">
        <v>90</v>
      </c>
      <c r="D210" s="3">
        <v>78</v>
      </c>
      <c r="E210" s="2">
        <v>99</v>
      </c>
      <c r="F210">
        <v>1</v>
      </c>
      <c r="G210" t="s">
        <v>8</v>
      </c>
      <c r="H210">
        <f t="shared" si="8"/>
        <v>7.6923076923076925</v>
      </c>
      <c r="I210">
        <f t="shared" si="9"/>
        <v>-9.0909090909090917</v>
      </c>
    </row>
    <row r="211" spans="1:9" x14ac:dyDescent="0.3">
      <c r="A211">
        <v>14</v>
      </c>
      <c r="B211" s="5">
        <v>80</v>
      </c>
      <c r="C211" s="4">
        <v>92</v>
      </c>
      <c r="D211" s="3">
        <v>72</v>
      </c>
      <c r="E211" s="2">
        <v>90</v>
      </c>
      <c r="F211">
        <v>2</v>
      </c>
      <c r="G211" t="s">
        <v>7</v>
      </c>
      <c r="H211">
        <f t="shared" si="8"/>
        <v>11.111111111111111</v>
      </c>
      <c r="I211">
        <f t="shared" si="9"/>
        <v>2.2222222222222223</v>
      </c>
    </row>
    <row r="212" spans="1:9" x14ac:dyDescent="0.3">
      <c r="A212">
        <v>14</v>
      </c>
      <c r="B212" s="5">
        <v>76</v>
      </c>
      <c r="C212" s="4">
        <v>92</v>
      </c>
      <c r="D212" s="3">
        <v>66</v>
      </c>
      <c r="E212" s="2">
        <v>93</v>
      </c>
      <c r="F212">
        <v>3</v>
      </c>
      <c r="G212" t="s">
        <v>8</v>
      </c>
      <c r="H212">
        <f t="shared" si="8"/>
        <v>15.151515151515152</v>
      </c>
      <c r="I212">
        <f t="shared" si="9"/>
        <v>-1.0752688172043012</v>
      </c>
    </row>
    <row r="213" spans="1:9" x14ac:dyDescent="0.3">
      <c r="A213">
        <v>14</v>
      </c>
      <c r="B213" s="5">
        <v>67.2</v>
      </c>
      <c r="C213" s="4">
        <v>93.6</v>
      </c>
      <c r="D213" s="3">
        <v>78</v>
      </c>
      <c r="E213" s="2">
        <v>96</v>
      </c>
      <c r="F213">
        <v>4</v>
      </c>
      <c r="G213" t="s">
        <v>7</v>
      </c>
      <c r="H213">
        <f t="shared" si="8"/>
        <v>-13.846153846153841</v>
      </c>
      <c r="I213">
        <f t="shared" si="9"/>
        <v>-2.5000000000000062</v>
      </c>
    </row>
    <row r="214" spans="1:9" x14ac:dyDescent="0.3">
      <c r="A214">
        <v>14</v>
      </c>
      <c r="B214" s="5">
        <v>72</v>
      </c>
      <c r="C214" s="4">
        <v>100</v>
      </c>
      <c r="D214" s="3">
        <v>79.2</v>
      </c>
      <c r="E214" s="2">
        <v>96</v>
      </c>
      <c r="F214">
        <v>5</v>
      </c>
      <c r="G214" t="s">
        <v>7</v>
      </c>
      <c r="H214">
        <f t="shared" si="8"/>
        <v>-9.0909090909090935</v>
      </c>
      <c r="I214">
        <f t="shared" si="9"/>
        <v>4.1666666666666661</v>
      </c>
    </row>
    <row r="215" spans="1:9" x14ac:dyDescent="0.3">
      <c r="A215">
        <v>14</v>
      </c>
      <c r="B215" s="5">
        <v>86.4</v>
      </c>
      <c r="C215" s="4">
        <v>98.4</v>
      </c>
      <c r="D215" s="3">
        <v>84</v>
      </c>
      <c r="E215" s="2">
        <v>96</v>
      </c>
      <c r="F215">
        <v>6</v>
      </c>
      <c r="G215" t="s">
        <v>8</v>
      </c>
      <c r="H215">
        <f t="shared" si="8"/>
        <v>2.8571428571428639</v>
      </c>
      <c r="I215">
        <f t="shared" si="9"/>
        <v>2.5000000000000062</v>
      </c>
    </row>
    <row r="216" spans="1:9" x14ac:dyDescent="0.3">
      <c r="A216">
        <v>14</v>
      </c>
      <c r="B216" s="5">
        <v>84</v>
      </c>
      <c r="C216" s="4">
        <v>99</v>
      </c>
      <c r="D216" s="3">
        <v>80</v>
      </c>
      <c r="E216" s="2">
        <v>100</v>
      </c>
      <c r="F216">
        <v>7</v>
      </c>
      <c r="G216" t="s">
        <v>7</v>
      </c>
      <c r="H216">
        <f t="shared" si="8"/>
        <v>5</v>
      </c>
      <c r="I216">
        <f t="shared" si="9"/>
        <v>-1</v>
      </c>
    </row>
    <row r="217" spans="1:9" x14ac:dyDescent="0.3">
      <c r="A217">
        <v>14</v>
      </c>
      <c r="B217" s="5">
        <v>79.2</v>
      </c>
      <c r="C217" s="4">
        <v>93.6</v>
      </c>
      <c r="D217" s="3">
        <v>75</v>
      </c>
      <c r="E217" s="2">
        <v>99</v>
      </c>
      <c r="F217">
        <v>8</v>
      </c>
      <c r="G217" t="s">
        <v>7</v>
      </c>
      <c r="H217">
        <f t="shared" si="8"/>
        <v>5.6000000000000032</v>
      </c>
      <c r="I217">
        <f t="shared" si="9"/>
        <v>-5.4545454545454604</v>
      </c>
    </row>
    <row r="218" spans="1:9" x14ac:dyDescent="0.3">
      <c r="A218">
        <v>14</v>
      </c>
      <c r="B218" s="5">
        <v>66</v>
      </c>
      <c r="C218" s="4">
        <v>108</v>
      </c>
      <c r="D218" s="3">
        <v>76</v>
      </c>
      <c r="E218" s="2">
        <v>100</v>
      </c>
      <c r="F218">
        <v>9</v>
      </c>
      <c r="G218" t="s">
        <v>7</v>
      </c>
      <c r="H218">
        <f t="shared" si="8"/>
        <v>-13.157894736842104</v>
      </c>
      <c r="I218">
        <f t="shared" si="9"/>
        <v>8</v>
      </c>
    </row>
    <row r="219" spans="1:9" x14ac:dyDescent="0.3">
      <c r="A219">
        <v>14</v>
      </c>
      <c r="B219" s="5">
        <v>51</v>
      </c>
      <c r="C219" s="4">
        <v>105</v>
      </c>
      <c r="D219" s="3">
        <v>72</v>
      </c>
      <c r="E219" s="2">
        <v>103.2</v>
      </c>
      <c r="F219">
        <v>10</v>
      </c>
      <c r="G219" t="s">
        <v>7</v>
      </c>
      <c r="H219">
        <f t="shared" si="8"/>
        <v>-29.166666666666668</v>
      </c>
      <c r="I219">
        <f t="shared" si="9"/>
        <v>1.744186046511625</v>
      </c>
    </row>
    <row r="220" spans="1:9" x14ac:dyDescent="0.3">
      <c r="A220">
        <v>14</v>
      </c>
      <c r="B220" s="5">
        <v>60</v>
      </c>
      <c r="C220" s="4">
        <v>102</v>
      </c>
      <c r="D220" s="3">
        <v>72</v>
      </c>
      <c r="E220" s="2">
        <v>98.4</v>
      </c>
      <c r="F220">
        <v>11</v>
      </c>
      <c r="G220" t="s">
        <v>8</v>
      </c>
      <c r="H220">
        <f t="shared" si="8"/>
        <v>-16.666666666666664</v>
      </c>
      <c r="I220">
        <f t="shared" si="9"/>
        <v>3.658536585365848</v>
      </c>
    </row>
    <row r="221" spans="1:9" x14ac:dyDescent="0.3">
      <c r="A221">
        <v>14</v>
      </c>
      <c r="B221" s="5">
        <v>78</v>
      </c>
      <c r="C221" s="4">
        <v>96</v>
      </c>
      <c r="D221" s="3">
        <v>72</v>
      </c>
      <c r="E221" s="2">
        <v>102</v>
      </c>
      <c r="F221">
        <v>12</v>
      </c>
      <c r="G221" t="s">
        <v>8</v>
      </c>
      <c r="H221">
        <f t="shared" si="8"/>
        <v>8.3333333333333321</v>
      </c>
      <c r="I221">
        <f t="shared" si="9"/>
        <v>-5.8823529411764701</v>
      </c>
    </row>
    <row r="222" spans="1:9" x14ac:dyDescent="0.3">
      <c r="A222">
        <v>14</v>
      </c>
      <c r="B222" s="5">
        <v>72</v>
      </c>
      <c r="C222" s="4">
        <v>93</v>
      </c>
      <c r="D222" s="3">
        <v>62.4</v>
      </c>
      <c r="E222" s="2">
        <v>93.6</v>
      </c>
      <c r="F222">
        <v>13</v>
      </c>
      <c r="G222" t="s">
        <v>8</v>
      </c>
      <c r="H222">
        <f t="shared" si="8"/>
        <v>15.384615384615389</v>
      </c>
      <c r="I222">
        <f t="shared" si="9"/>
        <v>-0.64102564102563497</v>
      </c>
    </row>
    <row r="223" spans="1:9" x14ac:dyDescent="0.3">
      <c r="A223">
        <v>14</v>
      </c>
      <c r="B223" s="5">
        <v>84</v>
      </c>
      <c r="C223" s="4">
        <v>88.8</v>
      </c>
      <c r="D223" s="3">
        <v>72</v>
      </c>
      <c r="E223" s="2">
        <v>96</v>
      </c>
      <c r="F223">
        <v>14</v>
      </c>
      <c r="G223" t="s">
        <v>8</v>
      </c>
      <c r="H223">
        <f t="shared" si="8"/>
        <v>16.666666666666664</v>
      </c>
      <c r="I223">
        <f t="shared" si="9"/>
        <v>-7.5000000000000027</v>
      </c>
    </row>
    <row r="224" spans="1:9" x14ac:dyDescent="0.3">
      <c r="A224">
        <v>14</v>
      </c>
      <c r="B224" s="5">
        <v>84</v>
      </c>
      <c r="C224" s="4">
        <v>96</v>
      </c>
      <c r="D224" s="3">
        <v>80</v>
      </c>
      <c r="E224" s="2">
        <v>88</v>
      </c>
      <c r="F224">
        <v>15</v>
      </c>
      <c r="G224" t="s">
        <v>8</v>
      </c>
      <c r="H224">
        <f t="shared" si="8"/>
        <v>5</v>
      </c>
      <c r="I224">
        <f t="shared" si="9"/>
        <v>9.0909090909090917</v>
      </c>
    </row>
    <row r="225" spans="1:9" x14ac:dyDescent="0.3">
      <c r="A225">
        <v>14</v>
      </c>
      <c r="B225" s="5">
        <v>80</v>
      </c>
      <c r="C225" s="4">
        <v>88</v>
      </c>
      <c r="D225" s="3">
        <v>72</v>
      </c>
      <c r="E225" s="2">
        <v>96</v>
      </c>
      <c r="F225">
        <v>16</v>
      </c>
      <c r="G225" t="s">
        <v>7</v>
      </c>
      <c r="H225">
        <f t="shared" si="8"/>
        <v>11.111111111111111</v>
      </c>
      <c r="I225">
        <f t="shared" si="9"/>
        <v>-8.3333333333333321</v>
      </c>
    </row>
    <row r="226" spans="1:9" x14ac:dyDescent="0.3">
      <c r="A226">
        <v>15</v>
      </c>
      <c r="B226" s="5">
        <v>63</v>
      </c>
      <c r="C226" s="4">
        <v>72</v>
      </c>
      <c r="D226" s="3">
        <v>52.8</v>
      </c>
      <c r="E226" s="2">
        <v>74.400000000000006</v>
      </c>
      <c r="F226">
        <v>1</v>
      </c>
      <c r="G226" t="s">
        <v>8</v>
      </c>
      <c r="H226">
        <f t="shared" si="8"/>
        <v>19.318181818181824</v>
      </c>
      <c r="I226">
        <f t="shared" si="9"/>
        <v>-3.2258064516129106</v>
      </c>
    </row>
    <row r="227" spans="1:9" x14ac:dyDescent="0.3">
      <c r="A227">
        <v>15</v>
      </c>
      <c r="B227" s="5">
        <v>75</v>
      </c>
      <c r="C227" s="4">
        <v>78</v>
      </c>
      <c r="D227" s="3">
        <v>66</v>
      </c>
      <c r="E227" s="2">
        <v>72</v>
      </c>
      <c r="F227">
        <v>2</v>
      </c>
      <c r="G227" t="s">
        <v>8</v>
      </c>
      <c r="H227">
        <f t="shared" si="8"/>
        <v>13.636363636363635</v>
      </c>
      <c r="I227">
        <f t="shared" si="9"/>
        <v>8.3333333333333321</v>
      </c>
    </row>
    <row r="228" spans="1:9" x14ac:dyDescent="0.3">
      <c r="A228">
        <v>15</v>
      </c>
      <c r="B228" s="5">
        <v>66</v>
      </c>
      <c r="C228" s="4">
        <v>72</v>
      </c>
      <c r="D228" s="3">
        <v>68</v>
      </c>
      <c r="E228" s="2">
        <v>68</v>
      </c>
      <c r="F228">
        <v>3</v>
      </c>
      <c r="G228" t="s">
        <v>7</v>
      </c>
      <c r="H228">
        <f t="shared" ref="H228:H291" si="10">100*((B228-D228)/D228)</f>
        <v>-2.9411764705882351</v>
      </c>
      <c r="I228">
        <f t="shared" ref="I228:I291" si="11">100*((C228-E228)/E228)</f>
        <v>5.8823529411764701</v>
      </c>
    </row>
    <row r="229" spans="1:9" x14ac:dyDescent="0.3">
      <c r="A229">
        <v>15</v>
      </c>
      <c r="B229" s="5">
        <v>72</v>
      </c>
      <c r="C229" s="4">
        <v>72</v>
      </c>
      <c r="D229" s="3">
        <v>72</v>
      </c>
      <c r="E229" s="2">
        <v>75</v>
      </c>
      <c r="F229">
        <v>4</v>
      </c>
      <c r="G229" t="s">
        <v>7</v>
      </c>
      <c r="H229">
        <f t="shared" si="10"/>
        <v>0</v>
      </c>
      <c r="I229">
        <f t="shared" si="11"/>
        <v>-4</v>
      </c>
    </row>
    <row r="230" spans="1:9" x14ac:dyDescent="0.3">
      <c r="A230">
        <v>15</v>
      </c>
      <c r="B230" s="5">
        <v>57</v>
      </c>
      <c r="C230" s="4">
        <v>81</v>
      </c>
      <c r="D230" s="3">
        <v>55.2</v>
      </c>
      <c r="E230" s="2">
        <v>69.599999999999994</v>
      </c>
      <c r="F230">
        <v>5</v>
      </c>
      <c r="G230" t="s">
        <v>7</v>
      </c>
      <c r="H230">
        <f t="shared" si="10"/>
        <v>3.2608695652173858</v>
      </c>
      <c r="I230">
        <f t="shared" si="11"/>
        <v>16.379310344827598</v>
      </c>
    </row>
    <row r="231" spans="1:9" x14ac:dyDescent="0.3">
      <c r="A231">
        <v>15</v>
      </c>
      <c r="B231" s="5">
        <v>68</v>
      </c>
      <c r="C231" s="4">
        <v>80</v>
      </c>
      <c r="D231" s="3">
        <v>63</v>
      </c>
      <c r="E231" s="2">
        <v>75</v>
      </c>
      <c r="F231">
        <v>6</v>
      </c>
      <c r="G231" t="s">
        <v>8</v>
      </c>
      <c r="H231">
        <f t="shared" si="10"/>
        <v>7.9365079365079358</v>
      </c>
      <c r="I231">
        <f t="shared" si="11"/>
        <v>6.666666666666667</v>
      </c>
    </row>
    <row r="232" spans="1:9" x14ac:dyDescent="0.3">
      <c r="A232">
        <v>15</v>
      </c>
      <c r="B232" s="5">
        <v>66</v>
      </c>
      <c r="C232" s="4">
        <v>72</v>
      </c>
      <c r="D232" s="3">
        <v>55.2</v>
      </c>
      <c r="E232" s="2">
        <v>72</v>
      </c>
      <c r="F232">
        <v>7</v>
      </c>
      <c r="G232" t="s">
        <v>8</v>
      </c>
      <c r="H232">
        <f t="shared" si="10"/>
        <v>19.565217391304341</v>
      </c>
      <c r="I232">
        <f t="shared" si="11"/>
        <v>0</v>
      </c>
    </row>
    <row r="233" spans="1:9" x14ac:dyDescent="0.3">
      <c r="A233">
        <v>15</v>
      </c>
      <c r="B233" s="5">
        <v>52</v>
      </c>
      <c r="C233" s="4">
        <v>76</v>
      </c>
      <c r="D233" s="3">
        <v>60</v>
      </c>
      <c r="E233" s="2">
        <v>74.400000000000006</v>
      </c>
      <c r="F233">
        <v>8</v>
      </c>
      <c r="G233" t="s">
        <v>7</v>
      </c>
      <c r="H233">
        <f t="shared" si="10"/>
        <v>-13.333333333333334</v>
      </c>
      <c r="I233">
        <f t="shared" si="11"/>
        <v>2.1505376344085945</v>
      </c>
    </row>
    <row r="234" spans="1:9" x14ac:dyDescent="0.3">
      <c r="A234">
        <v>15</v>
      </c>
      <c r="B234" s="5">
        <v>48</v>
      </c>
      <c r="C234" s="4">
        <v>72</v>
      </c>
      <c r="D234" s="3">
        <v>64</v>
      </c>
      <c r="E234" s="2">
        <v>68</v>
      </c>
      <c r="F234">
        <v>9</v>
      </c>
      <c r="G234" t="s">
        <v>7</v>
      </c>
      <c r="H234">
        <f t="shared" si="10"/>
        <v>-25</v>
      </c>
      <c r="I234">
        <f t="shared" si="11"/>
        <v>5.8823529411764701</v>
      </c>
    </row>
    <row r="235" spans="1:9" x14ac:dyDescent="0.3">
      <c r="A235">
        <v>15</v>
      </c>
      <c r="B235" s="5">
        <v>54</v>
      </c>
      <c r="C235" s="4">
        <v>78</v>
      </c>
      <c r="D235" s="3">
        <v>76</v>
      </c>
      <c r="E235" s="2">
        <v>72</v>
      </c>
      <c r="F235">
        <v>10</v>
      </c>
      <c r="G235" t="s">
        <v>8</v>
      </c>
      <c r="H235">
        <f t="shared" si="10"/>
        <v>-28.947368421052634</v>
      </c>
      <c r="I235">
        <f t="shared" si="11"/>
        <v>8.3333333333333321</v>
      </c>
    </row>
    <row r="236" spans="1:9" x14ac:dyDescent="0.3">
      <c r="A236">
        <v>15</v>
      </c>
      <c r="B236" s="5">
        <v>55.2</v>
      </c>
      <c r="C236" s="4">
        <v>72</v>
      </c>
      <c r="D236" s="3">
        <v>63</v>
      </c>
      <c r="E236" s="2">
        <v>69</v>
      </c>
      <c r="F236">
        <v>11</v>
      </c>
      <c r="G236" t="s">
        <v>7</v>
      </c>
      <c r="H236">
        <f t="shared" si="10"/>
        <v>-12.380952380952376</v>
      </c>
      <c r="I236">
        <f t="shared" si="11"/>
        <v>4.3478260869565215</v>
      </c>
    </row>
    <row r="237" spans="1:9" x14ac:dyDescent="0.3">
      <c r="A237">
        <v>15</v>
      </c>
      <c r="B237" s="5">
        <v>56</v>
      </c>
      <c r="C237" s="4">
        <v>72</v>
      </c>
      <c r="D237" s="3">
        <v>48</v>
      </c>
      <c r="E237" s="2">
        <v>72</v>
      </c>
      <c r="F237">
        <v>12</v>
      </c>
      <c r="G237" t="s">
        <v>7</v>
      </c>
      <c r="H237">
        <f t="shared" si="10"/>
        <v>16.666666666666664</v>
      </c>
      <c r="I237">
        <f t="shared" si="11"/>
        <v>0</v>
      </c>
    </row>
    <row r="238" spans="1:9" x14ac:dyDescent="0.3">
      <c r="A238">
        <v>15</v>
      </c>
      <c r="B238" s="5">
        <v>66</v>
      </c>
      <c r="C238" s="4">
        <v>72</v>
      </c>
      <c r="D238" s="3">
        <v>60</v>
      </c>
      <c r="E238" s="2">
        <v>69</v>
      </c>
      <c r="F238">
        <v>13</v>
      </c>
      <c r="G238" t="s">
        <v>8</v>
      </c>
      <c r="H238">
        <f t="shared" si="10"/>
        <v>10</v>
      </c>
      <c r="I238">
        <f t="shared" si="11"/>
        <v>4.3478260869565215</v>
      </c>
    </row>
    <row r="239" spans="1:9" x14ac:dyDescent="0.3">
      <c r="A239">
        <v>15</v>
      </c>
      <c r="B239" s="5">
        <v>55.2</v>
      </c>
      <c r="C239" s="4">
        <v>67.2</v>
      </c>
      <c r="D239" s="3">
        <v>66</v>
      </c>
      <c r="E239" s="2">
        <v>72</v>
      </c>
      <c r="F239">
        <v>14</v>
      </c>
      <c r="G239" t="s">
        <v>8</v>
      </c>
      <c r="H239">
        <f t="shared" si="10"/>
        <v>-16.36363636363636</v>
      </c>
      <c r="I239">
        <f t="shared" si="11"/>
        <v>-6.6666666666666625</v>
      </c>
    </row>
    <row r="240" spans="1:9" x14ac:dyDescent="0.3">
      <c r="A240">
        <v>15</v>
      </c>
      <c r="B240" s="5">
        <v>55.2</v>
      </c>
      <c r="C240" s="4">
        <v>69.599999999999994</v>
      </c>
      <c r="D240" s="3">
        <v>52</v>
      </c>
      <c r="E240" s="2">
        <v>68</v>
      </c>
      <c r="F240">
        <v>15</v>
      </c>
      <c r="G240" t="s">
        <v>8</v>
      </c>
      <c r="H240">
        <f t="shared" si="10"/>
        <v>6.1538461538461586</v>
      </c>
      <c r="I240">
        <f t="shared" si="11"/>
        <v>2.3529411764705799</v>
      </c>
    </row>
    <row r="241" spans="1:9" x14ac:dyDescent="0.3">
      <c r="A241">
        <v>15</v>
      </c>
      <c r="B241" s="5">
        <v>64</v>
      </c>
      <c r="C241" s="4">
        <v>72</v>
      </c>
      <c r="D241" s="3">
        <v>84</v>
      </c>
      <c r="E241" s="2">
        <v>66</v>
      </c>
      <c r="F241">
        <v>16</v>
      </c>
      <c r="G241" t="s">
        <v>7</v>
      </c>
      <c r="H241">
        <f t="shared" si="10"/>
        <v>-23.809523809523807</v>
      </c>
      <c r="I241">
        <f t="shared" si="11"/>
        <v>9.0909090909090917</v>
      </c>
    </row>
    <row r="242" spans="1:9" x14ac:dyDescent="0.3">
      <c r="A242">
        <v>16</v>
      </c>
      <c r="B242" s="5">
        <v>24</v>
      </c>
      <c r="C242" s="4">
        <v>84</v>
      </c>
      <c r="D242" s="3">
        <v>30</v>
      </c>
      <c r="E242" s="2">
        <v>84</v>
      </c>
      <c r="F242">
        <v>1</v>
      </c>
      <c r="G242" t="s">
        <v>7</v>
      </c>
      <c r="H242">
        <f t="shared" si="10"/>
        <v>-20</v>
      </c>
      <c r="I242">
        <f t="shared" si="11"/>
        <v>0</v>
      </c>
    </row>
    <row r="243" spans="1:9" x14ac:dyDescent="0.3">
      <c r="A243">
        <v>16</v>
      </c>
      <c r="B243" s="5">
        <v>31.2</v>
      </c>
      <c r="C243" s="4">
        <v>84</v>
      </c>
      <c r="D243" s="3">
        <v>42</v>
      </c>
      <c r="E243" s="2">
        <v>84</v>
      </c>
      <c r="F243">
        <v>2</v>
      </c>
      <c r="G243" t="s">
        <v>8</v>
      </c>
      <c r="H243">
        <f t="shared" si="10"/>
        <v>-25.714285714285719</v>
      </c>
      <c r="I243">
        <f t="shared" si="11"/>
        <v>0</v>
      </c>
    </row>
    <row r="244" spans="1:9" x14ac:dyDescent="0.3">
      <c r="A244">
        <v>16</v>
      </c>
      <c r="B244" s="5">
        <v>36</v>
      </c>
      <c r="C244" s="4">
        <v>84</v>
      </c>
      <c r="D244" s="3">
        <v>31.2</v>
      </c>
      <c r="E244" s="2">
        <v>79.2</v>
      </c>
      <c r="F244">
        <v>3</v>
      </c>
      <c r="G244" t="s">
        <v>8</v>
      </c>
      <c r="H244">
        <f t="shared" si="10"/>
        <v>15.384615384615389</v>
      </c>
      <c r="I244">
        <f t="shared" si="11"/>
        <v>6.060606060606057</v>
      </c>
    </row>
    <row r="245" spans="1:9" x14ac:dyDescent="0.3">
      <c r="A245">
        <v>16</v>
      </c>
      <c r="B245" s="5">
        <v>27</v>
      </c>
      <c r="C245" s="4">
        <v>81</v>
      </c>
      <c r="D245" s="3">
        <v>21.6</v>
      </c>
      <c r="E245" s="2">
        <v>76.8</v>
      </c>
      <c r="F245">
        <v>4</v>
      </c>
      <c r="G245" t="s">
        <v>7</v>
      </c>
      <c r="H245">
        <f t="shared" si="10"/>
        <v>24.999999999999993</v>
      </c>
      <c r="I245">
        <f t="shared" si="11"/>
        <v>5.4687500000000044</v>
      </c>
    </row>
    <row r="246" spans="1:9" x14ac:dyDescent="0.3">
      <c r="A246">
        <v>16</v>
      </c>
      <c r="B246" s="5">
        <v>30</v>
      </c>
      <c r="C246" s="4">
        <v>90</v>
      </c>
      <c r="D246" s="3">
        <v>42</v>
      </c>
      <c r="E246" s="2">
        <v>84</v>
      </c>
      <c r="F246">
        <v>5</v>
      </c>
      <c r="G246" t="s">
        <v>8</v>
      </c>
      <c r="H246">
        <f t="shared" si="10"/>
        <v>-28.571428571428569</v>
      </c>
      <c r="I246">
        <f t="shared" si="11"/>
        <v>7.1428571428571423</v>
      </c>
    </row>
    <row r="247" spans="1:9" x14ac:dyDescent="0.3">
      <c r="A247">
        <v>16</v>
      </c>
      <c r="B247" s="5">
        <v>72</v>
      </c>
      <c r="C247" s="4">
        <v>88</v>
      </c>
      <c r="D247" s="3">
        <v>38.4</v>
      </c>
      <c r="E247" s="2">
        <v>79.2</v>
      </c>
      <c r="F247">
        <v>6</v>
      </c>
      <c r="G247" t="s">
        <v>7</v>
      </c>
      <c r="H247">
        <f t="shared" si="10"/>
        <v>87.500000000000014</v>
      </c>
      <c r="I247">
        <f t="shared" si="11"/>
        <v>11.111111111111107</v>
      </c>
    </row>
    <row r="248" spans="1:9" x14ac:dyDescent="0.3">
      <c r="A248">
        <v>16</v>
      </c>
      <c r="B248" s="5">
        <v>80</v>
      </c>
      <c r="C248" s="4">
        <v>84</v>
      </c>
      <c r="D248" s="3">
        <v>30</v>
      </c>
      <c r="E248" s="2">
        <v>84</v>
      </c>
      <c r="F248">
        <v>7</v>
      </c>
      <c r="G248" t="s">
        <v>8</v>
      </c>
      <c r="H248">
        <f t="shared" si="10"/>
        <v>166.66666666666669</v>
      </c>
      <c r="I248">
        <f t="shared" si="11"/>
        <v>0</v>
      </c>
    </row>
    <row r="249" spans="1:9" x14ac:dyDescent="0.3">
      <c r="A249">
        <v>16</v>
      </c>
      <c r="B249" s="5">
        <v>72</v>
      </c>
      <c r="C249" s="4">
        <v>78</v>
      </c>
      <c r="D249" s="3">
        <v>36</v>
      </c>
      <c r="E249" s="2">
        <v>75</v>
      </c>
      <c r="F249">
        <v>8</v>
      </c>
      <c r="G249" t="s">
        <v>8</v>
      </c>
      <c r="H249">
        <f t="shared" si="10"/>
        <v>100</v>
      </c>
      <c r="I249">
        <f t="shared" si="11"/>
        <v>4</v>
      </c>
    </row>
    <row r="250" spans="1:9" x14ac:dyDescent="0.3">
      <c r="A250">
        <v>16</v>
      </c>
      <c r="B250" s="5">
        <v>42</v>
      </c>
      <c r="C250" s="4">
        <v>84</v>
      </c>
      <c r="D250" s="3">
        <v>33.6</v>
      </c>
      <c r="E250" s="2">
        <v>84</v>
      </c>
      <c r="F250">
        <v>9</v>
      </c>
      <c r="G250" t="s">
        <v>8</v>
      </c>
      <c r="H250">
        <f t="shared" si="10"/>
        <v>24.999999999999993</v>
      </c>
      <c r="I250">
        <f t="shared" si="11"/>
        <v>0</v>
      </c>
    </row>
    <row r="251" spans="1:9" x14ac:dyDescent="0.3">
      <c r="A251">
        <v>16</v>
      </c>
      <c r="B251" s="5">
        <v>42</v>
      </c>
      <c r="C251" s="4">
        <v>78</v>
      </c>
      <c r="D251" s="3">
        <v>40</v>
      </c>
      <c r="E251" s="2">
        <v>84</v>
      </c>
      <c r="F251">
        <v>10</v>
      </c>
      <c r="G251" t="s">
        <v>7</v>
      </c>
      <c r="H251">
        <f t="shared" si="10"/>
        <v>5</v>
      </c>
      <c r="I251">
        <f t="shared" si="11"/>
        <v>-7.1428571428571423</v>
      </c>
    </row>
    <row r="252" spans="1:9" x14ac:dyDescent="0.3">
      <c r="A252">
        <v>16</v>
      </c>
      <c r="B252" s="5">
        <v>36</v>
      </c>
      <c r="C252" s="4">
        <v>84</v>
      </c>
      <c r="D252" s="3">
        <v>36</v>
      </c>
      <c r="E252" s="2">
        <v>76</v>
      </c>
      <c r="F252">
        <v>11</v>
      </c>
      <c r="G252" t="s">
        <v>8</v>
      </c>
      <c r="H252">
        <f t="shared" si="10"/>
        <v>0</v>
      </c>
      <c r="I252">
        <f t="shared" si="11"/>
        <v>10.526315789473683</v>
      </c>
    </row>
    <row r="253" spans="1:9" x14ac:dyDescent="0.3">
      <c r="A253">
        <v>16</v>
      </c>
      <c r="B253" s="5">
        <v>40.799999999999997</v>
      </c>
      <c r="C253" s="4">
        <v>81.599999999999994</v>
      </c>
      <c r="D253" s="3">
        <v>40</v>
      </c>
      <c r="E253" s="2">
        <v>80</v>
      </c>
      <c r="F253">
        <v>12</v>
      </c>
      <c r="G253" t="s">
        <v>8</v>
      </c>
      <c r="H253">
        <f t="shared" si="10"/>
        <v>1.9999999999999927</v>
      </c>
      <c r="I253">
        <f t="shared" si="11"/>
        <v>1.9999999999999927</v>
      </c>
    </row>
    <row r="254" spans="1:9" x14ac:dyDescent="0.3">
      <c r="A254">
        <v>16</v>
      </c>
      <c r="B254" s="5">
        <v>32</v>
      </c>
      <c r="C254" s="4">
        <v>80</v>
      </c>
      <c r="D254" s="3">
        <v>36</v>
      </c>
      <c r="E254" s="2">
        <v>84</v>
      </c>
      <c r="F254">
        <v>13</v>
      </c>
      <c r="G254" t="s">
        <v>7</v>
      </c>
      <c r="H254">
        <f t="shared" si="10"/>
        <v>-11.111111111111111</v>
      </c>
      <c r="I254">
        <f t="shared" si="11"/>
        <v>-4.7619047619047619</v>
      </c>
    </row>
    <row r="255" spans="1:9" x14ac:dyDescent="0.3">
      <c r="A255">
        <v>16</v>
      </c>
      <c r="B255" s="5">
        <v>78</v>
      </c>
      <c r="C255" s="4">
        <v>78</v>
      </c>
      <c r="D255" s="3">
        <v>40</v>
      </c>
      <c r="E255" s="2">
        <v>76</v>
      </c>
      <c r="F255">
        <v>14</v>
      </c>
      <c r="G255" t="s">
        <v>7</v>
      </c>
      <c r="H255">
        <f t="shared" si="10"/>
        <v>95</v>
      </c>
      <c r="I255">
        <f t="shared" si="11"/>
        <v>2.6315789473684208</v>
      </c>
    </row>
    <row r="256" spans="1:9" x14ac:dyDescent="0.3">
      <c r="A256">
        <v>16</v>
      </c>
      <c r="B256" s="5">
        <v>43.2</v>
      </c>
      <c r="C256" s="4">
        <v>79.2</v>
      </c>
      <c r="D256" s="3">
        <v>36</v>
      </c>
      <c r="E256" s="2">
        <v>81</v>
      </c>
      <c r="F256">
        <v>15</v>
      </c>
      <c r="G256" t="s">
        <v>7</v>
      </c>
      <c r="H256">
        <f t="shared" si="10"/>
        <v>20.000000000000007</v>
      </c>
      <c r="I256">
        <f t="shared" si="11"/>
        <v>-2.2222222222222188</v>
      </c>
    </row>
    <row r="257" spans="1:9" x14ac:dyDescent="0.3">
      <c r="A257">
        <v>16</v>
      </c>
      <c r="B257" s="5">
        <v>33.6</v>
      </c>
      <c r="C257" s="4">
        <v>84</v>
      </c>
      <c r="D257" s="3">
        <v>42</v>
      </c>
      <c r="E257" s="2">
        <v>84</v>
      </c>
      <c r="F257">
        <v>16</v>
      </c>
      <c r="G257" t="s">
        <v>7</v>
      </c>
      <c r="H257">
        <f t="shared" si="10"/>
        <v>-19.999999999999996</v>
      </c>
      <c r="I257">
        <f t="shared" si="11"/>
        <v>0</v>
      </c>
    </row>
    <row r="258" spans="1:9" x14ac:dyDescent="0.3">
      <c r="A258">
        <v>17</v>
      </c>
      <c r="B258" s="5">
        <v>19.2</v>
      </c>
      <c r="C258" s="4">
        <v>60</v>
      </c>
      <c r="D258" s="3">
        <v>24</v>
      </c>
      <c r="E258" s="2">
        <v>60</v>
      </c>
      <c r="F258">
        <v>1</v>
      </c>
      <c r="G258" t="s">
        <v>8</v>
      </c>
      <c r="H258">
        <f t="shared" si="10"/>
        <v>-20.000000000000004</v>
      </c>
      <c r="I258">
        <f t="shared" si="11"/>
        <v>0</v>
      </c>
    </row>
    <row r="259" spans="1:9" x14ac:dyDescent="0.3">
      <c r="A259">
        <v>17</v>
      </c>
      <c r="B259" s="5">
        <v>20</v>
      </c>
      <c r="C259" s="4">
        <v>64</v>
      </c>
      <c r="D259" s="3">
        <v>24</v>
      </c>
      <c r="E259" s="2">
        <v>63</v>
      </c>
      <c r="F259">
        <v>2</v>
      </c>
      <c r="G259" t="s">
        <v>8</v>
      </c>
      <c r="H259">
        <f t="shared" si="10"/>
        <v>-16.666666666666664</v>
      </c>
      <c r="I259">
        <f t="shared" si="11"/>
        <v>1.5873015873015872</v>
      </c>
    </row>
    <row r="260" spans="1:9" x14ac:dyDescent="0.3">
      <c r="A260">
        <v>17</v>
      </c>
      <c r="B260" s="5">
        <v>40</v>
      </c>
      <c r="C260" s="4">
        <v>68</v>
      </c>
      <c r="D260" s="3">
        <v>18</v>
      </c>
      <c r="E260" s="2">
        <v>72</v>
      </c>
      <c r="F260">
        <v>3</v>
      </c>
      <c r="G260" t="s">
        <v>7</v>
      </c>
      <c r="H260">
        <f t="shared" si="10"/>
        <v>122.22222222222223</v>
      </c>
      <c r="I260">
        <f t="shared" si="11"/>
        <v>-5.5555555555555554</v>
      </c>
    </row>
    <row r="261" spans="1:9" x14ac:dyDescent="0.3">
      <c r="A261">
        <v>17</v>
      </c>
      <c r="B261" s="5">
        <v>27</v>
      </c>
      <c r="C261" s="4">
        <v>66</v>
      </c>
      <c r="D261" s="3">
        <v>24</v>
      </c>
      <c r="E261" s="2">
        <v>60</v>
      </c>
      <c r="F261">
        <v>4</v>
      </c>
      <c r="G261" t="s">
        <v>8</v>
      </c>
      <c r="H261">
        <f t="shared" si="10"/>
        <v>12.5</v>
      </c>
      <c r="I261">
        <f t="shared" si="11"/>
        <v>10</v>
      </c>
    </row>
    <row r="262" spans="1:9" x14ac:dyDescent="0.3">
      <c r="A262">
        <v>17</v>
      </c>
      <c r="B262" s="5">
        <v>30</v>
      </c>
      <c r="C262" s="4">
        <v>63</v>
      </c>
      <c r="D262" s="3">
        <v>28</v>
      </c>
      <c r="E262" s="2">
        <v>64</v>
      </c>
      <c r="F262">
        <v>5</v>
      </c>
      <c r="G262" t="s">
        <v>7</v>
      </c>
      <c r="H262">
        <f t="shared" si="10"/>
        <v>7.1428571428571423</v>
      </c>
      <c r="I262">
        <f t="shared" si="11"/>
        <v>-1.5625</v>
      </c>
    </row>
    <row r="263" spans="1:9" x14ac:dyDescent="0.3">
      <c r="A263">
        <v>17</v>
      </c>
      <c r="B263" s="5">
        <v>20</v>
      </c>
      <c r="C263" s="4">
        <v>68</v>
      </c>
      <c r="D263" s="3">
        <v>14.4</v>
      </c>
      <c r="E263" s="2">
        <v>62.4</v>
      </c>
      <c r="F263">
        <v>6</v>
      </c>
      <c r="G263" t="s">
        <v>7</v>
      </c>
      <c r="H263">
        <f t="shared" si="10"/>
        <v>38.888888888888886</v>
      </c>
      <c r="I263">
        <f t="shared" si="11"/>
        <v>8.974358974358978</v>
      </c>
    </row>
    <row r="264" spans="1:9" x14ac:dyDescent="0.3">
      <c r="A264">
        <v>17</v>
      </c>
      <c r="B264" s="5">
        <v>24</v>
      </c>
      <c r="C264" s="4">
        <v>66</v>
      </c>
      <c r="D264" s="3">
        <v>20</v>
      </c>
      <c r="E264" s="2">
        <v>64</v>
      </c>
      <c r="F264">
        <v>7</v>
      </c>
      <c r="G264" t="s">
        <v>8</v>
      </c>
      <c r="H264">
        <f t="shared" si="10"/>
        <v>20</v>
      </c>
      <c r="I264">
        <f t="shared" si="11"/>
        <v>3.125</v>
      </c>
    </row>
    <row r="265" spans="1:9" x14ac:dyDescent="0.3">
      <c r="A265">
        <v>17</v>
      </c>
      <c r="B265" s="5">
        <v>24</v>
      </c>
      <c r="C265" s="4">
        <v>66</v>
      </c>
      <c r="D265" s="3">
        <v>21</v>
      </c>
      <c r="E265" s="2">
        <v>63</v>
      </c>
      <c r="F265">
        <v>8</v>
      </c>
      <c r="G265" t="s">
        <v>8</v>
      </c>
      <c r="H265">
        <f t="shared" si="10"/>
        <v>14.285714285714285</v>
      </c>
      <c r="I265">
        <f t="shared" si="11"/>
        <v>4.7619047619047619</v>
      </c>
    </row>
    <row r="266" spans="1:9" x14ac:dyDescent="0.3">
      <c r="A266">
        <v>17</v>
      </c>
      <c r="B266" s="5">
        <v>26.4</v>
      </c>
      <c r="C266" s="4">
        <v>62.4</v>
      </c>
      <c r="D266" s="3">
        <v>21</v>
      </c>
      <c r="E266" s="2">
        <v>66</v>
      </c>
      <c r="F266">
        <v>9</v>
      </c>
      <c r="G266" t="s">
        <v>7</v>
      </c>
      <c r="H266">
        <f t="shared" si="10"/>
        <v>25.714285714285705</v>
      </c>
      <c r="I266">
        <f t="shared" si="11"/>
        <v>-5.4545454545454568</v>
      </c>
    </row>
    <row r="267" spans="1:9" x14ac:dyDescent="0.3">
      <c r="A267">
        <v>17</v>
      </c>
      <c r="B267" s="5">
        <v>19.2</v>
      </c>
      <c r="C267" s="4">
        <v>62.4</v>
      </c>
      <c r="D267" s="3">
        <v>20</v>
      </c>
      <c r="E267" s="2">
        <v>72</v>
      </c>
      <c r="F267">
        <v>10</v>
      </c>
      <c r="G267" t="s">
        <v>8</v>
      </c>
      <c r="H267">
        <f t="shared" si="10"/>
        <v>-4.0000000000000036</v>
      </c>
      <c r="I267">
        <f t="shared" si="11"/>
        <v>-13.333333333333336</v>
      </c>
    </row>
    <row r="268" spans="1:9" x14ac:dyDescent="0.3">
      <c r="A268">
        <v>17</v>
      </c>
      <c r="B268" s="5">
        <v>18</v>
      </c>
      <c r="C268" s="4">
        <v>66</v>
      </c>
      <c r="D268" s="3">
        <v>9.6</v>
      </c>
      <c r="E268" s="2">
        <v>67.2</v>
      </c>
      <c r="F268">
        <v>11</v>
      </c>
      <c r="G268" t="s">
        <v>8</v>
      </c>
      <c r="H268">
        <f t="shared" si="10"/>
        <v>87.500000000000014</v>
      </c>
      <c r="I268">
        <f t="shared" si="11"/>
        <v>-1.7857142857142898</v>
      </c>
    </row>
    <row r="269" spans="1:9" x14ac:dyDescent="0.3">
      <c r="A269">
        <v>17</v>
      </c>
      <c r="B269" s="5">
        <v>24</v>
      </c>
      <c r="C269" s="4">
        <v>60</v>
      </c>
      <c r="D269" s="3">
        <v>16</v>
      </c>
      <c r="E269" s="2">
        <v>64</v>
      </c>
      <c r="F269">
        <v>12</v>
      </c>
      <c r="G269" t="s">
        <v>7</v>
      </c>
      <c r="H269">
        <f t="shared" si="10"/>
        <v>50</v>
      </c>
      <c r="I269">
        <f t="shared" si="11"/>
        <v>-6.25</v>
      </c>
    </row>
    <row r="270" spans="1:9" x14ac:dyDescent="0.3">
      <c r="A270">
        <v>17</v>
      </c>
      <c r="B270" s="5">
        <v>48</v>
      </c>
      <c r="C270" s="4">
        <v>64</v>
      </c>
      <c r="D270" s="3">
        <v>18</v>
      </c>
      <c r="E270" s="2">
        <v>72</v>
      </c>
      <c r="F270">
        <v>13</v>
      </c>
      <c r="G270" t="s">
        <v>7</v>
      </c>
      <c r="H270">
        <f t="shared" si="10"/>
        <v>166.66666666666669</v>
      </c>
      <c r="I270">
        <f t="shared" si="11"/>
        <v>-11.111111111111111</v>
      </c>
    </row>
    <row r="271" spans="1:9" x14ac:dyDescent="0.3">
      <c r="A271">
        <v>17</v>
      </c>
      <c r="B271" s="5">
        <v>30</v>
      </c>
      <c r="C271" s="4">
        <v>66</v>
      </c>
      <c r="D271" s="3">
        <v>21.6</v>
      </c>
      <c r="E271" s="2">
        <v>64.8</v>
      </c>
      <c r="F271">
        <v>14</v>
      </c>
      <c r="G271" t="s">
        <v>7</v>
      </c>
      <c r="H271">
        <f t="shared" si="10"/>
        <v>38.888888888888879</v>
      </c>
      <c r="I271">
        <f t="shared" si="11"/>
        <v>1.8518518518518563</v>
      </c>
    </row>
    <row r="272" spans="1:9" x14ac:dyDescent="0.3">
      <c r="A272">
        <v>17</v>
      </c>
      <c r="B272" s="5">
        <v>19.2</v>
      </c>
      <c r="C272" s="4">
        <v>69.599999999999994</v>
      </c>
      <c r="D272" s="3">
        <v>15</v>
      </c>
      <c r="E272" s="2">
        <v>66</v>
      </c>
      <c r="F272">
        <v>15</v>
      </c>
      <c r="G272" t="s">
        <v>7</v>
      </c>
      <c r="H272">
        <f t="shared" si="10"/>
        <v>27.999999999999996</v>
      </c>
      <c r="I272">
        <f t="shared" si="11"/>
        <v>5.4545454545454461</v>
      </c>
    </row>
    <row r="273" spans="1:9" x14ac:dyDescent="0.3">
      <c r="A273">
        <v>17</v>
      </c>
      <c r="B273" s="5">
        <v>24</v>
      </c>
      <c r="C273" s="4">
        <v>66</v>
      </c>
      <c r="D273" s="3">
        <v>24</v>
      </c>
      <c r="E273" s="2">
        <v>69.599999999999994</v>
      </c>
      <c r="F273">
        <v>16</v>
      </c>
      <c r="G273" t="s">
        <v>8</v>
      </c>
      <c r="H273">
        <f t="shared" si="10"/>
        <v>0</v>
      </c>
      <c r="I273">
        <f t="shared" si="11"/>
        <v>-5.1724137931034404</v>
      </c>
    </row>
    <row r="274" spans="1:9" x14ac:dyDescent="0.3">
      <c r="A274">
        <v>18</v>
      </c>
      <c r="B274" s="5">
        <v>45.6</v>
      </c>
      <c r="C274" s="4">
        <v>60</v>
      </c>
      <c r="D274" s="3">
        <v>44</v>
      </c>
      <c r="E274" s="2">
        <v>56</v>
      </c>
      <c r="F274">
        <v>1</v>
      </c>
      <c r="G274" t="s">
        <v>8</v>
      </c>
      <c r="H274">
        <f t="shared" si="10"/>
        <v>3.6363636363636398</v>
      </c>
      <c r="I274">
        <f t="shared" si="11"/>
        <v>7.1428571428571423</v>
      </c>
    </row>
    <row r="275" spans="1:9" x14ac:dyDescent="0.3">
      <c r="A275">
        <v>18</v>
      </c>
      <c r="B275" s="5">
        <v>36</v>
      </c>
      <c r="C275" s="4">
        <v>55.2</v>
      </c>
      <c r="D275" s="3">
        <v>30</v>
      </c>
      <c r="E275" s="2">
        <v>54</v>
      </c>
      <c r="F275">
        <v>2</v>
      </c>
      <c r="G275" t="s">
        <v>8</v>
      </c>
      <c r="H275">
        <f t="shared" si="10"/>
        <v>20</v>
      </c>
      <c r="I275">
        <f t="shared" si="11"/>
        <v>2.2222222222222276</v>
      </c>
    </row>
    <row r="276" spans="1:9" x14ac:dyDescent="0.3">
      <c r="A276">
        <v>18</v>
      </c>
      <c r="B276" s="5">
        <v>24</v>
      </c>
      <c r="C276" s="4">
        <v>60</v>
      </c>
      <c r="D276" s="3">
        <v>28</v>
      </c>
      <c r="E276" s="2">
        <v>52</v>
      </c>
      <c r="F276">
        <v>3</v>
      </c>
      <c r="G276" t="s">
        <v>8</v>
      </c>
      <c r="H276">
        <f t="shared" si="10"/>
        <v>-14.285714285714285</v>
      </c>
      <c r="I276">
        <f t="shared" si="11"/>
        <v>15.384615384615385</v>
      </c>
    </row>
    <row r="277" spans="1:9" x14ac:dyDescent="0.3">
      <c r="A277">
        <v>18</v>
      </c>
      <c r="B277" s="5">
        <v>40</v>
      </c>
      <c r="C277" s="4">
        <v>56</v>
      </c>
      <c r="D277" s="3">
        <v>30</v>
      </c>
      <c r="E277" s="2">
        <v>60</v>
      </c>
      <c r="F277">
        <v>4</v>
      </c>
      <c r="G277" t="s">
        <v>7</v>
      </c>
      <c r="H277">
        <f t="shared" si="10"/>
        <v>33.333333333333329</v>
      </c>
      <c r="I277">
        <f t="shared" si="11"/>
        <v>-6.666666666666667</v>
      </c>
    </row>
    <row r="278" spans="1:9" x14ac:dyDescent="0.3">
      <c r="A278">
        <v>18</v>
      </c>
      <c r="B278" s="5">
        <v>30</v>
      </c>
      <c r="C278" s="4">
        <v>54</v>
      </c>
      <c r="D278" s="3">
        <v>33</v>
      </c>
      <c r="E278" s="2">
        <v>57</v>
      </c>
      <c r="F278">
        <v>5</v>
      </c>
      <c r="G278" t="s">
        <v>8</v>
      </c>
      <c r="H278">
        <f t="shared" si="10"/>
        <v>-9.0909090909090917</v>
      </c>
      <c r="I278">
        <f t="shared" si="11"/>
        <v>-5.2631578947368416</v>
      </c>
    </row>
    <row r="279" spans="1:9" x14ac:dyDescent="0.3">
      <c r="A279">
        <v>18</v>
      </c>
      <c r="B279" s="5">
        <v>39</v>
      </c>
      <c r="C279" s="4">
        <v>57</v>
      </c>
      <c r="D279" s="3">
        <v>36</v>
      </c>
      <c r="E279" s="2">
        <v>66</v>
      </c>
      <c r="F279">
        <v>6</v>
      </c>
      <c r="G279" t="s">
        <v>8</v>
      </c>
      <c r="H279">
        <f t="shared" si="10"/>
        <v>8.3333333333333321</v>
      </c>
      <c r="I279">
        <f t="shared" si="11"/>
        <v>-13.636363636363635</v>
      </c>
    </row>
    <row r="280" spans="1:9" x14ac:dyDescent="0.3">
      <c r="A280">
        <v>18</v>
      </c>
      <c r="B280" s="5">
        <v>36</v>
      </c>
      <c r="C280" s="4">
        <v>57</v>
      </c>
      <c r="D280" s="3">
        <v>36</v>
      </c>
      <c r="E280" s="2">
        <v>56</v>
      </c>
      <c r="F280">
        <v>7</v>
      </c>
      <c r="G280" t="s">
        <v>7</v>
      </c>
      <c r="H280">
        <f t="shared" si="10"/>
        <v>0</v>
      </c>
      <c r="I280">
        <f t="shared" si="11"/>
        <v>1.7857142857142856</v>
      </c>
    </row>
    <row r="281" spans="1:9" x14ac:dyDescent="0.3">
      <c r="A281">
        <v>18</v>
      </c>
      <c r="B281" s="5">
        <v>36</v>
      </c>
      <c r="C281" s="4">
        <v>60</v>
      </c>
      <c r="D281" s="3">
        <v>27</v>
      </c>
      <c r="E281" s="2">
        <v>54</v>
      </c>
      <c r="F281">
        <v>8</v>
      </c>
      <c r="G281" t="s">
        <v>8</v>
      </c>
      <c r="H281">
        <f t="shared" si="10"/>
        <v>33.333333333333329</v>
      </c>
      <c r="I281">
        <f t="shared" si="11"/>
        <v>11.111111111111111</v>
      </c>
    </row>
    <row r="282" spans="1:9" x14ac:dyDescent="0.3">
      <c r="A282">
        <v>18</v>
      </c>
      <c r="B282" s="5">
        <v>36</v>
      </c>
      <c r="C282" s="4">
        <v>60</v>
      </c>
      <c r="D282" s="3">
        <v>33.6</v>
      </c>
      <c r="E282" s="2">
        <v>55.2</v>
      </c>
      <c r="F282">
        <v>9</v>
      </c>
      <c r="G282" t="s">
        <v>8</v>
      </c>
      <c r="H282">
        <f t="shared" si="10"/>
        <v>7.1428571428571379</v>
      </c>
      <c r="I282">
        <f t="shared" si="11"/>
        <v>8.6956521739130377</v>
      </c>
    </row>
    <row r="283" spans="1:9" x14ac:dyDescent="0.3">
      <c r="A283">
        <v>18</v>
      </c>
      <c r="B283" s="5">
        <v>36</v>
      </c>
      <c r="C283" s="4">
        <v>57.6</v>
      </c>
      <c r="D283" s="3">
        <v>30</v>
      </c>
      <c r="E283" s="2">
        <v>57</v>
      </c>
      <c r="F283">
        <v>10</v>
      </c>
      <c r="G283" t="s">
        <v>7</v>
      </c>
      <c r="H283">
        <f t="shared" si="10"/>
        <v>20</v>
      </c>
      <c r="I283">
        <f t="shared" si="11"/>
        <v>1.052631578947371</v>
      </c>
    </row>
    <row r="284" spans="1:9" x14ac:dyDescent="0.3">
      <c r="A284">
        <v>18</v>
      </c>
      <c r="B284" s="5">
        <v>24</v>
      </c>
      <c r="C284" s="4">
        <v>60</v>
      </c>
      <c r="D284" s="3">
        <v>28.8</v>
      </c>
      <c r="E284" s="2">
        <v>57.6</v>
      </c>
      <c r="F284">
        <v>11</v>
      </c>
      <c r="G284" t="s">
        <v>7</v>
      </c>
      <c r="H284">
        <f t="shared" si="10"/>
        <v>-16.666666666666668</v>
      </c>
      <c r="I284">
        <f t="shared" si="11"/>
        <v>4.1666666666666643</v>
      </c>
    </row>
    <row r="285" spans="1:9" x14ac:dyDescent="0.3">
      <c r="A285">
        <v>18</v>
      </c>
      <c r="B285" s="5">
        <v>36</v>
      </c>
      <c r="C285" s="4">
        <v>54</v>
      </c>
      <c r="D285" s="3">
        <v>36</v>
      </c>
      <c r="E285" s="2">
        <v>60</v>
      </c>
      <c r="F285">
        <v>12</v>
      </c>
      <c r="G285" t="s">
        <v>7</v>
      </c>
      <c r="H285">
        <f t="shared" si="10"/>
        <v>0</v>
      </c>
      <c r="I285">
        <f t="shared" si="11"/>
        <v>-10</v>
      </c>
    </row>
    <row r="286" spans="1:9" x14ac:dyDescent="0.3">
      <c r="A286">
        <v>18</v>
      </c>
      <c r="B286" s="5">
        <v>32</v>
      </c>
      <c r="C286" s="4">
        <v>56</v>
      </c>
      <c r="D286" s="3">
        <v>30</v>
      </c>
      <c r="E286" s="2">
        <v>60</v>
      </c>
      <c r="F286">
        <v>13</v>
      </c>
      <c r="G286" t="s">
        <v>7</v>
      </c>
      <c r="H286">
        <f t="shared" si="10"/>
        <v>6.666666666666667</v>
      </c>
      <c r="I286">
        <f t="shared" si="11"/>
        <v>-6.666666666666667</v>
      </c>
    </row>
    <row r="287" spans="1:9" x14ac:dyDescent="0.3">
      <c r="A287">
        <v>18</v>
      </c>
      <c r="B287" s="5">
        <v>33</v>
      </c>
      <c r="C287" s="4">
        <v>57</v>
      </c>
      <c r="D287" s="3">
        <v>31.2</v>
      </c>
      <c r="E287" s="2">
        <v>60</v>
      </c>
      <c r="F287">
        <v>14</v>
      </c>
      <c r="G287" t="s">
        <v>7</v>
      </c>
      <c r="H287">
        <f t="shared" si="10"/>
        <v>5.7692307692307718</v>
      </c>
      <c r="I287">
        <f t="shared" si="11"/>
        <v>-5</v>
      </c>
    </row>
    <row r="288" spans="1:9" x14ac:dyDescent="0.3">
      <c r="A288">
        <v>18</v>
      </c>
      <c r="B288" s="5">
        <v>31.2</v>
      </c>
      <c r="C288" s="4">
        <v>60</v>
      </c>
      <c r="D288" s="3">
        <v>39</v>
      </c>
      <c r="E288" s="2">
        <v>69</v>
      </c>
      <c r="F288">
        <v>15</v>
      </c>
      <c r="G288" t="s">
        <v>7</v>
      </c>
      <c r="H288">
        <f t="shared" si="10"/>
        <v>-20</v>
      </c>
      <c r="I288">
        <f t="shared" si="11"/>
        <v>-13.043478260869565</v>
      </c>
    </row>
    <row r="289" spans="1:9" x14ac:dyDescent="0.3">
      <c r="A289">
        <v>18</v>
      </c>
      <c r="B289" s="5">
        <v>36</v>
      </c>
      <c r="C289" s="4">
        <v>57</v>
      </c>
      <c r="D289" s="3">
        <v>24</v>
      </c>
      <c r="E289" s="2">
        <v>62.4</v>
      </c>
      <c r="F289">
        <v>16</v>
      </c>
      <c r="G289" t="s">
        <v>8</v>
      </c>
      <c r="H289">
        <f t="shared" si="10"/>
        <v>50</v>
      </c>
      <c r="I289">
        <f t="shared" si="11"/>
        <v>-8.6538461538461515</v>
      </c>
    </row>
    <row r="290" spans="1:9" x14ac:dyDescent="0.3">
      <c r="A290">
        <v>19</v>
      </c>
      <c r="B290" s="5">
        <v>52</v>
      </c>
      <c r="C290" s="4">
        <v>88</v>
      </c>
      <c r="D290" s="3">
        <v>69.599999999999994</v>
      </c>
      <c r="E290" s="2">
        <v>79.2</v>
      </c>
      <c r="F290">
        <v>1</v>
      </c>
      <c r="G290" t="s">
        <v>7</v>
      </c>
      <c r="H290">
        <f t="shared" si="10"/>
        <v>-25.28735632183907</v>
      </c>
      <c r="I290">
        <f t="shared" si="11"/>
        <v>11.111111111111107</v>
      </c>
    </row>
    <row r="291" spans="1:9" x14ac:dyDescent="0.3">
      <c r="A291">
        <v>19</v>
      </c>
      <c r="B291" s="5">
        <v>33.6</v>
      </c>
      <c r="C291" s="4">
        <v>81.599999999999994</v>
      </c>
      <c r="D291" s="3">
        <v>48</v>
      </c>
      <c r="E291" s="2">
        <v>87</v>
      </c>
      <c r="F291">
        <v>2</v>
      </c>
      <c r="G291" t="s">
        <v>7</v>
      </c>
      <c r="H291">
        <f t="shared" si="10"/>
        <v>-30</v>
      </c>
      <c r="I291">
        <f t="shared" si="11"/>
        <v>-6.206896551724145</v>
      </c>
    </row>
    <row r="292" spans="1:9" x14ac:dyDescent="0.3">
      <c r="A292">
        <v>19</v>
      </c>
      <c r="B292" s="5">
        <v>72</v>
      </c>
      <c r="C292" s="4">
        <v>84</v>
      </c>
      <c r="D292" s="3">
        <v>75</v>
      </c>
      <c r="E292" s="2">
        <v>81</v>
      </c>
      <c r="F292">
        <v>3</v>
      </c>
      <c r="G292" t="s">
        <v>8</v>
      </c>
      <c r="H292">
        <f t="shared" ref="H292:H355" si="12">100*((B292-D292)/D292)</f>
        <v>-4</v>
      </c>
      <c r="I292">
        <f t="shared" ref="I292:I355" si="13">100*((C292-E292)/E292)</f>
        <v>3.7037037037037033</v>
      </c>
    </row>
    <row r="293" spans="1:9" x14ac:dyDescent="0.3">
      <c r="A293">
        <v>19</v>
      </c>
      <c r="B293" s="5">
        <v>57</v>
      </c>
      <c r="C293" s="4">
        <v>87</v>
      </c>
      <c r="D293" s="3">
        <v>79.2</v>
      </c>
      <c r="E293" s="2">
        <v>84</v>
      </c>
      <c r="F293">
        <v>4</v>
      </c>
      <c r="G293" t="s">
        <v>8</v>
      </c>
      <c r="H293">
        <f t="shared" si="12"/>
        <v>-28.030303030303035</v>
      </c>
      <c r="I293">
        <f t="shared" si="13"/>
        <v>3.5714285714285712</v>
      </c>
    </row>
    <row r="294" spans="1:9" x14ac:dyDescent="0.3">
      <c r="A294">
        <v>19</v>
      </c>
      <c r="B294" s="5">
        <v>76</v>
      </c>
      <c r="C294" s="4">
        <v>84</v>
      </c>
      <c r="D294" s="3">
        <v>84</v>
      </c>
      <c r="E294" s="2">
        <v>84</v>
      </c>
      <c r="F294">
        <v>5</v>
      </c>
      <c r="G294" t="s">
        <v>7</v>
      </c>
      <c r="H294">
        <f t="shared" si="12"/>
        <v>-9.5238095238095237</v>
      </c>
      <c r="I294">
        <f t="shared" si="13"/>
        <v>0</v>
      </c>
    </row>
    <row r="295" spans="1:9" x14ac:dyDescent="0.3">
      <c r="A295">
        <v>19</v>
      </c>
      <c r="B295" s="5">
        <v>75</v>
      </c>
      <c r="C295" s="4">
        <v>84</v>
      </c>
      <c r="D295" s="3">
        <v>76</v>
      </c>
      <c r="E295" s="2">
        <v>96</v>
      </c>
      <c r="F295">
        <v>6</v>
      </c>
      <c r="G295" t="s">
        <v>7</v>
      </c>
      <c r="H295">
        <f t="shared" si="12"/>
        <v>-1.3157894736842104</v>
      </c>
      <c r="I295">
        <f t="shared" si="13"/>
        <v>-12.5</v>
      </c>
    </row>
    <row r="296" spans="1:9" x14ac:dyDescent="0.3">
      <c r="A296">
        <v>19</v>
      </c>
      <c r="B296" s="5">
        <v>45</v>
      </c>
      <c r="C296" s="4">
        <v>84</v>
      </c>
      <c r="D296" s="3">
        <v>78</v>
      </c>
      <c r="E296" s="2">
        <v>78</v>
      </c>
      <c r="F296">
        <v>7</v>
      </c>
      <c r="G296" t="s">
        <v>8</v>
      </c>
      <c r="H296">
        <f t="shared" si="12"/>
        <v>-42.307692307692307</v>
      </c>
      <c r="I296">
        <f t="shared" si="13"/>
        <v>7.6923076923076925</v>
      </c>
    </row>
    <row r="297" spans="1:9" x14ac:dyDescent="0.3">
      <c r="A297">
        <v>19</v>
      </c>
      <c r="B297" s="5">
        <v>51</v>
      </c>
      <c r="C297" s="4">
        <v>87</v>
      </c>
      <c r="D297" s="3">
        <v>74.400000000000006</v>
      </c>
      <c r="E297" s="2">
        <v>86.4</v>
      </c>
      <c r="F297">
        <v>8</v>
      </c>
      <c r="G297" t="s">
        <v>7</v>
      </c>
      <c r="H297">
        <f t="shared" si="12"/>
        <v>-31.451612903225811</v>
      </c>
      <c r="I297">
        <f t="shared" si="13"/>
        <v>0.69444444444443776</v>
      </c>
    </row>
    <row r="298" spans="1:9" x14ac:dyDescent="0.3">
      <c r="A298">
        <v>19</v>
      </c>
      <c r="B298" s="5">
        <v>84</v>
      </c>
      <c r="C298" s="4">
        <v>96</v>
      </c>
      <c r="D298" s="3">
        <v>80</v>
      </c>
      <c r="E298" s="2">
        <v>88</v>
      </c>
      <c r="F298">
        <v>9</v>
      </c>
      <c r="G298" t="s">
        <v>8</v>
      </c>
      <c r="H298">
        <f t="shared" si="12"/>
        <v>5</v>
      </c>
      <c r="I298">
        <f t="shared" si="13"/>
        <v>9.0909090909090917</v>
      </c>
    </row>
    <row r="299" spans="1:9" x14ac:dyDescent="0.3">
      <c r="A299">
        <v>19</v>
      </c>
      <c r="B299" s="5">
        <v>79.2</v>
      </c>
      <c r="C299" s="4">
        <v>79.2</v>
      </c>
      <c r="D299" s="3">
        <v>30</v>
      </c>
      <c r="E299" s="2">
        <v>78</v>
      </c>
      <c r="F299">
        <v>10</v>
      </c>
      <c r="G299" t="s">
        <v>8</v>
      </c>
      <c r="H299">
        <f t="shared" si="12"/>
        <v>164</v>
      </c>
      <c r="I299">
        <f t="shared" si="13"/>
        <v>1.5384615384615421</v>
      </c>
    </row>
    <row r="300" spans="1:9" x14ac:dyDescent="0.3">
      <c r="A300">
        <v>19</v>
      </c>
      <c r="B300" s="5">
        <v>84</v>
      </c>
      <c r="C300" s="4">
        <v>90</v>
      </c>
      <c r="D300" s="3">
        <v>74.400000000000006</v>
      </c>
      <c r="E300" s="2">
        <v>79.2</v>
      </c>
      <c r="F300">
        <v>11</v>
      </c>
      <c r="G300" t="s">
        <v>8</v>
      </c>
      <c r="H300">
        <f t="shared" si="12"/>
        <v>12.903225806451605</v>
      </c>
      <c r="I300">
        <f t="shared" si="13"/>
        <v>13.636363636363633</v>
      </c>
    </row>
    <row r="301" spans="1:9" x14ac:dyDescent="0.3">
      <c r="A301">
        <v>19</v>
      </c>
      <c r="B301" s="5">
        <v>78</v>
      </c>
      <c r="C301" s="4">
        <v>78</v>
      </c>
      <c r="D301" s="3">
        <v>84</v>
      </c>
      <c r="E301" s="2">
        <v>88</v>
      </c>
      <c r="F301">
        <v>12</v>
      </c>
      <c r="G301" t="s">
        <v>7</v>
      </c>
      <c r="H301">
        <f t="shared" si="12"/>
        <v>-7.1428571428571423</v>
      </c>
      <c r="I301">
        <f t="shared" si="13"/>
        <v>-11.363636363636363</v>
      </c>
    </row>
    <row r="302" spans="1:9" x14ac:dyDescent="0.3">
      <c r="A302">
        <v>19</v>
      </c>
      <c r="B302" s="5">
        <v>69.599999999999994</v>
      </c>
      <c r="C302" s="4">
        <v>86.4</v>
      </c>
      <c r="D302" s="3">
        <v>76</v>
      </c>
      <c r="E302" s="2">
        <v>84</v>
      </c>
      <c r="F302">
        <v>13</v>
      </c>
      <c r="G302" t="s">
        <v>8</v>
      </c>
      <c r="H302">
        <f t="shared" si="12"/>
        <v>-8.4210526315789558</v>
      </c>
      <c r="I302">
        <f t="shared" si="13"/>
        <v>2.8571428571428639</v>
      </c>
    </row>
    <row r="303" spans="1:9" x14ac:dyDescent="0.3">
      <c r="A303">
        <v>19</v>
      </c>
      <c r="B303" s="5">
        <v>60</v>
      </c>
      <c r="C303" s="4">
        <v>80</v>
      </c>
      <c r="D303" s="3">
        <v>72</v>
      </c>
      <c r="E303" s="2">
        <v>78</v>
      </c>
      <c r="F303">
        <v>14</v>
      </c>
      <c r="G303" t="s">
        <v>7</v>
      </c>
      <c r="H303">
        <f t="shared" si="12"/>
        <v>-16.666666666666664</v>
      </c>
      <c r="I303">
        <f t="shared" si="13"/>
        <v>2.5641025641025639</v>
      </c>
    </row>
    <row r="304" spans="1:9" x14ac:dyDescent="0.3">
      <c r="A304">
        <v>19</v>
      </c>
      <c r="B304" s="5">
        <v>52.8</v>
      </c>
      <c r="C304" s="4">
        <v>84</v>
      </c>
      <c r="D304" s="3">
        <v>72</v>
      </c>
      <c r="E304" s="2">
        <v>81</v>
      </c>
      <c r="F304">
        <v>15</v>
      </c>
      <c r="G304" t="s">
        <v>7</v>
      </c>
      <c r="H304">
        <f t="shared" si="12"/>
        <v>-26.666666666666671</v>
      </c>
      <c r="I304">
        <f t="shared" si="13"/>
        <v>3.7037037037037033</v>
      </c>
    </row>
    <row r="305" spans="1:9" x14ac:dyDescent="0.3">
      <c r="A305">
        <v>19</v>
      </c>
      <c r="B305" s="5">
        <v>84</v>
      </c>
      <c r="C305" s="4">
        <v>88</v>
      </c>
      <c r="D305" s="3">
        <v>72</v>
      </c>
      <c r="E305" s="2">
        <v>81</v>
      </c>
      <c r="F305">
        <v>16</v>
      </c>
      <c r="G305" t="s">
        <v>8</v>
      </c>
      <c r="H305">
        <f t="shared" si="12"/>
        <v>16.666666666666664</v>
      </c>
      <c r="I305">
        <f t="shared" si="13"/>
        <v>8.6419753086419746</v>
      </c>
    </row>
    <row r="306" spans="1:9" x14ac:dyDescent="0.3">
      <c r="A306">
        <v>20</v>
      </c>
      <c r="B306" s="5">
        <v>48</v>
      </c>
      <c r="C306" s="4">
        <v>84</v>
      </c>
      <c r="D306" s="3">
        <v>51</v>
      </c>
      <c r="E306" s="2">
        <v>81</v>
      </c>
      <c r="F306">
        <v>1</v>
      </c>
      <c r="G306" t="s">
        <v>7</v>
      </c>
      <c r="H306">
        <f t="shared" si="12"/>
        <v>-5.8823529411764701</v>
      </c>
      <c r="I306">
        <f t="shared" si="13"/>
        <v>3.7037037037037033</v>
      </c>
    </row>
    <row r="307" spans="1:9" x14ac:dyDescent="0.3">
      <c r="A307">
        <v>20</v>
      </c>
      <c r="B307" s="5">
        <v>52.8</v>
      </c>
      <c r="C307" s="4">
        <v>81.599999999999994</v>
      </c>
      <c r="D307" s="3">
        <v>52</v>
      </c>
      <c r="E307" s="2">
        <v>80</v>
      </c>
      <c r="F307">
        <v>2</v>
      </c>
      <c r="G307" t="s">
        <v>8</v>
      </c>
      <c r="H307">
        <f t="shared" si="12"/>
        <v>1.538461538461533</v>
      </c>
      <c r="I307">
        <f t="shared" si="13"/>
        <v>1.9999999999999927</v>
      </c>
    </row>
    <row r="308" spans="1:9" x14ac:dyDescent="0.3">
      <c r="A308">
        <v>20</v>
      </c>
      <c r="B308" s="5">
        <v>54</v>
      </c>
      <c r="C308" s="4">
        <v>84</v>
      </c>
      <c r="D308" s="3">
        <v>55.2</v>
      </c>
      <c r="E308" s="2">
        <v>76.8</v>
      </c>
      <c r="F308">
        <v>3</v>
      </c>
      <c r="G308" t="s">
        <v>8</v>
      </c>
      <c r="H308">
        <f t="shared" si="12"/>
        <v>-2.1739130434782661</v>
      </c>
      <c r="I308">
        <f t="shared" si="13"/>
        <v>9.3750000000000036</v>
      </c>
    </row>
    <row r="309" spans="1:9" x14ac:dyDescent="0.3">
      <c r="A309">
        <v>20</v>
      </c>
      <c r="B309" s="5">
        <v>52</v>
      </c>
      <c r="C309" s="4">
        <v>80</v>
      </c>
      <c r="D309" s="3">
        <v>50.4</v>
      </c>
      <c r="E309" s="2">
        <v>76.8</v>
      </c>
      <c r="F309">
        <v>4</v>
      </c>
      <c r="G309" t="s">
        <v>7</v>
      </c>
      <c r="H309">
        <f t="shared" si="12"/>
        <v>3.1746031746031771</v>
      </c>
      <c r="I309">
        <f t="shared" si="13"/>
        <v>4.1666666666666705</v>
      </c>
    </row>
    <row r="310" spans="1:9" x14ac:dyDescent="0.3">
      <c r="A310">
        <v>20</v>
      </c>
      <c r="B310" s="5">
        <v>54</v>
      </c>
      <c r="C310" s="4">
        <v>84</v>
      </c>
      <c r="D310" s="3">
        <v>48</v>
      </c>
      <c r="E310" s="2">
        <v>80</v>
      </c>
      <c r="F310">
        <v>5</v>
      </c>
      <c r="G310" t="s">
        <v>7</v>
      </c>
      <c r="H310">
        <f t="shared" si="12"/>
        <v>12.5</v>
      </c>
      <c r="I310">
        <f t="shared" si="13"/>
        <v>5</v>
      </c>
    </row>
    <row r="311" spans="1:9" x14ac:dyDescent="0.3">
      <c r="A311">
        <v>20</v>
      </c>
      <c r="B311" s="5">
        <v>56</v>
      </c>
      <c r="C311" s="4">
        <v>76</v>
      </c>
      <c r="D311" s="3">
        <v>48</v>
      </c>
      <c r="E311" s="2">
        <v>78</v>
      </c>
      <c r="F311">
        <v>6</v>
      </c>
      <c r="G311" t="s">
        <v>7</v>
      </c>
      <c r="H311">
        <f t="shared" si="12"/>
        <v>16.666666666666664</v>
      </c>
      <c r="I311">
        <f t="shared" si="13"/>
        <v>-2.5641025641025639</v>
      </c>
    </row>
    <row r="312" spans="1:9" x14ac:dyDescent="0.3">
      <c r="A312">
        <v>20</v>
      </c>
      <c r="B312" s="5">
        <v>55.2</v>
      </c>
      <c r="C312" s="4">
        <v>79.2</v>
      </c>
      <c r="D312" s="3">
        <v>63</v>
      </c>
      <c r="E312" s="2">
        <v>75</v>
      </c>
      <c r="F312">
        <v>7</v>
      </c>
      <c r="G312" t="s">
        <v>7</v>
      </c>
      <c r="H312">
        <f t="shared" si="12"/>
        <v>-12.380952380952376</v>
      </c>
      <c r="I312">
        <f t="shared" si="13"/>
        <v>5.6000000000000032</v>
      </c>
    </row>
    <row r="313" spans="1:9" x14ac:dyDescent="0.3">
      <c r="A313">
        <v>20</v>
      </c>
      <c r="B313" s="5">
        <v>60</v>
      </c>
      <c r="C313" s="4">
        <v>78</v>
      </c>
      <c r="D313" s="3">
        <v>54</v>
      </c>
      <c r="E313" s="2">
        <v>78</v>
      </c>
      <c r="F313">
        <v>8</v>
      </c>
      <c r="G313" t="s">
        <v>8</v>
      </c>
      <c r="H313">
        <f t="shared" si="12"/>
        <v>11.111111111111111</v>
      </c>
      <c r="I313">
        <f t="shared" si="13"/>
        <v>0</v>
      </c>
    </row>
    <row r="314" spans="1:9" x14ac:dyDescent="0.3">
      <c r="A314">
        <v>20</v>
      </c>
      <c r="B314" s="5">
        <v>51</v>
      </c>
      <c r="C314" s="4">
        <v>78</v>
      </c>
      <c r="D314" s="3">
        <v>56</v>
      </c>
      <c r="E314" s="2">
        <v>80</v>
      </c>
      <c r="F314">
        <v>9</v>
      </c>
      <c r="G314" t="s">
        <v>7</v>
      </c>
      <c r="H314">
        <f t="shared" si="12"/>
        <v>-8.9285714285714288</v>
      </c>
      <c r="I314">
        <f t="shared" si="13"/>
        <v>-2.5</v>
      </c>
    </row>
    <row r="315" spans="1:9" x14ac:dyDescent="0.3">
      <c r="A315">
        <v>20</v>
      </c>
      <c r="B315" s="5">
        <v>56</v>
      </c>
      <c r="C315" s="4">
        <v>76</v>
      </c>
      <c r="D315" s="3">
        <v>51</v>
      </c>
      <c r="E315" s="2">
        <v>81</v>
      </c>
      <c r="F315">
        <v>10</v>
      </c>
      <c r="G315" t="s">
        <v>8</v>
      </c>
      <c r="H315">
        <f t="shared" si="12"/>
        <v>9.8039215686274517</v>
      </c>
      <c r="I315">
        <f t="shared" si="13"/>
        <v>-6.1728395061728394</v>
      </c>
    </row>
    <row r="316" spans="1:9" x14ac:dyDescent="0.3">
      <c r="A316">
        <v>20</v>
      </c>
      <c r="B316" s="5">
        <v>64</v>
      </c>
      <c r="C316" s="4">
        <v>80</v>
      </c>
      <c r="D316" s="3">
        <v>60</v>
      </c>
      <c r="E316" s="2">
        <v>78</v>
      </c>
      <c r="F316">
        <v>11</v>
      </c>
      <c r="G316" t="s">
        <v>7</v>
      </c>
      <c r="H316">
        <f t="shared" si="12"/>
        <v>6.666666666666667</v>
      </c>
      <c r="I316">
        <f t="shared" si="13"/>
        <v>2.5641025641025639</v>
      </c>
    </row>
    <row r="317" spans="1:9" x14ac:dyDescent="0.3">
      <c r="A317">
        <v>20</v>
      </c>
      <c r="B317" s="5">
        <v>60</v>
      </c>
      <c r="C317" s="4">
        <v>86.4</v>
      </c>
      <c r="D317" s="3">
        <v>60</v>
      </c>
      <c r="E317" s="2">
        <v>78</v>
      </c>
      <c r="F317">
        <v>12</v>
      </c>
      <c r="G317" t="s">
        <v>8</v>
      </c>
      <c r="H317">
        <f t="shared" si="12"/>
        <v>0</v>
      </c>
      <c r="I317">
        <f t="shared" si="13"/>
        <v>10.769230769230777</v>
      </c>
    </row>
    <row r="318" spans="1:9" x14ac:dyDescent="0.3">
      <c r="A318">
        <v>20</v>
      </c>
      <c r="B318" s="5">
        <v>60</v>
      </c>
      <c r="C318" s="4">
        <v>81</v>
      </c>
      <c r="D318" s="3">
        <v>55.2</v>
      </c>
      <c r="E318" s="2">
        <v>76.8</v>
      </c>
      <c r="F318">
        <v>13</v>
      </c>
      <c r="G318" t="s">
        <v>8</v>
      </c>
      <c r="H318">
        <f t="shared" si="12"/>
        <v>8.6956521739130377</v>
      </c>
      <c r="I318">
        <f t="shared" si="13"/>
        <v>5.4687500000000044</v>
      </c>
    </row>
    <row r="319" spans="1:9" x14ac:dyDescent="0.3">
      <c r="A319">
        <v>20</v>
      </c>
      <c r="B319" s="5">
        <v>51</v>
      </c>
      <c r="C319" s="4">
        <v>78</v>
      </c>
      <c r="D319" s="3">
        <v>43.2</v>
      </c>
      <c r="E319" s="2">
        <v>79.2</v>
      </c>
      <c r="F319">
        <v>14</v>
      </c>
      <c r="G319" t="s">
        <v>7</v>
      </c>
      <c r="H319">
        <f t="shared" si="12"/>
        <v>18.055555555555546</v>
      </c>
      <c r="I319">
        <f t="shared" si="13"/>
        <v>-1.5151515151515187</v>
      </c>
    </row>
    <row r="320" spans="1:9" x14ac:dyDescent="0.3">
      <c r="A320">
        <v>20</v>
      </c>
      <c r="B320" s="5">
        <v>48</v>
      </c>
      <c r="C320" s="4">
        <v>78</v>
      </c>
      <c r="D320" s="3">
        <v>56</v>
      </c>
      <c r="E320" s="2">
        <v>76</v>
      </c>
      <c r="F320">
        <v>15</v>
      </c>
      <c r="G320" t="s">
        <v>8</v>
      </c>
      <c r="H320">
        <f t="shared" si="12"/>
        <v>-14.285714285714285</v>
      </c>
      <c r="I320">
        <f t="shared" si="13"/>
        <v>2.6315789473684208</v>
      </c>
    </row>
    <row r="321" spans="1:9" x14ac:dyDescent="0.3">
      <c r="A321">
        <v>20</v>
      </c>
      <c r="B321" s="5">
        <v>48</v>
      </c>
      <c r="C321" s="4">
        <v>81</v>
      </c>
      <c r="D321" s="3">
        <v>42</v>
      </c>
      <c r="E321" s="2">
        <v>78</v>
      </c>
      <c r="F321">
        <v>16</v>
      </c>
      <c r="G321" t="s">
        <v>8</v>
      </c>
      <c r="H321">
        <f t="shared" si="12"/>
        <v>14.285714285714285</v>
      </c>
      <c r="I321">
        <f t="shared" si="13"/>
        <v>3.8461538461538463</v>
      </c>
    </row>
    <row r="322" spans="1:9" x14ac:dyDescent="0.3">
      <c r="A322">
        <v>21</v>
      </c>
      <c r="B322" s="5">
        <v>56</v>
      </c>
      <c r="C322" s="4">
        <v>84</v>
      </c>
      <c r="D322" s="3">
        <v>57.6</v>
      </c>
      <c r="E322" s="2">
        <v>84</v>
      </c>
      <c r="F322">
        <v>1</v>
      </c>
      <c r="G322" t="s">
        <v>7</v>
      </c>
      <c r="H322">
        <f t="shared" si="12"/>
        <v>-2.7777777777777799</v>
      </c>
      <c r="I322">
        <f t="shared" si="13"/>
        <v>0</v>
      </c>
    </row>
    <row r="323" spans="1:9" x14ac:dyDescent="0.3">
      <c r="A323">
        <v>21</v>
      </c>
      <c r="B323" s="5">
        <v>52.8</v>
      </c>
      <c r="C323" s="4">
        <v>86.4</v>
      </c>
      <c r="D323" s="3">
        <v>57</v>
      </c>
      <c r="E323" s="2">
        <v>81</v>
      </c>
      <c r="F323">
        <v>2</v>
      </c>
      <c r="G323" t="s">
        <v>7</v>
      </c>
      <c r="H323">
        <f t="shared" si="12"/>
        <v>-7.3684210526315841</v>
      </c>
      <c r="I323">
        <f t="shared" si="13"/>
        <v>6.6666666666666732</v>
      </c>
    </row>
    <row r="324" spans="1:9" x14ac:dyDescent="0.3">
      <c r="A324">
        <v>21</v>
      </c>
      <c r="B324" s="5">
        <v>57.6</v>
      </c>
      <c r="C324" s="4">
        <v>86.4</v>
      </c>
      <c r="D324" s="3">
        <v>56</v>
      </c>
      <c r="E324" s="2">
        <v>72</v>
      </c>
      <c r="F324">
        <v>3</v>
      </c>
      <c r="G324" t="s">
        <v>8</v>
      </c>
      <c r="H324">
        <f t="shared" si="12"/>
        <v>2.8571428571428599</v>
      </c>
      <c r="I324">
        <f t="shared" si="13"/>
        <v>20.000000000000007</v>
      </c>
    </row>
    <row r="325" spans="1:9" x14ac:dyDescent="0.3">
      <c r="A325">
        <v>21</v>
      </c>
      <c r="B325" s="5">
        <v>54</v>
      </c>
      <c r="C325" s="4">
        <v>78</v>
      </c>
      <c r="D325" s="3">
        <v>56</v>
      </c>
      <c r="E325" s="2">
        <v>72</v>
      </c>
      <c r="F325">
        <v>4</v>
      </c>
      <c r="G325" t="s">
        <v>8</v>
      </c>
      <c r="H325">
        <f t="shared" si="12"/>
        <v>-3.5714285714285712</v>
      </c>
      <c r="I325">
        <f t="shared" si="13"/>
        <v>8.3333333333333321</v>
      </c>
    </row>
    <row r="326" spans="1:9" x14ac:dyDescent="0.3">
      <c r="A326">
        <v>21</v>
      </c>
      <c r="B326" s="5">
        <v>54</v>
      </c>
      <c r="C326" s="4">
        <v>81</v>
      </c>
      <c r="D326" s="3">
        <v>52.8</v>
      </c>
      <c r="E326" s="2">
        <v>74.400000000000006</v>
      </c>
      <c r="F326">
        <v>5</v>
      </c>
      <c r="G326" t="s">
        <v>8</v>
      </c>
      <c r="H326">
        <f t="shared" si="12"/>
        <v>2.2727272727272783</v>
      </c>
      <c r="I326">
        <f t="shared" si="13"/>
        <v>8.8709677419354769</v>
      </c>
    </row>
    <row r="327" spans="1:9" x14ac:dyDescent="0.3">
      <c r="A327">
        <v>21</v>
      </c>
      <c r="B327" s="5">
        <v>48</v>
      </c>
      <c r="C327" s="4">
        <v>76</v>
      </c>
      <c r="D327" s="3">
        <v>42</v>
      </c>
      <c r="E327" s="2">
        <v>75</v>
      </c>
      <c r="F327">
        <v>6</v>
      </c>
      <c r="G327" t="s">
        <v>8</v>
      </c>
      <c r="H327">
        <f t="shared" si="12"/>
        <v>14.285714285714285</v>
      </c>
      <c r="I327">
        <f t="shared" si="13"/>
        <v>1.3333333333333335</v>
      </c>
    </row>
    <row r="328" spans="1:9" x14ac:dyDescent="0.3">
      <c r="A328">
        <v>21</v>
      </c>
      <c r="B328" s="5">
        <v>57</v>
      </c>
      <c r="C328" s="4">
        <v>78</v>
      </c>
      <c r="D328" s="3">
        <v>54</v>
      </c>
      <c r="E328" s="2">
        <v>72</v>
      </c>
      <c r="F328">
        <v>7</v>
      </c>
      <c r="G328" t="s">
        <v>8</v>
      </c>
      <c r="H328">
        <f t="shared" si="12"/>
        <v>5.5555555555555554</v>
      </c>
      <c r="I328">
        <f t="shared" si="13"/>
        <v>8.3333333333333321</v>
      </c>
    </row>
    <row r="329" spans="1:9" x14ac:dyDescent="0.3">
      <c r="A329">
        <v>21</v>
      </c>
      <c r="B329" s="5">
        <v>50.4</v>
      </c>
      <c r="C329" s="4">
        <v>79.2</v>
      </c>
      <c r="D329" s="3">
        <v>48</v>
      </c>
      <c r="E329" s="2">
        <v>72</v>
      </c>
      <c r="F329">
        <v>8</v>
      </c>
      <c r="G329" t="s">
        <v>8</v>
      </c>
      <c r="H329">
        <f t="shared" si="12"/>
        <v>4.9999999999999964</v>
      </c>
      <c r="I329">
        <f t="shared" si="13"/>
        <v>10.000000000000004</v>
      </c>
    </row>
    <row r="330" spans="1:9" x14ac:dyDescent="0.3">
      <c r="A330">
        <v>21</v>
      </c>
      <c r="B330" s="5">
        <v>54</v>
      </c>
      <c r="C330" s="4">
        <v>78</v>
      </c>
      <c r="D330" s="3">
        <v>52.8</v>
      </c>
      <c r="E330" s="2">
        <v>74.400000000000006</v>
      </c>
      <c r="F330">
        <v>9</v>
      </c>
      <c r="G330" t="s">
        <v>8</v>
      </c>
      <c r="H330">
        <f t="shared" si="12"/>
        <v>2.2727272727272783</v>
      </c>
      <c r="I330">
        <f t="shared" si="13"/>
        <v>4.838709677419347</v>
      </c>
    </row>
    <row r="331" spans="1:9" x14ac:dyDescent="0.3">
      <c r="A331">
        <v>21</v>
      </c>
      <c r="B331" s="5">
        <v>48</v>
      </c>
      <c r="C331" s="4">
        <v>72</v>
      </c>
      <c r="D331" s="3">
        <v>52</v>
      </c>
      <c r="E331" s="2">
        <v>76</v>
      </c>
      <c r="F331">
        <v>10</v>
      </c>
      <c r="G331" t="s">
        <v>7</v>
      </c>
      <c r="H331">
        <f t="shared" si="12"/>
        <v>-7.6923076923076925</v>
      </c>
      <c r="I331">
        <f t="shared" si="13"/>
        <v>-5.2631578947368416</v>
      </c>
    </row>
    <row r="332" spans="1:9" x14ac:dyDescent="0.3">
      <c r="A332">
        <v>21</v>
      </c>
      <c r="B332" s="5">
        <v>51</v>
      </c>
      <c r="C332" s="4">
        <v>75</v>
      </c>
      <c r="D332" s="3">
        <v>60</v>
      </c>
      <c r="E332" s="2">
        <v>72</v>
      </c>
      <c r="F332">
        <v>11</v>
      </c>
      <c r="G332" t="s">
        <v>7</v>
      </c>
      <c r="H332">
        <f t="shared" si="12"/>
        <v>-15</v>
      </c>
      <c r="I332">
        <f t="shared" si="13"/>
        <v>4.1666666666666661</v>
      </c>
    </row>
    <row r="333" spans="1:9" x14ac:dyDescent="0.3">
      <c r="A333">
        <v>21</v>
      </c>
      <c r="B333" s="5">
        <v>54</v>
      </c>
      <c r="C333" s="4">
        <v>78</v>
      </c>
      <c r="D333" s="3">
        <v>54</v>
      </c>
      <c r="E333" s="2">
        <v>78</v>
      </c>
      <c r="F333">
        <v>12</v>
      </c>
      <c r="G333" t="s">
        <v>8</v>
      </c>
      <c r="H333">
        <f t="shared" si="12"/>
        <v>0</v>
      </c>
      <c r="I333">
        <f t="shared" si="13"/>
        <v>0</v>
      </c>
    </row>
    <row r="334" spans="1:9" x14ac:dyDescent="0.3">
      <c r="A334">
        <v>21</v>
      </c>
      <c r="B334" s="5">
        <v>60</v>
      </c>
      <c r="C334" s="4">
        <v>74.400000000000006</v>
      </c>
      <c r="D334" s="3">
        <v>60</v>
      </c>
      <c r="E334" s="2">
        <v>69</v>
      </c>
      <c r="F334">
        <v>13</v>
      </c>
      <c r="G334" t="s">
        <v>7</v>
      </c>
      <c r="H334">
        <f t="shared" si="12"/>
        <v>0</v>
      </c>
      <c r="I334">
        <f t="shared" si="13"/>
        <v>7.8260869565217464</v>
      </c>
    </row>
    <row r="335" spans="1:9" x14ac:dyDescent="0.3">
      <c r="A335">
        <v>21</v>
      </c>
      <c r="B335" s="5">
        <v>48</v>
      </c>
      <c r="C335" s="4">
        <v>72</v>
      </c>
      <c r="D335" s="3">
        <v>56</v>
      </c>
      <c r="E335" s="2">
        <v>72</v>
      </c>
      <c r="F335">
        <v>14</v>
      </c>
      <c r="G335" t="s">
        <v>7</v>
      </c>
      <c r="H335">
        <f t="shared" si="12"/>
        <v>-14.285714285714285</v>
      </c>
      <c r="I335">
        <f t="shared" si="13"/>
        <v>0</v>
      </c>
    </row>
    <row r="336" spans="1:9" x14ac:dyDescent="0.3">
      <c r="A336">
        <v>21</v>
      </c>
      <c r="B336" s="5">
        <v>52</v>
      </c>
      <c r="C336" s="4">
        <v>80</v>
      </c>
      <c r="D336" s="3">
        <v>54</v>
      </c>
      <c r="E336" s="2">
        <v>72</v>
      </c>
      <c r="F336">
        <v>15</v>
      </c>
      <c r="G336" t="s">
        <v>7</v>
      </c>
      <c r="H336">
        <f t="shared" si="12"/>
        <v>-3.7037037037037033</v>
      </c>
      <c r="I336">
        <f t="shared" si="13"/>
        <v>11.111111111111111</v>
      </c>
    </row>
    <row r="337" spans="1:9" x14ac:dyDescent="0.3">
      <c r="A337">
        <v>21</v>
      </c>
      <c r="B337" s="5">
        <v>56</v>
      </c>
      <c r="C337" s="4">
        <v>76</v>
      </c>
      <c r="D337" s="3">
        <v>54</v>
      </c>
      <c r="E337" s="2">
        <v>78</v>
      </c>
      <c r="F337">
        <v>16</v>
      </c>
      <c r="G337" t="s">
        <v>7</v>
      </c>
      <c r="H337">
        <f t="shared" si="12"/>
        <v>3.7037037037037033</v>
      </c>
      <c r="I337">
        <f t="shared" si="13"/>
        <v>-2.5641025641025639</v>
      </c>
    </row>
    <row r="338" spans="1:9" x14ac:dyDescent="0.3">
      <c r="A338">
        <v>22</v>
      </c>
      <c r="B338" s="5">
        <v>54</v>
      </c>
      <c r="C338" s="4">
        <v>84</v>
      </c>
      <c r="D338" s="3">
        <v>62.4</v>
      </c>
      <c r="E338" s="2">
        <v>84</v>
      </c>
      <c r="F338">
        <v>1</v>
      </c>
      <c r="G338" t="s">
        <v>7</v>
      </c>
      <c r="H338">
        <f t="shared" si="12"/>
        <v>-13.461538461538462</v>
      </c>
      <c r="I338">
        <f t="shared" si="13"/>
        <v>0</v>
      </c>
    </row>
    <row r="339" spans="1:9" x14ac:dyDescent="0.3">
      <c r="A339">
        <v>22</v>
      </c>
      <c r="B339" s="5">
        <v>62.4</v>
      </c>
      <c r="C339" s="4">
        <v>86.4</v>
      </c>
      <c r="D339" s="3">
        <v>54</v>
      </c>
      <c r="E339" s="2">
        <v>87</v>
      </c>
      <c r="F339">
        <v>2</v>
      </c>
      <c r="G339" t="s">
        <v>7</v>
      </c>
      <c r="H339">
        <f t="shared" si="12"/>
        <v>15.555555555555554</v>
      </c>
      <c r="I339">
        <f t="shared" si="13"/>
        <v>-0.6896551724137866</v>
      </c>
    </row>
    <row r="340" spans="1:9" x14ac:dyDescent="0.3">
      <c r="A340">
        <v>22</v>
      </c>
      <c r="B340" s="5">
        <v>84</v>
      </c>
      <c r="C340" s="4">
        <v>88.8</v>
      </c>
      <c r="D340" s="3">
        <v>78</v>
      </c>
      <c r="E340" s="2">
        <v>96</v>
      </c>
      <c r="F340">
        <v>3</v>
      </c>
      <c r="G340" t="s">
        <v>8</v>
      </c>
      <c r="H340">
        <f t="shared" si="12"/>
        <v>7.6923076923076925</v>
      </c>
      <c r="I340">
        <f t="shared" si="13"/>
        <v>-7.5000000000000027</v>
      </c>
    </row>
    <row r="341" spans="1:9" x14ac:dyDescent="0.3">
      <c r="A341">
        <v>22</v>
      </c>
      <c r="B341" s="5">
        <v>84</v>
      </c>
      <c r="C341" s="4">
        <v>87</v>
      </c>
      <c r="D341" s="3">
        <v>84</v>
      </c>
      <c r="E341" s="2">
        <v>80</v>
      </c>
      <c r="F341">
        <v>4</v>
      </c>
      <c r="G341" t="s">
        <v>7</v>
      </c>
      <c r="H341">
        <f t="shared" si="12"/>
        <v>0</v>
      </c>
      <c r="I341">
        <f t="shared" si="13"/>
        <v>8.75</v>
      </c>
    </row>
    <row r="342" spans="1:9" x14ac:dyDescent="0.3">
      <c r="A342">
        <v>22</v>
      </c>
      <c r="B342" s="5">
        <v>80</v>
      </c>
      <c r="C342" s="4">
        <v>88</v>
      </c>
      <c r="D342" s="3">
        <v>84</v>
      </c>
      <c r="E342" s="2">
        <v>86.4</v>
      </c>
      <c r="F342">
        <v>5</v>
      </c>
      <c r="G342" t="s">
        <v>7</v>
      </c>
      <c r="H342">
        <f t="shared" si="12"/>
        <v>-4.7619047619047619</v>
      </c>
      <c r="I342">
        <f t="shared" si="13"/>
        <v>1.8518518518518452</v>
      </c>
    </row>
    <row r="343" spans="1:9" x14ac:dyDescent="0.3">
      <c r="A343">
        <v>22</v>
      </c>
      <c r="B343" s="5">
        <v>56</v>
      </c>
      <c r="C343" s="4">
        <v>84</v>
      </c>
      <c r="D343" s="3">
        <v>84</v>
      </c>
      <c r="E343" s="2">
        <v>84</v>
      </c>
      <c r="F343">
        <v>6</v>
      </c>
      <c r="G343" t="s">
        <v>7</v>
      </c>
      <c r="H343">
        <f t="shared" si="12"/>
        <v>-33.333333333333329</v>
      </c>
      <c r="I343">
        <f t="shared" si="13"/>
        <v>0</v>
      </c>
    </row>
    <row r="344" spans="1:9" x14ac:dyDescent="0.3">
      <c r="A344">
        <v>22</v>
      </c>
      <c r="B344" s="5">
        <v>84</v>
      </c>
      <c r="C344" s="4">
        <v>90</v>
      </c>
      <c r="D344" s="3">
        <v>78</v>
      </c>
      <c r="E344" s="2">
        <v>84</v>
      </c>
      <c r="F344">
        <v>7</v>
      </c>
      <c r="G344" t="s">
        <v>8</v>
      </c>
      <c r="H344">
        <f t="shared" si="12"/>
        <v>7.6923076923076925</v>
      </c>
      <c r="I344">
        <f t="shared" si="13"/>
        <v>7.1428571428571423</v>
      </c>
    </row>
    <row r="345" spans="1:9" x14ac:dyDescent="0.3">
      <c r="A345">
        <v>22</v>
      </c>
      <c r="B345" s="5">
        <v>60</v>
      </c>
      <c r="C345" s="4">
        <v>84</v>
      </c>
      <c r="D345" s="3">
        <v>69.599999999999994</v>
      </c>
      <c r="E345" s="2">
        <v>81.599999999999994</v>
      </c>
      <c r="F345">
        <v>8</v>
      </c>
      <c r="G345" t="s">
        <v>8</v>
      </c>
      <c r="H345">
        <f t="shared" si="12"/>
        <v>-13.793103448275856</v>
      </c>
      <c r="I345">
        <f t="shared" si="13"/>
        <v>2.9411764705882426</v>
      </c>
    </row>
    <row r="346" spans="1:9" x14ac:dyDescent="0.3">
      <c r="A346">
        <v>22</v>
      </c>
      <c r="B346" s="5">
        <v>74.400000000000006</v>
      </c>
      <c r="C346" s="4">
        <v>81.599999999999994</v>
      </c>
      <c r="D346" s="3">
        <v>78</v>
      </c>
      <c r="E346" s="2">
        <v>84</v>
      </c>
      <c r="F346">
        <v>9</v>
      </c>
      <c r="G346" t="s">
        <v>7</v>
      </c>
      <c r="H346">
        <f t="shared" si="12"/>
        <v>-4.6153846153846079</v>
      </c>
      <c r="I346">
        <f t="shared" si="13"/>
        <v>-2.8571428571428639</v>
      </c>
    </row>
    <row r="347" spans="1:9" x14ac:dyDescent="0.3">
      <c r="A347">
        <v>22</v>
      </c>
      <c r="B347" s="5">
        <v>88</v>
      </c>
      <c r="C347" s="4">
        <v>88</v>
      </c>
      <c r="D347" s="3">
        <v>87</v>
      </c>
      <c r="E347" s="2">
        <v>87</v>
      </c>
      <c r="F347">
        <v>10</v>
      </c>
      <c r="G347" t="s">
        <v>8</v>
      </c>
      <c r="H347">
        <f t="shared" si="12"/>
        <v>1.1494252873563218</v>
      </c>
      <c r="I347">
        <f t="shared" si="13"/>
        <v>1.1494252873563218</v>
      </c>
    </row>
    <row r="348" spans="1:9" x14ac:dyDescent="0.3">
      <c r="A348">
        <v>22</v>
      </c>
      <c r="B348" s="5">
        <v>72</v>
      </c>
      <c r="C348" s="4">
        <v>78</v>
      </c>
      <c r="D348" s="3">
        <v>80</v>
      </c>
      <c r="E348" s="2">
        <v>76</v>
      </c>
      <c r="F348">
        <v>11</v>
      </c>
      <c r="G348" t="s">
        <v>7</v>
      </c>
      <c r="H348">
        <f t="shared" si="12"/>
        <v>-10</v>
      </c>
      <c r="I348">
        <f t="shared" si="13"/>
        <v>2.6315789473684208</v>
      </c>
    </row>
    <row r="349" spans="1:9" x14ac:dyDescent="0.3">
      <c r="A349">
        <v>22</v>
      </c>
      <c r="B349" s="5">
        <v>75</v>
      </c>
      <c r="C349" s="4">
        <v>78</v>
      </c>
      <c r="D349" s="3">
        <v>78</v>
      </c>
      <c r="E349" s="2">
        <v>84</v>
      </c>
      <c r="F349">
        <v>12</v>
      </c>
      <c r="G349" t="s">
        <v>8</v>
      </c>
      <c r="H349">
        <f t="shared" si="12"/>
        <v>-3.8461538461538463</v>
      </c>
      <c r="I349">
        <f t="shared" si="13"/>
        <v>-7.1428571428571423</v>
      </c>
    </row>
    <row r="350" spans="1:9" x14ac:dyDescent="0.3">
      <c r="A350">
        <v>22</v>
      </c>
      <c r="B350" s="5">
        <v>76.8</v>
      </c>
      <c r="C350" s="4">
        <v>81.599999999999994</v>
      </c>
      <c r="D350" s="3">
        <v>72</v>
      </c>
      <c r="E350" s="2">
        <v>80</v>
      </c>
      <c r="F350">
        <v>13</v>
      </c>
      <c r="G350" t="s">
        <v>8</v>
      </c>
      <c r="H350">
        <f t="shared" si="12"/>
        <v>6.6666666666666625</v>
      </c>
      <c r="I350">
        <f t="shared" si="13"/>
        <v>1.9999999999999927</v>
      </c>
    </row>
    <row r="351" spans="1:9" x14ac:dyDescent="0.3">
      <c r="A351">
        <v>22</v>
      </c>
      <c r="B351" s="5">
        <v>63</v>
      </c>
      <c r="C351" s="4">
        <v>87</v>
      </c>
      <c r="D351" s="3">
        <v>62.4</v>
      </c>
      <c r="E351" s="2">
        <v>84</v>
      </c>
      <c r="F351">
        <v>14</v>
      </c>
      <c r="G351" t="s">
        <v>8</v>
      </c>
      <c r="H351">
        <f t="shared" si="12"/>
        <v>0.9615384615384639</v>
      </c>
      <c r="I351">
        <f t="shared" si="13"/>
        <v>3.5714285714285712</v>
      </c>
    </row>
    <row r="352" spans="1:9" x14ac:dyDescent="0.3">
      <c r="A352">
        <v>22</v>
      </c>
      <c r="B352" s="5">
        <v>84</v>
      </c>
      <c r="C352" s="4">
        <v>88</v>
      </c>
      <c r="D352" s="3">
        <v>48</v>
      </c>
      <c r="E352" s="2">
        <v>84</v>
      </c>
      <c r="F352">
        <v>15</v>
      </c>
      <c r="G352" t="s">
        <v>7</v>
      </c>
      <c r="H352">
        <f t="shared" si="12"/>
        <v>75</v>
      </c>
      <c r="I352">
        <f t="shared" si="13"/>
        <v>4.7619047619047619</v>
      </c>
    </row>
    <row r="353" spans="1:9" x14ac:dyDescent="0.3">
      <c r="A353">
        <v>22</v>
      </c>
      <c r="B353" s="5">
        <v>78</v>
      </c>
      <c r="C353" s="4">
        <v>84</v>
      </c>
      <c r="D353" s="3">
        <v>80</v>
      </c>
      <c r="E353" s="2">
        <v>84</v>
      </c>
      <c r="F353">
        <v>16</v>
      </c>
      <c r="G353" t="s">
        <v>8</v>
      </c>
      <c r="H353">
        <f t="shared" si="12"/>
        <v>-2.5</v>
      </c>
      <c r="I353">
        <f t="shared" si="13"/>
        <v>0</v>
      </c>
    </row>
    <row r="354" spans="1:9" x14ac:dyDescent="0.3">
      <c r="A354">
        <v>23</v>
      </c>
      <c r="B354" s="5">
        <v>40.799999999999997</v>
      </c>
      <c r="C354" s="4">
        <v>74.400000000000006</v>
      </c>
      <c r="D354" s="3">
        <v>45</v>
      </c>
      <c r="E354" s="2">
        <v>69</v>
      </c>
      <c r="F354">
        <v>1</v>
      </c>
      <c r="G354" t="s">
        <v>7</v>
      </c>
      <c r="H354">
        <f t="shared" si="12"/>
        <v>-9.3333333333333393</v>
      </c>
      <c r="I354">
        <f t="shared" si="13"/>
        <v>7.8260869565217464</v>
      </c>
    </row>
    <row r="355" spans="1:9" x14ac:dyDescent="0.3">
      <c r="A355">
        <v>23</v>
      </c>
      <c r="B355" s="5">
        <v>36</v>
      </c>
      <c r="C355" s="4">
        <v>78</v>
      </c>
      <c r="D355" s="3">
        <v>40.799999999999997</v>
      </c>
      <c r="E355" s="2">
        <v>69.599999999999994</v>
      </c>
      <c r="F355">
        <v>2</v>
      </c>
      <c r="G355" t="s">
        <v>8</v>
      </c>
      <c r="H355">
        <f t="shared" si="12"/>
        <v>-11.764705882352935</v>
      </c>
      <c r="I355">
        <f t="shared" si="13"/>
        <v>12.068965517241388</v>
      </c>
    </row>
    <row r="356" spans="1:9" x14ac:dyDescent="0.3">
      <c r="A356">
        <v>23</v>
      </c>
      <c r="B356" s="5">
        <v>36</v>
      </c>
      <c r="C356" s="4">
        <v>76</v>
      </c>
      <c r="D356" s="3">
        <v>36</v>
      </c>
      <c r="E356" s="2">
        <v>72</v>
      </c>
      <c r="F356">
        <v>3</v>
      </c>
      <c r="G356" t="s">
        <v>7</v>
      </c>
      <c r="H356">
        <f t="shared" ref="H356:H381" si="14">100*((B356-D356)/D356)</f>
        <v>0</v>
      </c>
      <c r="I356">
        <f t="shared" ref="I356:I381" si="15">100*((C356-E356)/E356)</f>
        <v>5.5555555555555554</v>
      </c>
    </row>
    <row r="357" spans="1:9" x14ac:dyDescent="0.3">
      <c r="A357">
        <v>23</v>
      </c>
      <c r="B357" s="5">
        <v>33.6</v>
      </c>
      <c r="C357" s="4">
        <v>74.400000000000006</v>
      </c>
      <c r="D357" s="3">
        <v>33</v>
      </c>
      <c r="E357" s="2">
        <v>75</v>
      </c>
      <c r="F357">
        <v>4</v>
      </c>
      <c r="G357" t="s">
        <v>7</v>
      </c>
      <c r="H357">
        <f t="shared" si="14"/>
        <v>1.8181818181818226</v>
      </c>
      <c r="I357">
        <f t="shared" si="15"/>
        <v>-0.79999999999999238</v>
      </c>
    </row>
    <row r="358" spans="1:9" x14ac:dyDescent="0.3">
      <c r="A358">
        <v>23</v>
      </c>
      <c r="B358" s="5">
        <v>36</v>
      </c>
      <c r="C358" s="4">
        <v>72</v>
      </c>
      <c r="D358" s="3">
        <v>36</v>
      </c>
      <c r="E358" s="2">
        <v>72</v>
      </c>
      <c r="F358">
        <v>5</v>
      </c>
      <c r="G358" t="s">
        <v>7</v>
      </c>
      <c r="H358">
        <f t="shared" si="14"/>
        <v>0</v>
      </c>
      <c r="I358">
        <f t="shared" si="15"/>
        <v>0</v>
      </c>
    </row>
    <row r="359" spans="1:9" x14ac:dyDescent="0.3">
      <c r="A359">
        <v>23</v>
      </c>
      <c r="B359" s="5">
        <v>28.8</v>
      </c>
      <c r="C359" s="4">
        <v>72</v>
      </c>
      <c r="D359" s="3">
        <v>32</v>
      </c>
      <c r="E359" s="2">
        <v>72</v>
      </c>
      <c r="F359">
        <v>6</v>
      </c>
      <c r="G359" t="s">
        <v>8</v>
      </c>
      <c r="H359">
        <f t="shared" si="14"/>
        <v>-9.9999999999999982</v>
      </c>
      <c r="I359">
        <f t="shared" si="15"/>
        <v>0</v>
      </c>
    </row>
    <row r="360" spans="1:9" x14ac:dyDescent="0.3">
      <c r="A360">
        <v>23</v>
      </c>
      <c r="B360" s="5">
        <v>21.6</v>
      </c>
      <c r="C360" s="4">
        <v>74.400000000000006</v>
      </c>
      <c r="D360" s="3">
        <v>36</v>
      </c>
      <c r="E360" s="2">
        <v>66</v>
      </c>
      <c r="F360">
        <v>7</v>
      </c>
      <c r="G360" t="s">
        <v>8</v>
      </c>
      <c r="H360">
        <f t="shared" si="14"/>
        <v>-40</v>
      </c>
      <c r="I360">
        <f t="shared" si="15"/>
        <v>12.727272727272737</v>
      </c>
    </row>
    <row r="361" spans="1:9" x14ac:dyDescent="0.3">
      <c r="A361">
        <v>23</v>
      </c>
      <c r="B361" s="5">
        <v>30</v>
      </c>
      <c r="C361" s="4">
        <v>72</v>
      </c>
      <c r="D361" s="3">
        <v>36</v>
      </c>
      <c r="E361" s="2">
        <v>78</v>
      </c>
      <c r="F361">
        <v>8</v>
      </c>
      <c r="G361" t="s">
        <v>8</v>
      </c>
      <c r="H361">
        <f t="shared" si="14"/>
        <v>-16.666666666666664</v>
      </c>
      <c r="I361">
        <f t="shared" si="15"/>
        <v>-7.6923076923076925</v>
      </c>
    </row>
    <row r="362" spans="1:9" x14ac:dyDescent="0.3">
      <c r="A362">
        <v>23</v>
      </c>
      <c r="B362" s="5">
        <v>24</v>
      </c>
      <c r="C362" s="4">
        <v>72</v>
      </c>
      <c r="D362" s="3">
        <v>38.4</v>
      </c>
      <c r="E362" s="2">
        <v>72</v>
      </c>
      <c r="F362">
        <v>9</v>
      </c>
      <c r="G362" t="s">
        <v>7</v>
      </c>
      <c r="H362">
        <f t="shared" si="14"/>
        <v>-37.5</v>
      </c>
      <c r="I362">
        <f t="shared" si="15"/>
        <v>0</v>
      </c>
    </row>
    <row r="363" spans="1:9" x14ac:dyDescent="0.3">
      <c r="A363">
        <v>23</v>
      </c>
      <c r="B363" s="5">
        <v>42</v>
      </c>
      <c r="C363" s="4">
        <v>72</v>
      </c>
      <c r="D363" s="3">
        <v>27</v>
      </c>
      <c r="E363" s="2">
        <v>69</v>
      </c>
      <c r="F363">
        <v>10</v>
      </c>
      <c r="G363" t="s">
        <v>8</v>
      </c>
      <c r="H363">
        <f t="shared" si="14"/>
        <v>55.555555555555557</v>
      </c>
      <c r="I363">
        <f t="shared" si="15"/>
        <v>4.3478260869565215</v>
      </c>
    </row>
    <row r="364" spans="1:9" x14ac:dyDescent="0.3">
      <c r="A364">
        <v>23</v>
      </c>
      <c r="B364" s="5">
        <v>27</v>
      </c>
      <c r="C364" s="4">
        <v>75</v>
      </c>
      <c r="D364" s="3">
        <v>36</v>
      </c>
      <c r="E364" s="2">
        <v>67.2</v>
      </c>
      <c r="F364">
        <v>11</v>
      </c>
      <c r="G364" t="s">
        <v>8</v>
      </c>
      <c r="H364">
        <f t="shared" si="14"/>
        <v>-25</v>
      </c>
      <c r="I364">
        <f t="shared" si="15"/>
        <v>11.607142857142852</v>
      </c>
    </row>
    <row r="365" spans="1:9" x14ac:dyDescent="0.3">
      <c r="A365">
        <v>23</v>
      </c>
      <c r="B365" s="5">
        <v>24</v>
      </c>
      <c r="C365" s="4">
        <v>72</v>
      </c>
      <c r="D365" s="3">
        <v>28</v>
      </c>
      <c r="E365" s="2">
        <v>72</v>
      </c>
      <c r="F365">
        <v>12</v>
      </c>
      <c r="G365" t="s">
        <v>8</v>
      </c>
      <c r="H365">
        <f t="shared" si="14"/>
        <v>-14.285714285714285</v>
      </c>
      <c r="I365">
        <f t="shared" si="15"/>
        <v>0</v>
      </c>
    </row>
    <row r="366" spans="1:9" x14ac:dyDescent="0.3">
      <c r="A366">
        <v>23</v>
      </c>
      <c r="B366" s="5">
        <v>44</v>
      </c>
      <c r="C366" s="4">
        <v>68</v>
      </c>
      <c r="D366" s="3">
        <v>27</v>
      </c>
      <c r="E366" s="2">
        <v>69</v>
      </c>
      <c r="F366">
        <v>13</v>
      </c>
      <c r="G366" t="s">
        <v>8</v>
      </c>
      <c r="H366">
        <f t="shared" si="14"/>
        <v>62.962962962962962</v>
      </c>
      <c r="I366">
        <f t="shared" si="15"/>
        <v>-1.4492753623188406</v>
      </c>
    </row>
    <row r="367" spans="1:9" x14ac:dyDescent="0.3">
      <c r="A367">
        <v>23</v>
      </c>
      <c r="B367" s="5">
        <v>42</v>
      </c>
      <c r="C367" s="4">
        <v>66</v>
      </c>
      <c r="D367" s="3">
        <v>36</v>
      </c>
      <c r="E367" s="2">
        <v>68</v>
      </c>
      <c r="F367">
        <v>14</v>
      </c>
      <c r="G367" t="s">
        <v>7</v>
      </c>
      <c r="H367">
        <f t="shared" si="14"/>
        <v>16.666666666666664</v>
      </c>
      <c r="I367">
        <f t="shared" si="15"/>
        <v>-2.9411764705882351</v>
      </c>
    </row>
    <row r="368" spans="1:9" x14ac:dyDescent="0.3">
      <c r="A368">
        <v>23</v>
      </c>
      <c r="B368" s="5">
        <v>52</v>
      </c>
      <c r="C368" s="4">
        <v>64</v>
      </c>
      <c r="D368" s="3">
        <v>30</v>
      </c>
      <c r="E368" s="2">
        <v>84</v>
      </c>
      <c r="F368">
        <v>15</v>
      </c>
      <c r="G368" t="s">
        <v>7</v>
      </c>
      <c r="H368">
        <f t="shared" si="14"/>
        <v>73.333333333333329</v>
      </c>
      <c r="I368">
        <f t="shared" si="15"/>
        <v>-23.809523809523807</v>
      </c>
    </row>
    <row r="369" spans="1:28" x14ac:dyDescent="0.3">
      <c r="A369">
        <v>23</v>
      </c>
      <c r="B369" s="5">
        <v>30</v>
      </c>
      <c r="C369" s="4">
        <v>72</v>
      </c>
      <c r="D369" s="3">
        <v>24</v>
      </c>
      <c r="E369" s="2">
        <v>67.2</v>
      </c>
      <c r="F369">
        <v>16</v>
      </c>
      <c r="G369" t="s">
        <v>7</v>
      </c>
      <c r="H369">
        <f t="shared" si="14"/>
        <v>25</v>
      </c>
      <c r="I369">
        <f t="shared" si="15"/>
        <v>7.1428571428571379</v>
      </c>
    </row>
    <row r="370" spans="1:28" x14ac:dyDescent="0.3">
      <c r="A370">
        <v>24</v>
      </c>
      <c r="B370" s="5">
        <v>60</v>
      </c>
      <c r="C370" s="4">
        <v>68</v>
      </c>
      <c r="D370" s="3">
        <v>66</v>
      </c>
      <c r="E370" s="2">
        <v>66</v>
      </c>
      <c r="F370">
        <v>1</v>
      </c>
      <c r="G370" t="s">
        <v>7</v>
      </c>
      <c r="H370">
        <f t="shared" si="14"/>
        <v>-9.0909090909090917</v>
      </c>
      <c r="I370">
        <f t="shared" si="15"/>
        <v>3.0303030303030303</v>
      </c>
    </row>
    <row r="371" spans="1:28" x14ac:dyDescent="0.3">
      <c r="A371">
        <v>24</v>
      </c>
      <c r="B371" s="5">
        <v>69</v>
      </c>
      <c r="C371" s="4">
        <v>69</v>
      </c>
      <c r="D371" s="3">
        <v>68</v>
      </c>
      <c r="E371" s="2">
        <v>68</v>
      </c>
      <c r="F371">
        <v>2</v>
      </c>
      <c r="G371" t="s">
        <v>7</v>
      </c>
      <c r="H371">
        <f t="shared" si="14"/>
        <v>1.4705882352941175</v>
      </c>
      <c r="I371">
        <f t="shared" si="15"/>
        <v>1.4705882352941175</v>
      </c>
    </row>
    <row r="372" spans="1:28" x14ac:dyDescent="0.3">
      <c r="A372">
        <v>24</v>
      </c>
      <c r="B372" s="5">
        <v>66</v>
      </c>
      <c r="C372" s="4">
        <v>72</v>
      </c>
      <c r="D372" s="3">
        <v>72</v>
      </c>
      <c r="E372" s="2">
        <v>69</v>
      </c>
      <c r="F372">
        <v>3</v>
      </c>
      <c r="G372" t="s">
        <v>8</v>
      </c>
      <c r="H372">
        <f t="shared" si="14"/>
        <v>-8.3333333333333321</v>
      </c>
      <c r="I372">
        <f t="shared" si="15"/>
        <v>4.3478260869565215</v>
      </c>
    </row>
    <row r="373" spans="1:28" x14ac:dyDescent="0.3">
      <c r="A373">
        <v>24</v>
      </c>
      <c r="B373" s="5">
        <v>62.4</v>
      </c>
      <c r="C373" s="4">
        <v>64.8</v>
      </c>
      <c r="D373" s="3">
        <v>69</v>
      </c>
      <c r="E373" s="2">
        <v>66</v>
      </c>
      <c r="F373">
        <v>4</v>
      </c>
      <c r="G373" t="s">
        <v>7</v>
      </c>
      <c r="H373">
        <f t="shared" si="14"/>
        <v>-9.5652173913043494</v>
      </c>
      <c r="I373">
        <f t="shared" si="15"/>
        <v>-1.8181818181818226</v>
      </c>
    </row>
    <row r="374" spans="1:28" x14ac:dyDescent="0.3">
      <c r="A374">
        <v>24</v>
      </c>
      <c r="B374" s="5">
        <v>67.2</v>
      </c>
      <c r="C374" s="4">
        <v>67.2</v>
      </c>
      <c r="D374" s="3">
        <v>66</v>
      </c>
      <c r="E374" s="2">
        <v>66</v>
      </c>
      <c r="F374">
        <v>5</v>
      </c>
      <c r="G374" t="s">
        <v>8</v>
      </c>
      <c r="H374">
        <f t="shared" si="14"/>
        <v>1.8181818181818226</v>
      </c>
      <c r="I374">
        <f t="shared" si="15"/>
        <v>1.8181818181818226</v>
      </c>
    </row>
    <row r="375" spans="1:28" x14ac:dyDescent="0.3">
      <c r="A375">
        <v>24</v>
      </c>
      <c r="B375" s="5">
        <v>54</v>
      </c>
      <c r="C375" s="4">
        <v>72</v>
      </c>
      <c r="D375" s="3">
        <v>45.6</v>
      </c>
      <c r="E375" s="2">
        <v>69.599999999999994</v>
      </c>
      <c r="F375">
        <v>6</v>
      </c>
      <c r="G375" t="s">
        <v>8</v>
      </c>
      <c r="H375">
        <f t="shared" si="14"/>
        <v>18.421052631578945</v>
      </c>
      <c r="I375">
        <f t="shared" si="15"/>
        <v>3.4482758620689737</v>
      </c>
    </row>
    <row r="376" spans="1:28" x14ac:dyDescent="0.3">
      <c r="A376">
        <v>24</v>
      </c>
      <c r="B376" s="5">
        <v>51</v>
      </c>
      <c r="C376" s="4">
        <v>69</v>
      </c>
      <c r="D376" s="3">
        <v>54</v>
      </c>
      <c r="E376" s="2">
        <v>66</v>
      </c>
      <c r="F376">
        <v>7</v>
      </c>
      <c r="G376" t="s">
        <v>8</v>
      </c>
      <c r="H376">
        <f t="shared" si="14"/>
        <v>-5.5555555555555554</v>
      </c>
      <c r="I376">
        <f t="shared" si="15"/>
        <v>4.5454545454545459</v>
      </c>
    </row>
    <row r="377" spans="1:28" x14ac:dyDescent="0.3">
      <c r="A377">
        <v>24</v>
      </c>
      <c r="B377" s="5">
        <v>66</v>
      </c>
      <c r="C377" s="4">
        <v>72</v>
      </c>
      <c r="D377" s="3">
        <v>60</v>
      </c>
      <c r="E377" s="2">
        <v>64</v>
      </c>
      <c r="F377">
        <v>8</v>
      </c>
      <c r="G377" t="s">
        <v>7</v>
      </c>
      <c r="H377">
        <f t="shared" si="14"/>
        <v>10</v>
      </c>
      <c r="I377">
        <f t="shared" si="15"/>
        <v>12.5</v>
      </c>
    </row>
    <row r="378" spans="1:28" x14ac:dyDescent="0.3">
      <c r="A378">
        <v>24</v>
      </c>
      <c r="B378" s="5">
        <v>78</v>
      </c>
      <c r="C378" s="4">
        <v>72</v>
      </c>
      <c r="D378" s="3">
        <v>67.2</v>
      </c>
      <c r="E378" s="2">
        <v>64.8</v>
      </c>
      <c r="F378">
        <v>9</v>
      </c>
      <c r="G378" t="s">
        <v>7</v>
      </c>
      <c r="H378">
        <f t="shared" si="14"/>
        <v>16.071428571428566</v>
      </c>
      <c r="I378">
        <f t="shared" si="15"/>
        <v>11.111111111111116</v>
      </c>
    </row>
    <row r="379" spans="1:28" x14ac:dyDescent="0.3">
      <c r="A379">
        <v>24</v>
      </c>
      <c r="B379" s="5">
        <v>48</v>
      </c>
      <c r="C379" s="4">
        <v>66</v>
      </c>
      <c r="D379" s="3">
        <v>62.4</v>
      </c>
      <c r="E379" s="2">
        <v>64.8</v>
      </c>
      <c r="F379">
        <v>10</v>
      </c>
      <c r="G379" t="s">
        <v>8</v>
      </c>
      <c r="H379">
        <f t="shared" si="14"/>
        <v>-23.076923076923077</v>
      </c>
      <c r="I379">
        <f t="shared" si="15"/>
        <v>1.8518518518518563</v>
      </c>
    </row>
    <row r="380" spans="1:28" x14ac:dyDescent="0.3">
      <c r="A380">
        <v>24</v>
      </c>
      <c r="B380" s="5">
        <v>54</v>
      </c>
      <c r="C380" s="4">
        <v>66</v>
      </c>
      <c r="D380" s="3">
        <v>56</v>
      </c>
      <c r="E380" s="2">
        <v>60</v>
      </c>
      <c r="F380">
        <v>11</v>
      </c>
      <c r="G380" t="s">
        <v>8</v>
      </c>
      <c r="H380">
        <f t="shared" si="14"/>
        <v>-3.5714285714285712</v>
      </c>
      <c r="I380">
        <f t="shared" si="15"/>
        <v>10</v>
      </c>
    </row>
    <row r="381" spans="1:28" x14ac:dyDescent="0.3">
      <c r="A381">
        <v>24</v>
      </c>
      <c r="B381" s="5">
        <v>55.2</v>
      </c>
      <c r="C381" s="4">
        <v>62.4</v>
      </c>
      <c r="D381" s="3">
        <v>52</v>
      </c>
      <c r="E381" s="2">
        <v>64</v>
      </c>
      <c r="F381">
        <v>12</v>
      </c>
      <c r="G381" t="s">
        <v>8</v>
      </c>
      <c r="H381">
        <f t="shared" si="14"/>
        <v>6.1538461538461586</v>
      </c>
      <c r="I381">
        <f t="shared" si="15"/>
        <v>-2.5000000000000022</v>
      </c>
    </row>
    <row r="382" spans="1:28" x14ac:dyDescent="0.3">
      <c r="T382">
        <v>24</v>
      </c>
      <c r="U382" s="5">
        <v>48</v>
      </c>
      <c r="V382" s="4">
        <v>60</v>
      </c>
      <c r="W382" s="3">
        <v>0</v>
      </c>
      <c r="X382" s="2">
        <v>60</v>
      </c>
      <c r="Y382">
        <v>13</v>
      </c>
      <c r="Z382" t="s">
        <v>7</v>
      </c>
      <c r="AA382" t="e">
        <f>100*((U382-W382)/W382)</f>
        <v>#DIV/0!</v>
      </c>
      <c r="AB382">
        <f>100*((V382-X382)/X382)</f>
        <v>0</v>
      </c>
    </row>
    <row r="383" spans="1:28" x14ac:dyDescent="0.3">
      <c r="A383">
        <v>24</v>
      </c>
      <c r="B383" s="5">
        <v>62.4</v>
      </c>
      <c r="C383" s="4">
        <v>67.2</v>
      </c>
      <c r="D383" s="3">
        <v>66</v>
      </c>
      <c r="E383" s="2">
        <v>66</v>
      </c>
      <c r="F383">
        <v>14</v>
      </c>
      <c r="G383" t="s">
        <v>7</v>
      </c>
      <c r="H383">
        <f t="shared" ref="H383:H417" si="16">100*((B383-D383)/D383)</f>
        <v>-5.4545454545454568</v>
      </c>
      <c r="I383">
        <f t="shared" ref="I383:I417" si="17">100*((C383-E383)/E383)</f>
        <v>1.8181818181818226</v>
      </c>
    </row>
    <row r="384" spans="1:28" x14ac:dyDescent="0.3">
      <c r="A384">
        <v>24</v>
      </c>
      <c r="B384" s="5">
        <v>60</v>
      </c>
      <c r="C384" s="4">
        <v>68</v>
      </c>
      <c r="D384" s="3">
        <v>60</v>
      </c>
      <c r="E384" s="2">
        <v>66</v>
      </c>
      <c r="F384">
        <v>15</v>
      </c>
      <c r="G384" t="s">
        <v>8</v>
      </c>
      <c r="H384">
        <f t="shared" si="16"/>
        <v>0</v>
      </c>
      <c r="I384">
        <f t="shared" si="17"/>
        <v>3.0303030303030303</v>
      </c>
    </row>
    <row r="385" spans="1:9" x14ac:dyDescent="0.3">
      <c r="A385">
        <v>24</v>
      </c>
      <c r="B385" s="5">
        <v>56</v>
      </c>
      <c r="C385" s="4">
        <v>60</v>
      </c>
      <c r="D385" s="3">
        <v>60</v>
      </c>
      <c r="E385" s="2">
        <v>62.4</v>
      </c>
      <c r="F385">
        <v>16</v>
      </c>
      <c r="G385" t="s">
        <v>7</v>
      </c>
      <c r="H385">
        <f t="shared" si="16"/>
        <v>-6.666666666666667</v>
      </c>
      <c r="I385">
        <f t="shared" si="17"/>
        <v>-3.8461538461538445</v>
      </c>
    </row>
    <row r="386" spans="1:9" x14ac:dyDescent="0.3">
      <c r="A386">
        <v>25</v>
      </c>
      <c r="B386" s="5">
        <v>40</v>
      </c>
      <c r="C386" s="4">
        <v>72</v>
      </c>
      <c r="D386" s="3">
        <v>43.2</v>
      </c>
      <c r="E386" s="2">
        <v>72</v>
      </c>
      <c r="F386">
        <v>1</v>
      </c>
      <c r="G386" t="s">
        <v>7</v>
      </c>
      <c r="H386">
        <f t="shared" si="16"/>
        <v>-7.4074074074074137</v>
      </c>
      <c r="I386">
        <f t="shared" si="17"/>
        <v>0</v>
      </c>
    </row>
    <row r="387" spans="1:9" x14ac:dyDescent="0.3">
      <c r="A387">
        <v>25</v>
      </c>
      <c r="B387" s="5">
        <v>54</v>
      </c>
      <c r="C387" s="4">
        <v>72</v>
      </c>
      <c r="D387" s="3">
        <v>39</v>
      </c>
      <c r="E387" s="2">
        <v>75</v>
      </c>
      <c r="F387">
        <v>2</v>
      </c>
      <c r="G387" t="s">
        <v>8</v>
      </c>
      <c r="H387">
        <f t="shared" si="16"/>
        <v>38.461538461538467</v>
      </c>
      <c r="I387">
        <f t="shared" si="17"/>
        <v>-4</v>
      </c>
    </row>
    <row r="388" spans="1:9" x14ac:dyDescent="0.3">
      <c r="A388">
        <v>25</v>
      </c>
      <c r="B388" s="5">
        <v>27</v>
      </c>
      <c r="C388" s="4">
        <v>69</v>
      </c>
      <c r="D388" s="3">
        <v>44</v>
      </c>
      <c r="E388" s="2">
        <v>72</v>
      </c>
      <c r="F388">
        <v>3</v>
      </c>
      <c r="G388" t="s">
        <v>7</v>
      </c>
      <c r="H388">
        <f t="shared" si="16"/>
        <v>-38.636363636363633</v>
      </c>
      <c r="I388">
        <f t="shared" si="17"/>
        <v>-4.1666666666666661</v>
      </c>
    </row>
    <row r="389" spans="1:9" x14ac:dyDescent="0.3">
      <c r="A389">
        <v>25</v>
      </c>
      <c r="B389" s="5">
        <v>30</v>
      </c>
      <c r="C389" s="4">
        <v>72</v>
      </c>
      <c r="D389" s="3">
        <v>44</v>
      </c>
      <c r="E389" s="2">
        <v>84</v>
      </c>
      <c r="F389">
        <v>4</v>
      </c>
      <c r="G389" t="s">
        <v>7</v>
      </c>
      <c r="H389">
        <f t="shared" si="16"/>
        <v>-31.818181818181817</v>
      </c>
      <c r="I389">
        <f t="shared" si="17"/>
        <v>-14.285714285714285</v>
      </c>
    </row>
    <row r="390" spans="1:9" x14ac:dyDescent="0.3">
      <c r="A390">
        <v>25</v>
      </c>
      <c r="B390" s="5">
        <v>36</v>
      </c>
      <c r="C390" s="4">
        <v>72</v>
      </c>
      <c r="D390" s="3">
        <v>28.8</v>
      </c>
      <c r="E390" s="2">
        <v>74.400000000000006</v>
      </c>
      <c r="F390">
        <v>5</v>
      </c>
      <c r="G390" t="s">
        <v>8</v>
      </c>
      <c r="H390">
        <f t="shared" si="16"/>
        <v>24.999999999999996</v>
      </c>
      <c r="I390">
        <f t="shared" si="17"/>
        <v>-3.2258064516129106</v>
      </c>
    </row>
    <row r="391" spans="1:9" x14ac:dyDescent="0.3">
      <c r="A391">
        <v>25</v>
      </c>
      <c r="B391" s="5">
        <v>43.2</v>
      </c>
      <c r="C391" s="4">
        <v>84</v>
      </c>
      <c r="D391" s="3">
        <v>42</v>
      </c>
      <c r="E391" s="2">
        <v>72</v>
      </c>
      <c r="F391">
        <v>6</v>
      </c>
      <c r="G391" t="s">
        <v>7</v>
      </c>
      <c r="H391">
        <f t="shared" si="16"/>
        <v>2.8571428571428639</v>
      </c>
      <c r="I391">
        <f t="shared" si="17"/>
        <v>16.666666666666664</v>
      </c>
    </row>
    <row r="392" spans="1:9" x14ac:dyDescent="0.3">
      <c r="A392">
        <v>25</v>
      </c>
      <c r="B392" s="5">
        <v>36</v>
      </c>
      <c r="C392" s="4">
        <v>72</v>
      </c>
      <c r="D392" s="3">
        <v>44</v>
      </c>
      <c r="E392" s="2">
        <v>76</v>
      </c>
      <c r="F392">
        <v>7</v>
      </c>
      <c r="G392" t="s">
        <v>8</v>
      </c>
      <c r="H392">
        <f t="shared" si="16"/>
        <v>-18.181818181818183</v>
      </c>
      <c r="I392">
        <f t="shared" si="17"/>
        <v>-5.2631578947368416</v>
      </c>
    </row>
    <row r="393" spans="1:9" x14ac:dyDescent="0.3">
      <c r="A393">
        <v>25</v>
      </c>
      <c r="B393" s="5">
        <v>42</v>
      </c>
      <c r="C393" s="4">
        <v>72</v>
      </c>
      <c r="D393" s="3">
        <v>44</v>
      </c>
      <c r="E393" s="2">
        <v>76</v>
      </c>
      <c r="F393">
        <v>8</v>
      </c>
      <c r="G393" t="s">
        <v>8</v>
      </c>
      <c r="H393">
        <f t="shared" si="16"/>
        <v>-4.5454545454545459</v>
      </c>
      <c r="I393">
        <f t="shared" si="17"/>
        <v>-5.2631578947368416</v>
      </c>
    </row>
    <row r="394" spans="1:9" x14ac:dyDescent="0.3">
      <c r="A394">
        <v>25</v>
      </c>
      <c r="B394" s="5">
        <v>40</v>
      </c>
      <c r="C394" s="4">
        <v>72</v>
      </c>
      <c r="D394" s="3">
        <v>30</v>
      </c>
      <c r="E394" s="2">
        <v>72</v>
      </c>
      <c r="F394">
        <v>9</v>
      </c>
      <c r="G394" t="s">
        <v>7</v>
      </c>
      <c r="H394">
        <f t="shared" si="16"/>
        <v>33.333333333333329</v>
      </c>
      <c r="I394">
        <f t="shared" si="17"/>
        <v>0</v>
      </c>
    </row>
    <row r="395" spans="1:9" x14ac:dyDescent="0.3">
      <c r="A395">
        <v>25</v>
      </c>
      <c r="B395" s="5">
        <v>36</v>
      </c>
      <c r="C395" s="4">
        <v>66</v>
      </c>
      <c r="D395" s="3">
        <v>40.799999999999997</v>
      </c>
      <c r="E395" s="2">
        <v>81.599999999999994</v>
      </c>
      <c r="F395">
        <v>10</v>
      </c>
      <c r="G395" t="s">
        <v>7</v>
      </c>
      <c r="H395">
        <f t="shared" si="16"/>
        <v>-11.764705882352935</v>
      </c>
      <c r="I395">
        <f t="shared" si="17"/>
        <v>-19.117647058823522</v>
      </c>
    </row>
    <row r="396" spans="1:9" x14ac:dyDescent="0.3">
      <c r="A396">
        <v>25</v>
      </c>
      <c r="B396" s="5">
        <v>45.6</v>
      </c>
      <c r="C396" s="4">
        <v>76.8</v>
      </c>
      <c r="D396" s="3">
        <v>36</v>
      </c>
      <c r="E396" s="2">
        <v>72</v>
      </c>
      <c r="F396">
        <v>11</v>
      </c>
      <c r="G396" t="s">
        <v>7</v>
      </c>
      <c r="H396">
        <f t="shared" si="16"/>
        <v>26.666666666666671</v>
      </c>
      <c r="I396">
        <f t="shared" si="17"/>
        <v>6.6666666666666625</v>
      </c>
    </row>
    <row r="397" spans="1:9" x14ac:dyDescent="0.3">
      <c r="A397">
        <v>25</v>
      </c>
      <c r="B397" s="5">
        <v>54</v>
      </c>
      <c r="C397" s="4">
        <v>72</v>
      </c>
      <c r="D397" s="3">
        <v>42</v>
      </c>
      <c r="E397" s="2">
        <v>72</v>
      </c>
      <c r="F397">
        <v>12</v>
      </c>
      <c r="G397" t="s">
        <v>8</v>
      </c>
      <c r="H397">
        <f t="shared" si="16"/>
        <v>28.571428571428569</v>
      </c>
      <c r="I397">
        <f t="shared" si="17"/>
        <v>0</v>
      </c>
    </row>
    <row r="398" spans="1:9" x14ac:dyDescent="0.3">
      <c r="A398">
        <v>25</v>
      </c>
      <c r="B398" s="5">
        <v>50.4</v>
      </c>
      <c r="C398" s="4">
        <v>72</v>
      </c>
      <c r="D398" s="3">
        <v>36</v>
      </c>
      <c r="E398" s="2">
        <v>72</v>
      </c>
      <c r="F398">
        <v>13</v>
      </c>
      <c r="G398" t="s">
        <v>8</v>
      </c>
      <c r="H398">
        <f t="shared" si="16"/>
        <v>40</v>
      </c>
      <c r="I398">
        <f t="shared" si="17"/>
        <v>0</v>
      </c>
    </row>
    <row r="399" spans="1:9" x14ac:dyDescent="0.3">
      <c r="A399">
        <v>25</v>
      </c>
      <c r="B399" s="5">
        <v>32</v>
      </c>
      <c r="C399" s="4">
        <v>80</v>
      </c>
      <c r="D399" s="3">
        <v>48</v>
      </c>
      <c r="E399" s="2">
        <v>72</v>
      </c>
      <c r="F399">
        <v>14</v>
      </c>
      <c r="G399" t="s">
        <v>7</v>
      </c>
      <c r="H399">
        <f t="shared" si="16"/>
        <v>-33.333333333333329</v>
      </c>
      <c r="I399">
        <f t="shared" si="17"/>
        <v>11.111111111111111</v>
      </c>
    </row>
    <row r="400" spans="1:9" x14ac:dyDescent="0.3">
      <c r="A400">
        <v>25</v>
      </c>
      <c r="B400" s="5">
        <v>45</v>
      </c>
      <c r="C400" s="4">
        <v>69</v>
      </c>
      <c r="D400" s="3">
        <v>45.6</v>
      </c>
      <c r="E400" s="2">
        <v>69.599999999999994</v>
      </c>
      <c r="F400">
        <v>15</v>
      </c>
      <c r="G400" t="s">
        <v>8</v>
      </c>
      <c r="H400">
        <f t="shared" si="16"/>
        <v>-1.3157894736842135</v>
      </c>
      <c r="I400">
        <f t="shared" si="17"/>
        <v>-0.86206896551723322</v>
      </c>
    </row>
    <row r="401" spans="1:9" x14ac:dyDescent="0.3">
      <c r="A401">
        <v>25</v>
      </c>
      <c r="B401" s="5">
        <v>52</v>
      </c>
      <c r="C401" s="4">
        <v>72</v>
      </c>
      <c r="D401" s="3">
        <v>63</v>
      </c>
      <c r="E401" s="2">
        <v>72</v>
      </c>
      <c r="F401">
        <v>16</v>
      </c>
      <c r="G401" t="s">
        <v>8</v>
      </c>
      <c r="H401">
        <f t="shared" si="16"/>
        <v>-17.460317460317459</v>
      </c>
      <c r="I401">
        <f t="shared" si="17"/>
        <v>0</v>
      </c>
    </row>
    <row r="402" spans="1:9" x14ac:dyDescent="0.3">
      <c r="A402">
        <v>26</v>
      </c>
      <c r="B402" s="5">
        <v>30</v>
      </c>
      <c r="C402" s="4">
        <v>90</v>
      </c>
      <c r="D402" s="3">
        <v>30</v>
      </c>
      <c r="E402" s="2">
        <v>90</v>
      </c>
      <c r="F402">
        <v>1</v>
      </c>
      <c r="G402" t="s">
        <v>8</v>
      </c>
      <c r="H402">
        <f t="shared" si="16"/>
        <v>0</v>
      </c>
      <c r="I402">
        <f t="shared" si="17"/>
        <v>0</v>
      </c>
    </row>
    <row r="403" spans="1:9" x14ac:dyDescent="0.3">
      <c r="A403">
        <v>26</v>
      </c>
      <c r="B403" s="5">
        <v>24</v>
      </c>
      <c r="C403" s="4">
        <v>78</v>
      </c>
      <c r="D403" s="3">
        <v>28</v>
      </c>
      <c r="E403" s="2">
        <v>76</v>
      </c>
      <c r="F403">
        <v>2</v>
      </c>
      <c r="G403" t="s">
        <v>8</v>
      </c>
      <c r="H403">
        <f t="shared" si="16"/>
        <v>-14.285714285714285</v>
      </c>
      <c r="I403">
        <f t="shared" si="17"/>
        <v>2.6315789473684208</v>
      </c>
    </row>
    <row r="404" spans="1:9" x14ac:dyDescent="0.3">
      <c r="A404">
        <v>26</v>
      </c>
      <c r="B404" s="5">
        <v>24</v>
      </c>
      <c r="C404" s="4">
        <v>79.2</v>
      </c>
      <c r="D404" s="3">
        <v>24</v>
      </c>
      <c r="E404" s="2">
        <v>80</v>
      </c>
      <c r="F404">
        <v>3</v>
      </c>
      <c r="G404" t="s">
        <v>8</v>
      </c>
      <c r="H404">
        <f t="shared" si="16"/>
        <v>0</v>
      </c>
      <c r="I404">
        <f t="shared" si="17"/>
        <v>-0.99999999999999634</v>
      </c>
    </row>
    <row r="405" spans="1:9" x14ac:dyDescent="0.3">
      <c r="A405">
        <v>26</v>
      </c>
      <c r="B405" s="5">
        <v>24</v>
      </c>
      <c r="C405" s="4">
        <v>78</v>
      </c>
      <c r="D405" s="3">
        <v>27</v>
      </c>
      <c r="E405" s="2">
        <v>75</v>
      </c>
      <c r="F405">
        <v>4</v>
      </c>
      <c r="G405" t="s">
        <v>8</v>
      </c>
      <c r="H405">
        <f t="shared" si="16"/>
        <v>-11.111111111111111</v>
      </c>
      <c r="I405">
        <f t="shared" si="17"/>
        <v>4</v>
      </c>
    </row>
    <row r="406" spans="1:9" x14ac:dyDescent="0.3">
      <c r="A406">
        <v>26</v>
      </c>
      <c r="B406" s="5">
        <v>30</v>
      </c>
      <c r="C406" s="4">
        <v>78</v>
      </c>
      <c r="D406" s="3">
        <v>24</v>
      </c>
      <c r="E406" s="2">
        <v>76.8</v>
      </c>
      <c r="F406">
        <v>5</v>
      </c>
      <c r="G406" t="s">
        <v>8</v>
      </c>
      <c r="H406">
        <f t="shared" si="16"/>
        <v>25</v>
      </c>
      <c r="I406">
        <f t="shared" si="17"/>
        <v>1.5625000000000038</v>
      </c>
    </row>
    <row r="407" spans="1:9" x14ac:dyDescent="0.3">
      <c r="A407">
        <v>26</v>
      </c>
      <c r="B407" s="5">
        <v>27</v>
      </c>
      <c r="C407" s="4">
        <v>78</v>
      </c>
      <c r="D407" s="3">
        <v>24</v>
      </c>
      <c r="E407" s="2">
        <v>68</v>
      </c>
      <c r="F407">
        <v>6</v>
      </c>
      <c r="G407" t="s">
        <v>7</v>
      </c>
      <c r="H407">
        <f t="shared" si="16"/>
        <v>12.5</v>
      </c>
      <c r="I407">
        <f t="shared" si="17"/>
        <v>14.705882352941178</v>
      </c>
    </row>
    <row r="408" spans="1:9" x14ac:dyDescent="0.3">
      <c r="A408">
        <v>26</v>
      </c>
      <c r="B408" s="5">
        <v>30</v>
      </c>
      <c r="C408" s="4">
        <v>78</v>
      </c>
      <c r="D408" s="3">
        <v>24</v>
      </c>
      <c r="E408" s="2">
        <v>72</v>
      </c>
      <c r="F408">
        <v>7</v>
      </c>
      <c r="G408" t="s">
        <v>8</v>
      </c>
      <c r="H408">
        <f t="shared" si="16"/>
        <v>25</v>
      </c>
      <c r="I408">
        <f t="shared" si="17"/>
        <v>8.3333333333333321</v>
      </c>
    </row>
    <row r="409" spans="1:9" x14ac:dyDescent="0.3">
      <c r="A409">
        <v>26</v>
      </c>
      <c r="B409" s="5">
        <v>24</v>
      </c>
      <c r="C409" s="4">
        <v>72</v>
      </c>
      <c r="D409" s="3">
        <v>24</v>
      </c>
      <c r="E409" s="2">
        <v>78</v>
      </c>
      <c r="F409">
        <v>8</v>
      </c>
      <c r="G409" t="s">
        <v>7</v>
      </c>
      <c r="H409">
        <f t="shared" si="16"/>
        <v>0</v>
      </c>
      <c r="I409">
        <f t="shared" si="17"/>
        <v>-7.6923076923076925</v>
      </c>
    </row>
    <row r="410" spans="1:9" x14ac:dyDescent="0.3">
      <c r="A410">
        <v>26</v>
      </c>
      <c r="B410" s="5">
        <v>21.6</v>
      </c>
      <c r="C410" s="4">
        <v>72</v>
      </c>
      <c r="D410" s="3">
        <v>21</v>
      </c>
      <c r="E410" s="2">
        <v>72</v>
      </c>
      <c r="F410">
        <v>9</v>
      </c>
      <c r="G410" t="s">
        <v>7</v>
      </c>
      <c r="H410">
        <f t="shared" si="16"/>
        <v>2.8571428571428639</v>
      </c>
      <c r="I410">
        <f t="shared" si="17"/>
        <v>0</v>
      </c>
    </row>
    <row r="411" spans="1:9" x14ac:dyDescent="0.3">
      <c r="A411">
        <v>26</v>
      </c>
      <c r="B411" s="5">
        <v>24</v>
      </c>
      <c r="C411" s="4">
        <v>74.400000000000006</v>
      </c>
      <c r="D411" s="3">
        <v>24</v>
      </c>
      <c r="E411" s="2">
        <v>72</v>
      </c>
      <c r="F411">
        <v>10</v>
      </c>
      <c r="G411" t="s">
        <v>8</v>
      </c>
      <c r="H411">
        <f t="shared" si="16"/>
        <v>0</v>
      </c>
      <c r="I411">
        <f t="shared" si="17"/>
        <v>3.333333333333341</v>
      </c>
    </row>
    <row r="412" spans="1:9" x14ac:dyDescent="0.3">
      <c r="A412">
        <v>26</v>
      </c>
      <c r="B412" s="5">
        <v>24</v>
      </c>
      <c r="C412" s="4">
        <v>72</v>
      </c>
      <c r="D412" s="3">
        <v>24</v>
      </c>
      <c r="E412" s="2">
        <v>68</v>
      </c>
      <c r="F412">
        <v>11</v>
      </c>
      <c r="G412" t="s">
        <v>7</v>
      </c>
      <c r="H412">
        <f t="shared" si="16"/>
        <v>0</v>
      </c>
      <c r="I412">
        <f t="shared" si="17"/>
        <v>5.8823529411764701</v>
      </c>
    </row>
    <row r="413" spans="1:9" x14ac:dyDescent="0.3">
      <c r="A413">
        <v>26</v>
      </c>
      <c r="B413" s="5">
        <v>24</v>
      </c>
      <c r="C413" s="4">
        <v>75</v>
      </c>
      <c r="D413" s="3">
        <v>21.6</v>
      </c>
      <c r="E413" s="2">
        <v>72</v>
      </c>
      <c r="F413">
        <v>12</v>
      </c>
      <c r="G413" t="s">
        <v>7</v>
      </c>
      <c r="H413">
        <f t="shared" si="16"/>
        <v>11.111111111111104</v>
      </c>
      <c r="I413">
        <f t="shared" si="17"/>
        <v>4.1666666666666661</v>
      </c>
    </row>
    <row r="414" spans="1:9" x14ac:dyDescent="0.3">
      <c r="A414">
        <v>26</v>
      </c>
      <c r="B414" s="5">
        <v>24</v>
      </c>
      <c r="C414" s="4">
        <v>72</v>
      </c>
      <c r="D414" s="3">
        <v>24</v>
      </c>
      <c r="E414" s="2">
        <v>72</v>
      </c>
      <c r="F414">
        <v>13</v>
      </c>
      <c r="G414" t="s">
        <v>8</v>
      </c>
      <c r="H414">
        <f t="shared" si="16"/>
        <v>0</v>
      </c>
      <c r="I414">
        <f t="shared" si="17"/>
        <v>0</v>
      </c>
    </row>
    <row r="415" spans="1:9" x14ac:dyDescent="0.3">
      <c r="A415">
        <v>26</v>
      </c>
      <c r="B415" s="5">
        <v>24</v>
      </c>
      <c r="C415" s="4">
        <v>68</v>
      </c>
      <c r="D415" s="3">
        <v>18</v>
      </c>
      <c r="E415" s="2">
        <v>72</v>
      </c>
      <c r="F415">
        <v>14</v>
      </c>
      <c r="G415" t="s">
        <v>7</v>
      </c>
      <c r="H415">
        <f t="shared" si="16"/>
        <v>33.333333333333329</v>
      </c>
      <c r="I415">
        <f t="shared" si="17"/>
        <v>-5.5555555555555554</v>
      </c>
    </row>
    <row r="416" spans="1:9" x14ac:dyDescent="0.3">
      <c r="A416">
        <v>26</v>
      </c>
      <c r="B416" s="5">
        <v>24</v>
      </c>
      <c r="C416" s="4">
        <v>76</v>
      </c>
      <c r="D416" s="3">
        <v>21.6</v>
      </c>
      <c r="E416" s="2">
        <v>69.599999999999994</v>
      </c>
      <c r="F416">
        <v>15</v>
      </c>
      <c r="G416" t="s">
        <v>7</v>
      </c>
      <c r="H416">
        <f t="shared" si="16"/>
        <v>11.111111111111104</v>
      </c>
      <c r="I416">
        <f t="shared" si="17"/>
        <v>9.1954022988505848</v>
      </c>
    </row>
    <row r="417" spans="1:9" x14ac:dyDescent="0.3">
      <c r="A417">
        <v>26</v>
      </c>
      <c r="B417" s="5">
        <v>24</v>
      </c>
      <c r="C417" s="4">
        <v>72</v>
      </c>
      <c r="D417" s="3">
        <v>24</v>
      </c>
      <c r="E417" s="2">
        <v>72</v>
      </c>
      <c r="F417">
        <v>16</v>
      </c>
      <c r="G417" t="s">
        <v>7</v>
      </c>
      <c r="H417">
        <f t="shared" si="16"/>
        <v>0</v>
      </c>
      <c r="I417">
        <f t="shared" si="17"/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87"/>
  <sheetViews>
    <sheetView topLeftCell="A19" zoomScale="55" zoomScaleNormal="55" workbookViewId="0">
      <selection activeCell="B33" sqref="B33:E33"/>
    </sheetView>
  </sheetViews>
  <sheetFormatPr defaultRowHeight="14.4" x14ac:dyDescent="0.3"/>
  <cols>
    <col min="1" max="1" width="12.5546875" customWidth="1"/>
    <col min="2" max="2" width="27.33203125" bestFit="1" customWidth="1"/>
    <col min="3" max="3" width="26.5546875" customWidth="1"/>
    <col min="4" max="4" width="27.33203125" customWidth="1"/>
    <col min="5" max="5" width="26.5546875" bestFit="1" customWidth="1"/>
    <col min="6" max="6" width="32" bestFit="1" customWidth="1"/>
    <col min="7" max="7" width="31.33203125" bestFit="1" customWidth="1"/>
  </cols>
  <sheetData>
    <row r="3" spans="1:7" x14ac:dyDescent="0.3">
      <c r="B3" s="6" t="s">
        <v>15</v>
      </c>
    </row>
    <row r="4" spans="1:7" x14ac:dyDescent="0.3">
      <c r="B4" t="s">
        <v>8</v>
      </c>
      <c r="D4" t="s">
        <v>7</v>
      </c>
      <c r="F4" t="s">
        <v>18</v>
      </c>
      <c r="G4" t="s">
        <v>19</v>
      </c>
    </row>
    <row r="5" spans="1:7" x14ac:dyDescent="0.3">
      <c r="A5" s="6" t="s">
        <v>11</v>
      </c>
      <c r="B5" t="s">
        <v>13</v>
      </c>
      <c r="C5" t="s">
        <v>14</v>
      </c>
      <c r="D5" t="s">
        <v>13</v>
      </c>
      <c r="E5" t="s">
        <v>14</v>
      </c>
    </row>
    <row r="6" spans="1:7" x14ac:dyDescent="0.3">
      <c r="A6" s="7">
        <v>1</v>
      </c>
      <c r="B6" s="8">
        <v>0.80605158730158721</v>
      </c>
      <c r="C6" s="8">
        <v>4.6835317460317452</v>
      </c>
      <c r="D6" s="8">
        <v>1.1675151420217211</v>
      </c>
      <c r="E6" s="8">
        <v>3.8185763888888888</v>
      </c>
      <c r="F6" s="8">
        <v>0.98678336466165417</v>
      </c>
      <c r="G6" s="8">
        <v>4.2510540674603172</v>
      </c>
    </row>
    <row r="7" spans="1:7" x14ac:dyDescent="0.3">
      <c r="A7" s="7">
        <v>2</v>
      </c>
      <c r="B7" s="8">
        <v>1.1236457664025128</v>
      </c>
      <c r="C7" s="8">
        <v>-3.811011904761902</v>
      </c>
      <c r="D7" s="8">
        <v>-0.7772435897435902</v>
      </c>
      <c r="E7" s="8">
        <v>4.5274383640095737</v>
      </c>
      <c r="F7" s="8">
        <v>0.17320108832946124</v>
      </c>
      <c r="G7" s="8">
        <v>0.35821322962383562</v>
      </c>
    </row>
    <row r="8" spans="1:7" x14ac:dyDescent="0.3">
      <c r="A8" s="7">
        <v>3</v>
      </c>
      <c r="B8" s="8">
        <v>-1.5679112554112564</v>
      </c>
      <c r="C8" s="8">
        <v>2.2729440624261623</v>
      </c>
      <c r="D8" s="8">
        <v>-4.7995347543281524</v>
      </c>
      <c r="E8" s="8">
        <v>0.41190849380504402</v>
      </c>
      <c r="F8" s="8">
        <v>-3.1837230048697047</v>
      </c>
      <c r="G8" s="8">
        <v>1.3424262781156031</v>
      </c>
    </row>
    <row r="9" spans="1:7" x14ac:dyDescent="0.3">
      <c r="A9" s="7">
        <v>5</v>
      </c>
      <c r="B9" s="8">
        <v>13.253531701141995</v>
      </c>
      <c r="C9" s="8">
        <v>3.5811998232341367</v>
      </c>
      <c r="D9" s="8">
        <v>7.8742268080503406</v>
      </c>
      <c r="E9" s="8">
        <v>4.2666597474533594</v>
      </c>
      <c r="F9" s="8">
        <v>10.563879254596166</v>
      </c>
      <c r="G9" s="8">
        <v>3.923929785343748</v>
      </c>
    </row>
    <row r="10" spans="1:7" x14ac:dyDescent="0.3">
      <c r="A10" s="7">
        <v>6</v>
      </c>
      <c r="B10" s="8">
        <v>13.263888888888886</v>
      </c>
      <c r="C10" s="8">
        <v>3.3474251443001442</v>
      </c>
      <c r="D10" s="8">
        <v>1.343795093795094</v>
      </c>
      <c r="E10" s="8">
        <v>4.4563355240438591</v>
      </c>
      <c r="F10" s="8">
        <v>7.3038419913419883</v>
      </c>
      <c r="G10" s="8">
        <v>3.9018803341720019</v>
      </c>
    </row>
    <row r="11" spans="1:7" x14ac:dyDescent="0.3">
      <c r="A11" s="7">
        <v>7</v>
      </c>
      <c r="B11" s="8">
        <v>9.0672268907563023</v>
      </c>
      <c r="C11" s="8">
        <v>1.5218858182244914</v>
      </c>
      <c r="D11" s="8">
        <v>2.7313311688311694</v>
      </c>
      <c r="E11" s="8">
        <v>0.43116616319631751</v>
      </c>
      <c r="F11" s="8">
        <v>5.8992790297937372</v>
      </c>
      <c r="G11" s="8">
        <v>0.97652599071040436</v>
      </c>
    </row>
    <row r="12" spans="1:7" x14ac:dyDescent="0.3">
      <c r="A12" s="7">
        <v>8</v>
      </c>
      <c r="B12" s="8">
        <v>-2.5241049459799458</v>
      </c>
      <c r="C12" s="8">
        <v>-0.81522620100206211</v>
      </c>
      <c r="D12" s="8">
        <v>-2.360030707517121</v>
      </c>
      <c r="E12" s="8">
        <v>-1.4911763745592279</v>
      </c>
      <c r="F12" s="8">
        <v>-2.4420678267485334</v>
      </c>
      <c r="G12" s="8">
        <v>-1.153201287780645</v>
      </c>
    </row>
    <row r="13" spans="1:7" x14ac:dyDescent="0.3">
      <c r="A13" s="7">
        <v>9</v>
      </c>
      <c r="B13" s="8">
        <v>25.175137362637365</v>
      </c>
      <c r="C13" s="8">
        <v>-2.6706732874628676</v>
      </c>
      <c r="D13" s="8">
        <v>-3.6226851851851856</v>
      </c>
      <c r="E13" s="8">
        <v>-4.2321975014261959</v>
      </c>
      <c r="F13" s="8">
        <v>10.776226088726093</v>
      </c>
      <c r="G13" s="8">
        <v>-3.4514353944445322</v>
      </c>
    </row>
    <row r="14" spans="1:7" x14ac:dyDescent="0.3">
      <c r="A14" s="7">
        <v>10</v>
      </c>
      <c r="B14" s="8">
        <v>6.3811773022299363</v>
      </c>
      <c r="C14" s="8">
        <v>2.5663768796992477</v>
      </c>
      <c r="D14" s="8">
        <v>6.5789206681476404</v>
      </c>
      <c r="E14" s="8">
        <v>-2.0689418859649122</v>
      </c>
      <c r="F14" s="8">
        <v>6.4800489851887884</v>
      </c>
      <c r="G14" s="8">
        <v>0.24871749686716793</v>
      </c>
    </row>
    <row r="15" spans="1:7" x14ac:dyDescent="0.3">
      <c r="A15" s="7">
        <v>11</v>
      </c>
      <c r="B15" s="8">
        <v>32.29786145227321</v>
      </c>
      <c r="C15" s="8">
        <v>1.3317579202897054</v>
      </c>
      <c r="D15" s="8">
        <v>-1.3281280329843941</v>
      </c>
      <c r="E15" s="8">
        <v>-0.67361111111111061</v>
      </c>
      <c r="F15" s="8">
        <v>15.484866709644409</v>
      </c>
      <c r="G15" s="8">
        <v>0.32907340458929735</v>
      </c>
    </row>
    <row r="16" spans="1:7" x14ac:dyDescent="0.3">
      <c r="A16" s="7">
        <v>12</v>
      </c>
      <c r="B16" s="8">
        <v>21.290293040293033</v>
      </c>
      <c r="C16" s="8">
        <v>7.172769824238209</v>
      </c>
      <c r="D16" s="8">
        <v>11.027917684167683</v>
      </c>
      <c r="E16" s="8">
        <v>-2.0651966711271541</v>
      </c>
      <c r="F16" s="8">
        <v>16.15910536223036</v>
      </c>
      <c r="G16" s="8">
        <v>2.553786576555527</v>
      </c>
    </row>
    <row r="17" spans="1:7" x14ac:dyDescent="0.3">
      <c r="A17" s="7">
        <v>13</v>
      </c>
      <c r="B17" s="8">
        <v>1.8520687217054506</v>
      </c>
      <c r="C17" s="8">
        <v>-2.1263351505950179</v>
      </c>
      <c r="D17" s="8">
        <v>5.4981148564571658</v>
      </c>
      <c r="E17" s="8">
        <v>0.48828983364345135</v>
      </c>
      <c r="F17" s="8">
        <v>3.6750917890813084</v>
      </c>
      <c r="G17" s="8">
        <v>-0.81902265847578337</v>
      </c>
    </row>
    <row r="18" spans="1:7" x14ac:dyDescent="0.3">
      <c r="A18" s="7">
        <v>14</v>
      </c>
      <c r="B18" s="8">
        <v>6.8023643023643041</v>
      </c>
      <c r="C18" s="8">
        <v>-1.1175138517550696</v>
      </c>
      <c r="D18" s="8">
        <v>-4.0549252647936846</v>
      </c>
      <c r="E18" s="8">
        <v>-0.14435048155978569</v>
      </c>
      <c r="F18" s="8">
        <v>1.3737195187853093</v>
      </c>
      <c r="G18" s="8">
        <v>-0.63093216665742757</v>
      </c>
    </row>
    <row r="19" spans="1:7" x14ac:dyDescent="0.3">
      <c r="A19" s="7">
        <v>15</v>
      </c>
      <c r="B19" s="8">
        <v>3.9123890189393631</v>
      </c>
      <c r="C19" s="8">
        <v>2.5177034348101071</v>
      </c>
      <c r="D19" s="8">
        <v>-7.1921812203142128</v>
      </c>
      <c r="E19" s="8">
        <v>4.9666611299318433</v>
      </c>
      <c r="F19" s="8">
        <v>-1.6398961006874249</v>
      </c>
      <c r="G19" s="8">
        <v>3.7421822823709752</v>
      </c>
    </row>
    <row r="20" spans="1:7" x14ac:dyDescent="0.3">
      <c r="A20" s="7">
        <v>16</v>
      </c>
      <c r="B20" s="8">
        <v>31.845695970695974</v>
      </c>
      <c r="C20" s="8">
        <v>3.7162223741171099</v>
      </c>
      <c r="D20" s="8">
        <v>22.673611111111111</v>
      </c>
      <c r="E20" s="8">
        <v>0.63555699143692601</v>
      </c>
      <c r="F20" s="8">
        <v>27.259653540903543</v>
      </c>
      <c r="G20" s="8">
        <v>2.1758896827770178</v>
      </c>
    </row>
    <row r="21" spans="1:7" x14ac:dyDescent="0.3">
      <c r="A21" s="7">
        <v>17</v>
      </c>
      <c r="B21" s="8">
        <v>11.702380952380953</v>
      </c>
      <c r="C21" s="8">
        <v>-0.10215688286808977</v>
      </c>
      <c r="D21" s="8">
        <v>59.690476190476183</v>
      </c>
      <c r="E21" s="8">
        <v>-1.7066194800569807</v>
      </c>
      <c r="F21" s="8">
        <v>35.696428571428577</v>
      </c>
      <c r="G21" s="8">
        <v>-0.90438818146253519</v>
      </c>
    </row>
    <row r="22" spans="1:7" x14ac:dyDescent="0.3">
      <c r="A22" s="7">
        <v>18</v>
      </c>
      <c r="B22" s="8">
        <v>12.383658008658008</v>
      </c>
      <c r="C22" s="8">
        <v>2.125386293721534</v>
      </c>
      <c r="D22" s="8">
        <v>3.6378205128205119</v>
      </c>
      <c r="E22" s="8">
        <v>-4.2964748828593224</v>
      </c>
      <c r="F22" s="8">
        <v>8.0107392607392605</v>
      </c>
      <c r="G22" s="8">
        <v>-1.085544294568894</v>
      </c>
    </row>
    <row r="23" spans="1:7" x14ac:dyDescent="0.3">
      <c r="A23" s="7">
        <v>19</v>
      </c>
      <c r="B23" s="8">
        <v>14.476355562942995</v>
      </c>
      <c r="C23" s="8">
        <v>6.3415365498698844</v>
      </c>
      <c r="D23" s="8">
        <v>-18.506844837343635</v>
      </c>
      <c r="E23" s="8">
        <v>-1.4996463864998368</v>
      </c>
      <c r="F23" s="8">
        <v>-2.015244637200321</v>
      </c>
      <c r="G23" s="8">
        <v>2.4209450816850238</v>
      </c>
    </row>
    <row r="24" spans="1:7" x14ac:dyDescent="0.3">
      <c r="A24" s="7">
        <v>20</v>
      </c>
      <c r="B24" s="8">
        <v>3.6219041685793583</v>
      </c>
      <c r="C24" s="8">
        <v>3.4897342570725258</v>
      </c>
      <c r="D24" s="8">
        <v>3.7339519140989723</v>
      </c>
      <c r="E24" s="8">
        <v>1.8069023569023572</v>
      </c>
      <c r="F24" s="8">
        <v>3.6779280413391655</v>
      </c>
      <c r="G24" s="8">
        <v>2.6483183069874414</v>
      </c>
    </row>
    <row r="25" spans="1:7" x14ac:dyDescent="0.3">
      <c r="A25" s="7">
        <v>21</v>
      </c>
      <c r="B25" s="8">
        <v>3.584054834054835</v>
      </c>
      <c r="C25" s="8">
        <v>7.7137096774193541</v>
      </c>
      <c r="D25" s="8">
        <v>-5.8905276010539174</v>
      </c>
      <c r="E25" s="8">
        <v>2.7429088677658493</v>
      </c>
      <c r="F25" s="8">
        <v>-1.1532363834995412</v>
      </c>
      <c r="G25" s="8">
        <v>5.2283092725926013</v>
      </c>
    </row>
    <row r="26" spans="1:7" x14ac:dyDescent="0.3">
      <c r="A26" s="7">
        <v>22</v>
      </c>
      <c r="B26" s="8">
        <v>0.50287356321839138</v>
      </c>
      <c r="C26" s="8">
        <v>0.27025379117164072</v>
      </c>
      <c r="D26" s="8">
        <v>3.0479242979242995</v>
      </c>
      <c r="E26" s="8">
        <v>1.8060671914460471</v>
      </c>
      <c r="F26" s="8">
        <v>1.7753989305713453</v>
      </c>
      <c r="G26" s="8">
        <v>1.038160491308844</v>
      </c>
    </row>
    <row r="27" spans="1:7" x14ac:dyDescent="0.3">
      <c r="A27" s="7">
        <v>23</v>
      </c>
      <c r="B27" s="8">
        <v>0.10017896047307939</v>
      </c>
      <c r="C27" s="8">
        <v>3.9512030167483707</v>
      </c>
      <c r="D27" s="8">
        <v>8.7481060606060588</v>
      </c>
      <c r="E27" s="8">
        <v>-0.87827507814719918</v>
      </c>
      <c r="F27" s="8">
        <v>4.4241425105395695</v>
      </c>
      <c r="G27" s="8">
        <v>1.5364639693005862</v>
      </c>
    </row>
    <row r="28" spans="1:7" x14ac:dyDescent="0.3">
      <c r="A28" s="7">
        <v>24</v>
      </c>
      <c r="B28" s="8">
        <v>-1.7680199917042005</v>
      </c>
      <c r="C28" s="8">
        <v>3.3177366493520934</v>
      </c>
      <c r="D28" s="8">
        <v>-0.46218882810041134</v>
      </c>
      <c r="E28" s="8">
        <v>3.4665497900792031</v>
      </c>
      <c r="F28" s="8">
        <v>-1.1586321153557659</v>
      </c>
      <c r="G28" s="8">
        <v>3.3871827816914104</v>
      </c>
    </row>
    <row r="29" spans="1:7" x14ac:dyDescent="0.3">
      <c r="A29" s="7">
        <v>25</v>
      </c>
      <c r="B29" s="8">
        <v>11.316198421461579</v>
      </c>
      <c r="C29" s="8">
        <v>-2.3267739008254789</v>
      </c>
      <c r="D29" s="8">
        <v>-7.5128561525620325</v>
      </c>
      <c r="E29" s="8">
        <v>-0.39069794584500417</v>
      </c>
      <c r="F29" s="8">
        <v>1.9016711344497725</v>
      </c>
      <c r="G29" s="8">
        <v>-1.3587359233352416</v>
      </c>
    </row>
    <row r="30" spans="1:7" x14ac:dyDescent="0.3">
      <c r="A30" s="7">
        <v>26</v>
      </c>
      <c r="B30" s="8">
        <v>3.0753968253968251</v>
      </c>
      <c r="C30" s="8">
        <v>2.3575932017543879</v>
      </c>
      <c r="D30" s="8">
        <v>8.8640873015872987</v>
      </c>
      <c r="E30" s="8">
        <v>2.5878051264714563</v>
      </c>
      <c r="F30" s="8">
        <v>5.9697420634920624</v>
      </c>
      <c r="G30" s="8">
        <v>2.4726991641129219</v>
      </c>
    </row>
    <row r="31" spans="1:7" x14ac:dyDescent="0.3">
      <c r="A31" s="7" t="s">
        <v>12</v>
      </c>
      <c r="B31" s="8">
        <v>8.8789718843880241</v>
      </c>
      <c r="C31" s="8">
        <v>1.972371171408414</v>
      </c>
      <c r="D31" s="8">
        <v>3.6248613563691032</v>
      </c>
      <c r="E31" s="8">
        <v>0.66461585713196158</v>
      </c>
      <c r="F31" s="8">
        <v>6.2585007187846022</v>
      </c>
      <c r="G31" s="8">
        <v>1.3201323053908354</v>
      </c>
    </row>
    <row r="33" spans="1:5" x14ac:dyDescent="0.3">
      <c r="B33" t="str">
        <f>B5</f>
        <v>Average of %change perceived</v>
      </c>
      <c r="C33" t="str">
        <f t="shared" ref="C33:E33" si="0">C5</f>
        <v>Average of %change recorded</v>
      </c>
      <c r="D33" t="str">
        <f t="shared" si="0"/>
        <v>Average of %change perceived</v>
      </c>
      <c r="E33" t="str">
        <f t="shared" si="0"/>
        <v>Average of %change recorded</v>
      </c>
    </row>
    <row r="34" spans="1:5" x14ac:dyDescent="0.3">
      <c r="A34">
        <f t="shared" ref="A34:E43" si="1">A6</f>
        <v>1</v>
      </c>
      <c r="B34">
        <f t="shared" si="1"/>
        <v>0.80605158730158721</v>
      </c>
      <c r="C34">
        <f t="shared" si="1"/>
        <v>4.6835317460317452</v>
      </c>
      <c r="D34">
        <f t="shared" si="1"/>
        <v>1.1675151420217211</v>
      </c>
      <c r="E34">
        <f t="shared" si="1"/>
        <v>3.8185763888888888</v>
      </c>
    </row>
    <row r="35" spans="1:5" x14ac:dyDescent="0.3">
      <c r="A35">
        <f t="shared" si="1"/>
        <v>2</v>
      </c>
      <c r="B35">
        <f t="shared" si="1"/>
        <v>1.1236457664025128</v>
      </c>
      <c r="C35">
        <f t="shared" si="1"/>
        <v>-3.811011904761902</v>
      </c>
      <c r="D35">
        <f t="shared" si="1"/>
        <v>-0.7772435897435902</v>
      </c>
      <c r="E35">
        <f t="shared" si="1"/>
        <v>4.5274383640095737</v>
      </c>
    </row>
    <row r="36" spans="1:5" x14ac:dyDescent="0.3">
      <c r="A36">
        <f t="shared" si="1"/>
        <v>3</v>
      </c>
      <c r="B36">
        <f t="shared" si="1"/>
        <v>-1.5679112554112564</v>
      </c>
      <c r="C36">
        <f t="shared" si="1"/>
        <v>2.2729440624261623</v>
      </c>
      <c r="D36">
        <f t="shared" si="1"/>
        <v>-4.7995347543281524</v>
      </c>
      <c r="E36">
        <f t="shared" si="1"/>
        <v>0.41190849380504402</v>
      </c>
    </row>
    <row r="37" spans="1:5" x14ac:dyDescent="0.3">
      <c r="A37">
        <f t="shared" si="1"/>
        <v>5</v>
      </c>
      <c r="B37">
        <f t="shared" si="1"/>
        <v>13.253531701141995</v>
      </c>
      <c r="C37">
        <f t="shared" si="1"/>
        <v>3.5811998232341367</v>
      </c>
      <c r="D37">
        <f t="shared" si="1"/>
        <v>7.8742268080503406</v>
      </c>
      <c r="E37">
        <f t="shared" si="1"/>
        <v>4.2666597474533594</v>
      </c>
    </row>
    <row r="38" spans="1:5" x14ac:dyDescent="0.3">
      <c r="A38">
        <f t="shared" si="1"/>
        <v>6</v>
      </c>
      <c r="B38">
        <f t="shared" si="1"/>
        <v>13.263888888888886</v>
      </c>
      <c r="C38">
        <f t="shared" si="1"/>
        <v>3.3474251443001442</v>
      </c>
      <c r="D38">
        <f t="shared" si="1"/>
        <v>1.343795093795094</v>
      </c>
      <c r="E38">
        <f t="shared" si="1"/>
        <v>4.4563355240438591</v>
      </c>
    </row>
    <row r="39" spans="1:5" x14ac:dyDescent="0.3">
      <c r="A39">
        <f t="shared" si="1"/>
        <v>7</v>
      </c>
      <c r="B39">
        <f t="shared" si="1"/>
        <v>9.0672268907563023</v>
      </c>
      <c r="C39">
        <f t="shared" si="1"/>
        <v>1.5218858182244914</v>
      </c>
      <c r="D39">
        <f t="shared" si="1"/>
        <v>2.7313311688311694</v>
      </c>
      <c r="E39">
        <f t="shared" si="1"/>
        <v>0.43116616319631751</v>
      </c>
    </row>
    <row r="40" spans="1:5" x14ac:dyDescent="0.3">
      <c r="A40">
        <f t="shared" si="1"/>
        <v>8</v>
      </c>
      <c r="B40">
        <f t="shared" si="1"/>
        <v>-2.5241049459799458</v>
      </c>
      <c r="C40">
        <f t="shared" si="1"/>
        <v>-0.81522620100206211</v>
      </c>
      <c r="D40">
        <f t="shared" si="1"/>
        <v>-2.360030707517121</v>
      </c>
      <c r="E40">
        <f t="shared" si="1"/>
        <v>-1.4911763745592279</v>
      </c>
    </row>
    <row r="41" spans="1:5" x14ac:dyDescent="0.3">
      <c r="A41">
        <f t="shared" si="1"/>
        <v>9</v>
      </c>
      <c r="B41">
        <f t="shared" si="1"/>
        <v>25.175137362637365</v>
      </c>
      <c r="C41">
        <f t="shared" si="1"/>
        <v>-2.6706732874628676</v>
      </c>
      <c r="D41">
        <f t="shared" si="1"/>
        <v>-3.6226851851851856</v>
      </c>
      <c r="E41">
        <f t="shared" si="1"/>
        <v>-4.2321975014261959</v>
      </c>
    </row>
    <row r="42" spans="1:5" x14ac:dyDescent="0.3">
      <c r="A42">
        <f t="shared" si="1"/>
        <v>10</v>
      </c>
      <c r="B42">
        <f t="shared" si="1"/>
        <v>6.3811773022299363</v>
      </c>
      <c r="C42">
        <f t="shared" si="1"/>
        <v>2.5663768796992477</v>
      </c>
      <c r="D42">
        <f t="shared" si="1"/>
        <v>6.5789206681476404</v>
      </c>
      <c r="E42">
        <f t="shared" si="1"/>
        <v>-2.0689418859649122</v>
      </c>
    </row>
    <row r="43" spans="1:5" x14ac:dyDescent="0.3">
      <c r="A43">
        <f t="shared" si="1"/>
        <v>11</v>
      </c>
      <c r="B43">
        <f t="shared" si="1"/>
        <v>32.29786145227321</v>
      </c>
      <c r="C43">
        <f t="shared" si="1"/>
        <v>1.3317579202897054</v>
      </c>
      <c r="D43">
        <f t="shared" si="1"/>
        <v>-1.3281280329843941</v>
      </c>
      <c r="E43">
        <f t="shared" si="1"/>
        <v>-0.67361111111111061</v>
      </c>
    </row>
    <row r="44" spans="1:5" x14ac:dyDescent="0.3">
      <c r="A44">
        <f t="shared" ref="A44:E53" si="2">A16</f>
        <v>12</v>
      </c>
      <c r="B44">
        <f t="shared" si="2"/>
        <v>21.290293040293033</v>
      </c>
      <c r="C44">
        <f t="shared" si="2"/>
        <v>7.172769824238209</v>
      </c>
      <c r="D44">
        <f t="shared" si="2"/>
        <v>11.027917684167683</v>
      </c>
      <c r="E44">
        <f t="shared" si="2"/>
        <v>-2.0651966711271541</v>
      </c>
    </row>
    <row r="45" spans="1:5" x14ac:dyDescent="0.3">
      <c r="A45">
        <f t="shared" si="2"/>
        <v>13</v>
      </c>
      <c r="B45">
        <f t="shared" si="2"/>
        <v>1.8520687217054506</v>
      </c>
      <c r="C45">
        <f t="shared" si="2"/>
        <v>-2.1263351505950179</v>
      </c>
      <c r="D45">
        <f t="shared" si="2"/>
        <v>5.4981148564571658</v>
      </c>
      <c r="E45">
        <f t="shared" si="2"/>
        <v>0.48828983364345135</v>
      </c>
    </row>
    <row r="46" spans="1:5" x14ac:dyDescent="0.3">
      <c r="A46">
        <f t="shared" si="2"/>
        <v>14</v>
      </c>
      <c r="B46">
        <f t="shared" si="2"/>
        <v>6.8023643023643041</v>
      </c>
      <c r="C46">
        <f t="shared" si="2"/>
        <v>-1.1175138517550696</v>
      </c>
      <c r="D46">
        <f t="shared" si="2"/>
        <v>-4.0549252647936846</v>
      </c>
      <c r="E46">
        <f t="shared" si="2"/>
        <v>-0.14435048155978569</v>
      </c>
    </row>
    <row r="47" spans="1:5" x14ac:dyDescent="0.3">
      <c r="A47">
        <f t="shared" si="2"/>
        <v>15</v>
      </c>
      <c r="B47">
        <f t="shared" si="2"/>
        <v>3.9123890189393631</v>
      </c>
      <c r="C47">
        <f t="shared" si="2"/>
        <v>2.5177034348101071</v>
      </c>
      <c r="D47">
        <f t="shared" si="2"/>
        <v>-7.1921812203142128</v>
      </c>
      <c r="E47">
        <f t="shared" si="2"/>
        <v>4.9666611299318433</v>
      </c>
    </row>
    <row r="48" spans="1:5" x14ac:dyDescent="0.3">
      <c r="A48">
        <f t="shared" si="2"/>
        <v>16</v>
      </c>
      <c r="B48">
        <f t="shared" si="2"/>
        <v>31.845695970695974</v>
      </c>
      <c r="C48">
        <f t="shared" si="2"/>
        <v>3.7162223741171099</v>
      </c>
      <c r="D48">
        <f t="shared" si="2"/>
        <v>22.673611111111111</v>
      </c>
      <c r="E48">
        <f t="shared" si="2"/>
        <v>0.63555699143692601</v>
      </c>
    </row>
    <row r="49" spans="1:5" x14ac:dyDescent="0.3">
      <c r="A49">
        <f t="shared" si="2"/>
        <v>17</v>
      </c>
      <c r="B49">
        <f t="shared" si="2"/>
        <v>11.702380952380953</v>
      </c>
      <c r="C49">
        <f t="shared" si="2"/>
        <v>-0.10215688286808977</v>
      </c>
      <c r="D49">
        <f t="shared" si="2"/>
        <v>59.690476190476183</v>
      </c>
      <c r="E49">
        <f t="shared" si="2"/>
        <v>-1.7066194800569807</v>
      </c>
    </row>
    <row r="50" spans="1:5" x14ac:dyDescent="0.3">
      <c r="A50">
        <f t="shared" si="2"/>
        <v>18</v>
      </c>
      <c r="B50">
        <f t="shared" si="2"/>
        <v>12.383658008658008</v>
      </c>
      <c r="C50">
        <f t="shared" si="2"/>
        <v>2.125386293721534</v>
      </c>
      <c r="D50">
        <f t="shared" si="2"/>
        <v>3.6378205128205119</v>
      </c>
      <c r="E50">
        <f t="shared" si="2"/>
        <v>-4.2964748828593224</v>
      </c>
    </row>
    <row r="51" spans="1:5" x14ac:dyDescent="0.3">
      <c r="A51">
        <f t="shared" si="2"/>
        <v>19</v>
      </c>
      <c r="B51">
        <f t="shared" si="2"/>
        <v>14.476355562942995</v>
      </c>
      <c r="C51">
        <f t="shared" si="2"/>
        <v>6.3415365498698844</v>
      </c>
      <c r="D51">
        <f t="shared" si="2"/>
        <v>-18.506844837343635</v>
      </c>
      <c r="E51">
        <f t="shared" si="2"/>
        <v>-1.4996463864998368</v>
      </c>
    </row>
    <row r="52" spans="1:5" x14ac:dyDescent="0.3">
      <c r="A52">
        <f t="shared" si="2"/>
        <v>20</v>
      </c>
      <c r="B52">
        <f t="shared" si="2"/>
        <v>3.6219041685793583</v>
      </c>
      <c r="C52">
        <f t="shared" si="2"/>
        <v>3.4897342570725258</v>
      </c>
      <c r="D52">
        <f t="shared" si="2"/>
        <v>3.7339519140989723</v>
      </c>
      <c r="E52">
        <f t="shared" si="2"/>
        <v>1.8069023569023572</v>
      </c>
    </row>
    <row r="53" spans="1:5" x14ac:dyDescent="0.3">
      <c r="A53">
        <f t="shared" si="2"/>
        <v>21</v>
      </c>
      <c r="B53">
        <f t="shared" si="2"/>
        <v>3.584054834054835</v>
      </c>
      <c r="C53">
        <f t="shared" si="2"/>
        <v>7.7137096774193541</v>
      </c>
      <c r="D53">
        <f t="shared" si="2"/>
        <v>-5.8905276010539174</v>
      </c>
      <c r="E53">
        <f t="shared" si="2"/>
        <v>2.7429088677658493</v>
      </c>
    </row>
    <row r="54" spans="1:5" x14ac:dyDescent="0.3">
      <c r="A54">
        <f t="shared" ref="A54:E58" si="3">A26</f>
        <v>22</v>
      </c>
      <c r="B54">
        <f t="shared" si="3"/>
        <v>0.50287356321839138</v>
      </c>
      <c r="C54">
        <f t="shared" si="3"/>
        <v>0.27025379117164072</v>
      </c>
      <c r="D54">
        <f t="shared" si="3"/>
        <v>3.0479242979242995</v>
      </c>
      <c r="E54">
        <f t="shared" si="3"/>
        <v>1.8060671914460471</v>
      </c>
    </row>
    <row r="55" spans="1:5" x14ac:dyDescent="0.3">
      <c r="A55">
        <f t="shared" si="3"/>
        <v>23</v>
      </c>
      <c r="B55">
        <f t="shared" si="3"/>
        <v>0.10017896047307939</v>
      </c>
      <c r="C55">
        <f t="shared" si="3"/>
        <v>3.9512030167483707</v>
      </c>
      <c r="D55">
        <f t="shared" si="3"/>
        <v>8.7481060606060588</v>
      </c>
      <c r="E55">
        <f t="shared" si="3"/>
        <v>-0.87827507814719918</v>
      </c>
    </row>
    <row r="56" spans="1:5" x14ac:dyDescent="0.3">
      <c r="A56">
        <f t="shared" si="3"/>
        <v>24</v>
      </c>
      <c r="B56">
        <f t="shared" si="3"/>
        <v>-1.7680199917042005</v>
      </c>
      <c r="C56">
        <f t="shared" si="3"/>
        <v>3.3177366493520934</v>
      </c>
      <c r="D56">
        <f t="shared" si="3"/>
        <v>-0.46218882810041134</v>
      </c>
      <c r="E56">
        <f t="shared" si="3"/>
        <v>3.4665497900792031</v>
      </c>
    </row>
    <row r="57" spans="1:5" x14ac:dyDescent="0.3">
      <c r="A57">
        <f t="shared" si="3"/>
        <v>25</v>
      </c>
      <c r="B57">
        <f t="shared" si="3"/>
        <v>11.316198421461579</v>
      </c>
      <c r="C57">
        <f t="shared" si="3"/>
        <v>-2.3267739008254789</v>
      </c>
      <c r="D57">
        <f t="shared" si="3"/>
        <v>-7.5128561525620325</v>
      </c>
      <c r="E57">
        <f t="shared" si="3"/>
        <v>-0.39069794584500417</v>
      </c>
    </row>
    <row r="58" spans="1:5" x14ac:dyDescent="0.3">
      <c r="A58">
        <f t="shared" si="3"/>
        <v>26</v>
      </c>
      <c r="B58">
        <f t="shared" si="3"/>
        <v>3.0753968253968251</v>
      </c>
      <c r="C58">
        <f t="shared" si="3"/>
        <v>2.3575932017543879</v>
      </c>
      <c r="D58">
        <f t="shared" si="3"/>
        <v>8.8640873015872987</v>
      </c>
      <c r="E58">
        <f t="shared" si="3"/>
        <v>2.5878051264714563</v>
      </c>
    </row>
    <row r="60" spans="1:5" x14ac:dyDescent="0.3">
      <c r="B60">
        <f>AVERAGE(B34:B58)</f>
        <v>8.8789718843880241</v>
      </c>
      <c r="C60">
        <f t="shared" ref="C60:E60" si="4">AVERAGE(C34:C58)</f>
        <v>1.9723711714084144</v>
      </c>
      <c r="D60">
        <f t="shared" si="4"/>
        <v>3.6044261054467563</v>
      </c>
      <c r="E60">
        <f t="shared" si="4"/>
        <v>0.67862552679669774</v>
      </c>
    </row>
    <row r="61" spans="1:5" x14ac:dyDescent="0.3">
      <c r="B61">
        <f>STDEV(B34:B58)</f>
        <v>9.9801155572864175</v>
      </c>
      <c r="C61">
        <f t="shared" ref="C61:E61" si="5">STDEV(C34:C58)</f>
        <v>3.0161198498610378</v>
      </c>
      <c r="D61">
        <f t="shared" si="5"/>
        <v>14.079683950273367</v>
      </c>
      <c r="E61">
        <f t="shared" si="5"/>
        <v>2.6907197733857466</v>
      </c>
    </row>
    <row r="63" spans="1:5" x14ac:dyDescent="0.3">
      <c r="A63">
        <v>1</v>
      </c>
      <c r="B63" t="str">
        <f>IF(OR(B34&lt;($B$60-(3*$B$61)),B34&gt;($B$60+(3*$B$61))),"Out","In")</f>
        <v>In</v>
      </c>
      <c r="C63" t="str">
        <f>IF(OR(C34&lt;($C$60-(3*$C$61)),C34&gt;($C$60+(3*$C$61))),"Out","In")</f>
        <v>In</v>
      </c>
      <c r="D63" t="str">
        <f>IF(OR(D34&lt;($D$60-(3*$D$61)),D34&gt;($D$60+(3*$D$61))),"Out","In")</f>
        <v>In</v>
      </c>
      <c r="E63" t="str">
        <f>IF(OR(E34&lt;($E$60-(3*$E$61)),E34&gt;($E$60+(3*$E$61))),"Out","In")</f>
        <v>In</v>
      </c>
    </row>
    <row r="64" spans="1:5" x14ac:dyDescent="0.3">
      <c r="A64">
        <v>2</v>
      </c>
      <c r="B64" t="str">
        <f>IF(OR(B35&lt;($B$60-(3*$B$61)),B35&gt;($B$60+(3*$B$61))),"Out","In")</f>
        <v>In</v>
      </c>
      <c r="C64" t="str">
        <f t="shared" ref="C64:C87" si="6">IF(OR(C35&lt;($C$60-(3*$C$61)),C35&gt;($C$60+(3*$C$61))),"Out","In")</f>
        <v>In</v>
      </c>
      <c r="D64" t="str">
        <f t="shared" ref="D64:D87" si="7">IF(OR(D35&lt;($D$60-(3*$D$61)),D35&gt;($D$60+(3*$D$61))),"Out","In")</f>
        <v>In</v>
      </c>
      <c r="E64" t="str">
        <f t="shared" ref="E64:E87" si="8">IF(OR(E35&lt;($E$60-(3*$E$61)),E35&gt;($E$60+(3*$E$61))),"Out","In")</f>
        <v>In</v>
      </c>
    </row>
    <row r="65" spans="1:5" x14ac:dyDescent="0.3">
      <c r="A65">
        <v>3</v>
      </c>
      <c r="B65" t="str">
        <f t="shared" ref="B65:B87" si="9">IF(OR(B36&lt;($B$60-(3*$B$61)),B36&gt;($B$60+(3*$B$61))),"Out","In")</f>
        <v>In</v>
      </c>
      <c r="C65" t="str">
        <f t="shared" si="6"/>
        <v>In</v>
      </c>
      <c r="D65" t="str">
        <f t="shared" si="7"/>
        <v>In</v>
      </c>
      <c r="E65" t="str">
        <f t="shared" si="8"/>
        <v>In</v>
      </c>
    </row>
    <row r="66" spans="1:5" x14ac:dyDescent="0.3">
      <c r="A66">
        <v>5</v>
      </c>
      <c r="B66" t="str">
        <f t="shared" si="9"/>
        <v>In</v>
      </c>
      <c r="C66" t="str">
        <f t="shared" si="6"/>
        <v>In</v>
      </c>
      <c r="D66" t="str">
        <f t="shared" si="7"/>
        <v>In</v>
      </c>
      <c r="E66" t="str">
        <f t="shared" si="8"/>
        <v>In</v>
      </c>
    </row>
    <row r="67" spans="1:5" x14ac:dyDescent="0.3">
      <c r="A67">
        <v>6</v>
      </c>
      <c r="B67" t="str">
        <f t="shared" si="9"/>
        <v>In</v>
      </c>
      <c r="C67" t="str">
        <f t="shared" si="6"/>
        <v>In</v>
      </c>
      <c r="D67" t="str">
        <f t="shared" si="7"/>
        <v>In</v>
      </c>
      <c r="E67" t="str">
        <f t="shared" si="8"/>
        <v>In</v>
      </c>
    </row>
    <row r="68" spans="1:5" x14ac:dyDescent="0.3">
      <c r="A68">
        <v>7</v>
      </c>
      <c r="B68" t="str">
        <f t="shared" si="9"/>
        <v>In</v>
      </c>
      <c r="C68" t="str">
        <f t="shared" si="6"/>
        <v>In</v>
      </c>
      <c r="D68" t="str">
        <f t="shared" si="7"/>
        <v>In</v>
      </c>
      <c r="E68" t="str">
        <f t="shared" si="8"/>
        <v>In</v>
      </c>
    </row>
    <row r="69" spans="1:5" x14ac:dyDescent="0.3">
      <c r="A69">
        <v>8</v>
      </c>
      <c r="B69" t="str">
        <f t="shared" si="9"/>
        <v>In</v>
      </c>
      <c r="C69" t="str">
        <f t="shared" si="6"/>
        <v>In</v>
      </c>
      <c r="D69" t="str">
        <f t="shared" si="7"/>
        <v>In</v>
      </c>
      <c r="E69" t="str">
        <f t="shared" si="8"/>
        <v>In</v>
      </c>
    </row>
    <row r="70" spans="1:5" x14ac:dyDescent="0.3">
      <c r="A70">
        <v>9</v>
      </c>
      <c r="B70" t="str">
        <f t="shared" si="9"/>
        <v>In</v>
      </c>
      <c r="C70" t="str">
        <f t="shared" si="6"/>
        <v>In</v>
      </c>
      <c r="D70" t="str">
        <f t="shared" si="7"/>
        <v>In</v>
      </c>
      <c r="E70" t="str">
        <f t="shared" si="8"/>
        <v>In</v>
      </c>
    </row>
    <row r="71" spans="1:5" x14ac:dyDescent="0.3">
      <c r="A71">
        <v>10</v>
      </c>
      <c r="B71" t="str">
        <f t="shared" si="9"/>
        <v>In</v>
      </c>
      <c r="C71" t="str">
        <f t="shared" si="6"/>
        <v>In</v>
      </c>
      <c r="D71" t="str">
        <f t="shared" si="7"/>
        <v>In</v>
      </c>
      <c r="E71" t="str">
        <f t="shared" si="8"/>
        <v>In</v>
      </c>
    </row>
    <row r="72" spans="1:5" x14ac:dyDescent="0.3">
      <c r="A72">
        <v>11</v>
      </c>
      <c r="B72" t="str">
        <f t="shared" si="9"/>
        <v>In</v>
      </c>
      <c r="C72" t="str">
        <f t="shared" si="6"/>
        <v>In</v>
      </c>
      <c r="D72" t="str">
        <f t="shared" si="7"/>
        <v>In</v>
      </c>
      <c r="E72" t="str">
        <f t="shared" si="8"/>
        <v>In</v>
      </c>
    </row>
    <row r="73" spans="1:5" x14ac:dyDescent="0.3">
      <c r="A73">
        <v>12</v>
      </c>
      <c r="B73" t="str">
        <f t="shared" si="9"/>
        <v>In</v>
      </c>
      <c r="C73" t="str">
        <f t="shared" si="6"/>
        <v>In</v>
      </c>
      <c r="D73" t="str">
        <f t="shared" si="7"/>
        <v>In</v>
      </c>
      <c r="E73" t="str">
        <f t="shared" si="8"/>
        <v>In</v>
      </c>
    </row>
    <row r="74" spans="1:5" x14ac:dyDescent="0.3">
      <c r="A74">
        <v>13</v>
      </c>
      <c r="B74" t="str">
        <f t="shared" si="9"/>
        <v>In</v>
      </c>
      <c r="C74" t="str">
        <f t="shared" si="6"/>
        <v>In</v>
      </c>
      <c r="D74" t="str">
        <f t="shared" si="7"/>
        <v>In</v>
      </c>
      <c r="E74" t="str">
        <f t="shared" si="8"/>
        <v>In</v>
      </c>
    </row>
    <row r="75" spans="1:5" x14ac:dyDescent="0.3">
      <c r="A75">
        <v>14</v>
      </c>
      <c r="B75" t="str">
        <f t="shared" si="9"/>
        <v>In</v>
      </c>
      <c r="C75" t="str">
        <f t="shared" si="6"/>
        <v>In</v>
      </c>
      <c r="D75" t="str">
        <f t="shared" si="7"/>
        <v>In</v>
      </c>
      <c r="E75" t="str">
        <f t="shared" si="8"/>
        <v>In</v>
      </c>
    </row>
    <row r="76" spans="1:5" x14ac:dyDescent="0.3">
      <c r="A76">
        <v>15</v>
      </c>
      <c r="B76" t="str">
        <f t="shared" si="9"/>
        <v>In</v>
      </c>
      <c r="C76" t="str">
        <f t="shared" si="6"/>
        <v>In</v>
      </c>
      <c r="D76" t="str">
        <f t="shared" si="7"/>
        <v>In</v>
      </c>
      <c r="E76" t="str">
        <f t="shared" si="8"/>
        <v>In</v>
      </c>
    </row>
    <row r="77" spans="1:5" x14ac:dyDescent="0.3">
      <c r="A77">
        <v>16</v>
      </c>
      <c r="B77" t="str">
        <f t="shared" si="9"/>
        <v>In</v>
      </c>
      <c r="C77" t="str">
        <f t="shared" si="6"/>
        <v>In</v>
      </c>
      <c r="D77" t="str">
        <f t="shared" si="7"/>
        <v>In</v>
      </c>
      <c r="E77" t="str">
        <f t="shared" si="8"/>
        <v>In</v>
      </c>
    </row>
    <row r="78" spans="1:5" x14ac:dyDescent="0.3">
      <c r="A78" s="9">
        <v>17</v>
      </c>
      <c r="B78" s="9" t="str">
        <f t="shared" si="9"/>
        <v>In</v>
      </c>
      <c r="C78" s="9" t="str">
        <f t="shared" si="6"/>
        <v>In</v>
      </c>
      <c r="D78" s="9" t="str">
        <f>IF(OR(D49&lt;($D$60-(3*$D$61)),D49&gt;($D$60+(3*$D$61))),"Out","In")</f>
        <v>Out</v>
      </c>
      <c r="E78" s="9" t="str">
        <f t="shared" si="8"/>
        <v>In</v>
      </c>
    </row>
    <row r="79" spans="1:5" x14ac:dyDescent="0.3">
      <c r="A79">
        <v>18</v>
      </c>
      <c r="B79" t="str">
        <f t="shared" si="9"/>
        <v>In</v>
      </c>
      <c r="C79" t="str">
        <f t="shared" si="6"/>
        <v>In</v>
      </c>
      <c r="D79" t="str">
        <f t="shared" si="7"/>
        <v>In</v>
      </c>
      <c r="E79" t="str">
        <f t="shared" si="8"/>
        <v>In</v>
      </c>
    </row>
    <row r="80" spans="1:5" x14ac:dyDescent="0.3">
      <c r="A80">
        <v>19</v>
      </c>
      <c r="B80" t="str">
        <f t="shared" si="9"/>
        <v>In</v>
      </c>
      <c r="C80" t="str">
        <f t="shared" si="6"/>
        <v>In</v>
      </c>
      <c r="D80" t="str">
        <f t="shared" si="7"/>
        <v>In</v>
      </c>
      <c r="E80" t="str">
        <f t="shared" si="8"/>
        <v>In</v>
      </c>
    </row>
    <row r="81" spans="1:5" x14ac:dyDescent="0.3">
      <c r="A81">
        <v>20</v>
      </c>
      <c r="B81" t="str">
        <f t="shared" si="9"/>
        <v>In</v>
      </c>
      <c r="C81" t="str">
        <f t="shared" si="6"/>
        <v>In</v>
      </c>
      <c r="D81" t="str">
        <f t="shared" si="7"/>
        <v>In</v>
      </c>
      <c r="E81" t="str">
        <f t="shared" si="8"/>
        <v>In</v>
      </c>
    </row>
    <row r="82" spans="1:5" x14ac:dyDescent="0.3">
      <c r="A82">
        <v>21</v>
      </c>
      <c r="B82" t="str">
        <f t="shared" si="9"/>
        <v>In</v>
      </c>
      <c r="C82" t="str">
        <f t="shared" si="6"/>
        <v>In</v>
      </c>
      <c r="D82" t="str">
        <f t="shared" si="7"/>
        <v>In</v>
      </c>
      <c r="E82" t="str">
        <f t="shared" si="8"/>
        <v>In</v>
      </c>
    </row>
    <row r="83" spans="1:5" x14ac:dyDescent="0.3">
      <c r="A83">
        <v>22</v>
      </c>
      <c r="B83" t="str">
        <f t="shared" si="9"/>
        <v>In</v>
      </c>
      <c r="C83" t="str">
        <f t="shared" si="6"/>
        <v>In</v>
      </c>
      <c r="D83" t="str">
        <f t="shared" si="7"/>
        <v>In</v>
      </c>
      <c r="E83" t="str">
        <f t="shared" si="8"/>
        <v>In</v>
      </c>
    </row>
    <row r="84" spans="1:5" x14ac:dyDescent="0.3">
      <c r="A84">
        <v>23</v>
      </c>
      <c r="B84" t="str">
        <f t="shared" si="9"/>
        <v>In</v>
      </c>
      <c r="C84" t="str">
        <f t="shared" si="6"/>
        <v>In</v>
      </c>
      <c r="D84" t="str">
        <f t="shared" si="7"/>
        <v>In</v>
      </c>
      <c r="E84" t="str">
        <f t="shared" si="8"/>
        <v>In</v>
      </c>
    </row>
    <row r="85" spans="1:5" x14ac:dyDescent="0.3">
      <c r="A85">
        <v>24</v>
      </c>
      <c r="B85" t="str">
        <f t="shared" si="9"/>
        <v>In</v>
      </c>
      <c r="C85" t="str">
        <f t="shared" si="6"/>
        <v>In</v>
      </c>
      <c r="D85" t="str">
        <f t="shared" si="7"/>
        <v>In</v>
      </c>
      <c r="E85" t="str">
        <f t="shared" si="8"/>
        <v>In</v>
      </c>
    </row>
    <row r="86" spans="1:5" x14ac:dyDescent="0.3">
      <c r="A86">
        <v>25</v>
      </c>
      <c r="B86" t="str">
        <f t="shared" si="9"/>
        <v>In</v>
      </c>
      <c r="C86" t="str">
        <f t="shared" si="6"/>
        <v>In</v>
      </c>
      <c r="D86" t="str">
        <f t="shared" si="7"/>
        <v>In</v>
      </c>
      <c r="E86" t="str">
        <f t="shared" si="8"/>
        <v>In</v>
      </c>
    </row>
    <row r="87" spans="1:5" x14ac:dyDescent="0.3">
      <c r="A87">
        <v>26</v>
      </c>
      <c r="B87" t="str">
        <f t="shared" si="9"/>
        <v>In</v>
      </c>
      <c r="C87" t="str">
        <f t="shared" si="6"/>
        <v>In</v>
      </c>
      <c r="D87" t="str">
        <f t="shared" si="7"/>
        <v>In</v>
      </c>
      <c r="E87" t="str">
        <f t="shared" si="8"/>
        <v>In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124"/>
  <sheetViews>
    <sheetView zoomScale="55" zoomScaleNormal="55" workbookViewId="0">
      <selection activeCell="F77" sqref="F77"/>
    </sheetView>
  </sheetViews>
  <sheetFormatPr defaultRowHeight="14.4" x14ac:dyDescent="0.3"/>
  <cols>
    <col min="1" max="1" width="19.5546875" customWidth="1"/>
    <col min="2" max="2" width="40.6640625" bestFit="1" customWidth="1"/>
    <col min="3" max="3" width="39.33203125" bestFit="1" customWidth="1"/>
    <col min="4" max="4" width="40.6640625" bestFit="1" customWidth="1"/>
    <col min="5" max="5" width="39.33203125" bestFit="1" customWidth="1"/>
    <col min="6" max="6" width="28" customWidth="1"/>
    <col min="7" max="7" width="30.33203125" bestFit="1" customWidth="1"/>
    <col min="8" max="8" width="25" customWidth="1"/>
    <col min="9" max="9" width="30.33203125" customWidth="1"/>
    <col min="10" max="10" width="24.33203125" customWidth="1"/>
    <col min="11" max="11" width="29.33203125" bestFit="1" customWidth="1"/>
  </cols>
  <sheetData>
    <row r="3" spans="1:5" x14ac:dyDescent="0.3">
      <c r="B3" s="6" t="s">
        <v>15</v>
      </c>
    </row>
    <row r="4" spans="1:5" x14ac:dyDescent="0.3">
      <c r="B4" t="s">
        <v>8</v>
      </c>
      <c r="D4" t="s">
        <v>7</v>
      </c>
    </row>
    <row r="5" spans="1:5" x14ac:dyDescent="0.3">
      <c r="A5" s="6" t="s">
        <v>11</v>
      </c>
      <c r="B5" t="s">
        <v>13</v>
      </c>
      <c r="C5" t="s">
        <v>14</v>
      </c>
      <c r="D5" t="s">
        <v>13</v>
      </c>
      <c r="E5" t="s">
        <v>14</v>
      </c>
    </row>
    <row r="6" spans="1:5" x14ac:dyDescent="0.3">
      <c r="A6" s="7">
        <v>1</v>
      </c>
      <c r="B6" s="8">
        <v>0.80605158730158721</v>
      </c>
      <c r="C6" s="8">
        <v>4.6835317460317452</v>
      </c>
      <c r="D6" s="8">
        <v>1.1675151420217211</v>
      </c>
      <c r="E6" s="8">
        <v>3.8185763888888888</v>
      </c>
    </row>
    <row r="7" spans="1:5" x14ac:dyDescent="0.3">
      <c r="A7" s="7">
        <v>2</v>
      </c>
      <c r="B7" s="8">
        <v>1.1236457664025128</v>
      </c>
      <c r="C7" s="8">
        <v>-3.811011904761902</v>
      </c>
      <c r="D7" s="8">
        <v>-0.7772435897435902</v>
      </c>
      <c r="E7" s="8">
        <v>4.5274383640095737</v>
      </c>
    </row>
    <row r="8" spans="1:5" x14ac:dyDescent="0.3">
      <c r="A8" s="7">
        <v>3</v>
      </c>
      <c r="B8" s="8">
        <v>-1.5679112554112564</v>
      </c>
      <c r="C8" s="8">
        <v>2.2729440624261623</v>
      </c>
      <c r="D8" s="8">
        <v>-4.7995347543281524</v>
      </c>
      <c r="E8" s="8">
        <v>0.41190849380504402</v>
      </c>
    </row>
    <row r="9" spans="1:5" x14ac:dyDescent="0.3">
      <c r="A9" s="7">
        <v>5</v>
      </c>
      <c r="B9" s="8">
        <v>13.253531701141995</v>
      </c>
      <c r="C9" s="8">
        <v>3.5811998232341367</v>
      </c>
      <c r="D9" s="8">
        <v>7.8742268080503406</v>
      </c>
      <c r="E9" s="8">
        <v>4.2666597474533594</v>
      </c>
    </row>
    <row r="10" spans="1:5" x14ac:dyDescent="0.3">
      <c r="A10" s="7">
        <v>6</v>
      </c>
      <c r="B10" s="8">
        <v>13.263888888888886</v>
      </c>
      <c r="C10" s="8">
        <v>3.3474251443001442</v>
      </c>
      <c r="D10" s="8">
        <v>1.343795093795094</v>
      </c>
      <c r="E10" s="8">
        <v>4.4563355240438591</v>
      </c>
    </row>
    <row r="11" spans="1:5" x14ac:dyDescent="0.3">
      <c r="A11" s="7">
        <v>7</v>
      </c>
      <c r="B11" s="8">
        <v>9.0672268907563023</v>
      </c>
      <c r="C11" s="8">
        <v>1.5218858182244914</v>
      </c>
      <c r="D11" s="8">
        <v>2.7313311688311694</v>
      </c>
      <c r="E11" s="8">
        <v>0.43116616319631751</v>
      </c>
    </row>
    <row r="12" spans="1:5" x14ac:dyDescent="0.3">
      <c r="A12" s="7">
        <v>8</v>
      </c>
      <c r="B12" s="8">
        <v>-2.5241049459799458</v>
      </c>
      <c r="C12" s="8">
        <v>-0.81522620100206211</v>
      </c>
      <c r="D12" s="8">
        <v>-2.360030707517121</v>
      </c>
      <c r="E12" s="8">
        <v>-1.4911763745592279</v>
      </c>
    </row>
    <row r="13" spans="1:5" x14ac:dyDescent="0.3">
      <c r="A13" s="7">
        <v>9</v>
      </c>
      <c r="B13" s="8">
        <v>25.175137362637365</v>
      </c>
      <c r="C13" s="8">
        <v>-2.6706732874628676</v>
      </c>
      <c r="D13" s="8">
        <v>-3.6226851851851856</v>
      </c>
      <c r="E13" s="8">
        <v>-4.2321975014261959</v>
      </c>
    </row>
    <row r="14" spans="1:5" x14ac:dyDescent="0.3">
      <c r="A14" s="7">
        <v>10</v>
      </c>
      <c r="B14" s="8">
        <v>6.3811773022299363</v>
      </c>
      <c r="C14" s="8">
        <v>2.5663768796992477</v>
      </c>
      <c r="D14" s="8">
        <v>6.5789206681476404</v>
      </c>
      <c r="E14" s="8">
        <v>-2.0689418859649122</v>
      </c>
    </row>
    <row r="15" spans="1:5" x14ac:dyDescent="0.3">
      <c r="A15" s="7">
        <v>11</v>
      </c>
      <c r="B15" s="8">
        <v>3.5785083264074862</v>
      </c>
      <c r="C15" s="8">
        <v>-0.26370523395462236</v>
      </c>
      <c r="D15" s="8">
        <v>-1.3281280329843941</v>
      </c>
      <c r="E15" s="8">
        <v>-0.67361111111111061</v>
      </c>
    </row>
    <row r="16" spans="1:5" x14ac:dyDescent="0.3">
      <c r="A16" s="7">
        <v>12</v>
      </c>
      <c r="B16" s="8">
        <v>21.290293040293033</v>
      </c>
      <c r="C16" s="8">
        <v>7.172769824238209</v>
      </c>
      <c r="D16" s="8">
        <v>11.027917684167683</v>
      </c>
      <c r="E16" s="8">
        <v>-2.0651966711271541</v>
      </c>
    </row>
    <row r="17" spans="1:5" x14ac:dyDescent="0.3">
      <c r="A17" s="7">
        <v>13</v>
      </c>
      <c r="B17" s="8">
        <v>1.8520687217054506</v>
      </c>
      <c r="C17" s="8">
        <v>-2.1263351505950179</v>
      </c>
      <c r="D17" s="8">
        <v>5.4981148564571658</v>
      </c>
      <c r="E17" s="8">
        <v>0.48828983364345135</v>
      </c>
    </row>
    <row r="18" spans="1:5" x14ac:dyDescent="0.3">
      <c r="A18" s="7">
        <v>14</v>
      </c>
      <c r="B18" s="8">
        <v>6.8023643023643041</v>
      </c>
      <c r="C18" s="8">
        <v>-1.1175138517550696</v>
      </c>
      <c r="D18" s="8">
        <v>-4.0549252647936846</v>
      </c>
      <c r="E18" s="8">
        <v>-0.14435048155978569</v>
      </c>
    </row>
    <row r="19" spans="1:5" x14ac:dyDescent="0.3">
      <c r="A19" s="7">
        <v>15</v>
      </c>
      <c r="B19" s="8">
        <v>3.9123890189393631</v>
      </c>
      <c r="C19" s="8">
        <v>2.5177034348101071</v>
      </c>
      <c r="D19" s="8">
        <v>-7.1921812203142128</v>
      </c>
      <c r="E19" s="8">
        <v>4.9666611299318433</v>
      </c>
    </row>
    <row r="20" spans="1:5" x14ac:dyDescent="0.3">
      <c r="A20" s="7">
        <v>16</v>
      </c>
      <c r="B20" s="8">
        <v>31.845695970695974</v>
      </c>
      <c r="C20" s="8">
        <v>3.7162223741171099</v>
      </c>
      <c r="D20" s="8">
        <v>22.673611111111111</v>
      </c>
      <c r="E20" s="8">
        <v>0.63555699143692601</v>
      </c>
    </row>
    <row r="21" spans="1:5" x14ac:dyDescent="0.3">
      <c r="A21" s="7">
        <v>17</v>
      </c>
      <c r="B21" s="8">
        <v>11.702380952380953</v>
      </c>
      <c r="C21" s="8">
        <v>-0.10215688286808977</v>
      </c>
      <c r="D21" s="8">
        <v>59.690476190476183</v>
      </c>
      <c r="E21" s="8">
        <v>-1.7066194800569807</v>
      </c>
    </row>
    <row r="22" spans="1:5" x14ac:dyDescent="0.3">
      <c r="A22" s="7">
        <v>18</v>
      </c>
      <c r="B22" s="8">
        <v>12.383658008658008</v>
      </c>
      <c r="C22" s="8">
        <v>2.125386293721534</v>
      </c>
      <c r="D22" s="8">
        <v>3.6378205128205119</v>
      </c>
      <c r="E22" s="8">
        <v>-4.2964748828593224</v>
      </c>
    </row>
    <row r="23" spans="1:5" x14ac:dyDescent="0.3">
      <c r="A23" s="7">
        <v>19</v>
      </c>
      <c r="B23" s="8">
        <v>14.476355562942995</v>
      </c>
      <c r="C23" s="8">
        <v>6.3415365498698844</v>
      </c>
      <c r="D23" s="8">
        <v>-18.506844837343635</v>
      </c>
      <c r="E23" s="8">
        <v>-1.4996463864998368</v>
      </c>
    </row>
    <row r="24" spans="1:5" x14ac:dyDescent="0.3">
      <c r="A24" s="7">
        <v>20</v>
      </c>
      <c r="B24" s="8">
        <v>3.6219041685793583</v>
      </c>
      <c r="C24" s="8">
        <v>3.4897342570725258</v>
      </c>
      <c r="D24" s="8">
        <v>3.7339519140989723</v>
      </c>
      <c r="E24" s="8">
        <v>1.8069023569023572</v>
      </c>
    </row>
    <row r="25" spans="1:5" x14ac:dyDescent="0.3">
      <c r="A25" s="7">
        <v>21</v>
      </c>
      <c r="B25" s="8">
        <v>3.584054834054835</v>
      </c>
      <c r="C25" s="8">
        <v>7.7137096774193541</v>
      </c>
      <c r="D25" s="8">
        <v>-5.8905276010539174</v>
      </c>
      <c r="E25" s="8">
        <v>2.7429088677658493</v>
      </c>
    </row>
    <row r="26" spans="1:5" x14ac:dyDescent="0.3">
      <c r="A26" s="7">
        <v>22</v>
      </c>
      <c r="B26" s="8">
        <v>0.50287356321839138</v>
      </c>
      <c r="C26" s="8">
        <v>0.27025379117164072</v>
      </c>
      <c r="D26" s="8">
        <v>3.0479242979242995</v>
      </c>
      <c r="E26" s="8">
        <v>1.8060671914460471</v>
      </c>
    </row>
    <row r="27" spans="1:5" x14ac:dyDescent="0.3">
      <c r="A27" s="7">
        <v>23</v>
      </c>
      <c r="B27" s="8">
        <v>0.10017896047307939</v>
      </c>
      <c r="C27" s="8">
        <v>3.9512030167483707</v>
      </c>
      <c r="D27" s="8">
        <v>8.7481060606060588</v>
      </c>
      <c r="E27" s="8">
        <v>-0.87827507814719918</v>
      </c>
    </row>
    <row r="28" spans="1:5" x14ac:dyDescent="0.3">
      <c r="A28" s="7">
        <v>24</v>
      </c>
      <c r="B28" s="8">
        <v>-1.7680199917042005</v>
      </c>
      <c r="C28" s="8">
        <v>3.3177366493520934</v>
      </c>
      <c r="D28" s="8">
        <v>-0.46218882810041134</v>
      </c>
      <c r="E28" s="8">
        <v>3.4665497900792031</v>
      </c>
    </row>
    <row r="29" spans="1:5" x14ac:dyDescent="0.3">
      <c r="A29" s="7">
        <v>25</v>
      </c>
      <c r="B29" s="8">
        <v>11.316198421461579</v>
      </c>
      <c r="C29" s="8">
        <v>-2.3267739008254784</v>
      </c>
      <c r="D29" s="8">
        <v>-7.5128561525620325</v>
      </c>
      <c r="E29" s="8">
        <v>-0.39069794584500417</v>
      </c>
    </row>
    <row r="30" spans="1:5" x14ac:dyDescent="0.3">
      <c r="A30" s="7">
        <v>26</v>
      </c>
      <c r="B30" s="8">
        <v>3.0753968253968251</v>
      </c>
      <c r="C30" s="8">
        <v>2.3575932017543879</v>
      </c>
      <c r="D30" s="8">
        <v>8.8640873015872987</v>
      </c>
      <c r="E30" s="8">
        <v>2.5878051264714563</v>
      </c>
    </row>
    <row r="31" spans="1:5" x14ac:dyDescent="0.3">
      <c r="A31" s="7" t="s">
        <v>12</v>
      </c>
      <c r="B31" s="8">
        <v>7.7510605203229721</v>
      </c>
      <c r="C31" s="8">
        <v>1.9194685139783052</v>
      </c>
      <c r="D31" s="8">
        <v>3.6248613563691032</v>
      </c>
      <c r="E31" s="8">
        <v>0.66461585713196158</v>
      </c>
    </row>
    <row r="38" spans="1:6" x14ac:dyDescent="0.3">
      <c r="B38" t="s">
        <v>24</v>
      </c>
      <c r="C38" t="s">
        <v>21</v>
      </c>
      <c r="D38" t="s">
        <v>22</v>
      </c>
      <c r="E38" t="s">
        <v>23</v>
      </c>
    </row>
    <row r="39" spans="1:6" x14ac:dyDescent="0.3">
      <c r="B39" s="10"/>
      <c r="C39" s="10"/>
      <c r="D39" s="10"/>
      <c r="E39" s="10"/>
      <c r="F39" s="10"/>
    </row>
    <row r="40" spans="1:6" x14ac:dyDescent="0.3">
      <c r="A40">
        <f>A6</f>
        <v>1</v>
      </c>
      <c r="B40" s="10">
        <f>B6</f>
        <v>0.80605158730158721</v>
      </c>
      <c r="C40" s="10">
        <f t="shared" ref="C40:E40" si="0">C6</f>
        <v>4.6835317460317452</v>
      </c>
      <c r="D40" s="10">
        <f t="shared" si="0"/>
        <v>1.1675151420217211</v>
      </c>
      <c r="E40" s="10">
        <f t="shared" si="0"/>
        <v>3.8185763888888888</v>
      </c>
      <c r="F40" s="10"/>
    </row>
    <row r="41" spans="1:6" x14ac:dyDescent="0.3">
      <c r="A41">
        <f t="shared" ref="A41:A63" si="1">A7</f>
        <v>2</v>
      </c>
      <c r="B41" s="10">
        <f t="shared" ref="B41:E41" si="2">B7</f>
        <v>1.1236457664025128</v>
      </c>
      <c r="C41" s="10">
        <f t="shared" si="2"/>
        <v>-3.811011904761902</v>
      </c>
      <c r="D41" s="10">
        <f t="shared" si="2"/>
        <v>-0.7772435897435902</v>
      </c>
      <c r="E41" s="10">
        <f t="shared" si="2"/>
        <v>4.5274383640095737</v>
      </c>
      <c r="F41" s="10"/>
    </row>
    <row r="42" spans="1:6" x14ac:dyDescent="0.3">
      <c r="A42">
        <f t="shared" si="1"/>
        <v>3</v>
      </c>
      <c r="B42" s="10">
        <f t="shared" ref="B42:E42" si="3">B8</f>
        <v>-1.5679112554112564</v>
      </c>
      <c r="C42" s="10">
        <f t="shared" si="3"/>
        <v>2.2729440624261623</v>
      </c>
      <c r="D42" s="10">
        <f t="shared" si="3"/>
        <v>-4.7995347543281524</v>
      </c>
      <c r="E42" s="10">
        <f t="shared" si="3"/>
        <v>0.41190849380504402</v>
      </c>
      <c r="F42" s="10"/>
    </row>
    <row r="43" spans="1:6" x14ac:dyDescent="0.3">
      <c r="A43">
        <f t="shared" si="1"/>
        <v>5</v>
      </c>
      <c r="B43" s="10">
        <f t="shared" ref="B43:E43" si="4">B9</f>
        <v>13.253531701141995</v>
      </c>
      <c r="C43" s="10">
        <f t="shared" si="4"/>
        <v>3.5811998232341367</v>
      </c>
      <c r="D43" s="10">
        <f t="shared" si="4"/>
        <v>7.8742268080503406</v>
      </c>
      <c r="E43" s="10">
        <f t="shared" si="4"/>
        <v>4.2666597474533594</v>
      </c>
      <c r="F43" s="10"/>
    </row>
    <row r="44" spans="1:6" x14ac:dyDescent="0.3">
      <c r="A44">
        <f t="shared" si="1"/>
        <v>6</v>
      </c>
      <c r="B44" s="10">
        <f t="shared" ref="B44:E44" si="5">B10</f>
        <v>13.263888888888886</v>
      </c>
      <c r="C44" s="10">
        <f t="shared" si="5"/>
        <v>3.3474251443001442</v>
      </c>
      <c r="D44" s="10">
        <f t="shared" si="5"/>
        <v>1.343795093795094</v>
      </c>
      <c r="E44" s="10">
        <f t="shared" si="5"/>
        <v>4.4563355240438591</v>
      </c>
      <c r="F44" s="10"/>
    </row>
    <row r="45" spans="1:6" x14ac:dyDescent="0.3">
      <c r="A45">
        <f t="shared" si="1"/>
        <v>7</v>
      </c>
      <c r="B45" s="10">
        <f t="shared" ref="B45:E45" si="6">B11</f>
        <v>9.0672268907563023</v>
      </c>
      <c r="C45" s="10">
        <f t="shared" si="6"/>
        <v>1.5218858182244914</v>
      </c>
      <c r="D45" s="10">
        <f t="shared" si="6"/>
        <v>2.7313311688311694</v>
      </c>
      <c r="E45" s="10">
        <f t="shared" si="6"/>
        <v>0.43116616319631751</v>
      </c>
      <c r="F45" s="10"/>
    </row>
    <row r="46" spans="1:6" x14ac:dyDescent="0.3">
      <c r="A46">
        <f t="shared" si="1"/>
        <v>8</v>
      </c>
      <c r="B46" s="10">
        <f t="shared" ref="B46:E46" si="7">B12</f>
        <v>-2.5241049459799458</v>
      </c>
      <c r="C46" s="10">
        <f t="shared" si="7"/>
        <v>-0.81522620100206211</v>
      </c>
      <c r="D46" s="10">
        <f t="shared" si="7"/>
        <v>-2.360030707517121</v>
      </c>
      <c r="E46" s="10">
        <f t="shared" si="7"/>
        <v>-1.4911763745592279</v>
      </c>
      <c r="F46" s="10"/>
    </row>
    <row r="47" spans="1:6" x14ac:dyDescent="0.3">
      <c r="A47">
        <f t="shared" si="1"/>
        <v>9</v>
      </c>
      <c r="B47" s="10">
        <f t="shared" ref="B47:E47" si="8">B13</f>
        <v>25.175137362637365</v>
      </c>
      <c r="C47" s="10">
        <f t="shared" si="8"/>
        <v>-2.6706732874628676</v>
      </c>
      <c r="D47" s="10">
        <f t="shared" si="8"/>
        <v>-3.6226851851851856</v>
      </c>
      <c r="E47" s="10">
        <f t="shared" si="8"/>
        <v>-4.2321975014261959</v>
      </c>
      <c r="F47" s="10"/>
    </row>
    <row r="48" spans="1:6" x14ac:dyDescent="0.3">
      <c r="A48">
        <f t="shared" si="1"/>
        <v>10</v>
      </c>
      <c r="B48" s="10">
        <f t="shared" ref="B48:E48" si="9">B14</f>
        <v>6.3811773022299363</v>
      </c>
      <c r="C48" s="10">
        <f t="shared" si="9"/>
        <v>2.5663768796992477</v>
      </c>
      <c r="D48" s="10">
        <f t="shared" si="9"/>
        <v>6.5789206681476404</v>
      </c>
      <c r="E48" s="10">
        <f t="shared" si="9"/>
        <v>-2.0689418859649122</v>
      </c>
      <c r="F48" s="10"/>
    </row>
    <row r="49" spans="1:11" x14ac:dyDescent="0.3">
      <c r="A49">
        <f t="shared" si="1"/>
        <v>11</v>
      </c>
      <c r="B49" s="10">
        <f t="shared" ref="B49:E49" si="10">B15</f>
        <v>3.5785083264074862</v>
      </c>
      <c r="C49" s="10">
        <f t="shared" si="10"/>
        <v>-0.26370523395462236</v>
      </c>
      <c r="D49" s="10">
        <f t="shared" si="10"/>
        <v>-1.3281280329843941</v>
      </c>
      <c r="E49" s="10">
        <f t="shared" si="10"/>
        <v>-0.67361111111111061</v>
      </c>
      <c r="F49" s="10"/>
    </row>
    <row r="50" spans="1:11" x14ac:dyDescent="0.3">
      <c r="A50">
        <f t="shared" si="1"/>
        <v>12</v>
      </c>
      <c r="B50" s="10">
        <f t="shared" ref="B50:E50" si="11">B16</f>
        <v>21.290293040293033</v>
      </c>
      <c r="C50" s="10">
        <f t="shared" si="11"/>
        <v>7.172769824238209</v>
      </c>
      <c r="D50" s="10">
        <f t="shared" si="11"/>
        <v>11.027917684167683</v>
      </c>
      <c r="E50" s="10">
        <f t="shared" si="11"/>
        <v>-2.0651966711271541</v>
      </c>
      <c r="F50" s="10"/>
    </row>
    <row r="51" spans="1:11" x14ac:dyDescent="0.3">
      <c r="A51">
        <f t="shared" si="1"/>
        <v>13</v>
      </c>
      <c r="B51" s="10">
        <f t="shared" ref="B51:E51" si="12">B17</f>
        <v>1.8520687217054506</v>
      </c>
      <c r="C51" s="10">
        <f t="shared" si="12"/>
        <v>-2.1263351505950179</v>
      </c>
      <c r="D51" s="10">
        <f t="shared" si="12"/>
        <v>5.4981148564571658</v>
      </c>
      <c r="E51" s="10">
        <f t="shared" si="12"/>
        <v>0.48828983364345135</v>
      </c>
      <c r="F51" s="10"/>
    </row>
    <row r="52" spans="1:11" x14ac:dyDescent="0.3">
      <c r="A52">
        <f t="shared" si="1"/>
        <v>14</v>
      </c>
      <c r="B52" s="10">
        <f t="shared" ref="B52:E52" si="13">B18</f>
        <v>6.8023643023643041</v>
      </c>
      <c r="C52" s="10">
        <f t="shared" si="13"/>
        <v>-1.1175138517550696</v>
      </c>
      <c r="D52" s="10">
        <f t="shared" si="13"/>
        <v>-4.0549252647936846</v>
      </c>
      <c r="E52" s="10">
        <f t="shared" si="13"/>
        <v>-0.14435048155978569</v>
      </c>
      <c r="F52" s="10"/>
    </row>
    <row r="53" spans="1:11" x14ac:dyDescent="0.3">
      <c r="A53">
        <f t="shared" si="1"/>
        <v>15</v>
      </c>
      <c r="B53" s="10">
        <f t="shared" ref="B53:E53" si="14">B19</f>
        <v>3.9123890189393631</v>
      </c>
      <c r="C53" s="10">
        <f t="shared" si="14"/>
        <v>2.5177034348101071</v>
      </c>
      <c r="D53" s="10">
        <f t="shared" si="14"/>
        <v>-7.1921812203142128</v>
      </c>
      <c r="E53" s="10">
        <f t="shared" si="14"/>
        <v>4.9666611299318433</v>
      </c>
      <c r="F53" s="10"/>
    </row>
    <row r="54" spans="1:11" x14ac:dyDescent="0.3">
      <c r="A54">
        <f t="shared" si="1"/>
        <v>16</v>
      </c>
      <c r="B54" s="10">
        <f t="shared" ref="B54:E54" si="15">B20</f>
        <v>31.845695970695974</v>
      </c>
      <c r="C54" s="10">
        <f t="shared" si="15"/>
        <v>3.7162223741171099</v>
      </c>
      <c r="D54" s="10">
        <f t="shared" si="15"/>
        <v>22.673611111111111</v>
      </c>
      <c r="E54" s="10">
        <f t="shared" si="15"/>
        <v>0.63555699143692601</v>
      </c>
      <c r="F54" s="10"/>
    </row>
    <row r="55" spans="1:11" x14ac:dyDescent="0.3">
      <c r="A55">
        <f t="shared" si="1"/>
        <v>17</v>
      </c>
      <c r="B55" s="10"/>
      <c r="C55" s="10"/>
      <c r="D55" s="10"/>
      <c r="E55" s="10"/>
      <c r="F55" s="10"/>
      <c r="K55" s="1"/>
    </row>
    <row r="56" spans="1:11" x14ac:dyDescent="0.3">
      <c r="A56">
        <f t="shared" si="1"/>
        <v>18</v>
      </c>
      <c r="B56" s="10">
        <f t="shared" ref="B56:E56" si="16">B22</f>
        <v>12.383658008658008</v>
      </c>
      <c r="C56" s="10">
        <f t="shared" si="16"/>
        <v>2.125386293721534</v>
      </c>
      <c r="D56" s="10">
        <f t="shared" si="16"/>
        <v>3.6378205128205119</v>
      </c>
      <c r="E56" s="10">
        <f t="shared" si="16"/>
        <v>-4.2964748828593224</v>
      </c>
      <c r="F56" s="10"/>
    </row>
    <row r="57" spans="1:11" x14ac:dyDescent="0.3">
      <c r="A57">
        <f t="shared" si="1"/>
        <v>19</v>
      </c>
      <c r="B57" s="10">
        <f t="shared" ref="B57:E57" si="17">B23</f>
        <v>14.476355562942995</v>
      </c>
      <c r="C57" s="10">
        <f t="shared" si="17"/>
        <v>6.3415365498698844</v>
      </c>
      <c r="D57" s="10">
        <f t="shared" si="17"/>
        <v>-18.506844837343635</v>
      </c>
      <c r="E57" s="10">
        <f t="shared" si="17"/>
        <v>-1.4996463864998368</v>
      </c>
      <c r="F57" s="10"/>
    </row>
    <row r="58" spans="1:11" x14ac:dyDescent="0.3">
      <c r="A58">
        <f t="shared" si="1"/>
        <v>20</v>
      </c>
      <c r="B58" s="10">
        <f t="shared" ref="B58:E58" si="18">B24</f>
        <v>3.6219041685793583</v>
      </c>
      <c r="C58" s="10">
        <f t="shared" si="18"/>
        <v>3.4897342570725258</v>
      </c>
      <c r="D58" s="10">
        <f t="shared" si="18"/>
        <v>3.7339519140989723</v>
      </c>
      <c r="E58" s="10">
        <f t="shared" si="18"/>
        <v>1.8069023569023572</v>
      </c>
      <c r="F58" s="10"/>
    </row>
    <row r="59" spans="1:11" x14ac:dyDescent="0.3">
      <c r="A59">
        <f t="shared" si="1"/>
        <v>21</v>
      </c>
      <c r="B59" s="10">
        <f t="shared" ref="B59:E59" si="19">B25</f>
        <v>3.584054834054835</v>
      </c>
      <c r="C59" s="10">
        <f t="shared" si="19"/>
        <v>7.7137096774193541</v>
      </c>
      <c r="D59" s="10">
        <f t="shared" si="19"/>
        <v>-5.8905276010539174</v>
      </c>
      <c r="E59" s="10">
        <f t="shared" si="19"/>
        <v>2.7429088677658493</v>
      </c>
      <c r="F59" s="10"/>
    </row>
    <row r="60" spans="1:11" x14ac:dyDescent="0.3">
      <c r="A60">
        <f t="shared" si="1"/>
        <v>22</v>
      </c>
      <c r="B60" s="10">
        <f t="shared" ref="B60:E60" si="20">B26</f>
        <v>0.50287356321839138</v>
      </c>
      <c r="C60" s="10">
        <f t="shared" si="20"/>
        <v>0.27025379117164072</v>
      </c>
      <c r="D60" s="10">
        <f t="shared" si="20"/>
        <v>3.0479242979242995</v>
      </c>
      <c r="E60" s="10">
        <f t="shared" si="20"/>
        <v>1.8060671914460471</v>
      </c>
      <c r="F60" s="10"/>
    </row>
    <row r="61" spans="1:11" x14ac:dyDescent="0.3">
      <c r="A61">
        <f t="shared" si="1"/>
        <v>23</v>
      </c>
      <c r="B61" s="10">
        <f t="shared" ref="B61:E61" si="21">B27</f>
        <v>0.10017896047307939</v>
      </c>
      <c r="C61" s="10">
        <f t="shared" si="21"/>
        <v>3.9512030167483707</v>
      </c>
      <c r="D61" s="10">
        <f t="shared" si="21"/>
        <v>8.7481060606060588</v>
      </c>
      <c r="E61" s="10">
        <f t="shared" si="21"/>
        <v>-0.87827507814719918</v>
      </c>
      <c r="F61" s="10"/>
    </row>
    <row r="62" spans="1:11" x14ac:dyDescent="0.3">
      <c r="A62">
        <f t="shared" si="1"/>
        <v>24</v>
      </c>
      <c r="B62" s="10">
        <f t="shared" ref="B62:E62" si="22">B28</f>
        <v>-1.7680199917042005</v>
      </c>
      <c r="C62" s="10">
        <f t="shared" si="22"/>
        <v>3.3177366493520934</v>
      </c>
      <c r="D62" s="10">
        <f t="shared" si="22"/>
        <v>-0.46218882810041134</v>
      </c>
      <c r="E62" s="10">
        <f t="shared" si="22"/>
        <v>3.4665497900792031</v>
      </c>
      <c r="F62" s="10"/>
    </row>
    <row r="63" spans="1:11" x14ac:dyDescent="0.3">
      <c r="A63">
        <f t="shared" si="1"/>
        <v>25</v>
      </c>
      <c r="B63" s="10">
        <f t="shared" ref="B63:E64" si="23">B29</f>
        <v>11.316198421461579</v>
      </c>
      <c r="C63" s="10">
        <f t="shared" si="23"/>
        <v>-2.3267739008254784</v>
      </c>
      <c r="D63" s="10">
        <f t="shared" si="23"/>
        <v>-7.5128561525620325</v>
      </c>
      <c r="E63" s="10">
        <f t="shared" si="23"/>
        <v>-0.39069794584500417</v>
      </c>
      <c r="F63" s="10"/>
    </row>
    <row r="64" spans="1:11" x14ac:dyDescent="0.3">
      <c r="A64">
        <f>A30</f>
        <v>26</v>
      </c>
      <c r="B64" s="10">
        <f>B30</f>
        <v>3.0753968253968251</v>
      </c>
      <c r="C64" s="10">
        <f t="shared" si="23"/>
        <v>2.3575932017543879</v>
      </c>
      <c r="D64" s="10">
        <f t="shared" si="23"/>
        <v>8.8640873015872987</v>
      </c>
      <c r="E64" s="10">
        <f t="shared" si="23"/>
        <v>2.5878051264714563</v>
      </c>
      <c r="F64" s="10"/>
    </row>
    <row r="65" spans="2:6" x14ac:dyDescent="0.3">
      <c r="B65" s="10"/>
      <c r="C65" s="10" t="s">
        <v>30</v>
      </c>
      <c r="D65" s="10"/>
      <c r="E65" s="10" t="s">
        <v>31</v>
      </c>
      <c r="F65" s="10"/>
    </row>
    <row r="66" spans="2:6" x14ac:dyDescent="0.3">
      <c r="B66" s="10"/>
      <c r="C66" s="10">
        <f>_xlfn.T.TEST(B40:B64,D40:D64,2,1)</f>
        <v>5.1989434394729243E-3</v>
      </c>
      <c r="D66" s="10"/>
      <c r="E66" s="10">
        <f>_xlfn.T.TEST(C40:C64,E40:E64,2,1)</f>
        <v>0.132251403014149</v>
      </c>
      <c r="F66" s="10"/>
    </row>
    <row r="67" spans="2:6" s="1" customFormat="1" x14ac:dyDescent="0.3">
      <c r="B67" s="10"/>
      <c r="C67" s="10"/>
      <c r="D67" s="10"/>
      <c r="E67" s="10"/>
      <c r="F67" s="10"/>
    </row>
    <row r="68" spans="2:6" x14ac:dyDescent="0.3">
      <c r="B68" s="11"/>
      <c r="C68" s="11"/>
      <c r="D68" s="11"/>
      <c r="E68" s="10"/>
      <c r="F68" s="10"/>
    </row>
    <row r="69" spans="2:6" x14ac:dyDescent="0.3">
      <c r="B69" s="10"/>
      <c r="C69" s="10" t="s">
        <v>17</v>
      </c>
      <c r="D69" s="10" t="s">
        <v>16</v>
      </c>
      <c r="E69" s="10"/>
      <c r="F69" s="10" t="s">
        <v>32</v>
      </c>
    </row>
    <row r="70" spans="2:6" x14ac:dyDescent="0.3">
      <c r="B70" s="10">
        <v>1</v>
      </c>
      <c r="C70" s="10">
        <f>B40-D40</f>
        <v>-0.36146355472013392</v>
      </c>
      <c r="D70" s="10">
        <f t="shared" ref="C70:D84" si="24">C40-E40</f>
        <v>0.86495535714285632</v>
      </c>
      <c r="E70" s="10"/>
      <c r="F70" s="10">
        <f>C70-D70</f>
        <v>-1.2264189118629902</v>
      </c>
    </row>
    <row r="71" spans="2:6" x14ac:dyDescent="0.3">
      <c r="B71">
        <v>2</v>
      </c>
      <c r="C71">
        <f t="shared" si="24"/>
        <v>1.9008893561461031</v>
      </c>
      <c r="D71">
        <f t="shared" si="24"/>
        <v>-8.3384502687714761</v>
      </c>
      <c r="F71">
        <f t="shared" ref="F71:F93" si="25">C71-D71</f>
        <v>10.23933962491758</v>
      </c>
    </row>
    <row r="72" spans="2:6" x14ac:dyDescent="0.3">
      <c r="B72">
        <v>3</v>
      </c>
      <c r="C72">
        <f t="shared" si="24"/>
        <v>3.2316234989168962</v>
      </c>
      <c r="D72">
        <f t="shared" si="24"/>
        <v>1.8610355686211184</v>
      </c>
      <c r="F72">
        <f t="shared" si="25"/>
        <v>1.3705879302957777</v>
      </c>
    </row>
    <row r="73" spans="2:6" x14ac:dyDescent="0.3">
      <c r="B73">
        <v>5</v>
      </c>
      <c r="C73">
        <f t="shared" si="24"/>
        <v>5.3793048930916543</v>
      </c>
      <c r="D73">
        <f t="shared" si="24"/>
        <v>-0.68545992421922275</v>
      </c>
      <c r="F73">
        <f t="shared" si="25"/>
        <v>6.064764817310877</v>
      </c>
    </row>
    <row r="74" spans="2:6" x14ac:dyDescent="0.3">
      <c r="B74">
        <v>6</v>
      </c>
      <c r="C74">
        <f>B44-D44</f>
        <v>11.920093795093791</v>
      </c>
      <c r="D74">
        <f>C44-E44</f>
        <v>-1.108910379743715</v>
      </c>
      <c r="F74">
        <f t="shared" si="25"/>
        <v>13.029004174837507</v>
      </c>
    </row>
    <row r="75" spans="2:6" x14ac:dyDescent="0.3">
      <c r="B75">
        <v>7</v>
      </c>
      <c r="C75">
        <f>B45-D45</f>
        <v>6.3358957219251328</v>
      </c>
      <c r="D75">
        <f t="shared" si="24"/>
        <v>1.0907196550281739</v>
      </c>
      <c r="F75">
        <f>C75-D75</f>
        <v>5.2451760668969589</v>
      </c>
    </row>
    <row r="76" spans="2:6" x14ac:dyDescent="0.3">
      <c r="B76">
        <v>8</v>
      </c>
      <c r="C76">
        <f t="shared" si="24"/>
        <v>-0.16407423846282487</v>
      </c>
      <c r="D76">
        <f t="shared" si="24"/>
        <v>0.6759501735571658</v>
      </c>
      <c r="F76">
        <f t="shared" si="25"/>
        <v>-0.84002441201999067</v>
      </c>
    </row>
    <row r="77" spans="2:6" x14ac:dyDescent="0.3">
      <c r="B77">
        <v>9</v>
      </c>
      <c r="C77">
        <f t="shared" si="24"/>
        <v>28.797822547822552</v>
      </c>
      <c r="D77">
        <f t="shared" si="24"/>
        <v>1.5615242139633283</v>
      </c>
      <c r="F77">
        <f t="shared" si="25"/>
        <v>27.236298333859224</v>
      </c>
    </row>
    <row r="78" spans="2:6" x14ac:dyDescent="0.3">
      <c r="B78">
        <v>10</v>
      </c>
      <c r="C78">
        <f t="shared" si="24"/>
        <v>-0.19774336591770414</v>
      </c>
      <c r="D78">
        <f t="shared" si="24"/>
        <v>4.6353187656641595</v>
      </c>
      <c r="F78">
        <f t="shared" si="25"/>
        <v>-4.8330621315818636</v>
      </c>
    </row>
    <row r="79" spans="2:6" x14ac:dyDescent="0.3">
      <c r="B79">
        <v>11</v>
      </c>
      <c r="C79">
        <f t="shared" si="24"/>
        <v>4.9066363593918805</v>
      </c>
      <c r="D79">
        <f t="shared" si="24"/>
        <v>0.40990587715648824</v>
      </c>
      <c r="F79">
        <f t="shared" si="25"/>
        <v>4.4967304822353924</v>
      </c>
    </row>
    <row r="80" spans="2:6" x14ac:dyDescent="0.3">
      <c r="B80">
        <v>12</v>
      </c>
      <c r="C80">
        <f t="shared" si="24"/>
        <v>10.26237535612535</v>
      </c>
      <c r="D80">
        <f t="shared" si="24"/>
        <v>9.2379664953653631</v>
      </c>
      <c r="F80">
        <f t="shared" si="25"/>
        <v>1.024408860759987</v>
      </c>
    </row>
    <row r="81" spans="2:6" x14ac:dyDescent="0.3">
      <c r="B81">
        <v>13</v>
      </c>
      <c r="C81">
        <f t="shared" si="24"/>
        <v>-3.6460461347517152</v>
      </c>
      <c r="D81">
        <f t="shared" si="24"/>
        <v>-2.6146249842384695</v>
      </c>
      <c r="F81">
        <f t="shared" si="25"/>
        <v>-1.0314211505132458</v>
      </c>
    </row>
    <row r="82" spans="2:6" x14ac:dyDescent="0.3">
      <c r="B82">
        <v>14</v>
      </c>
      <c r="C82">
        <f t="shared" si="24"/>
        <v>10.857289567157988</v>
      </c>
      <c r="D82">
        <f t="shared" si="24"/>
        <v>-0.97316337019528387</v>
      </c>
      <c r="F82">
        <f t="shared" si="25"/>
        <v>11.830452937353272</v>
      </c>
    </row>
    <row r="83" spans="2:6" x14ac:dyDescent="0.3">
      <c r="B83">
        <v>15</v>
      </c>
      <c r="C83">
        <f t="shared" si="24"/>
        <v>11.104570239253576</v>
      </c>
      <c r="D83">
        <f t="shared" si="24"/>
        <v>-2.4489576951217362</v>
      </c>
      <c r="F83">
        <f t="shared" si="25"/>
        <v>13.553527934375312</v>
      </c>
    </row>
    <row r="84" spans="2:6" x14ac:dyDescent="0.3">
      <c r="B84">
        <v>16</v>
      </c>
      <c r="C84">
        <f t="shared" si="24"/>
        <v>9.1720848595848636</v>
      </c>
      <c r="D84">
        <f t="shared" si="24"/>
        <v>3.0806653826801838</v>
      </c>
      <c r="F84">
        <f t="shared" si="25"/>
        <v>6.0914194769046794</v>
      </c>
    </row>
    <row r="86" spans="2:6" x14ac:dyDescent="0.3">
      <c r="B86">
        <v>18</v>
      </c>
      <c r="C86">
        <f t="shared" ref="C86:D94" si="26">B56-D56</f>
        <v>8.7458374958374954</v>
      </c>
      <c r="D86">
        <f t="shared" si="26"/>
        <v>6.4218611765808564</v>
      </c>
      <c r="F86">
        <f t="shared" si="25"/>
        <v>2.3239763192566389</v>
      </c>
    </row>
    <row r="87" spans="2:6" x14ac:dyDescent="0.3">
      <c r="B87">
        <v>19</v>
      </c>
      <c r="C87">
        <f t="shared" si="26"/>
        <v>32.983200400286634</v>
      </c>
      <c r="D87">
        <f t="shared" si="26"/>
        <v>7.8411829363697212</v>
      </c>
      <c r="F87">
        <f t="shared" si="25"/>
        <v>25.142017463916915</v>
      </c>
    </row>
    <row r="88" spans="2:6" x14ac:dyDescent="0.3">
      <c r="B88">
        <v>20</v>
      </c>
      <c r="C88">
        <f t="shared" si="26"/>
        <v>-0.11204774551961405</v>
      </c>
      <c r="D88">
        <f t="shared" si="26"/>
        <v>1.6828319001701686</v>
      </c>
      <c r="F88">
        <f t="shared" si="25"/>
        <v>-1.7948796456897826</v>
      </c>
    </row>
    <row r="89" spans="2:6" x14ac:dyDescent="0.3">
      <c r="B89">
        <v>21</v>
      </c>
      <c r="C89">
        <f t="shared" si="26"/>
        <v>9.4745824351087524</v>
      </c>
      <c r="D89">
        <f t="shared" si="26"/>
        <v>4.9708008096535048</v>
      </c>
      <c r="F89">
        <f t="shared" si="25"/>
        <v>4.5037816254552476</v>
      </c>
    </row>
    <row r="90" spans="2:6" x14ac:dyDescent="0.3">
      <c r="B90">
        <v>22</v>
      </c>
      <c r="C90">
        <f t="shared" si="26"/>
        <v>-2.5450507347059084</v>
      </c>
      <c r="D90">
        <f t="shared" si="26"/>
        <v>-1.5358134002744064</v>
      </c>
      <c r="F90">
        <f t="shared" si="25"/>
        <v>-1.009237334431502</v>
      </c>
    </row>
    <row r="91" spans="2:6" x14ac:dyDescent="0.3">
      <c r="B91">
        <v>23</v>
      </c>
      <c r="C91">
        <f t="shared" si="26"/>
        <v>-8.6479271001329785</v>
      </c>
      <c r="D91">
        <f t="shared" si="26"/>
        <v>4.8294780948955696</v>
      </c>
      <c r="F91">
        <f t="shared" si="25"/>
        <v>-13.477405195028549</v>
      </c>
    </row>
    <row r="92" spans="2:6" x14ac:dyDescent="0.3">
      <c r="B92">
        <v>24</v>
      </c>
      <c r="C92">
        <f t="shared" si="26"/>
        <v>-1.3058311636037891</v>
      </c>
      <c r="D92">
        <f t="shared" si="26"/>
        <v>-0.14881314072710961</v>
      </c>
      <c r="F92">
        <f t="shared" si="25"/>
        <v>-1.1570180228766795</v>
      </c>
    </row>
    <row r="93" spans="2:6" x14ac:dyDescent="0.3">
      <c r="B93">
        <v>25</v>
      </c>
      <c r="C93">
        <f t="shared" si="26"/>
        <v>18.829054574023612</v>
      </c>
      <c r="D93">
        <f t="shared" si="26"/>
        <v>-1.9360759549804742</v>
      </c>
      <c r="F93">
        <f t="shared" si="25"/>
        <v>20.765130529004086</v>
      </c>
    </row>
    <row r="94" spans="2:6" x14ac:dyDescent="0.3">
      <c r="B94">
        <v>26</v>
      </c>
      <c r="C94">
        <f t="shared" si="26"/>
        <v>-5.7886904761904736</v>
      </c>
      <c r="D94">
        <f t="shared" si="26"/>
        <v>-0.23021192471706842</v>
      </c>
      <c r="F94">
        <f>C94-D94</f>
        <v>-5.5584785514734047</v>
      </c>
    </row>
    <row r="97" spans="2:4" x14ac:dyDescent="0.3">
      <c r="B97" s="1"/>
      <c r="C97" s="1"/>
      <c r="D97" s="1" t="s">
        <v>20</v>
      </c>
    </row>
    <row r="98" spans="2:4" x14ac:dyDescent="0.3">
      <c r="D98">
        <f>_xlfn.T.TEST(C70:C94,D70:D94,2,1)</f>
        <v>1.755622521497845E-2</v>
      </c>
    </row>
    <row r="117" spans="7:9" ht="15" thickBot="1" x14ac:dyDescent="0.35">
      <c r="G117" s="12"/>
      <c r="H117" s="12"/>
    </row>
    <row r="122" spans="7:9" x14ac:dyDescent="0.3">
      <c r="G122" s="13"/>
      <c r="H122" s="13"/>
      <c r="I122" s="13"/>
    </row>
    <row r="123" spans="7:9" x14ac:dyDescent="0.3">
      <c r="G123" s="11"/>
      <c r="H123" s="11"/>
      <c r="I123" s="11"/>
    </row>
    <row r="124" spans="7:9" x14ac:dyDescent="0.3">
      <c r="G124" s="11"/>
      <c r="H124" s="11"/>
      <c r="I124" s="14"/>
    </row>
  </sheetData>
  <conditionalFormatting sqref="C70:D95">
    <cfRule type="cellIs" dxfId="0" priority="1" operator="less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B74D-ACED-4A63-BA10-7C4E9CE667D4}">
  <dimension ref="A1:D30"/>
  <sheetViews>
    <sheetView topLeftCell="A4" workbookViewId="0">
      <selection activeCell="F25" sqref="F25"/>
    </sheetView>
  </sheetViews>
  <sheetFormatPr defaultRowHeight="14.4" x14ac:dyDescent="0.3"/>
  <cols>
    <col min="2" max="2" width="40.5546875" bestFit="1" customWidth="1"/>
  </cols>
  <sheetData>
    <row r="1" spans="1:4" x14ac:dyDescent="0.3">
      <c r="A1" t="s">
        <v>0</v>
      </c>
      <c r="B1" s="15" t="s">
        <v>36</v>
      </c>
      <c r="D1" t="s">
        <v>26</v>
      </c>
    </row>
    <row r="2" spans="1:4" x14ac:dyDescent="0.3">
      <c r="A2">
        <v>1</v>
      </c>
      <c r="B2" s="15">
        <v>0.99593495934959353</v>
      </c>
      <c r="D2">
        <v>-1.2264189118629902</v>
      </c>
    </row>
    <row r="3" spans="1:4" x14ac:dyDescent="0.3">
      <c r="A3">
        <v>2</v>
      </c>
      <c r="B3" s="15">
        <v>0.80300774391558238</v>
      </c>
      <c r="D3">
        <v>10.23933962491758</v>
      </c>
    </row>
    <row r="4" spans="1:4" x14ac:dyDescent="0.3">
      <c r="A4">
        <v>3</v>
      </c>
      <c r="B4" s="15">
        <v>0.69868464868464863</v>
      </c>
      <c r="D4">
        <v>1.3705879302957777</v>
      </c>
    </row>
    <row r="5" spans="1:4" x14ac:dyDescent="0.3">
      <c r="A5">
        <v>5</v>
      </c>
      <c r="B5" s="15">
        <v>0.55268666318257076</v>
      </c>
      <c r="D5">
        <v>6.064764817310877</v>
      </c>
    </row>
    <row r="6" spans="1:4" x14ac:dyDescent="0.3">
      <c r="A6">
        <v>6</v>
      </c>
      <c r="B6" s="15">
        <v>0.23557457910399091</v>
      </c>
      <c r="D6">
        <v>13.029004174837507</v>
      </c>
    </row>
    <row r="7" spans="1:4" x14ac:dyDescent="0.3">
      <c r="A7">
        <v>7</v>
      </c>
      <c r="B7" s="15">
        <v>0.42161188864335236</v>
      </c>
      <c r="D7">
        <v>5.2451760668969589</v>
      </c>
    </row>
    <row r="8" spans="1:4" x14ac:dyDescent="0.3">
      <c r="A8">
        <v>8</v>
      </c>
      <c r="B8" s="15">
        <v>0.55818865345181135</v>
      </c>
      <c r="D8">
        <v>-0.84002441201999067</v>
      </c>
    </row>
    <row r="9" spans="1:4" x14ac:dyDescent="0.3">
      <c r="A9">
        <v>9</v>
      </c>
      <c r="B9" s="15">
        <v>0.42676587301587299</v>
      </c>
      <c r="D9">
        <v>27.236298333859224</v>
      </c>
    </row>
    <row r="10" spans="1:4" x14ac:dyDescent="0.3">
      <c r="A10">
        <v>10</v>
      </c>
      <c r="B10" s="15">
        <v>0.90113435946769282</v>
      </c>
      <c r="D10">
        <v>-4.8330621315818636</v>
      </c>
    </row>
    <row r="11" spans="1:4" x14ac:dyDescent="0.3">
      <c r="A11">
        <v>11</v>
      </c>
      <c r="B11" s="15">
        <v>0.8021291968660389</v>
      </c>
      <c r="D11">
        <v>4.4967304822353924</v>
      </c>
    </row>
    <row r="12" spans="1:4" x14ac:dyDescent="0.3">
      <c r="A12">
        <v>12</v>
      </c>
      <c r="B12" s="15">
        <v>0.5223314375602448</v>
      </c>
      <c r="D12">
        <v>1.024408860759987</v>
      </c>
    </row>
    <row r="13" spans="1:4" x14ac:dyDescent="0.3">
      <c r="A13">
        <v>13</v>
      </c>
      <c r="B13" s="15">
        <v>0.50049373155188415</v>
      </c>
      <c r="D13">
        <v>-1.0314211505132458</v>
      </c>
    </row>
    <row r="14" spans="1:4" x14ac:dyDescent="0.3">
      <c r="A14">
        <v>14</v>
      </c>
      <c r="B14" s="15">
        <v>0.55158392779352716</v>
      </c>
      <c r="D14">
        <v>11.830452937353272</v>
      </c>
    </row>
    <row r="15" spans="1:4" x14ac:dyDescent="0.3">
      <c r="A15">
        <v>15</v>
      </c>
      <c r="B15" s="15">
        <v>0.63827888061759031</v>
      </c>
      <c r="D15">
        <v>13.553527934375312</v>
      </c>
    </row>
    <row r="16" spans="1:4" x14ac:dyDescent="0.3">
      <c r="A16">
        <v>16</v>
      </c>
      <c r="B16" s="15">
        <v>0.38868521118521121</v>
      </c>
      <c r="D16">
        <v>6.0914194769046794</v>
      </c>
    </row>
    <row r="17" spans="1:4" x14ac:dyDescent="0.3">
      <c r="A17">
        <v>18</v>
      </c>
      <c r="B17" s="15">
        <v>0.53224269724269724</v>
      </c>
      <c r="D17">
        <v>2.3239763192566389</v>
      </c>
    </row>
    <row r="18" spans="1:4" x14ac:dyDescent="0.3">
      <c r="A18">
        <v>19</v>
      </c>
      <c r="B18" s="15">
        <v>0.9262023837955432</v>
      </c>
      <c r="D18">
        <v>25.142017463916915</v>
      </c>
    </row>
    <row r="19" spans="1:4" x14ac:dyDescent="0.3">
      <c r="A19">
        <v>20</v>
      </c>
      <c r="B19" s="15">
        <v>0.4693876175204636</v>
      </c>
      <c r="D19">
        <v>-1.7948796456897826</v>
      </c>
    </row>
    <row r="20" spans="1:4" x14ac:dyDescent="0.3">
      <c r="A20">
        <v>21</v>
      </c>
      <c r="B20" s="15">
        <v>0.67934838482449222</v>
      </c>
      <c r="D20">
        <v>4.5037816254552476</v>
      </c>
    </row>
    <row r="21" spans="1:4" x14ac:dyDescent="0.3">
      <c r="A21">
        <v>22</v>
      </c>
      <c r="B21" s="15">
        <v>0.87158072928000463</v>
      </c>
      <c r="D21">
        <v>-1.009237334431502</v>
      </c>
    </row>
    <row r="22" spans="1:4" x14ac:dyDescent="0.3">
      <c r="A22">
        <v>23</v>
      </c>
      <c r="B22" s="15">
        <v>0.61778953248480117</v>
      </c>
      <c r="D22">
        <v>-13.477405195028549</v>
      </c>
    </row>
    <row r="23" spans="1:4" x14ac:dyDescent="0.3">
      <c r="A23">
        <v>24</v>
      </c>
      <c r="B23" s="15">
        <v>0.71630912168697325</v>
      </c>
      <c r="D23">
        <v>-1.1570180228766795</v>
      </c>
    </row>
    <row r="24" spans="1:4" x14ac:dyDescent="0.3">
      <c r="A24">
        <v>25</v>
      </c>
      <c r="B24" s="15">
        <v>0.31490320092032115</v>
      </c>
      <c r="D24">
        <v>20.765130529004086</v>
      </c>
    </row>
    <row r="25" spans="1:4" x14ac:dyDescent="0.3">
      <c r="A25">
        <v>26</v>
      </c>
      <c r="B25" s="15">
        <v>0.35550415144026776</v>
      </c>
      <c r="D25">
        <v>-5.5584785514734047</v>
      </c>
    </row>
    <row r="29" spans="1:4" x14ac:dyDescent="0.3">
      <c r="A29" t="s">
        <v>27</v>
      </c>
    </row>
    <row r="30" spans="1:4" x14ac:dyDescent="0.3">
      <c r="A30">
        <f>CORREL(B2:B26,D2:D26)</f>
        <v>-0.1695202473347851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98F22-EBF9-42E0-B297-28BB53E72ED8}">
  <dimension ref="A1:P417"/>
  <sheetViews>
    <sheetView tabSelected="1" zoomScale="70" zoomScaleNormal="70" workbookViewId="0">
      <selection activeCell="H30" sqref="H30"/>
    </sheetView>
  </sheetViews>
  <sheetFormatPr defaultRowHeight="14.4" x14ac:dyDescent="0.3"/>
  <cols>
    <col min="3" max="3" width="10.6640625" bestFit="1" customWidth="1"/>
    <col min="4" max="4" width="13" bestFit="1" customWidth="1"/>
    <col min="5" max="5" width="13.6640625" bestFit="1" customWidth="1"/>
    <col min="12" max="12" width="12.5546875" bestFit="1" customWidth="1"/>
    <col min="13" max="13" width="47.6640625" bestFit="1" customWidth="1"/>
  </cols>
  <sheetData>
    <row r="1" spans="1:16" x14ac:dyDescent="0.3">
      <c r="A1" t="s">
        <v>0</v>
      </c>
      <c r="B1" t="s">
        <v>4</v>
      </c>
      <c r="C1" t="s">
        <v>3</v>
      </c>
      <c r="D1" t="s">
        <v>33</v>
      </c>
      <c r="E1" t="s">
        <v>34</v>
      </c>
    </row>
    <row r="2" spans="1:16" x14ac:dyDescent="0.3">
      <c r="A2">
        <v>1</v>
      </c>
      <c r="B2">
        <v>1</v>
      </c>
      <c r="C2" t="s">
        <v>7</v>
      </c>
      <c r="D2">
        <f>1-(ABS(raw!E2-raw!D2))/(raw!E2)</f>
        <v>0.95</v>
      </c>
      <c r="E2">
        <f>1-(ABS(raw!C2-raw!B2)/(raw!E2))</f>
        <v>0.96000000000000008</v>
      </c>
      <c r="L2" s="6" t="s">
        <v>11</v>
      </c>
      <c r="M2" t="s">
        <v>35</v>
      </c>
      <c r="O2" t="s">
        <v>33</v>
      </c>
      <c r="P2" t="s">
        <v>26</v>
      </c>
    </row>
    <row r="3" spans="1:16" x14ac:dyDescent="0.3">
      <c r="A3">
        <v>1</v>
      </c>
      <c r="B3">
        <v>2</v>
      </c>
      <c r="C3" t="s">
        <v>8</v>
      </c>
      <c r="D3">
        <f>1-(ABS(raw!E3-raw!D3))/(raw!E3)</f>
        <v>1</v>
      </c>
      <c r="E3">
        <f>1-(ABS(raw!C3-raw!B3)/(raw!E3))</f>
        <v>0.6875</v>
      </c>
      <c r="L3" s="7">
        <v>1</v>
      </c>
      <c r="M3" s="8">
        <v>0.94509424603174619</v>
      </c>
      <c r="O3">
        <f>M3</f>
        <v>0.94509424603174619</v>
      </c>
      <c r="P3">
        <v>-1.2264189118629902</v>
      </c>
    </row>
    <row r="4" spans="1:16" x14ac:dyDescent="0.3">
      <c r="A4">
        <v>1</v>
      </c>
      <c r="B4">
        <v>3</v>
      </c>
      <c r="C4" t="s">
        <v>7</v>
      </c>
      <c r="D4">
        <f>1-(ABS(raw!E4-raw!D4))/(raw!E4)</f>
        <v>0.88888888888888884</v>
      </c>
      <c r="E4">
        <f>1-(ABS(raw!C4-raw!B4)/(raw!E4))</f>
        <v>0.92592592592592593</v>
      </c>
      <c r="L4" s="7">
        <v>2</v>
      </c>
      <c r="M4" s="8">
        <v>0.88798821768079716</v>
      </c>
      <c r="O4">
        <f t="shared" ref="O4:O26" si="0">M4</f>
        <v>0.88798821768079716</v>
      </c>
      <c r="P4">
        <v>10.23933962491758</v>
      </c>
    </row>
    <row r="5" spans="1:16" x14ac:dyDescent="0.3">
      <c r="A5">
        <v>1</v>
      </c>
      <c r="B5">
        <v>4</v>
      </c>
      <c r="C5" t="s">
        <v>7</v>
      </c>
      <c r="D5">
        <f>1-(ABS(raw!E5-raw!D5))/(raw!E5)</f>
        <v>1</v>
      </c>
      <c r="E5">
        <f>1-(ABS(raw!C5-raw!B5)/(raw!E5))</f>
        <v>0.96000000000000008</v>
      </c>
      <c r="L5" s="7">
        <v>3</v>
      </c>
      <c r="M5" s="8">
        <v>0.80762375115575358</v>
      </c>
      <c r="O5">
        <f t="shared" si="0"/>
        <v>0.80762375115575358</v>
      </c>
      <c r="P5">
        <v>1.3705879302957777</v>
      </c>
    </row>
    <row r="6" spans="1:16" x14ac:dyDescent="0.3">
      <c r="A6">
        <v>1</v>
      </c>
      <c r="B6">
        <v>5</v>
      </c>
      <c r="C6" t="s">
        <v>8</v>
      </c>
      <c r="D6">
        <f>1-(ABS(raw!E6-raw!D6))/(raw!E6)</f>
        <v>0.9285714285714286</v>
      </c>
      <c r="E6">
        <f>1-(ABS(raw!C6-raw!B6)/(raw!E6))</f>
        <v>0.95714285714285718</v>
      </c>
      <c r="L6" s="7">
        <v>5</v>
      </c>
      <c r="M6" s="8">
        <v>0.49531924765190494</v>
      </c>
      <c r="O6">
        <f t="shared" si="0"/>
        <v>0.49531924765190494</v>
      </c>
      <c r="P6">
        <v>6.064764817310877</v>
      </c>
    </row>
    <row r="7" spans="1:16" x14ac:dyDescent="0.3">
      <c r="A7">
        <v>1</v>
      </c>
      <c r="B7">
        <v>6</v>
      </c>
      <c r="C7" t="s">
        <v>8</v>
      </c>
      <c r="D7">
        <f>1-(ABS(raw!E7-raw!D7))/(raw!E7)</f>
        <v>1</v>
      </c>
      <c r="E7">
        <f>1-(ABS(raw!C7-raw!B7)/(raw!E7))</f>
        <v>0.87301587301587302</v>
      </c>
      <c r="L7" s="7">
        <v>6</v>
      </c>
      <c r="M7" s="8">
        <v>0.39369379463129467</v>
      </c>
      <c r="O7">
        <f t="shared" si="0"/>
        <v>0.39369379463129467</v>
      </c>
      <c r="P7">
        <v>13.029004174837507</v>
      </c>
    </row>
    <row r="8" spans="1:16" x14ac:dyDescent="0.3">
      <c r="A8">
        <v>1</v>
      </c>
      <c r="B8">
        <v>7</v>
      </c>
      <c r="C8" t="s">
        <v>8</v>
      </c>
      <c r="D8">
        <f>1-(ABS(raw!E8-raw!D8))/(raw!E8)</f>
        <v>0.9</v>
      </c>
      <c r="E8">
        <f>1-(ABS(raw!C8-raw!B8)/(raw!E8))</f>
        <v>1</v>
      </c>
      <c r="L8" s="7">
        <v>7</v>
      </c>
      <c r="M8" s="8">
        <v>0.46176031425138125</v>
      </c>
      <c r="O8">
        <f t="shared" si="0"/>
        <v>0.46176031425138125</v>
      </c>
      <c r="P8">
        <v>5.2451760668969589</v>
      </c>
    </row>
    <row r="9" spans="1:16" x14ac:dyDescent="0.3">
      <c r="A9">
        <v>1</v>
      </c>
      <c r="B9">
        <v>8</v>
      </c>
      <c r="C9" t="s">
        <v>7</v>
      </c>
      <c r="D9">
        <f>1-(ABS(raw!E9-raw!D9))/(raw!E9)</f>
        <v>0.93333333333333335</v>
      </c>
      <c r="E9">
        <f>1-(ABS(raw!C9-raw!B9)/(raw!E9))</f>
        <v>0.8</v>
      </c>
      <c r="L9" s="7">
        <v>8</v>
      </c>
      <c r="M9" s="8">
        <v>0.87256329898342599</v>
      </c>
      <c r="O9">
        <f t="shared" si="0"/>
        <v>0.87256329898342599</v>
      </c>
      <c r="P9">
        <v>-0.84002441201999067</v>
      </c>
    </row>
    <row r="10" spans="1:16" x14ac:dyDescent="0.3">
      <c r="A10">
        <v>1</v>
      </c>
      <c r="B10">
        <v>9</v>
      </c>
      <c r="C10" t="s">
        <v>7</v>
      </c>
      <c r="D10">
        <f>1-(ABS(raw!E10-raw!D10))/(raw!E10)</f>
        <v>1</v>
      </c>
      <c r="E10">
        <f>1-(ABS(raw!C10-raw!B10)/(raw!E10))</f>
        <v>1</v>
      </c>
      <c r="L10" s="7">
        <v>9</v>
      </c>
      <c r="M10" s="8">
        <v>0.47950935062020839</v>
      </c>
      <c r="O10">
        <f t="shared" si="0"/>
        <v>0.47950935062020839</v>
      </c>
      <c r="P10">
        <v>27.236298333859224</v>
      </c>
    </row>
    <row r="11" spans="1:16" x14ac:dyDescent="0.3">
      <c r="A11">
        <v>1</v>
      </c>
      <c r="B11">
        <v>10</v>
      </c>
      <c r="C11" t="s">
        <v>7</v>
      </c>
      <c r="D11">
        <f>1-(ABS(raw!E11-raw!D11))/(raw!E11)</f>
        <v>1</v>
      </c>
      <c r="E11">
        <f>1-(ABS(raw!C11-raw!B11)/(raw!E11))</f>
        <v>0.94791666666666663</v>
      </c>
      <c r="L11" s="7">
        <v>10</v>
      </c>
      <c r="M11" s="8">
        <v>0.88745796783625741</v>
      </c>
      <c r="O11">
        <f t="shared" si="0"/>
        <v>0.88745796783625741</v>
      </c>
      <c r="P11">
        <v>-4.8330621315818636</v>
      </c>
    </row>
    <row r="12" spans="1:16" x14ac:dyDescent="0.3">
      <c r="A12">
        <v>1</v>
      </c>
      <c r="B12">
        <v>11</v>
      </c>
      <c r="C12" t="s">
        <v>8</v>
      </c>
      <c r="D12">
        <f>1-(ABS(raw!E12-raw!D12))/(raw!E12)</f>
        <v>0.96000000000000008</v>
      </c>
      <c r="E12">
        <f>1-(ABS(raw!C12-raw!B12)/(raw!E12))</f>
        <v>0.95</v>
      </c>
      <c r="L12" s="7">
        <v>11</v>
      </c>
      <c r="M12" s="8">
        <v>1.0646661094545344</v>
      </c>
      <c r="O12">
        <f t="shared" si="0"/>
        <v>1.0646661094545344</v>
      </c>
      <c r="P12">
        <v>4.4967304822353924</v>
      </c>
    </row>
    <row r="13" spans="1:16" x14ac:dyDescent="0.3">
      <c r="A13">
        <v>1</v>
      </c>
      <c r="B13">
        <v>12</v>
      </c>
      <c r="C13" t="s">
        <v>8</v>
      </c>
      <c r="D13">
        <f>1-(ABS(raw!E13-raw!D13))/(raw!E13)</f>
        <v>0.9</v>
      </c>
      <c r="E13">
        <f>1-(ABS(raw!C13-raw!B13)/(raw!E13))</f>
        <v>1</v>
      </c>
      <c r="L13" s="7">
        <v>12</v>
      </c>
      <c r="M13" s="8">
        <v>0.70491208568832198</v>
      </c>
      <c r="O13">
        <f t="shared" si="0"/>
        <v>0.70491208568832198</v>
      </c>
      <c r="P13">
        <v>1.024408860759987</v>
      </c>
    </row>
    <row r="14" spans="1:16" x14ac:dyDescent="0.3">
      <c r="A14">
        <v>1</v>
      </c>
      <c r="B14">
        <v>13</v>
      </c>
      <c r="C14" t="s">
        <v>8</v>
      </c>
      <c r="D14">
        <f>1-(ABS(raw!E14-raw!D14))/(raw!E14)</f>
        <v>0.93333333333333335</v>
      </c>
      <c r="E14">
        <f>1-(ABS(raw!C14-raw!B14)/(raw!E14))</f>
        <v>1</v>
      </c>
      <c r="L14" s="7">
        <v>13</v>
      </c>
      <c r="M14" s="8">
        <v>0.91986582892010516</v>
      </c>
      <c r="O14">
        <f t="shared" si="0"/>
        <v>0.91986582892010516</v>
      </c>
      <c r="P14">
        <v>-1.0314211505132458</v>
      </c>
    </row>
    <row r="15" spans="1:16" x14ac:dyDescent="0.3">
      <c r="A15">
        <v>1</v>
      </c>
      <c r="B15">
        <v>14</v>
      </c>
      <c r="C15" t="s">
        <v>8</v>
      </c>
      <c r="D15">
        <f>1-(ABS(raw!E15-raw!D15))/(raw!E15)</f>
        <v>0.95238095238095233</v>
      </c>
      <c r="E15">
        <f>1-(ABS(raw!C15-raw!B15)/(raw!E15))</f>
        <v>0.90476190476190477</v>
      </c>
      <c r="L15" s="7">
        <v>14</v>
      </c>
      <c r="M15" s="8">
        <v>0.77116585182412234</v>
      </c>
      <c r="O15">
        <f t="shared" si="0"/>
        <v>0.77116585182412234</v>
      </c>
      <c r="P15">
        <v>11.830452937353272</v>
      </c>
    </row>
    <row r="16" spans="1:16" x14ac:dyDescent="0.3">
      <c r="A16">
        <v>1</v>
      </c>
      <c r="B16">
        <v>15</v>
      </c>
      <c r="C16" t="s">
        <v>7</v>
      </c>
      <c r="D16">
        <f>1-(ABS(raw!E16-raw!D16))/(raw!E16)</f>
        <v>0.875</v>
      </c>
      <c r="E16">
        <f>1-(ABS(raw!C16-raw!B16)/(raw!E16))</f>
        <v>1</v>
      </c>
      <c r="L16" s="7">
        <v>15</v>
      </c>
      <c r="M16" s="8">
        <v>0.88704206400479824</v>
      </c>
      <c r="O16">
        <f t="shared" si="0"/>
        <v>0.88704206400479824</v>
      </c>
      <c r="P16">
        <v>13.553527934375312</v>
      </c>
    </row>
    <row r="17" spans="1:16" x14ac:dyDescent="0.3">
      <c r="A17">
        <v>1</v>
      </c>
      <c r="B17">
        <v>16</v>
      </c>
      <c r="C17" t="s">
        <v>7</v>
      </c>
      <c r="D17">
        <f>1-(ABS(raw!E17-raw!D17))/(raw!E17)</f>
        <v>0.9</v>
      </c>
      <c r="E17">
        <f>1-(ABS(raw!C17-raw!B17)/(raw!E17))</f>
        <v>0.93333333333333335</v>
      </c>
      <c r="L17" s="7">
        <v>16</v>
      </c>
      <c r="M17" s="8">
        <v>0.44397062139249643</v>
      </c>
      <c r="O17">
        <f t="shared" si="0"/>
        <v>0.44397062139249643</v>
      </c>
      <c r="P17">
        <v>6.0914194769046794</v>
      </c>
    </row>
    <row r="18" spans="1:16" x14ac:dyDescent="0.3">
      <c r="A18">
        <v>2</v>
      </c>
      <c r="B18">
        <v>1</v>
      </c>
      <c r="C18" t="s">
        <v>8</v>
      </c>
      <c r="D18">
        <f>1-(ABS(raw!E18-raw!D18))/(raw!E18)</f>
        <v>0.8214285714285714</v>
      </c>
      <c r="E18">
        <f>1-(ABS(raw!C18-raw!B18)/(raw!E18))</f>
        <v>1</v>
      </c>
      <c r="L18" s="7">
        <v>18</v>
      </c>
      <c r="M18" s="8">
        <v>0.5532396658769656</v>
      </c>
      <c r="O18">
        <f t="shared" si="0"/>
        <v>0.5532396658769656</v>
      </c>
      <c r="P18">
        <v>2.3239763192566389</v>
      </c>
    </row>
    <row r="19" spans="1:16" x14ac:dyDescent="0.3">
      <c r="A19">
        <v>2</v>
      </c>
      <c r="B19">
        <v>2</v>
      </c>
      <c r="C19" t="s">
        <v>8</v>
      </c>
      <c r="D19">
        <f>1-(ABS(raw!E19-raw!D19))/(raw!E19)</f>
        <v>0.85714285714285721</v>
      </c>
      <c r="E19">
        <f>1-(ABS(raw!C19-raw!B19)/(raw!E19))</f>
        <v>0.88571428571428557</v>
      </c>
      <c r="L19" s="7">
        <v>19</v>
      </c>
      <c r="M19" s="8">
        <v>0.85908344728387842</v>
      </c>
      <c r="O19">
        <f t="shared" si="0"/>
        <v>0.85908344728387842</v>
      </c>
      <c r="P19">
        <v>25.142017463916915</v>
      </c>
    </row>
    <row r="20" spans="1:16" x14ac:dyDescent="0.3">
      <c r="A20">
        <v>2</v>
      </c>
      <c r="B20">
        <v>3</v>
      </c>
      <c r="C20" t="s">
        <v>7</v>
      </c>
      <c r="D20">
        <f>1-(ABS(raw!E20-raw!D20))/(raw!E20)</f>
        <v>0.76470588235294124</v>
      </c>
      <c r="E20">
        <f>1-(ABS(raw!C20-raw!B20)/(raw!E20))</f>
        <v>0.80392156862745101</v>
      </c>
      <c r="L20" s="7">
        <v>20</v>
      </c>
      <c r="M20" s="8">
        <v>0.67562008091202164</v>
      </c>
      <c r="O20">
        <f t="shared" si="0"/>
        <v>0.67562008091202164</v>
      </c>
      <c r="P20">
        <v>-1.7948796456897826</v>
      </c>
    </row>
    <row r="21" spans="1:16" x14ac:dyDescent="0.3">
      <c r="A21">
        <v>2</v>
      </c>
      <c r="B21">
        <v>4</v>
      </c>
      <c r="C21" t="s">
        <v>8</v>
      </c>
      <c r="D21">
        <f>1-(ABS(raw!E21-raw!D21))/(raw!E21)</f>
        <v>0.85714285714285721</v>
      </c>
      <c r="E21">
        <f>1-(ABS(raw!C21-raw!B21)/(raw!E21))</f>
        <v>0.85714285714285721</v>
      </c>
      <c r="L21" s="7">
        <v>21</v>
      </c>
      <c r="M21" s="8">
        <v>0.72753108061146743</v>
      </c>
      <c r="O21">
        <f t="shared" si="0"/>
        <v>0.72753108061146743</v>
      </c>
      <c r="P21">
        <v>4.5037816254552476</v>
      </c>
    </row>
    <row r="22" spans="1:16" x14ac:dyDescent="0.3">
      <c r="A22">
        <v>2</v>
      </c>
      <c r="B22">
        <v>5</v>
      </c>
      <c r="C22" t="s">
        <v>8</v>
      </c>
      <c r="D22">
        <f>1-(ABS(raw!E22-raw!D22))/(raw!E22)</f>
        <v>0.87500000000000011</v>
      </c>
      <c r="E22">
        <f>1-(ABS(raw!C22-raw!B22)/(raw!E22))</f>
        <v>0.8046875</v>
      </c>
      <c r="L22" s="7">
        <v>22</v>
      </c>
      <c r="M22" s="8">
        <v>0.8785139205031679</v>
      </c>
      <c r="O22">
        <f t="shared" si="0"/>
        <v>0.8785139205031679</v>
      </c>
      <c r="P22">
        <v>-1.009237334431502</v>
      </c>
    </row>
    <row r="23" spans="1:16" x14ac:dyDescent="0.3">
      <c r="A23">
        <v>2</v>
      </c>
      <c r="B23">
        <v>6</v>
      </c>
      <c r="C23" t="s">
        <v>7</v>
      </c>
      <c r="D23">
        <f>1-(ABS(raw!E23-raw!D23))/(raw!E23)</f>
        <v>0.9</v>
      </c>
      <c r="E23">
        <f>1-(ABS(raw!C23-raw!B23)/(raw!E23))</f>
        <v>0.77500000000000002</v>
      </c>
      <c r="L23" s="7">
        <v>23</v>
      </c>
      <c r="M23" s="8">
        <v>0.4758788089758082</v>
      </c>
      <c r="O23">
        <f t="shared" si="0"/>
        <v>0.4758788089758082</v>
      </c>
      <c r="P23">
        <v>-13.477405195028549</v>
      </c>
    </row>
    <row r="24" spans="1:16" x14ac:dyDescent="0.3">
      <c r="A24">
        <v>2</v>
      </c>
      <c r="B24">
        <v>7</v>
      </c>
      <c r="C24" t="s">
        <v>7</v>
      </c>
      <c r="D24">
        <f>1-(ABS(raw!E24-raw!D24))/(raw!E24)</f>
        <v>1</v>
      </c>
      <c r="E24">
        <f>1-(ABS(raw!C24-raw!B24)/(raw!E24))</f>
        <v>0.89743589743589747</v>
      </c>
      <c r="L24" s="7">
        <v>24</v>
      </c>
      <c r="M24" s="8">
        <v>0.94108331615078245</v>
      </c>
      <c r="O24">
        <f t="shared" si="0"/>
        <v>0.94108331615078245</v>
      </c>
      <c r="P24">
        <v>-1.1570180228766795</v>
      </c>
    </row>
    <row r="25" spans="1:16" x14ac:dyDescent="0.3">
      <c r="A25">
        <v>2</v>
      </c>
      <c r="B25">
        <v>8</v>
      </c>
      <c r="C25" t="s">
        <v>7</v>
      </c>
      <c r="D25">
        <f>1-(ABS(raw!E25-raw!D25))/(raw!E25)</f>
        <v>0.92307692307692313</v>
      </c>
      <c r="E25">
        <f>1-(ABS(raw!C25-raw!B25)/(raw!E25))</f>
        <v>0.84615384615384615</v>
      </c>
      <c r="L25" s="7">
        <v>25</v>
      </c>
      <c r="M25" s="8">
        <v>0.56750528498433694</v>
      </c>
      <c r="O25">
        <f t="shared" si="0"/>
        <v>0.56750528498433694</v>
      </c>
      <c r="P25">
        <v>20.765130529004086</v>
      </c>
    </row>
    <row r="26" spans="1:16" x14ac:dyDescent="0.3">
      <c r="A26">
        <v>2</v>
      </c>
      <c r="B26">
        <v>9</v>
      </c>
      <c r="C26" t="s">
        <v>8</v>
      </c>
      <c r="D26">
        <f>1-(ABS(raw!E26-raw!D26))/(raw!E26)</f>
        <v>0.8</v>
      </c>
      <c r="E26">
        <f>1-(ABS(raw!C26-raw!B26)/(raw!E26))</f>
        <v>0.91999999999999993</v>
      </c>
      <c r="L26" s="7">
        <v>26</v>
      </c>
      <c r="M26" s="8">
        <v>0.3233233671365377</v>
      </c>
      <c r="O26">
        <f t="shared" si="0"/>
        <v>0.3233233671365377</v>
      </c>
      <c r="P26">
        <v>-5.5584785514734047</v>
      </c>
    </row>
    <row r="27" spans="1:16" x14ac:dyDescent="0.3">
      <c r="A27">
        <v>2</v>
      </c>
      <c r="B27">
        <v>10</v>
      </c>
      <c r="C27" t="s">
        <v>8</v>
      </c>
      <c r="D27">
        <f>1-(ABS(raw!E27-raw!D27))/(raw!E27)</f>
        <v>0.85714285714285721</v>
      </c>
      <c r="E27">
        <f>1-(ABS(raw!C27-raw!B27)/(raw!E27))</f>
        <v>0.8928571428571429</v>
      </c>
      <c r="L27" s="7" t="s">
        <v>12</v>
      </c>
      <c r="M27" s="8">
        <v>0.70781371239630431</v>
      </c>
    </row>
    <row r="28" spans="1:16" x14ac:dyDescent="0.3">
      <c r="A28">
        <v>2</v>
      </c>
      <c r="B28">
        <v>11</v>
      </c>
      <c r="C28" t="s">
        <v>8</v>
      </c>
      <c r="D28">
        <f>1-(ABS(raw!E28-raw!D28))/(raw!E28)</f>
        <v>0.95833333333333337</v>
      </c>
      <c r="E28">
        <f>1-(ABS(raw!C28-raw!B28)/(raw!E28))</f>
        <v>0.83333333333333337</v>
      </c>
    </row>
    <row r="29" spans="1:16" x14ac:dyDescent="0.3">
      <c r="A29">
        <v>2</v>
      </c>
      <c r="B29">
        <v>12</v>
      </c>
      <c r="C29" t="s">
        <v>7</v>
      </c>
      <c r="D29">
        <f>1-(ABS(raw!E29-raw!D29))/(raw!E29)</f>
        <v>0.92307692307692313</v>
      </c>
      <c r="E29">
        <f>1-(ABS(raw!C29-raw!B29)/(raw!E29))</f>
        <v>0.87692307692307681</v>
      </c>
      <c r="O29">
        <f>CORREL(O3:O26,P3:P26)</f>
        <v>-8.2577194750332025E-2</v>
      </c>
    </row>
    <row r="30" spans="1:16" x14ac:dyDescent="0.3">
      <c r="A30">
        <v>2</v>
      </c>
      <c r="B30">
        <v>13</v>
      </c>
      <c r="C30" t="s">
        <v>8</v>
      </c>
      <c r="D30">
        <f>1-(ABS(raw!E30-raw!D30))/(raw!E30)</f>
        <v>0.90625</v>
      </c>
      <c r="E30">
        <f>1-(ABS(raw!C30-raw!B30)/(raw!E30))</f>
        <v>0.84375</v>
      </c>
    </row>
    <row r="31" spans="1:16" x14ac:dyDescent="0.3">
      <c r="A31">
        <v>2</v>
      </c>
      <c r="B31">
        <v>14</v>
      </c>
      <c r="C31" t="s">
        <v>7</v>
      </c>
      <c r="D31">
        <f>1-(ABS(raw!E31-raw!D31))/(raw!E31)</f>
        <v>0.85714285714285721</v>
      </c>
      <c r="E31">
        <f>1-(ABS(raw!C31-raw!B31)/(raw!E31))</f>
        <v>0.8928571428571429</v>
      </c>
    </row>
    <row r="32" spans="1:16" x14ac:dyDescent="0.3">
      <c r="A32">
        <v>2</v>
      </c>
      <c r="B32">
        <v>15</v>
      </c>
      <c r="C32" t="s">
        <v>7</v>
      </c>
      <c r="D32">
        <f>1-(ABS(raw!E32-raw!D32))/(raw!E32)</f>
        <v>0.94736842105263164</v>
      </c>
      <c r="E32">
        <f>1-(ABS(raw!C32-raw!B32)/(raw!E32))</f>
        <v>0.84210526315789469</v>
      </c>
    </row>
    <row r="33" spans="1:5" x14ac:dyDescent="0.3">
      <c r="A33">
        <v>2</v>
      </c>
      <c r="B33">
        <v>16</v>
      </c>
      <c r="C33" t="s">
        <v>7</v>
      </c>
      <c r="D33">
        <f>1-(ABS(raw!E33-raw!D33))/(raw!E33)</f>
        <v>0.96</v>
      </c>
      <c r="E33">
        <f>1-(ABS(raw!C33-raw!B33)/(raw!E33))</f>
        <v>0.90399999999999991</v>
      </c>
    </row>
    <row r="34" spans="1:5" x14ac:dyDescent="0.3">
      <c r="A34">
        <v>3</v>
      </c>
      <c r="B34">
        <v>1</v>
      </c>
      <c r="C34" t="s">
        <v>7</v>
      </c>
      <c r="D34">
        <f>1-(ABS(raw!E34-raw!D34))/(raw!E34)</f>
        <v>0.8214285714285714</v>
      </c>
      <c r="E34">
        <f>1-(ABS(raw!C34-raw!B34)/(raw!E34))</f>
        <v>0.7142857142857143</v>
      </c>
    </row>
    <row r="35" spans="1:5" x14ac:dyDescent="0.3">
      <c r="A35">
        <v>3</v>
      </c>
      <c r="B35">
        <v>2</v>
      </c>
      <c r="C35" t="s">
        <v>8</v>
      </c>
      <c r="D35">
        <f>1-(ABS(raw!E35-raw!D35))/(raw!E35)</f>
        <v>0.77777777777777779</v>
      </c>
      <c r="E35">
        <f>1-(ABS(raw!C35-raw!B35)/(raw!E35))</f>
        <v>0.70370370370370372</v>
      </c>
    </row>
    <row r="36" spans="1:5" x14ac:dyDescent="0.3">
      <c r="A36">
        <v>3</v>
      </c>
      <c r="B36">
        <v>3</v>
      </c>
      <c r="C36" t="s">
        <v>8</v>
      </c>
      <c r="D36">
        <f>1-(ABS(raw!E36-raw!D36))/(raw!E36)</f>
        <v>0.76923076923076916</v>
      </c>
      <c r="E36">
        <f>1-(ABS(raw!C36-raw!B36)/(raw!E36))</f>
        <v>0.69230769230769229</v>
      </c>
    </row>
    <row r="37" spans="1:5" x14ac:dyDescent="0.3">
      <c r="A37">
        <v>3</v>
      </c>
      <c r="B37">
        <v>4</v>
      </c>
      <c r="C37" t="s">
        <v>8</v>
      </c>
      <c r="D37">
        <f>1-(ABS(raw!E37-raw!D37))/(raw!E37)</f>
        <v>0.61764705882352944</v>
      </c>
      <c r="E37">
        <f>1-(ABS(raw!C37-raw!B37)/(raw!E37))</f>
        <v>0.55882352941176472</v>
      </c>
    </row>
    <row r="38" spans="1:5" x14ac:dyDescent="0.3">
      <c r="A38">
        <v>3</v>
      </c>
      <c r="B38">
        <v>5</v>
      </c>
      <c r="C38" t="s">
        <v>7</v>
      </c>
      <c r="D38">
        <f>1-(ABS(raw!E38-raw!D38))/(raw!E38)</f>
        <v>0.75757575757575757</v>
      </c>
      <c r="E38">
        <f>1-(ABS(raw!C38-raw!B38)/(raw!E38))</f>
        <v>0.59595959595959602</v>
      </c>
    </row>
    <row r="39" spans="1:5" x14ac:dyDescent="0.3">
      <c r="A39">
        <v>3</v>
      </c>
      <c r="B39">
        <v>6</v>
      </c>
      <c r="C39" t="s">
        <v>8</v>
      </c>
      <c r="D39">
        <f>1-(ABS(raw!E39-raw!D39))/(raw!E39)</f>
        <v>0.66666666666666674</v>
      </c>
      <c r="E39">
        <f>1-(ABS(raw!C39-raw!B39)/(raw!E39))</f>
        <v>0.76666666666666661</v>
      </c>
    </row>
    <row r="40" spans="1:5" x14ac:dyDescent="0.3">
      <c r="A40">
        <v>3</v>
      </c>
      <c r="B40">
        <v>7</v>
      </c>
      <c r="C40" t="s">
        <v>7</v>
      </c>
      <c r="D40">
        <f>1-(ABS(raw!E40-raw!D40))/(raw!E40)</f>
        <v>0.80952380952380953</v>
      </c>
      <c r="E40">
        <f>1-(ABS(raw!C40-raw!B40)/(raw!E40))</f>
        <v>0.7857142857142857</v>
      </c>
    </row>
    <row r="41" spans="1:5" x14ac:dyDescent="0.3">
      <c r="A41">
        <v>3</v>
      </c>
      <c r="B41">
        <v>8</v>
      </c>
      <c r="C41" t="s">
        <v>7</v>
      </c>
      <c r="D41">
        <f>1-(ABS(raw!E41-raw!D41))/(raw!E41)</f>
        <v>0.80952380952380953</v>
      </c>
      <c r="E41">
        <f>1-(ABS(raw!C41-raw!B41)/(raw!E41))</f>
        <v>0.7857142857142857</v>
      </c>
    </row>
    <row r="42" spans="1:5" x14ac:dyDescent="0.3">
      <c r="A42">
        <v>3</v>
      </c>
      <c r="B42">
        <v>9</v>
      </c>
      <c r="C42" t="s">
        <v>8</v>
      </c>
      <c r="D42">
        <f>1-(ABS(raw!E42-raw!D42))/(raw!E42)</f>
        <v>0.85714285714285721</v>
      </c>
      <c r="E42">
        <f>1-(ABS(raw!C42-raw!B42)/(raw!E42))</f>
        <v>0.74285714285714277</v>
      </c>
    </row>
    <row r="43" spans="1:5" x14ac:dyDescent="0.3">
      <c r="A43">
        <v>3</v>
      </c>
      <c r="B43">
        <v>10</v>
      </c>
      <c r="C43" t="s">
        <v>7</v>
      </c>
      <c r="D43">
        <f>1-(ABS(raw!E43-raw!D43))/(raw!E43)</f>
        <v>0.73333333333333339</v>
      </c>
      <c r="E43">
        <f>1-(ABS(raw!C43-raw!B43)/(raw!E43))</f>
        <v>0.73333333333333339</v>
      </c>
    </row>
    <row r="44" spans="1:5" x14ac:dyDescent="0.3">
      <c r="A44">
        <v>3</v>
      </c>
      <c r="B44">
        <v>11</v>
      </c>
      <c r="C44" t="s">
        <v>7</v>
      </c>
      <c r="D44">
        <f>1-(ABS(raw!E44-raw!D44))/(raw!E44)</f>
        <v>0.7857142857142857</v>
      </c>
      <c r="E44">
        <f>1-(ABS(raw!C44-raw!B44)/(raw!E44))</f>
        <v>0.80952380952380953</v>
      </c>
    </row>
    <row r="45" spans="1:5" x14ac:dyDescent="0.3">
      <c r="A45">
        <v>3</v>
      </c>
      <c r="B45">
        <v>12</v>
      </c>
      <c r="C45" t="s">
        <v>8</v>
      </c>
      <c r="D45">
        <f>1-(ABS(raw!E45-raw!D45))/(raw!E45)</f>
        <v>0.78260869565217395</v>
      </c>
      <c r="E45">
        <f>1-(ABS(raw!C45-raw!B45)/(raw!E45))</f>
        <v>0.86956521739130432</v>
      </c>
    </row>
    <row r="46" spans="1:5" x14ac:dyDescent="0.3">
      <c r="A46">
        <v>3</v>
      </c>
      <c r="B46">
        <v>13</v>
      </c>
      <c r="C46" t="s">
        <v>7</v>
      </c>
      <c r="D46">
        <f>1-(ABS(raw!E46-raw!D46))/(raw!E46)</f>
        <v>0.91428571428571426</v>
      </c>
      <c r="E46">
        <f>1-(ABS(raw!C46-raw!B46)/(raw!E46))</f>
        <v>0.8214285714285714</v>
      </c>
    </row>
    <row r="47" spans="1:5" x14ac:dyDescent="0.3">
      <c r="A47">
        <v>3</v>
      </c>
      <c r="B47">
        <v>14</v>
      </c>
      <c r="C47" t="s">
        <v>8</v>
      </c>
      <c r="D47">
        <f>1-(ABS(raw!E47-raw!D47))/(raw!E47)</f>
        <v>0.95238095238095233</v>
      </c>
      <c r="E47">
        <f>1-(ABS(raw!C47-raw!B47)/(raw!E47))</f>
        <v>0.9285714285714286</v>
      </c>
    </row>
    <row r="48" spans="1:5" x14ac:dyDescent="0.3">
      <c r="A48">
        <v>3</v>
      </c>
      <c r="B48">
        <v>15</v>
      </c>
      <c r="C48" t="s">
        <v>8</v>
      </c>
      <c r="D48">
        <f>1-(ABS(raw!E48-raw!D48))/(raw!E48)</f>
        <v>0.97058823529411775</v>
      </c>
      <c r="E48">
        <f>1-(ABS(raw!C48-raw!B48)/(raw!E48))</f>
        <v>0.81617647058823528</v>
      </c>
    </row>
    <row r="49" spans="1:5" x14ac:dyDescent="0.3">
      <c r="A49">
        <v>3</v>
      </c>
      <c r="B49">
        <v>16</v>
      </c>
      <c r="C49" t="s">
        <v>7</v>
      </c>
      <c r="D49">
        <f>1-(ABS(raw!E49-raw!D49))/(raw!E49)</f>
        <v>0.89655172413793105</v>
      </c>
      <c r="E49">
        <f>1-(ABS(raw!C49-raw!B49)/(raw!E49))</f>
        <v>0.94482758620689655</v>
      </c>
    </row>
    <row r="50" spans="1:5" x14ac:dyDescent="0.3">
      <c r="A50" s="1">
        <v>4</v>
      </c>
      <c r="B50" s="1">
        <v>1</v>
      </c>
      <c r="C50" s="1"/>
    </row>
    <row r="51" spans="1:5" x14ac:dyDescent="0.3">
      <c r="A51" s="1">
        <v>4</v>
      </c>
      <c r="B51" s="1">
        <v>2</v>
      </c>
      <c r="C51" s="1"/>
    </row>
    <row r="52" spans="1:5" x14ac:dyDescent="0.3">
      <c r="A52" s="1">
        <v>4</v>
      </c>
      <c r="B52" s="1">
        <v>3</v>
      </c>
      <c r="C52" s="1"/>
    </row>
    <row r="53" spans="1:5" x14ac:dyDescent="0.3">
      <c r="A53" s="1">
        <v>4</v>
      </c>
      <c r="B53" s="1">
        <v>4</v>
      </c>
      <c r="C53" s="1"/>
    </row>
    <row r="54" spans="1:5" x14ac:dyDescent="0.3">
      <c r="A54" s="1">
        <v>4</v>
      </c>
      <c r="B54" s="1">
        <v>5</v>
      </c>
      <c r="C54" s="1"/>
    </row>
    <row r="55" spans="1:5" x14ac:dyDescent="0.3">
      <c r="A55" s="1">
        <v>4</v>
      </c>
      <c r="B55" s="1">
        <v>6</v>
      </c>
      <c r="C55" s="1"/>
    </row>
    <row r="56" spans="1:5" x14ac:dyDescent="0.3">
      <c r="A56" s="1">
        <v>4</v>
      </c>
      <c r="B56" s="1">
        <v>7</v>
      </c>
      <c r="C56" s="1"/>
    </row>
    <row r="57" spans="1:5" x14ac:dyDescent="0.3">
      <c r="A57" s="1">
        <v>4</v>
      </c>
      <c r="B57" s="1">
        <v>8</v>
      </c>
      <c r="C57" s="1"/>
    </row>
    <row r="58" spans="1:5" x14ac:dyDescent="0.3">
      <c r="A58" s="1">
        <v>4</v>
      </c>
      <c r="B58" s="1">
        <v>9</v>
      </c>
      <c r="C58" s="1"/>
    </row>
    <row r="59" spans="1:5" x14ac:dyDescent="0.3">
      <c r="A59" s="1">
        <v>4</v>
      </c>
      <c r="B59" s="1">
        <v>10</v>
      </c>
      <c r="C59" s="1"/>
    </row>
    <row r="60" spans="1:5" x14ac:dyDescent="0.3">
      <c r="A60" s="1">
        <v>4</v>
      </c>
      <c r="B60" s="1">
        <v>11</v>
      </c>
      <c r="C60" s="1"/>
    </row>
    <row r="61" spans="1:5" x14ac:dyDescent="0.3">
      <c r="A61" s="1">
        <v>4</v>
      </c>
      <c r="B61" s="1">
        <v>12</v>
      </c>
      <c r="C61" s="1"/>
    </row>
    <row r="62" spans="1:5" x14ac:dyDescent="0.3">
      <c r="A62" s="1">
        <v>4</v>
      </c>
      <c r="B62" s="1">
        <v>13</v>
      </c>
      <c r="C62" s="1"/>
    </row>
    <row r="63" spans="1:5" x14ac:dyDescent="0.3">
      <c r="A63" s="1">
        <v>4</v>
      </c>
      <c r="B63" s="1">
        <v>14</v>
      </c>
      <c r="C63" s="1"/>
    </row>
    <row r="64" spans="1:5" x14ac:dyDescent="0.3">
      <c r="A64" s="1">
        <v>4</v>
      </c>
      <c r="B64" s="1">
        <v>15</v>
      </c>
      <c r="C64" s="1"/>
    </row>
    <row r="65" spans="1:5" x14ac:dyDescent="0.3">
      <c r="A65" s="1">
        <v>4</v>
      </c>
      <c r="B65" s="1">
        <v>16</v>
      </c>
      <c r="C65" s="1"/>
    </row>
    <row r="66" spans="1:5" x14ac:dyDescent="0.3">
      <c r="A66">
        <v>5</v>
      </c>
      <c r="B66">
        <v>1</v>
      </c>
      <c r="C66" t="s">
        <v>7</v>
      </c>
      <c r="D66">
        <f>1-(raw!E66-raw!D66)/(raw!E66)</f>
        <v>0.69230769230769229</v>
      </c>
      <c r="E66">
        <f>1-(raw!C66-raw!B66)/(raw!E66)</f>
        <v>0.48717948717948723</v>
      </c>
    </row>
    <row r="67" spans="1:5" x14ac:dyDescent="0.3">
      <c r="A67">
        <v>5</v>
      </c>
      <c r="B67">
        <v>2</v>
      </c>
      <c r="C67" t="s">
        <v>8</v>
      </c>
      <c r="D67">
        <f>1-(raw!E67-raw!D67)/(raw!E67)</f>
        <v>0.53846153846153844</v>
      </c>
      <c r="E67">
        <f>1-(raw!C67-raw!B67)/(raw!E67)</f>
        <v>0.42307692307692313</v>
      </c>
    </row>
    <row r="68" spans="1:5" x14ac:dyDescent="0.3">
      <c r="A68">
        <v>5</v>
      </c>
      <c r="B68">
        <v>3</v>
      </c>
      <c r="C68" t="s">
        <v>7</v>
      </c>
      <c r="D68">
        <f>1-(raw!E68-raw!D68)/(raw!E68)</f>
        <v>0.5714285714285714</v>
      </c>
      <c r="E68">
        <f>1-(raw!C68-raw!B68)/(raw!E68)</f>
        <v>0.51428571428571423</v>
      </c>
    </row>
    <row r="69" spans="1:5" x14ac:dyDescent="0.3">
      <c r="A69">
        <v>5</v>
      </c>
      <c r="B69">
        <v>4</v>
      </c>
      <c r="C69" t="s">
        <v>7</v>
      </c>
      <c r="D69">
        <f>1-(raw!E69-raw!D69)/(raw!E69)</f>
        <v>0.52380952380952384</v>
      </c>
      <c r="E69">
        <f>1-(raw!C69-raw!B69)/(raw!E69)</f>
        <v>0.4285714285714286</v>
      </c>
    </row>
    <row r="70" spans="1:5" x14ac:dyDescent="0.3">
      <c r="A70">
        <v>5</v>
      </c>
      <c r="B70">
        <v>5</v>
      </c>
      <c r="C70" t="s">
        <v>7</v>
      </c>
      <c r="D70">
        <f>1-(raw!E70-raw!D70)/(raw!E70)</f>
        <v>0.44827586206896552</v>
      </c>
      <c r="E70">
        <f>1-(raw!C70-raw!B70)/(raw!E70)</f>
        <v>0.55862068965517253</v>
      </c>
    </row>
    <row r="71" spans="1:5" x14ac:dyDescent="0.3">
      <c r="A71">
        <v>5</v>
      </c>
      <c r="B71">
        <v>6</v>
      </c>
      <c r="C71" t="s">
        <v>7</v>
      </c>
      <c r="D71">
        <f>1-(raw!E71-raw!D71)/(raw!E71)</f>
        <v>0.5714285714285714</v>
      </c>
      <c r="E71">
        <f>1-(raw!C71-raw!B71)/(raw!E71)</f>
        <v>0.61904761904761907</v>
      </c>
    </row>
    <row r="72" spans="1:5" x14ac:dyDescent="0.3">
      <c r="A72">
        <v>5</v>
      </c>
      <c r="B72">
        <v>7</v>
      </c>
      <c r="C72" t="s">
        <v>8</v>
      </c>
      <c r="D72">
        <f>1-(raw!E72-raw!D72)/(raw!E72)</f>
        <v>0.25</v>
      </c>
      <c r="E72">
        <f>1-(raw!C72-raw!B72)/(raw!E72)</f>
        <v>0.49</v>
      </c>
    </row>
    <row r="73" spans="1:5" x14ac:dyDescent="0.3">
      <c r="A73">
        <v>5</v>
      </c>
      <c r="B73">
        <v>8</v>
      </c>
      <c r="C73" t="s">
        <v>7</v>
      </c>
      <c r="D73">
        <f>1-(raw!E73-raw!D73)/(raw!E73)</f>
        <v>0.44999999999999996</v>
      </c>
      <c r="E73">
        <f>1-(raw!C73-raw!B73)/(raw!E73)</f>
        <v>0.4</v>
      </c>
    </row>
    <row r="74" spans="1:5" x14ac:dyDescent="0.3">
      <c r="A74">
        <v>5</v>
      </c>
      <c r="B74">
        <v>9</v>
      </c>
      <c r="C74" t="s">
        <v>8</v>
      </c>
      <c r="D74">
        <f>1-(raw!E74-raw!D74)/(raw!E74)</f>
        <v>0.4642857142857143</v>
      </c>
      <c r="E74">
        <f>1-(raw!C74-raw!B74)/(raw!E74)</f>
        <v>0.64285714285714279</v>
      </c>
    </row>
    <row r="75" spans="1:5" x14ac:dyDescent="0.3">
      <c r="A75">
        <v>5</v>
      </c>
      <c r="B75">
        <v>10</v>
      </c>
      <c r="C75" t="s">
        <v>7</v>
      </c>
      <c r="D75">
        <f>1-(raw!E75-raw!D75)/(raw!E75)</f>
        <v>0.38235294117647067</v>
      </c>
      <c r="E75">
        <f>1-(raw!C75-raw!B75)/(raw!E75)</f>
        <v>0.41176470588235292</v>
      </c>
    </row>
    <row r="76" spans="1:5" x14ac:dyDescent="0.3">
      <c r="A76">
        <v>5</v>
      </c>
      <c r="B76">
        <v>11</v>
      </c>
      <c r="C76" t="s">
        <v>7</v>
      </c>
      <c r="D76">
        <f>1-(raw!E76-raw!D76)/(raw!E76)</f>
        <v>0.5</v>
      </c>
      <c r="E76">
        <f>1-(raw!C76-raw!B76)/(raw!E76)</f>
        <v>0.65686274509803921</v>
      </c>
    </row>
    <row r="77" spans="1:5" x14ac:dyDescent="0.3">
      <c r="A77">
        <v>5</v>
      </c>
      <c r="B77">
        <v>12</v>
      </c>
      <c r="C77" t="s">
        <v>8</v>
      </c>
      <c r="D77">
        <f>1-(raw!E77-raw!D77)/(raw!E77)</f>
        <v>0.47222222222222221</v>
      </c>
      <c r="E77">
        <f>1-(raw!C77-raw!B77)/(raw!E77)</f>
        <v>0.44444444444444453</v>
      </c>
    </row>
    <row r="78" spans="1:5" x14ac:dyDescent="0.3">
      <c r="A78">
        <v>5</v>
      </c>
      <c r="B78">
        <v>13</v>
      </c>
      <c r="C78" t="s">
        <v>8</v>
      </c>
      <c r="D78">
        <f>1-(raw!E78-raw!D78)/(raw!E78)</f>
        <v>0.5714285714285714</v>
      </c>
      <c r="E78">
        <f>1-(raw!C78-raw!B78)/(raw!E78)</f>
        <v>0.51428571428571435</v>
      </c>
    </row>
    <row r="79" spans="1:5" x14ac:dyDescent="0.3">
      <c r="A79">
        <v>5</v>
      </c>
      <c r="B79">
        <v>14</v>
      </c>
      <c r="C79" t="s">
        <v>8</v>
      </c>
      <c r="D79">
        <f>1-(raw!E79-raw!D79)/(raw!E79)</f>
        <v>0.5185185185185186</v>
      </c>
      <c r="E79">
        <f>1-(raw!C79-raw!B79)/(raw!E79)</f>
        <v>0.50617283950617287</v>
      </c>
    </row>
    <row r="80" spans="1:5" x14ac:dyDescent="0.3">
      <c r="A80">
        <v>5</v>
      </c>
      <c r="B80">
        <v>15</v>
      </c>
      <c r="C80" t="s">
        <v>8</v>
      </c>
      <c r="D80">
        <f>1-(raw!E80-raw!D80)/(raw!E80)</f>
        <v>0.5</v>
      </c>
      <c r="E80">
        <f>1-(raw!C80-raw!B80)/(raw!E80)</f>
        <v>0.47499999999999998</v>
      </c>
    </row>
    <row r="81" spans="1:5" x14ac:dyDescent="0.3">
      <c r="A81">
        <v>5</v>
      </c>
      <c r="B81">
        <v>16</v>
      </c>
      <c r="C81" t="s">
        <v>8</v>
      </c>
      <c r="D81">
        <f>1-(raw!E81-raw!D81)/(raw!E81)</f>
        <v>0.47058823529411764</v>
      </c>
      <c r="E81">
        <f>1-(raw!C81-raw!B81)/(raw!E81)</f>
        <v>0.26470588235294112</v>
      </c>
    </row>
    <row r="82" spans="1:5" x14ac:dyDescent="0.3">
      <c r="A82">
        <v>6</v>
      </c>
      <c r="B82">
        <v>1</v>
      </c>
      <c r="C82" t="s">
        <v>7</v>
      </c>
      <c r="D82">
        <f>1-(raw!E82-raw!D82)/(raw!E82)</f>
        <v>0.40909090909090906</v>
      </c>
      <c r="E82">
        <f>1-(raw!C82-raw!B82)/(raw!E82)</f>
        <v>0.34545454545454546</v>
      </c>
    </row>
    <row r="83" spans="1:5" x14ac:dyDescent="0.3">
      <c r="A83">
        <v>6</v>
      </c>
      <c r="B83">
        <v>2</v>
      </c>
      <c r="C83" t="s">
        <v>7</v>
      </c>
      <c r="D83">
        <f>1-(raw!E83-raw!D83)/(raw!E83)</f>
        <v>0.33333333333333337</v>
      </c>
      <c r="E83">
        <f>1-(raw!C83-raw!B83)/(raw!E83)</f>
        <v>0.31428571428571428</v>
      </c>
    </row>
    <row r="84" spans="1:5" x14ac:dyDescent="0.3">
      <c r="A84">
        <v>6</v>
      </c>
      <c r="B84">
        <v>3</v>
      </c>
      <c r="C84" t="s">
        <v>7</v>
      </c>
      <c r="D84">
        <f>1-(raw!E84-raw!D84)/(raw!E84)</f>
        <v>0.40740740740740744</v>
      </c>
      <c r="E84">
        <f>1-(raw!C84-raw!B84)/(raw!E84)</f>
        <v>0.32098765432098764</v>
      </c>
    </row>
    <row r="85" spans="1:5" x14ac:dyDescent="0.3">
      <c r="A85">
        <v>6</v>
      </c>
      <c r="B85">
        <v>4</v>
      </c>
      <c r="C85" t="s">
        <v>8</v>
      </c>
      <c r="D85">
        <f>1-(raw!E85-raw!D85)/(raw!E85)</f>
        <v>0.36363636363636365</v>
      </c>
      <c r="E85">
        <f>1-(raw!C85-raw!B85)/(raw!E85)</f>
        <v>0.27272727272727271</v>
      </c>
    </row>
    <row r="86" spans="1:5" x14ac:dyDescent="0.3">
      <c r="A86">
        <v>6</v>
      </c>
      <c r="B86">
        <v>5</v>
      </c>
      <c r="C86" t="s">
        <v>8</v>
      </c>
      <c r="D86">
        <f>1-(raw!E86-raw!D86)/(raw!E86)</f>
        <v>0.5</v>
      </c>
      <c r="E86">
        <f>1-(raw!C86-raw!B86)/(raw!E86)</f>
        <v>0.34375</v>
      </c>
    </row>
    <row r="87" spans="1:5" x14ac:dyDescent="0.3">
      <c r="A87">
        <v>6</v>
      </c>
      <c r="B87">
        <v>6</v>
      </c>
      <c r="C87" t="s">
        <v>7</v>
      </c>
      <c r="D87">
        <f>1-(raw!E87-raw!D87)/(raw!E87)</f>
        <v>0.33333333333333337</v>
      </c>
      <c r="E87">
        <f>1-(raw!C87-raw!B87)/(raw!E87)</f>
        <v>0.4</v>
      </c>
    </row>
    <row r="88" spans="1:5" x14ac:dyDescent="0.3">
      <c r="A88">
        <v>6</v>
      </c>
      <c r="B88">
        <v>7</v>
      </c>
      <c r="C88" t="s">
        <v>8</v>
      </c>
      <c r="D88">
        <f>1-(raw!E88-raw!D88)/(raw!E88)</f>
        <v>0.36363636363636365</v>
      </c>
      <c r="E88">
        <f>1-(raw!C88-raw!B88)/(raw!E88)</f>
        <v>0.40909090909090906</v>
      </c>
    </row>
    <row r="89" spans="1:5" x14ac:dyDescent="0.3">
      <c r="A89">
        <v>6</v>
      </c>
      <c r="B89">
        <v>8</v>
      </c>
      <c r="C89" t="s">
        <v>8</v>
      </c>
      <c r="D89">
        <f>1-(raw!E89-raw!D89)/(raw!E89)</f>
        <v>0.3214285714285714</v>
      </c>
      <c r="E89">
        <f>1-(raw!C89-raw!B89)/(raw!E89)</f>
        <v>0.4642857142857143</v>
      </c>
    </row>
    <row r="90" spans="1:5" x14ac:dyDescent="0.3">
      <c r="A90">
        <v>6</v>
      </c>
      <c r="B90">
        <v>9</v>
      </c>
      <c r="C90" t="s">
        <v>7</v>
      </c>
      <c r="D90">
        <f>1-(raw!E90-raw!D90)/(raw!E90)</f>
        <v>0.5</v>
      </c>
      <c r="E90">
        <f>1-(raw!C90-raw!B90)/(raw!E90)</f>
        <v>0.4</v>
      </c>
    </row>
    <row r="91" spans="1:5" x14ac:dyDescent="0.3">
      <c r="A91">
        <v>6</v>
      </c>
      <c r="B91">
        <v>10</v>
      </c>
      <c r="C91" t="s">
        <v>7</v>
      </c>
      <c r="D91">
        <f>1-(raw!E91-raw!D91)/(raw!E91)</f>
        <v>0.38461538461538458</v>
      </c>
      <c r="E91">
        <f>1-(raw!C91-raw!B91)/(raw!E91)</f>
        <v>0.27884615384615385</v>
      </c>
    </row>
    <row r="92" spans="1:5" x14ac:dyDescent="0.3">
      <c r="A92">
        <v>6</v>
      </c>
      <c r="B92">
        <v>11</v>
      </c>
      <c r="C92" t="s">
        <v>8</v>
      </c>
      <c r="D92">
        <f>1-(raw!E92-raw!D92)/(raw!E92)</f>
        <v>0.53333333333333333</v>
      </c>
      <c r="E92">
        <f>1-(raw!C92-raw!B92)/(raw!E92)</f>
        <v>0.43999999999999995</v>
      </c>
    </row>
    <row r="93" spans="1:5" x14ac:dyDescent="0.3">
      <c r="A93">
        <v>6</v>
      </c>
      <c r="B93">
        <v>12</v>
      </c>
      <c r="C93" t="s">
        <v>8</v>
      </c>
      <c r="D93">
        <f>1-(raw!E93-raw!D93)/(raw!E93)</f>
        <v>0.36</v>
      </c>
      <c r="E93">
        <f>1-(raw!C93-raw!B93)/(raw!E93)</f>
        <v>0.4</v>
      </c>
    </row>
    <row r="94" spans="1:5" x14ac:dyDescent="0.3">
      <c r="A94">
        <v>6</v>
      </c>
      <c r="B94">
        <v>13</v>
      </c>
      <c r="C94" t="s">
        <v>7</v>
      </c>
      <c r="D94">
        <f>1-(raw!E94-raw!D94)/(raw!E94)</f>
        <v>0.375</v>
      </c>
      <c r="E94">
        <f>1-(raw!C94-raw!B94)/(raw!E94)</f>
        <v>0.390625</v>
      </c>
    </row>
    <row r="95" spans="1:5" x14ac:dyDescent="0.3">
      <c r="A95">
        <v>6</v>
      </c>
      <c r="B95">
        <v>14</v>
      </c>
      <c r="C95" t="s">
        <v>8</v>
      </c>
      <c r="D95">
        <f>1-(raw!E95-raw!D95)/(raw!E95)</f>
        <v>0.38095238095238093</v>
      </c>
      <c r="E95">
        <f>1-(raw!C95-raw!B95)/(raw!E95)</f>
        <v>0.4285714285714286</v>
      </c>
    </row>
    <row r="96" spans="1:5" x14ac:dyDescent="0.3">
      <c r="A96">
        <v>6</v>
      </c>
      <c r="B96">
        <v>15</v>
      </c>
      <c r="C96" t="s">
        <v>7</v>
      </c>
      <c r="D96">
        <f>1-(raw!E96-raw!D96)/(raw!E96)</f>
        <v>0.4</v>
      </c>
      <c r="E96">
        <f>1-(raw!C96-raw!B96)/(raw!E96)</f>
        <v>0.33333333333333337</v>
      </c>
    </row>
    <row r="97" spans="1:5" x14ac:dyDescent="0.3">
      <c r="A97">
        <v>6</v>
      </c>
      <c r="B97">
        <v>16</v>
      </c>
      <c r="C97" t="s">
        <v>8</v>
      </c>
      <c r="D97">
        <f>1-(raw!E97-raw!D97)/(raw!E97)</f>
        <v>0.33333333333333337</v>
      </c>
      <c r="E97">
        <f>1-(raw!C97-raw!B97)/(raw!E97)</f>
        <v>0.4285714285714286</v>
      </c>
    </row>
    <row r="98" spans="1:5" x14ac:dyDescent="0.3">
      <c r="A98">
        <v>7</v>
      </c>
      <c r="B98">
        <v>1</v>
      </c>
      <c r="C98" t="s">
        <v>8</v>
      </c>
      <c r="D98">
        <f>1-(raw!E98-raw!D98)/(raw!E98)</f>
        <v>0.625</v>
      </c>
      <c r="E98">
        <f>1-(raw!C98-raw!B98)/(raw!E98)</f>
        <v>0.52499999999999991</v>
      </c>
    </row>
    <row r="99" spans="1:5" x14ac:dyDescent="0.3">
      <c r="A99">
        <v>7</v>
      </c>
      <c r="B99">
        <v>2</v>
      </c>
      <c r="C99" t="s">
        <v>8</v>
      </c>
      <c r="D99">
        <f>1-(raw!E99-raw!D99)/(raw!E99)</f>
        <v>0.58333333333333326</v>
      </c>
      <c r="E99">
        <f>1-(raw!C99-raw!B99)/(raw!E99)</f>
        <v>0.52500000000000013</v>
      </c>
    </row>
    <row r="100" spans="1:5" x14ac:dyDescent="0.3">
      <c r="A100">
        <v>7</v>
      </c>
      <c r="B100">
        <v>3</v>
      </c>
      <c r="C100" t="s">
        <v>8</v>
      </c>
      <c r="D100">
        <f>1-(raw!E100-raw!D100)/(raw!E100)</f>
        <v>0.53125</v>
      </c>
      <c r="E100">
        <f>1-(raw!C100-raw!B100)/(raw!E100)</f>
        <v>0.5625</v>
      </c>
    </row>
    <row r="101" spans="1:5" x14ac:dyDescent="0.3">
      <c r="A101">
        <v>7</v>
      </c>
      <c r="B101">
        <v>4</v>
      </c>
      <c r="C101" t="s">
        <v>8</v>
      </c>
      <c r="D101">
        <f>1-(raw!E101-raw!D101)/(raw!E101)</f>
        <v>0.625</v>
      </c>
      <c r="E101">
        <f>1-(raw!C101-raw!B101)/(raw!E101)</f>
        <v>0.46875</v>
      </c>
    </row>
    <row r="102" spans="1:5" x14ac:dyDescent="0.3">
      <c r="A102">
        <v>7</v>
      </c>
      <c r="B102">
        <v>5</v>
      </c>
      <c r="C102" t="s">
        <v>7</v>
      </c>
      <c r="D102">
        <f>1-(raw!E102-raw!D102)/(raw!E102)</f>
        <v>0.55000000000000004</v>
      </c>
      <c r="E102">
        <f>1-(raw!C102-raw!B102)/(raw!E102)</f>
        <v>0.375</v>
      </c>
    </row>
    <row r="103" spans="1:5" x14ac:dyDescent="0.3">
      <c r="A103">
        <v>7</v>
      </c>
      <c r="B103">
        <v>6</v>
      </c>
      <c r="C103" t="s">
        <v>7</v>
      </c>
      <c r="D103">
        <f>1-(raw!E103-raw!D103)/(raw!E103)</f>
        <v>0.38709677419354838</v>
      </c>
      <c r="E103">
        <f>1-(raw!C103-raw!B103)/(raw!E103)</f>
        <v>0.45806451612903232</v>
      </c>
    </row>
    <row r="104" spans="1:5" x14ac:dyDescent="0.3">
      <c r="A104">
        <v>7</v>
      </c>
      <c r="B104">
        <v>7</v>
      </c>
      <c r="C104" t="s">
        <v>8</v>
      </c>
      <c r="D104">
        <f>1-(raw!E104-raw!D104)/(raw!E104)</f>
        <v>0.4358974358974359</v>
      </c>
      <c r="E104">
        <f>1-(raw!C104-raw!B104)/(raw!E104)</f>
        <v>0.32692307692307687</v>
      </c>
    </row>
    <row r="105" spans="1:5" x14ac:dyDescent="0.3">
      <c r="A105">
        <v>7</v>
      </c>
      <c r="B105">
        <v>8</v>
      </c>
      <c r="C105" t="s">
        <v>7</v>
      </c>
      <c r="D105">
        <f>1-(raw!E105-raw!D105)/(raw!E105)</f>
        <v>0.29166666666666663</v>
      </c>
      <c r="E105">
        <f>1-(raw!C105-raw!B105)/(raw!E105)</f>
        <v>0.40625</v>
      </c>
    </row>
    <row r="106" spans="1:5" x14ac:dyDescent="0.3">
      <c r="A106">
        <v>7</v>
      </c>
      <c r="B106">
        <v>9</v>
      </c>
      <c r="C106" t="s">
        <v>8</v>
      </c>
      <c r="D106">
        <f>1-(raw!E106-raw!D106)/(raw!E106)</f>
        <v>0.39130434782608692</v>
      </c>
      <c r="E106">
        <f>1-(raw!C106-raw!B106)/(raw!E106)</f>
        <v>0.41304347826086951</v>
      </c>
    </row>
    <row r="107" spans="1:5" x14ac:dyDescent="0.3">
      <c r="A107">
        <v>7</v>
      </c>
      <c r="B107">
        <v>10</v>
      </c>
      <c r="C107" t="s">
        <v>7</v>
      </c>
      <c r="D107">
        <f>1-(raw!E107-raw!D107)/(raw!E107)</f>
        <v>0.51282051282051277</v>
      </c>
      <c r="E107">
        <f>1-(raw!C107-raw!B107)/(raw!E107)</f>
        <v>0.42307692307692302</v>
      </c>
    </row>
    <row r="108" spans="1:5" x14ac:dyDescent="0.3">
      <c r="A108">
        <v>7</v>
      </c>
      <c r="B108">
        <v>11</v>
      </c>
      <c r="C108" t="s">
        <v>8</v>
      </c>
      <c r="D108">
        <f>1-(raw!E108-raw!D108)/(raw!E108)</f>
        <v>0.44736842105263153</v>
      </c>
      <c r="E108">
        <f>1-(raw!C108-raw!B108)/(raw!E108)</f>
        <v>0.60526315789473684</v>
      </c>
    </row>
    <row r="109" spans="1:5" x14ac:dyDescent="0.3">
      <c r="A109">
        <v>7</v>
      </c>
      <c r="B109">
        <v>12</v>
      </c>
      <c r="C109" t="s">
        <v>7</v>
      </c>
      <c r="D109">
        <f>1-(raw!E109-raw!D109)/(raw!E109)</f>
        <v>0.47826086956521741</v>
      </c>
      <c r="E109">
        <f>1-(raw!C109-raw!B109)/(raw!E109)</f>
        <v>0.47826086956521741</v>
      </c>
    </row>
    <row r="110" spans="1:5" x14ac:dyDescent="0.3">
      <c r="A110">
        <v>7</v>
      </c>
      <c r="B110">
        <v>13</v>
      </c>
      <c r="C110" t="s">
        <v>8</v>
      </c>
      <c r="D110">
        <f>1-(raw!E110-raw!D110)/(raw!E110)</f>
        <v>0.3125</v>
      </c>
      <c r="E110">
        <f>1-(raw!C110-raw!B110)/(raw!E110)</f>
        <v>0.54166666666666674</v>
      </c>
    </row>
    <row r="111" spans="1:5" x14ac:dyDescent="0.3">
      <c r="A111">
        <v>7</v>
      </c>
      <c r="B111">
        <v>14</v>
      </c>
      <c r="C111" t="s">
        <v>7</v>
      </c>
      <c r="D111">
        <f>1-(raw!E111-raw!D111)/(raw!E111)</f>
        <v>0.46666666666666667</v>
      </c>
      <c r="E111">
        <f>1-(raw!C111-raw!B111)/(raw!E111)</f>
        <v>0.38666666666666671</v>
      </c>
    </row>
    <row r="112" spans="1:5" x14ac:dyDescent="0.3">
      <c r="A112">
        <v>7</v>
      </c>
      <c r="B112">
        <v>15</v>
      </c>
      <c r="C112" t="s">
        <v>7</v>
      </c>
      <c r="D112">
        <f>1-(raw!E112-raw!D112)/(raw!E112)</f>
        <v>0.4375</v>
      </c>
      <c r="E112">
        <f>1-(raw!C112-raw!B112)/(raw!E112)</f>
        <v>0.33333333333333337</v>
      </c>
    </row>
    <row r="113" spans="1:5" x14ac:dyDescent="0.3">
      <c r="A113">
        <v>7</v>
      </c>
      <c r="B113">
        <v>16</v>
      </c>
      <c r="C113" t="s">
        <v>7</v>
      </c>
      <c r="D113">
        <f>1-(raw!E113-raw!D113)/(raw!E113)</f>
        <v>0.3125</v>
      </c>
      <c r="E113">
        <f>1-(raw!C113-raw!B113)/(raw!E113)</f>
        <v>0.45833333333333337</v>
      </c>
    </row>
    <row r="114" spans="1:5" x14ac:dyDescent="0.3">
      <c r="A114">
        <v>8</v>
      </c>
      <c r="B114">
        <v>1</v>
      </c>
      <c r="C114" t="s">
        <v>8</v>
      </c>
      <c r="D114">
        <f>1-(raw!E114-raw!D114)/(raw!E114)</f>
        <v>0.84615384615384615</v>
      </c>
      <c r="E114">
        <f>1-(raw!C114-raw!B114)/(raw!E114)</f>
        <v>0.96923076923076912</v>
      </c>
    </row>
    <row r="115" spans="1:5" x14ac:dyDescent="0.3">
      <c r="A115">
        <v>8</v>
      </c>
      <c r="B115">
        <v>2</v>
      </c>
      <c r="C115" t="s">
        <v>7</v>
      </c>
      <c r="D115">
        <f>1-(raw!E115-raw!D115)/(raw!E115)</f>
        <v>0.91666666666666663</v>
      </c>
      <c r="E115">
        <f>1-(raw!C115-raw!B115)/(raw!E115)</f>
        <v>0.94444444444444442</v>
      </c>
    </row>
    <row r="116" spans="1:5" x14ac:dyDescent="0.3">
      <c r="A116">
        <v>8</v>
      </c>
      <c r="B116">
        <v>3</v>
      </c>
      <c r="C116" t="s">
        <v>8</v>
      </c>
      <c r="D116">
        <f>1-(raw!E116-raw!D116)/(raw!E116)</f>
        <v>0.8</v>
      </c>
      <c r="E116">
        <f>1-(raw!C116-raw!B116)/(raw!E116)</f>
        <v>0.92</v>
      </c>
    </row>
    <row r="117" spans="1:5" x14ac:dyDescent="0.3">
      <c r="A117">
        <v>8</v>
      </c>
      <c r="B117">
        <v>4</v>
      </c>
      <c r="C117" t="s">
        <v>8</v>
      </c>
      <c r="D117">
        <f>1-(raw!E117-raw!D117)/(raw!E117)</f>
        <v>0.89655172413793105</v>
      </c>
      <c r="E117">
        <f>1-(raw!C117-raw!B117)/(raw!E117)</f>
        <v>0.74137931034482762</v>
      </c>
    </row>
    <row r="118" spans="1:5" x14ac:dyDescent="0.3">
      <c r="A118">
        <v>8</v>
      </c>
      <c r="B118">
        <v>5</v>
      </c>
      <c r="C118" t="s">
        <v>7</v>
      </c>
      <c r="D118">
        <f>1-(raw!E118-raw!D118)/(raw!E118)</f>
        <v>0.92</v>
      </c>
      <c r="E118">
        <f>1-(raw!C118-raw!B118)/(raw!E118)</f>
        <v>0.84</v>
      </c>
    </row>
    <row r="119" spans="1:5" x14ac:dyDescent="0.3">
      <c r="A119">
        <v>8</v>
      </c>
      <c r="B119">
        <v>6</v>
      </c>
      <c r="C119" t="s">
        <v>8</v>
      </c>
      <c r="D119">
        <f>1-(raw!E119-raw!D119)/(raw!E119)</f>
        <v>0.89999999999999991</v>
      </c>
      <c r="E119">
        <f>1-(raw!C119-raw!B119)/(raw!E119)</f>
        <v>0.875</v>
      </c>
    </row>
    <row r="120" spans="1:5" x14ac:dyDescent="0.3">
      <c r="A120">
        <v>8</v>
      </c>
      <c r="B120">
        <v>7</v>
      </c>
      <c r="C120" t="s">
        <v>7</v>
      </c>
      <c r="D120">
        <f>1-(raw!E120-raw!D120)/(raw!E120)</f>
        <v>0.88888888888888884</v>
      </c>
      <c r="E120">
        <f>1-(raw!C120-raw!B120)/(raw!E120)</f>
        <v>0.75</v>
      </c>
    </row>
    <row r="121" spans="1:5" x14ac:dyDescent="0.3">
      <c r="A121">
        <v>8</v>
      </c>
      <c r="B121">
        <v>8</v>
      </c>
      <c r="C121" t="s">
        <v>7</v>
      </c>
      <c r="D121">
        <f>1-(raw!E121-raw!D121)/(raw!E121)</f>
        <v>0.84615384615384615</v>
      </c>
      <c r="E121">
        <f>1-(raw!C121-raw!B121)/(raw!E121)</f>
        <v>0.84615384615384615</v>
      </c>
    </row>
    <row r="122" spans="1:5" x14ac:dyDescent="0.3">
      <c r="A122">
        <v>8</v>
      </c>
      <c r="B122">
        <v>9</v>
      </c>
      <c r="C122" t="s">
        <v>8</v>
      </c>
      <c r="D122">
        <f>1-(raw!E122-raw!D122)/(raw!E122)</f>
        <v>0.88888888888888884</v>
      </c>
      <c r="E122">
        <f>1-(raw!C122-raw!B122)/(raw!E122)</f>
        <v>0.91666666666666663</v>
      </c>
    </row>
    <row r="123" spans="1:5" x14ac:dyDescent="0.3">
      <c r="A123">
        <v>8</v>
      </c>
      <c r="B123">
        <v>10</v>
      </c>
      <c r="C123" t="s">
        <v>8</v>
      </c>
      <c r="D123">
        <f>1-(raw!E123-raw!D123)/(raw!E123)</f>
        <v>0.88888888888888884</v>
      </c>
      <c r="E123">
        <f>1-(raw!C123-raw!B123)/(raw!E123)</f>
        <v>0.76666666666666672</v>
      </c>
    </row>
    <row r="124" spans="1:5" x14ac:dyDescent="0.3">
      <c r="A124">
        <v>8</v>
      </c>
      <c r="B124">
        <v>11</v>
      </c>
      <c r="C124" t="s">
        <v>8</v>
      </c>
      <c r="D124">
        <f>1-(raw!E124-raw!D124)/(raw!E124)</f>
        <v>0.83333333333333337</v>
      </c>
      <c r="E124">
        <f>1-(raw!C124-raw!B124)/(raw!E124)</f>
        <v>0.79166666666666663</v>
      </c>
    </row>
    <row r="125" spans="1:5" x14ac:dyDescent="0.3">
      <c r="A125">
        <v>8</v>
      </c>
      <c r="B125">
        <v>12</v>
      </c>
      <c r="C125" t="s">
        <v>7</v>
      </c>
      <c r="D125">
        <f>1-(raw!E125-raw!D125)/(raw!E125)</f>
        <v>0.84</v>
      </c>
      <c r="E125">
        <f>1-(raw!C125-raw!B125)/(raw!E125)</f>
        <v>0.90399999999999991</v>
      </c>
    </row>
    <row r="126" spans="1:5" x14ac:dyDescent="0.3">
      <c r="A126">
        <v>8</v>
      </c>
      <c r="B126">
        <v>13</v>
      </c>
      <c r="C126" t="s">
        <v>7</v>
      </c>
      <c r="D126">
        <f>1-(raw!E126-raw!D126)/(raw!E126)</f>
        <v>0.8666666666666667</v>
      </c>
      <c r="E126">
        <f>1-(raw!C126-raw!B126)/(raw!E126)</f>
        <v>0.875</v>
      </c>
    </row>
    <row r="127" spans="1:5" x14ac:dyDescent="0.3">
      <c r="A127">
        <v>8</v>
      </c>
      <c r="B127">
        <v>14</v>
      </c>
      <c r="C127" t="s">
        <v>8</v>
      </c>
      <c r="D127">
        <f>1-(raw!E127-raw!D127)/(raw!E127)</f>
        <v>0.875</v>
      </c>
      <c r="E127">
        <f>1-(raw!C127-raw!B127)/(raw!E127)</f>
        <v>0.83333333333333337</v>
      </c>
    </row>
    <row r="128" spans="1:5" x14ac:dyDescent="0.3">
      <c r="A128">
        <v>8</v>
      </c>
      <c r="B128">
        <v>15</v>
      </c>
      <c r="C128" t="s">
        <v>7</v>
      </c>
      <c r="D128">
        <f>1-(raw!E128-raw!D128)/(raw!E128)</f>
        <v>0.80645161290322576</v>
      </c>
      <c r="E128">
        <f>1-(raw!C128-raw!B128)/(raw!E128)</f>
        <v>0.89247311827956988</v>
      </c>
    </row>
    <row r="129" spans="1:5" x14ac:dyDescent="0.3">
      <c r="A129">
        <v>8</v>
      </c>
      <c r="B129">
        <v>16</v>
      </c>
      <c r="C129" t="s">
        <v>7</v>
      </c>
      <c r="D129">
        <f>1-(raw!E129-raw!D129)/(raw!E129)</f>
        <v>0.94736842105263164</v>
      </c>
      <c r="E129">
        <f>1-(raw!C129-raw!B129)/(raw!E129)</f>
        <v>0.92105263157894735</v>
      </c>
    </row>
    <row r="130" spans="1:5" x14ac:dyDescent="0.3">
      <c r="A130">
        <v>9</v>
      </c>
      <c r="B130">
        <v>1</v>
      </c>
      <c r="C130" t="s">
        <v>7</v>
      </c>
      <c r="D130">
        <f>1-(raw!E130-raw!D130)/(raw!E130)</f>
        <v>0.66666666666666674</v>
      </c>
      <c r="E130">
        <f>1-(raw!C130-raw!B130)/(raw!E130)</f>
        <v>0.66666666666666674</v>
      </c>
    </row>
    <row r="131" spans="1:5" x14ac:dyDescent="0.3">
      <c r="A131">
        <v>9</v>
      </c>
      <c r="B131">
        <v>2</v>
      </c>
      <c r="C131" t="s">
        <v>8</v>
      </c>
      <c r="D131">
        <f>1-(raw!E131-raw!D131)/(raw!E131)</f>
        <v>0.61538461538461542</v>
      </c>
      <c r="E131">
        <f>1-(raw!C131-raw!B131)/(raw!E131)</f>
        <v>0.6</v>
      </c>
    </row>
    <row r="132" spans="1:5" x14ac:dyDescent="0.3">
      <c r="A132">
        <v>9</v>
      </c>
      <c r="B132">
        <v>3</v>
      </c>
      <c r="C132" t="s">
        <v>8</v>
      </c>
      <c r="D132">
        <f>1-(raw!E132-raw!D132)/(raw!E132)</f>
        <v>0.40625</v>
      </c>
      <c r="E132">
        <f>1-(raw!C132-raw!B132)/(raw!E132)</f>
        <v>0.53125</v>
      </c>
    </row>
    <row r="133" spans="1:5" x14ac:dyDescent="0.3">
      <c r="A133">
        <v>9</v>
      </c>
      <c r="B133">
        <v>4</v>
      </c>
      <c r="C133" t="s">
        <v>7</v>
      </c>
      <c r="D133">
        <f>1-(raw!E133-raw!D133)/(raw!E133)</f>
        <v>0.64285714285714279</v>
      </c>
      <c r="E133">
        <f>1-(raw!C133-raw!B133)/(raw!E133)</f>
        <v>0.5714285714285714</v>
      </c>
    </row>
    <row r="134" spans="1:5" x14ac:dyDescent="0.3">
      <c r="A134">
        <v>9</v>
      </c>
      <c r="B134">
        <v>5</v>
      </c>
      <c r="C134" t="s">
        <v>7</v>
      </c>
      <c r="D134">
        <f>1-(raw!E134-raw!D134)/(raw!E134)</f>
        <v>0.4242424242424242</v>
      </c>
      <c r="E134">
        <f>1-(raw!C134-raw!B134)/(raw!E134)</f>
        <v>0.69696969696969702</v>
      </c>
    </row>
    <row r="135" spans="1:5" x14ac:dyDescent="0.3">
      <c r="A135">
        <v>9</v>
      </c>
      <c r="B135">
        <v>6</v>
      </c>
      <c r="C135" t="s">
        <v>7</v>
      </c>
      <c r="D135">
        <f>1-(raw!E135-raw!D135)/(raw!E135)</f>
        <v>0.31578947368421051</v>
      </c>
      <c r="E135">
        <f>1-(raw!C135-raw!B135)/(raw!E135)</f>
        <v>0.48684210526315785</v>
      </c>
    </row>
    <row r="136" spans="1:5" x14ac:dyDescent="0.3">
      <c r="A136">
        <v>9</v>
      </c>
      <c r="B136">
        <v>7</v>
      </c>
      <c r="C136" t="s">
        <v>8</v>
      </c>
      <c r="D136">
        <f>1-(raw!E136-raw!D136)/(raw!E136)</f>
        <v>0.45161290322580638</v>
      </c>
      <c r="E136">
        <f>1-(raw!C136-raw!B136)/(raw!E136)</f>
        <v>0.35483870967741937</v>
      </c>
    </row>
    <row r="137" spans="1:5" x14ac:dyDescent="0.3">
      <c r="A137">
        <v>9</v>
      </c>
      <c r="B137">
        <v>8</v>
      </c>
      <c r="C137" t="s">
        <v>8</v>
      </c>
      <c r="D137">
        <f>1-(raw!E137-raw!D137)/(raw!E137)</f>
        <v>0.48</v>
      </c>
      <c r="E137">
        <f>1-(raw!C137-raw!B137)/(raw!E137)</f>
        <v>0.52</v>
      </c>
    </row>
    <row r="138" spans="1:5" x14ac:dyDescent="0.3">
      <c r="A138">
        <v>9</v>
      </c>
      <c r="B138">
        <v>9</v>
      </c>
      <c r="C138" t="s">
        <v>8</v>
      </c>
      <c r="D138">
        <f>1-(raw!E138-raw!D138)/(raw!E138)</f>
        <v>0.5</v>
      </c>
      <c r="E138">
        <f>1-(raw!C138-raw!B138)/(raw!E138)</f>
        <v>0.61111111111111116</v>
      </c>
    </row>
    <row r="139" spans="1:5" x14ac:dyDescent="0.3">
      <c r="A139">
        <v>9</v>
      </c>
      <c r="B139">
        <v>10</v>
      </c>
      <c r="C139" t="s">
        <v>7</v>
      </c>
      <c r="D139">
        <f>1-(raw!E139-raw!D139)/(raw!E139)</f>
        <v>0.5</v>
      </c>
      <c r="E139">
        <f>1-(raw!C139-raw!B139)/(raw!E139)</f>
        <v>0.38095238095238093</v>
      </c>
    </row>
    <row r="140" spans="1:5" x14ac:dyDescent="0.3">
      <c r="A140">
        <v>9</v>
      </c>
      <c r="B140">
        <v>11</v>
      </c>
      <c r="C140" t="s">
        <v>7</v>
      </c>
      <c r="D140">
        <f>1-(raw!E140-raw!D140)/(raw!E140)</f>
        <v>0.43999999999999995</v>
      </c>
      <c r="E140">
        <f>1-(raw!C140-raw!B140)/(raw!E140)</f>
        <v>0.35999999999999988</v>
      </c>
    </row>
    <row r="141" spans="1:5" x14ac:dyDescent="0.3">
      <c r="A141">
        <v>9</v>
      </c>
      <c r="B141">
        <v>12</v>
      </c>
      <c r="C141" t="s">
        <v>8</v>
      </c>
      <c r="D141">
        <f>1-(raw!E141-raw!D141)/(raw!E141)</f>
        <v>0.3571428571428571</v>
      </c>
      <c r="E141">
        <f>1-(raw!C141-raw!B141)/(raw!E141)</f>
        <v>0.60714285714285721</v>
      </c>
    </row>
    <row r="142" spans="1:5" x14ac:dyDescent="0.3">
      <c r="A142">
        <v>9</v>
      </c>
      <c r="B142">
        <v>13</v>
      </c>
      <c r="C142" t="s">
        <v>8</v>
      </c>
      <c r="D142">
        <f>1-(raw!E142-raw!D142)/(raw!E142)</f>
        <v>0.4</v>
      </c>
      <c r="E142">
        <f>1-(raw!C142-raw!B142)/(raw!E142)</f>
        <v>0.7</v>
      </c>
    </row>
    <row r="143" spans="1:5" x14ac:dyDescent="0.3">
      <c r="A143">
        <v>9</v>
      </c>
      <c r="B143">
        <v>14</v>
      </c>
      <c r="C143" t="s">
        <v>7</v>
      </c>
      <c r="D143">
        <f>1-(raw!E143-raw!D143)/(raw!E143)</f>
        <v>0.52173913043478259</v>
      </c>
      <c r="E143">
        <f>1-(raw!C143-raw!B143)/(raw!E143)</f>
        <v>0.33913043478260863</v>
      </c>
    </row>
    <row r="144" spans="1:5" x14ac:dyDescent="0.3">
      <c r="A144">
        <v>9</v>
      </c>
      <c r="B144">
        <v>15</v>
      </c>
      <c r="C144" t="s">
        <v>8</v>
      </c>
      <c r="D144">
        <f>1-(raw!E144-raw!D144)/(raw!E144)</f>
        <v>0.42105263157894735</v>
      </c>
      <c r="E144">
        <f>1-(raw!C144-raw!B144)/(raw!E144)</f>
        <v>0.74736842105263168</v>
      </c>
    </row>
    <row r="145" spans="1:5" x14ac:dyDescent="0.3">
      <c r="A145">
        <v>9</v>
      </c>
      <c r="B145">
        <v>16</v>
      </c>
      <c r="C145" t="s">
        <v>7</v>
      </c>
      <c r="D145">
        <f>1-(raw!E145-raw!D145)/(raw!E145)</f>
        <v>0.52941176470588247</v>
      </c>
      <c r="E145">
        <f>1-(raw!C145-raw!B145)/(raw!E145)</f>
        <v>0.60784313725490191</v>
      </c>
    </row>
    <row r="146" spans="1:5" x14ac:dyDescent="0.3">
      <c r="A146">
        <v>10</v>
      </c>
      <c r="B146">
        <v>1</v>
      </c>
      <c r="C146" t="s">
        <v>7</v>
      </c>
      <c r="D146">
        <f>1-(raw!E146-raw!D146)/(raw!E146)</f>
        <v>1.1000000000000001</v>
      </c>
      <c r="E146">
        <f>1-(raw!C146-raw!B146)/(raw!E146)</f>
        <v>1</v>
      </c>
    </row>
    <row r="147" spans="1:5" x14ac:dyDescent="0.3">
      <c r="A147">
        <v>10</v>
      </c>
      <c r="B147">
        <v>2</v>
      </c>
      <c r="C147" t="s">
        <v>8</v>
      </c>
      <c r="D147">
        <f>1-(raw!E147-raw!D147)/(raw!E147)</f>
        <v>1</v>
      </c>
      <c r="E147">
        <f>1-(raw!C147-raw!B147)/(raw!E147)</f>
        <v>0.8928571428571429</v>
      </c>
    </row>
    <row r="148" spans="1:5" x14ac:dyDescent="0.3">
      <c r="A148">
        <v>10</v>
      </c>
      <c r="B148">
        <v>3</v>
      </c>
      <c r="C148" t="s">
        <v>8</v>
      </c>
      <c r="D148">
        <f>1-(raw!E148-raw!D148)/(raw!E148)</f>
        <v>0.875</v>
      </c>
      <c r="E148">
        <f>1-(raw!C148-raw!B148)/(raw!E148)</f>
        <v>0.79166666666666674</v>
      </c>
    </row>
    <row r="149" spans="1:5" x14ac:dyDescent="0.3">
      <c r="A149">
        <v>10</v>
      </c>
      <c r="B149">
        <v>4</v>
      </c>
      <c r="C149" t="s">
        <v>7</v>
      </c>
      <c r="D149">
        <f>1-(raw!E149-raw!D149)/(raw!E149)</f>
        <v>0.8</v>
      </c>
      <c r="E149">
        <f>1-(raw!C149-raw!B149)/(raw!E149)</f>
        <v>0.93333333333333335</v>
      </c>
    </row>
    <row r="150" spans="1:5" x14ac:dyDescent="0.3">
      <c r="A150">
        <v>10</v>
      </c>
      <c r="B150">
        <v>5</v>
      </c>
      <c r="C150" t="s">
        <v>7</v>
      </c>
      <c r="D150">
        <f>1-(raw!E150-raw!D150)/(raw!E150)</f>
        <v>0.88888888888888884</v>
      </c>
      <c r="E150">
        <f>1-(raw!C150-raw!B150)/(raw!E150)</f>
        <v>0.77777777777777779</v>
      </c>
    </row>
    <row r="151" spans="1:5" x14ac:dyDescent="0.3">
      <c r="A151">
        <v>10</v>
      </c>
      <c r="B151">
        <v>6</v>
      </c>
      <c r="C151" t="s">
        <v>8</v>
      </c>
      <c r="D151">
        <f>1-(raw!E151-raw!D151)/(raw!E151)</f>
        <v>0.84210526315789469</v>
      </c>
      <c r="E151">
        <f>1-(raw!C151-raw!B151)/(raw!E151)</f>
        <v>0.78947368421052633</v>
      </c>
    </row>
    <row r="152" spans="1:5" x14ac:dyDescent="0.3">
      <c r="A152">
        <v>10</v>
      </c>
      <c r="B152">
        <v>7</v>
      </c>
      <c r="C152" t="s">
        <v>8</v>
      </c>
      <c r="D152">
        <f>1-(raw!E152-raw!D152)/(raw!E152)</f>
        <v>0.95</v>
      </c>
      <c r="E152">
        <f>1-(raw!C152-raw!B152)/(raw!E152)</f>
        <v>0.8</v>
      </c>
    </row>
    <row r="153" spans="1:5" x14ac:dyDescent="0.3">
      <c r="A153">
        <v>10</v>
      </c>
      <c r="B153">
        <v>8</v>
      </c>
      <c r="C153" t="s">
        <v>8</v>
      </c>
      <c r="D153">
        <f>1-(raw!E153-raw!D153)/(raw!E153)</f>
        <v>0.8666666666666667</v>
      </c>
      <c r="E153">
        <f>1-(raw!C153-raw!B153)/(raw!E153)</f>
        <v>0.92</v>
      </c>
    </row>
    <row r="154" spans="1:5" x14ac:dyDescent="0.3">
      <c r="A154">
        <v>10</v>
      </c>
      <c r="B154">
        <v>9</v>
      </c>
      <c r="C154" t="s">
        <v>7</v>
      </c>
      <c r="D154">
        <f>1-(raw!E154-raw!D154)/(raw!E154)</f>
        <v>1</v>
      </c>
      <c r="E154">
        <f>1-(raw!C154-raw!B154)/(raw!E154)</f>
        <v>0.91578947368421049</v>
      </c>
    </row>
    <row r="155" spans="1:5" x14ac:dyDescent="0.3">
      <c r="A155">
        <v>10</v>
      </c>
      <c r="B155">
        <v>10</v>
      </c>
      <c r="C155" t="s">
        <v>7</v>
      </c>
      <c r="D155">
        <f>1-(raw!E155-raw!D155)/(raw!E155)</f>
        <v>0.93333333333333335</v>
      </c>
      <c r="E155">
        <f>1-(raw!C155-raw!B155)/(raw!E155)</f>
        <v>1.1000000000000001</v>
      </c>
    </row>
    <row r="156" spans="1:5" x14ac:dyDescent="0.3">
      <c r="A156">
        <v>10</v>
      </c>
      <c r="B156">
        <v>11</v>
      </c>
      <c r="C156" t="s">
        <v>7</v>
      </c>
      <c r="D156">
        <f>1-(raw!E156-raw!D156)/(raw!E156)</f>
        <v>0.875</v>
      </c>
      <c r="E156">
        <f>1-(raw!C156-raw!B156)/(raw!E156)</f>
        <v>1.0694444444444444</v>
      </c>
    </row>
    <row r="157" spans="1:5" x14ac:dyDescent="0.3">
      <c r="A157">
        <v>10</v>
      </c>
      <c r="B157">
        <v>12</v>
      </c>
      <c r="C157" t="s">
        <v>8</v>
      </c>
      <c r="D157">
        <f>1-(raw!E157-raw!D157)/(raw!E157)</f>
        <v>0.9</v>
      </c>
      <c r="E157">
        <f>1-(raw!C157-raw!B157)/(raw!E157)</f>
        <v>0.87999999999999989</v>
      </c>
    </row>
    <row r="158" spans="1:5" x14ac:dyDescent="0.3">
      <c r="A158">
        <v>10</v>
      </c>
      <c r="B158">
        <v>13</v>
      </c>
      <c r="C158" t="s">
        <v>8</v>
      </c>
      <c r="D158">
        <f>1-(raw!E158-raw!D158)/(raw!E158)</f>
        <v>0.70833333333333326</v>
      </c>
      <c r="E158">
        <f>1-(raw!C158-raw!B158)/(raw!E158)</f>
        <v>0.89583333333333337</v>
      </c>
    </row>
    <row r="159" spans="1:5" x14ac:dyDescent="0.3">
      <c r="A159">
        <v>10</v>
      </c>
      <c r="B159">
        <v>14</v>
      </c>
      <c r="C159" t="s">
        <v>7</v>
      </c>
      <c r="D159">
        <f>1-(raw!E159-raw!D159)/(raw!E159)</f>
        <v>0.76</v>
      </c>
      <c r="E159">
        <f>1-(raw!C159-raw!B159)/(raw!E159)</f>
        <v>0.95</v>
      </c>
    </row>
    <row r="160" spans="1:5" x14ac:dyDescent="0.3">
      <c r="A160">
        <v>10</v>
      </c>
      <c r="B160">
        <v>15</v>
      </c>
      <c r="C160" t="s">
        <v>7</v>
      </c>
      <c r="D160">
        <f>1-(raw!E160-raw!D160)/(raw!E160)</f>
        <v>1</v>
      </c>
      <c r="E160">
        <f>1-(raw!C160-raw!B160)/(raw!E160)</f>
        <v>1.1875</v>
      </c>
    </row>
    <row r="161" spans="1:5" x14ac:dyDescent="0.3">
      <c r="A161">
        <v>10</v>
      </c>
      <c r="B161">
        <v>16</v>
      </c>
      <c r="C161" t="s">
        <v>8</v>
      </c>
      <c r="D161">
        <f>1-(raw!E161-raw!D161)/(raw!E161)</f>
        <v>0.7</v>
      </c>
      <c r="E161">
        <f>1-(raw!C161-raw!B161)/(raw!E161)</f>
        <v>1</v>
      </c>
    </row>
    <row r="162" spans="1:5" x14ac:dyDescent="0.3">
      <c r="A162">
        <v>11</v>
      </c>
      <c r="B162">
        <v>1</v>
      </c>
      <c r="C162" t="s">
        <v>7</v>
      </c>
      <c r="D162">
        <f>1-(raw!E162-raw!D162)/(raw!E162)</f>
        <v>1.1200000000000001</v>
      </c>
      <c r="E162">
        <f>1-(raw!C162-raw!B162)/(raw!E162)</f>
        <v>1.0900000000000001</v>
      </c>
    </row>
    <row r="164" spans="1:5" x14ac:dyDescent="0.3">
      <c r="A164">
        <v>11</v>
      </c>
      <c r="B164">
        <v>3</v>
      </c>
      <c r="C164" t="s">
        <v>7</v>
      </c>
      <c r="D164">
        <f>1-(raw!E164-raw!D164)/(raw!E164)</f>
        <v>1.125</v>
      </c>
      <c r="E164">
        <f>1-(raw!C164-raw!B164)/(raw!E164)</f>
        <v>1.0833333333333333</v>
      </c>
    </row>
    <row r="165" spans="1:5" x14ac:dyDescent="0.3">
      <c r="A165">
        <v>11</v>
      </c>
      <c r="B165">
        <v>4</v>
      </c>
      <c r="C165" t="s">
        <v>7</v>
      </c>
      <c r="D165">
        <f>1-(raw!E165-raw!D165)/(raw!E165)</f>
        <v>1.125</v>
      </c>
      <c r="E165">
        <f>1-(raw!C165-raw!B165)/(raw!E165)</f>
        <v>1.0416666666666667</v>
      </c>
    </row>
    <row r="166" spans="1:5" x14ac:dyDescent="0.3">
      <c r="A166">
        <v>11</v>
      </c>
      <c r="B166">
        <v>5</v>
      </c>
      <c r="C166" t="s">
        <v>7</v>
      </c>
      <c r="D166">
        <f>1-(raw!E166-raw!D166)/(raw!E166)</f>
        <v>1.08</v>
      </c>
      <c r="E166">
        <f>1-(raw!C166-raw!B166)/(raw!E166)</f>
        <v>1.1200000000000001</v>
      </c>
    </row>
    <row r="167" spans="1:5" x14ac:dyDescent="0.3">
      <c r="A167">
        <v>11</v>
      </c>
      <c r="B167">
        <v>6</v>
      </c>
      <c r="C167" t="s">
        <v>7</v>
      </c>
      <c r="D167">
        <f>1-(raw!E167-raw!D167)/(raw!E167)</f>
        <v>1.0625</v>
      </c>
      <c r="E167">
        <f>1-(raw!C167-raw!B167)/(raw!E167)</f>
        <v>1.0833333333333333</v>
      </c>
    </row>
    <row r="168" spans="1:5" x14ac:dyDescent="0.3">
      <c r="A168">
        <v>11</v>
      </c>
      <c r="B168">
        <v>7</v>
      </c>
      <c r="C168" t="s">
        <v>7</v>
      </c>
      <c r="D168">
        <f>1-(raw!E168-raw!D168)/(raw!E168)</f>
        <v>1.0285714285714285</v>
      </c>
      <c r="E168">
        <f>1-(raw!C168-raw!B168)/(raw!E168)</f>
        <v>1</v>
      </c>
    </row>
    <row r="169" spans="1:5" x14ac:dyDescent="0.3">
      <c r="A169">
        <v>11</v>
      </c>
      <c r="B169">
        <v>8</v>
      </c>
      <c r="C169" t="s">
        <v>8</v>
      </c>
      <c r="D169">
        <f>1-(raw!E169-raw!D169)/(raw!E169)</f>
        <v>1</v>
      </c>
      <c r="E169">
        <f>1-(raw!C169-raw!B169)/(raw!E169)</f>
        <v>1.0892857142857142</v>
      </c>
    </row>
    <row r="170" spans="1:5" x14ac:dyDescent="0.3">
      <c r="A170">
        <v>11</v>
      </c>
      <c r="B170">
        <v>9</v>
      </c>
      <c r="C170" t="s">
        <v>7</v>
      </c>
      <c r="D170">
        <f>1-(raw!E170-raw!D170)/(raw!E170)</f>
        <v>1.0238095238095239</v>
      </c>
      <c r="E170">
        <f>1-(raw!C170-raw!B170)/(raw!E170)</f>
        <v>1</v>
      </c>
    </row>
    <row r="171" spans="1:5" x14ac:dyDescent="0.3">
      <c r="A171">
        <v>11</v>
      </c>
      <c r="B171">
        <v>10</v>
      </c>
      <c r="C171" t="s">
        <v>8</v>
      </c>
      <c r="D171">
        <f>1-(raw!E171-raw!D171)/(raw!E171)</f>
        <v>1.0294117647058822</v>
      </c>
      <c r="E171">
        <f>1-(raw!C171-raw!B171)/(raw!E171)</f>
        <v>1</v>
      </c>
    </row>
    <row r="172" spans="1:5" x14ac:dyDescent="0.3">
      <c r="A172">
        <v>11</v>
      </c>
      <c r="B172">
        <v>11</v>
      </c>
      <c r="C172" t="s">
        <v>7</v>
      </c>
      <c r="D172">
        <f>1-(raw!E172-raw!D172)/(raw!E172)</f>
        <v>0.91666666666666663</v>
      </c>
      <c r="E172">
        <f>1-(raw!C172-raw!B172)/(raw!E172)</f>
        <v>1</v>
      </c>
    </row>
    <row r="173" spans="1:5" x14ac:dyDescent="0.3">
      <c r="A173">
        <v>11</v>
      </c>
      <c r="B173">
        <v>12</v>
      </c>
      <c r="C173" t="s">
        <v>8</v>
      </c>
      <c r="D173">
        <f>1-(raw!E173-raw!D173)/(raw!E173)</f>
        <v>1</v>
      </c>
      <c r="E173">
        <f>1-(raw!C173-raw!B173)/(raw!E173)</f>
        <v>1.0692307692307692</v>
      </c>
    </row>
    <row r="174" spans="1:5" x14ac:dyDescent="0.3">
      <c r="A174">
        <v>11</v>
      </c>
      <c r="B174">
        <v>13</v>
      </c>
      <c r="C174" t="s">
        <v>8</v>
      </c>
      <c r="D174">
        <f>1-(raw!E174-raw!D174)/(raw!E174)</f>
        <v>1.08</v>
      </c>
      <c r="E174">
        <f>1-(raw!C174-raw!B174)/(raw!E174)</f>
        <v>1.6</v>
      </c>
    </row>
    <row r="175" spans="1:5" x14ac:dyDescent="0.3">
      <c r="A175">
        <v>11</v>
      </c>
      <c r="B175">
        <v>14</v>
      </c>
      <c r="C175" t="s">
        <v>8</v>
      </c>
      <c r="D175">
        <f>1-(raw!E175-raw!D175)/(raw!E175)</f>
        <v>1.25</v>
      </c>
      <c r="E175">
        <f>1-(raw!C175-raw!B175)/(raw!E175)</f>
        <v>1</v>
      </c>
    </row>
    <row r="176" spans="1:5" x14ac:dyDescent="0.3">
      <c r="A176">
        <v>11</v>
      </c>
      <c r="B176">
        <v>15</v>
      </c>
      <c r="C176" t="s">
        <v>8</v>
      </c>
      <c r="D176">
        <f>1-(raw!E176-raw!D176)/(raw!E176)</f>
        <v>1</v>
      </c>
      <c r="E176">
        <f>1-(raw!C176-raw!B176)/(raw!E176)</f>
        <v>1.0705882352941176</v>
      </c>
    </row>
    <row r="177" spans="1:5" x14ac:dyDescent="0.3">
      <c r="A177">
        <v>11</v>
      </c>
      <c r="B177">
        <v>16</v>
      </c>
      <c r="C177" t="s">
        <v>8</v>
      </c>
      <c r="D177">
        <f>1-(raw!E177-raw!D177)/(raw!E177)</f>
        <v>1.129032258064516</v>
      </c>
      <c r="E177">
        <f>1-(raw!C177-raw!B177)/(raw!E177)</f>
        <v>0.91397849462365588</v>
      </c>
    </row>
    <row r="178" spans="1:5" x14ac:dyDescent="0.3">
      <c r="A178">
        <v>12</v>
      </c>
      <c r="B178">
        <v>1</v>
      </c>
      <c r="C178" t="s">
        <v>7</v>
      </c>
      <c r="D178">
        <f>1-(raw!E178-raw!D178)/(raw!E178)</f>
        <v>0.625</v>
      </c>
      <c r="E178">
        <f>1-(raw!C178-raw!B178)/(raw!E178)</f>
        <v>0.609375</v>
      </c>
    </row>
    <row r="179" spans="1:5" x14ac:dyDescent="0.3">
      <c r="A179">
        <v>12</v>
      </c>
      <c r="B179">
        <v>2</v>
      </c>
      <c r="C179" t="s">
        <v>8</v>
      </c>
      <c r="D179">
        <f>1-(raw!E179-raw!D179)/(raw!E179)</f>
        <v>0.60869565217391308</v>
      </c>
      <c r="E179">
        <f>1-(raw!C179-raw!B179)/(raw!E179)</f>
        <v>0.82608695652173914</v>
      </c>
    </row>
    <row r="180" spans="1:5" x14ac:dyDescent="0.3">
      <c r="A180">
        <v>12</v>
      </c>
      <c r="B180">
        <v>3</v>
      </c>
      <c r="C180" t="s">
        <v>8</v>
      </c>
      <c r="D180">
        <f>1-(raw!E180-raw!D180)/(raw!E180)</f>
        <v>0.66666666666666674</v>
      </c>
      <c r="E180">
        <f>1-(raw!C180-raw!B180)/(raw!E180)</f>
        <v>0.75</v>
      </c>
    </row>
    <row r="181" spans="1:5" x14ac:dyDescent="0.3">
      <c r="A181">
        <v>12</v>
      </c>
      <c r="B181">
        <v>4</v>
      </c>
      <c r="C181" t="s">
        <v>8</v>
      </c>
      <c r="D181">
        <f>1-(raw!E181-raw!D181)/(raw!E181)</f>
        <v>0.55555555555555558</v>
      </c>
      <c r="E181">
        <f>1-(raw!C181-raw!B181)/(raw!E181)</f>
        <v>0.59999999999999987</v>
      </c>
    </row>
    <row r="182" spans="1:5" x14ac:dyDescent="0.3">
      <c r="A182">
        <v>12</v>
      </c>
      <c r="B182">
        <v>5</v>
      </c>
      <c r="C182" t="s">
        <v>8</v>
      </c>
      <c r="D182">
        <f>1-(raw!E182-raw!D182)/(raw!E182)</f>
        <v>0.66666666666666674</v>
      </c>
      <c r="E182">
        <f>1-(raw!C182-raw!B182)/(raw!E182)</f>
        <v>0.62962962962962954</v>
      </c>
    </row>
    <row r="183" spans="1:5" x14ac:dyDescent="0.3">
      <c r="A183">
        <v>12</v>
      </c>
      <c r="B183">
        <v>6</v>
      </c>
      <c r="C183" t="s">
        <v>8</v>
      </c>
      <c r="D183">
        <f>1-(raw!E183-raw!D183)/(raw!E183)</f>
        <v>0.66666666666666674</v>
      </c>
      <c r="E183">
        <f>1-(raw!C183-raw!B183)/(raw!E183)</f>
        <v>0.60000000000000009</v>
      </c>
    </row>
    <row r="184" spans="1:5" x14ac:dyDescent="0.3">
      <c r="A184">
        <v>12</v>
      </c>
      <c r="B184">
        <v>7</v>
      </c>
      <c r="C184" t="s">
        <v>7</v>
      </c>
      <c r="D184">
        <f>1-(raw!E184-raw!D184)/(raw!E184)</f>
        <v>0.41666666666666663</v>
      </c>
      <c r="E184">
        <f>1-(raw!C184-raw!B184)/(raw!E184)</f>
        <v>0.61111111111111116</v>
      </c>
    </row>
    <row r="185" spans="1:5" x14ac:dyDescent="0.3">
      <c r="A185">
        <v>12</v>
      </c>
      <c r="B185">
        <v>8</v>
      </c>
      <c r="C185" t="s">
        <v>8</v>
      </c>
      <c r="D185">
        <f>1-(raw!E185-raw!D185)/(raw!E185)</f>
        <v>0.64</v>
      </c>
      <c r="E185">
        <f>1-(raw!C185-raw!B185)/(raw!E185)</f>
        <v>0.78666666666666663</v>
      </c>
    </row>
    <row r="186" spans="1:5" x14ac:dyDescent="0.3">
      <c r="A186">
        <v>12</v>
      </c>
      <c r="B186">
        <v>9</v>
      </c>
      <c r="C186" t="s">
        <v>7</v>
      </c>
      <c r="D186">
        <f>1-(raw!E186-raw!D186)/(raw!E186)</f>
        <v>0.73684210526315796</v>
      </c>
      <c r="E186">
        <f>1-(raw!C186-raw!B186)/(raw!E186)</f>
        <v>0.92105263157894735</v>
      </c>
    </row>
    <row r="187" spans="1:5" x14ac:dyDescent="0.3">
      <c r="A187">
        <v>12</v>
      </c>
      <c r="B187">
        <v>10</v>
      </c>
      <c r="C187" t="s">
        <v>7</v>
      </c>
      <c r="D187">
        <f>1-(raw!E187-raw!D187)/(raw!E187)</f>
        <v>0.83333333333333337</v>
      </c>
      <c r="E187">
        <f>1-(raw!C187-raw!B187)/(raw!E187)</f>
        <v>1</v>
      </c>
    </row>
    <row r="188" spans="1:5" x14ac:dyDescent="0.3">
      <c r="A188">
        <v>12</v>
      </c>
      <c r="B188">
        <v>11</v>
      </c>
      <c r="C188" t="s">
        <v>7</v>
      </c>
      <c r="D188">
        <f>1-(raw!E188-raw!D188)/(raw!E188)</f>
        <v>0.875</v>
      </c>
      <c r="E188">
        <f>1-(raw!C188-raw!B188)/(raw!E188)</f>
        <v>0.73333333333333328</v>
      </c>
    </row>
    <row r="189" spans="1:5" x14ac:dyDescent="0.3">
      <c r="A189">
        <v>12</v>
      </c>
      <c r="B189">
        <v>12</v>
      </c>
      <c r="C189" t="s">
        <v>8</v>
      </c>
      <c r="D189">
        <f>1-(raw!E189-raw!D189)/(raw!E189)</f>
        <v>0.82352941176470584</v>
      </c>
      <c r="E189">
        <f>1-(raw!C189-raw!B189)/(raw!E189)</f>
        <v>1.088235294117647</v>
      </c>
    </row>
    <row r="190" spans="1:5" x14ac:dyDescent="0.3">
      <c r="A190">
        <v>12</v>
      </c>
      <c r="B190">
        <v>13</v>
      </c>
      <c r="C190" t="s">
        <v>8</v>
      </c>
      <c r="D190">
        <f>1-(raw!E190-raw!D190)/(raw!E190)</f>
        <v>0.89655172413793105</v>
      </c>
      <c r="E190">
        <f>1-(raw!C190-raw!B190)/(raw!E190)</f>
        <v>0.78448275862068961</v>
      </c>
    </row>
    <row r="191" spans="1:5" x14ac:dyDescent="0.3">
      <c r="A191">
        <v>12</v>
      </c>
      <c r="B191">
        <v>14</v>
      </c>
      <c r="C191" t="s">
        <v>7</v>
      </c>
      <c r="D191">
        <f>1-(raw!E191-raw!D191)/(raw!E191)</f>
        <v>0.65217391304347827</v>
      </c>
      <c r="E191">
        <f>1-(raw!C191-raw!B191)/(raw!E191)</f>
        <v>0.82608695652173925</v>
      </c>
    </row>
    <row r="192" spans="1:5" x14ac:dyDescent="0.3">
      <c r="A192">
        <v>12</v>
      </c>
      <c r="B192">
        <v>15</v>
      </c>
      <c r="C192" t="s">
        <v>7</v>
      </c>
      <c r="D192">
        <f>1-(raw!E192-raw!D192)/(raw!E192)</f>
        <v>0.93103448275862077</v>
      </c>
      <c r="E192">
        <f>1-(raw!C192-raw!B192)/(raw!E192)</f>
        <v>0.71264367816091956</v>
      </c>
    </row>
    <row r="193" spans="1:5" x14ac:dyDescent="0.3">
      <c r="A193">
        <v>12</v>
      </c>
      <c r="B193">
        <v>16</v>
      </c>
      <c r="C193" t="s">
        <v>7</v>
      </c>
      <c r="D193">
        <f>1-(raw!E193-raw!D193)/(raw!E193)</f>
        <v>0.68421052631578949</v>
      </c>
      <c r="E193">
        <f>1-(raw!C193-raw!B193)/(raw!E193)</f>
        <v>0.92105263157894735</v>
      </c>
    </row>
    <row r="194" spans="1:5" x14ac:dyDescent="0.3">
      <c r="A194">
        <v>13</v>
      </c>
      <c r="B194">
        <v>1</v>
      </c>
      <c r="C194" t="s">
        <v>7</v>
      </c>
      <c r="D194">
        <f>1-(raw!E194-raw!D194)/(raw!E194)</f>
        <v>0.85185185185185186</v>
      </c>
      <c r="E194">
        <f>1-(raw!C194-raw!B194)/(raw!E194)</f>
        <v>0.88148148148148153</v>
      </c>
    </row>
    <row r="195" spans="1:5" x14ac:dyDescent="0.3">
      <c r="A195">
        <v>13</v>
      </c>
      <c r="B195">
        <v>2</v>
      </c>
      <c r="C195" t="s">
        <v>7</v>
      </c>
      <c r="D195">
        <f>1-(raw!E195-raw!D195)/(raw!E195)</f>
        <v>1</v>
      </c>
      <c r="E195">
        <f>1-(raw!C195-raw!B195)/(raw!E195)</f>
        <v>1.0789473684210527</v>
      </c>
    </row>
    <row r="196" spans="1:5" x14ac:dyDescent="0.3">
      <c r="A196">
        <v>13</v>
      </c>
      <c r="B196">
        <v>3</v>
      </c>
      <c r="C196" t="s">
        <v>7</v>
      </c>
      <c r="D196">
        <f>1-(raw!E196-raw!D196)/(raw!E196)</f>
        <v>1.0769230769230769</v>
      </c>
      <c r="E196">
        <f>1-(raw!C196-raw!B196)/(raw!E196)</f>
        <v>1.0512820512820513</v>
      </c>
    </row>
    <row r="197" spans="1:5" x14ac:dyDescent="0.3">
      <c r="A197">
        <v>13</v>
      </c>
      <c r="B197">
        <v>4</v>
      </c>
      <c r="C197" t="s">
        <v>7</v>
      </c>
      <c r="D197">
        <f>1-(raw!E197-raw!D197)/(raw!E197)</f>
        <v>1</v>
      </c>
      <c r="E197">
        <f>1-(raw!C197-raw!B197)/(raw!E197)</f>
        <v>1</v>
      </c>
    </row>
    <row r="198" spans="1:5" x14ac:dyDescent="0.3">
      <c r="A198">
        <v>13</v>
      </c>
      <c r="B198">
        <v>5</v>
      </c>
      <c r="C198" t="s">
        <v>7</v>
      </c>
      <c r="D198">
        <f>1-(raw!E198-raw!D198)/(raw!E198)</f>
        <v>0.89473684210526316</v>
      </c>
      <c r="E198">
        <f>1-(raw!C198-raw!B198)/(raw!E198)</f>
        <v>1</v>
      </c>
    </row>
    <row r="199" spans="1:5" x14ac:dyDescent="0.3">
      <c r="A199">
        <v>13</v>
      </c>
      <c r="B199">
        <v>6</v>
      </c>
      <c r="C199" t="s">
        <v>8</v>
      </c>
      <c r="D199">
        <f>1-(raw!E199-raw!D199)/(raw!E199)</f>
        <v>1.03125</v>
      </c>
      <c r="E199">
        <f>1-(raw!C199-raw!B199)/(raw!E199)</f>
        <v>1.078125</v>
      </c>
    </row>
    <row r="200" spans="1:5" x14ac:dyDescent="0.3">
      <c r="A200">
        <v>13</v>
      </c>
      <c r="B200">
        <v>7</v>
      </c>
      <c r="C200" t="s">
        <v>7</v>
      </c>
      <c r="D200">
        <f>1-(raw!E200-raw!D200)/(raw!E200)</f>
        <v>1.04</v>
      </c>
      <c r="E200">
        <f>1-(raw!C200-raw!B200)/(raw!E200)</f>
        <v>0.96800000000000008</v>
      </c>
    </row>
    <row r="201" spans="1:5" x14ac:dyDescent="0.3">
      <c r="A201">
        <v>13</v>
      </c>
      <c r="B201">
        <v>8</v>
      </c>
      <c r="C201" t="s">
        <v>8</v>
      </c>
      <c r="D201">
        <f>1-(raw!E201-raw!D201)/(raw!E201)</f>
        <v>1.0769230769230769</v>
      </c>
      <c r="E201">
        <f>1-(raw!C201-raw!B201)/(raw!E201)</f>
        <v>1</v>
      </c>
    </row>
    <row r="202" spans="1:5" x14ac:dyDescent="0.3">
      <c r="A202">
        <v>13</v>
      </c>
      <c r="B202">
        <v>9</v>
      </c>
      <c r="C202" t="s">
        <v>8</v>
      </c>
      <c r="D202">
        <f>1-(raw!E202-raw!D202)/(raw!E202)</f>
        <v>1</v>
      </c>
      <c r="E202">
        <f>1-(raw!C202-raw!B202)/(raw!E202)</f>
        <v>1</v>
      </c>
    </row>
    <row r="203" spans="1:5" x14ac:dyDescent="0.3">
      <c r="A203">
        <v>13</v>
      </c>
      <c r="B203">
        <v>10</v>
      </c>
      <c r="C203" t="s">
        <v>8</v>
      </c>
      <c r="D203">
        <f>1-(raw!E203-raw!D203)/(raw!E203)</f>
        <v>0.72727272727272729</v>
      </c>
      <c r="E203">
        <f>1-(raw!C203-raw!B203)/(raw!E203)</f>
        <v>0.9242424242424242</v>
      </c>
    </row>
    <row r="204" spans="1:5" x14ac:dyDescent="0.3">
      <c r="A204">
        <v>13</v>
      </c>
      <c r="B204">
        <v>11</v>
      </c>
      <c r="C204" t="s">
        <v>8</v>
      </c>
      <c r="D204">
        <f>1-(raw!E204-raw!D204)/(raw!E204)</f>
        <v>0.88461538461538458</v>
      </c>
      <c r="E204">
        <f>1-(raw!C204-raw!B204)/(raw!E204)</f>
        <v>0.94871794871794868</v>
      </c>
    </row>
    <row r="205" spans="1:5" x14ac:dyDescent="0.3">
      <c r="A205">
        <v>13</v>
      </c>
      <c r="B205">
        <v>12</v>
      </c>
      <c r="C205" t="s">
        <v>8</v>
      </c>
      <c r="D205">
        <f>1-(raw!E205-raw!D205)/(raw!E205)</f>
        <v>1</v>
      </c>
      <c r="E205">
        <f>1-(raw!C205-raw!B205)/(raw!E205)</f>
        <v>0.77894736842105261</v>
      </c>
    </row>
    <row r="206" spans="1:5" x14ac:dyDescent="0.3">
      <c r="A206">
        <v>13</v>
      </c>
      <c r="B206">
        <v>13</v>
      </c>
      <c r="C206" t="s">
        <v>8</v>
      </c>
      <c r="D206">
        <f>1-(raw!E206-raw!D206)/(raw!E206)</f>
        <v>0.91666666666666663</v>
      </c>
      <c r="E206">
        <f>1-(raw!C206-raw!B206)/(raw!E206)</f>
        <v>1.0833333333333333</v>
      </c>
    </row>
    <row r="207" spans="1:5" x14ac:dyDescent="0.3">
      <c r="A207">
        <v>13</v>
      </c>
      <c r="B207">
        <v>14</v>
      </c>
      <c r="C207" t="s">
        <v>7</v>
      </c>
      <c r="D207">
        <f>1-(raw!E207-raw!D207)/(raw!E207)</f>
        <v>0.63636363636363624</v>
      </c>
      <c r="E207">
        <f>1-(raw!C207-raw!B207)/(raw!E207)</f>
        <v>0.69696969696969702</v>
      </c>
    </row>
    <row r="208" spans="1:5" x14ac:dyDescent="0.3">
      <c r="A208">
        <v>13</v>
      </c>
      <c r="B208">
        <v>15</v>
      </c>
      <c r="C208" t="s">
        <v>8</v>
      </c>
      <c r="D208">
        <f>1-(raw!E208-raw!D208)/(raw!E208)</f>
        <v>0.8</v>
      </c>
      <c r="E208">
        <f>1-(raw!C208-raw!B208)/(raw!E208)</f>
        <v>0.85</v>
      </c>
    </row>
    <row r="209" spans="1:5" x14ac:dyDescent="0.3">
      <c r="A209">
        <v>13</v>
      </c>
      <c r="B209">
        <v>16</v>
      </c>
      <c r="C209" t="s">
        <v>7</v>
      </c>
      <c r="D209">
        <f>1-(raw!E209-raw!D209)/(raw!E209)</f>
        <v>0.78125</v>
      </c>
      <c r="E209">
        <f>1-(raw!C209-raw!B209)/(raw!E209)</f>
        <v>0.921875</v>
      </c>
    </row>
    <row r="210" spans="1:5" x14ac:dyDescent="0.3">
      <c r="A210">
        <v>14</v>
      </c>
      <c r="B210">
        <v>1</v>
      </c>
      <c r="C210" t="s">
        <v>8</v>
      </c>
      <c r="D210">
        <f>1-(raw!E210-raw!D210)/(raw!E210)</f>
        <v>0.78787878787878785</v>
      </c>
      <c r="E210">
        <f>1-(raw!C210-raw!B210)/(raw!E210)</f>
        <v>0.93939393939393945</v>
      </c>
    </row>
    <row r="211" spans="1:5" x14ac:dyDescent="0.3">
      <c r="A211">
        <v>14</v>
      </c>
      <c r="B211">
        <v>2</v>
      </c>
      <c r="C211" t="s">
        <v>7</v>
      </c>
      <c r="D211">
        <f>1-(raw!E211-raw!D211)/(raw!E211)</f>
        <v>0.8</v>
      </c>
      <c r="E211">
        <f>1-(raw!C211-raw!B211)/(raw!E211)</f>
        <v>0.8666666666666667</v>
      </c>
    </row>
    <row r="212" spans="1:5" x14ac:dyDescent="0.3">
      <c r="A212">
        <v>14</v>
      </c>
      <c r="B212">
        <v>3</v>
      </c>
      <c r="C212" t="s">
        <v>8</v>
      </c>
      <c r="D212">
        <f>1-(raw!E212-raw!D212)/(raw!E212)</f>
        <v>0.70967741935483875</v>
      </c>
      <c r="E212">
        <f>1-(raw!C212-raw!B212)/(raw!E212)</f>
        <v>0.82795698924731176</v>
      </c>
    </row>
    <row r="213" spans="1:5" x14ac:dyDescent="0.3">
      <c r="A213">
        <v>14</v>
      </c>
      <c r="B213">
        <v>4</v>
      </c>
      <c r="C213" t="s">
        <v>7</v>
      </c>
      <c r="D213">
        <f>1-(raw!E213-raw!D213)/(raw!E213)</f>
        <v>0.8125</v>
      </c>
      <c r="E213">
        <f>1-(raw!C213-raw!B213)/(raw!E213)</f>
        <v>0.72500000000000009</v>
      </c>
    </row>
    <row r="214" spans="1:5" x14ac:dyDescent="0.3">
      <c r="A214">
        <v>14</v>
      </c>
      <c r="B214">
        <v>5</v>
      </c>
      <c r="C214" t="s">
        <v>7</v>
      </c>
      <c r="D214">
        <f>1-(raw!E214-raw!D214)/(raw!E214)</f>
        <v>0.82500000000000007</v>
      </c>
      <c r="E214">
        <f>1-(raw!C214-raw!B214)/(raw!E214)</f>
        <v>0.70833333333333326</v>
      </c>
    </row>
    <row r="215" spans="1:5" x14ac:dyDescent="0.3">
      <c r="A215">
        <v>14</v>
      </c>
      <c r="B215">
        <v>6</v>
      </c>
      <c r="C215" t="s">
        <v>8</v>
      </c>
      <c r="D215">
        <f>1-(raw!E215-raw!D215)/(raw!E215)</f>
        <v>0.875</v>
      </c>
      <c r="E215">
        <f>1-(raw!C215-raw!B215)/(raw!E215)</f>
        <v>0.875</v>
      </c>
    </row>
    <row r="216" spans="1:5" x14ac:dyDescent="0.3">
      <c r="A216">
        <v>14</v>
      </c>
      <c r="B216">
        <v>7</v>
      </c>
      <c r="C216" t="s">
        <v>7</v>
      </c>
      <c r="D216">
        <f>1-(raw!E216-raw!D216)/(raw!E216)</f>
        <v>0.8</v>
      </c>
      <c r="E216">
        <f>1-(raw!C216-raw!B216)/(raw!E216)</f>
        <v>0.85</v>
      </c>
    </row>
    <row r="217" spans="1:5" x14ac:dyDescent="0.3">
      <c r="A217">
        <v>14</v>
      </c>
      <c r="B217">
        <v>8</v>
      </c>
      <c r="C217" t="s">
        <v>7</v>
      </c>
      <c r="D217">
        <f>1-(raw!E217-raw!D217)/(raw!E217)</f>
        <v>0.75757575757575757</v>
      </c>
      <c r="E217">
        <f>1-(raw!C217-raw!B217)/(raw!E217)</f>
        <v>0.85454545454545461</v>
      </c>
    </row>
    <row r="218" spans="1:5" x14ac:dyDescent="0.3">
      <c r="A218">
        <v>14</v>
      </c>
      <c r="B218">
        <v>9</v>
      </c>
      <c r="C218" t="s">
        <v>7</v>
      </c>
      <c r="D218">
        <f>1-(raw!E218-raw!D218)/(raw!E218)</f>
        <v>0.76</v>
      </c>
      <c r="E218">
        <f>1-(raw!C218-raw!B218)/(raw!E218)</f>
        <v>0.58000000000000007</v>
      </c>
    </row>
    <row r="219" spans="1:5" x14ac:dyDescent="0.3">
      <c r="A219">
        <v>14</v>
      </c>
      <c r="B219">
        <v>10</v>
      </c>
      <c r="C219" t="s">
        <v>7</v>
      </c>
      <c r="D219">
        <f>1-(raw!E219-raw!D219)/(raw!E219)</f>
        <v>0.69767441860465107</v>
      </c>
      <c r="E219">
        <f>1-(raw!C219-raw!B219)/(raw!E219)</f>
        <v>0.4767441860465117</v>
      </c>
    </row>
    <row r="220" spans="1:5" x14ac:dyDescent="0.3">
      <c r="A220">
        <v>14</v>
      </c>
      <c r="B220">
        <v>11</v>
      </c>
      <c r="C220" t="s">
        <v>8</v>
      </c>
      <c r="D220">
        <f>1-(raw!E220-raw!D220)/(raw!E220)</f>
        <v>0.73170731707317072</v>
      </c>
      <c r="E220">
        <f>1-(raw!C220-raw!B220)/(raw!E220)</f>
        <v>0.57317073170731714</v>
      </c>
    </row>
    <row r="221" spans="1:5" x14ac:dyDescent="0.3">
      <c r="A221">
        <v>14</v>
      </c>
      <c r="B221">
        <v>12</v>
      </c>
      <c r="C221" t="s">
        <v>8</v>
      </c>
      <c r="D221">
        <f>1-(raw!E221-raw!D221)/(raw!E221)</f>
        <v>0.70588235294117641</v>
      </c>
      <c r="E221">
        <f>1-(raw!C221-raw!B221)/(raw!E221)</f>
        <v>0.82352941176470584</v>
      </c>
    </row>
    <row r="222" spans="1:5" x14ac:dyDescent="0.3">
      <c r="A222">
        <v>14</v>
      </c>
      <c r="B222">
        <v>13</v>
      </c>
      <c r="C222" t="s">
        <v>8</v>
      </c>
      <c r="D222">
        <f>1-(raw!E222-raw!D222)/(raw!E222)</f>
        <v>0.66666666666666674</v>
      </c>
      <c r="E222">
        <f>1-(raw!C222-raw!B222)/(raw!E222)</f>
        <v>0.77564102564102566</v>
      </c>
    </row>
    <row r="223" spans="1:5" x14ac:dyDescent="0.3">
      <c r="A223">
        <v>14</v>
      </c>
      <c r="B223">
        <v>14</v>
      </c>
      <c r="C223" t="s">
        <v>8</v>
      </c>
      <c r="D223">
        <f>1-(raw!E223-raw!D223)/(raw!E223)</f>
        <v>0.75</v>
      </c>
      <c r="E223">
        <f>1-(raw!C223-raw!B223)/(raw!E223)</f>
        <v>0.95000000000000007</v>
      </c>
    </row>
    <row r="224" spans="1:5" x14ac:dyDescent="0.3">
      <c r="A224">
        <v>14</v>
      </c>
      <c r="B224">
        <v>15</v>
      </c>
      <c r="C224" t="s">
        <v>8</v>
      </c>
      <c r="D224">
        <f>1-(raw!E224-raw!D224)/(raw!E224)</f>
        <v>0.90909090909090906</v>
      </c>
      <c r="E224">
        <f>1-(raw!C224-raw!B224)/(raw!E224)</f>
        <v>0.86363636363636365</v>
      </c>
    </row>
    <row r="225" spans="1:5" x14ac:dyDescent="0.3">
      <c r="A225">
        <v>14</v>
      </c>
      <c r="B225">
        <v>16</v>
      </c>
      <c r="C225" t="s">
        <v>7</v>
      </c>
      <c r="D225">
        <f>1-(raw!E225-raw!D225)/(raw!E225)</f>
        <v>0.75</v>
      </c>
      <c r="E225">
        <f>1-(raw!C225-raw!B225)/(raw!E225)</f>
        <v>0.91666666666666663</v>
      </c>
    </row>
    <row r="226" spans="1:5" x14ac:dyDescent="0.3">
      <c r="A226">
        <v>15</v>
      </c>
      <c r="B226">
        <v>1</v>
      </c>
      <c r="C226" t="s">
        <v>8</v>
      </c>
      <c r="D226">
        <f>1-(raw!E226-raw!D226)/(raw!E226)</f>
        <v>0.70967741935483863</v>
      </c>
      <c r="E226">
        <f>1-(raw!C226-raw!B226)/(raw!E226)</f>
        <v>0.87903225806451613</v>
      </c>
    </row>
    <row r="227" spans="1:5" x14ac:dyDescent="0.3">
      <c r="A227">
        <v>15</v>
      </c>
      <c r="B227">
        <v>2</v>
      </c>
      <c r="C227" t="s">
        <v>8</v>
      </c>
      <c r="D227">
        <f>1-(raw!E227-raw!D227)/(raw!E227)</f>
        <v>0.91666666666666663</v>
      </c>
      <c r="E227">
        <f>1-(raw!C227-raw!B227)/(raw!E227)</f>
        <v>0.95833333333333337</v>
      </c>
    </row>
    <row r="228" spans="1:5" x14ac:dyDescent="0.3">
      <c r="A228">
        <v>15</v>
      </c>
      <c r="B228">
        <v>3</v>
      </c>
      <c r="C228" t="s">
        <v>7</v>
      </c>
      <c r="D228">
        <f>1-(raw!E228-raw!D228)/(raw!E228)</f>
        <v>1</v>
      </c>
      <c r="E228">
        <f>1-(raw!C228-raw!B228)/(raw!E228)</f>
        <v>0.91176470588235292</v>
      </c>
    </row>
    <row r="229" spans="1:5" x14ac:dyDescent="0.3">
      <c r="A229">
        <v>15</v>
      </c>
      <c r="B229">
        <v>4</v>
      </c>
      <c r="C229" t="s">
        <v>7</v>
      </c>
      <c r="D229">
        <f>1-(raw!E229-raw!D229)/(raw!E229)</f>
        <v>0.96</v>
      </c>
      <c r="E229">
        <f>1-(raw!C229-raw!B229)/(raw!E229)</f>
        <v>1</v>
      </c>
    </row>
    <row r="230" spans="1:5" x14ac:dyDescent="0.3">
      <c r="A230">
        <v>15</v>
      </c>
      <c r="B230">
        <v>5</v>
      </c>
      <c r="C230" t="s">
        <v>7</v>
      </c>
      <c r="D230">
        <f>1-(raw!E230-raw!D230)/(raw!E230)</f>
        <v>0.79310344827586221</v>
      </c>
      <c r="E230">
        <f>1-(raw!C230-raw!B230)/(raw!E230)</f>
        <v>0.65517241379310343</v>
      </c>
    </row>
    <row r="231" spans="1:5" x14ac:dyDescent="0.3">
      <c r="A231">
        <v>15</v>
      </c>
      <c r="B231">
        <v>6</v>
      </c>
      <c r="C231" t="s">
        <v>8</v>
      </c>
      <c r="D231">
        <f>1-(raw!E231-raw!D231)/(raw!E231)</f>
        <v>0.84</v>
      </c>
      <c r="E231">
        <f>1-(raw!C231-raw!B231)/(raw!E231)</f>
        <v>0.84</v>
      </c>
    </row>
    <row r="232" spans="1:5" x14ac:dyDescent="0.3">
      <c r="A232">
        <v>15</v>
      </c>
      <c r="B232">
        <v>7</v>
      </c>
      <c r="C232" t="s">
        <v>8</v>
      </c>
      <c r="D232">
        <f>1-(raw!E232-raw!D232)/(raw!E232)</f>
        <v>0.76666666666666672</v>
      </c>
      <c r="E232">
        <f>1-(raw!C232-raw!B232)/(raw!E232)</f>
        <v>0.91666666666666663</v>
      </c>
    </row>
    <row r="233" spans="1:5" x14ac:dyDescent="0.3">
      <c r="A233">
        <v>15</v>
      </c>
      <c r="B233">
        <v>8</v>
      </c>
      <c r="C233" t="s">
        <v>7</v>
      </c>
      <c r="D233">
        <f>1-(raw!E233-raw!D233)/(raw!E233)</f>
        <v>0.80645161290322576</v>
      </c>
      <c r="E233">
        <f>1-(raw!C233-raw!B233)/(raw!E233)</f>
        <v>0.67741935483870974</v>
      </c>
    </row>
    <row r="234" spans="1:5" x14ac:dyDescent="0.3">
      <c r="A234">
        <v>15</v>
      </c>
      <c r="B234">
        <v>9</v>
      </c>
      <c r="C234" t="s">
        <v>7</v>
      </c>
      <c r="D234">
        <f>1-(raw!E234-raw!D234)/(raw!E234)</f>
        <v>0.94117647058823528</v>
      </c>
      <c r="E234">
        <f>1-(raw!C234-raw!B234)/(raw!E234)</f>
        <v>0.64705882352941169</v>
      </c>
    </row>
    <row r="235" spans="1:5" x14ac:dyDescent="0.3">
      <c r="A235">
        <v>15</v>
      </c>
      <c r="B235">
        <v>10</v>
      </c>
      <c r="C235" t="s">
        <v>8</v>
      </c>
      <c r="D235">
        <f>1-(raw!E235-raw!D235)/(raw!E235)</f>
        <v>1.0555555555555556</v>
      </c>
      <c r="E235">
        <f>1-(raw!C235-raw!B235)/(raw!E235)</f>
        <v>0.66666666666666674</v>
      </c>
    </row>
    <row r="236" spans="1:5" x14ac:dyDescent="0.3">
      <c r="A236">
        <v>15</v>
      </c>
      <c r="B236">
        <v>11</v>
      </c>
      <c r="C236" t="s">
        <v>7</v>
      </c>
      <c r="D236">
        <f>1-(raw!E236-raw!D236)/(raw!E236)</f>
        <v>0.91304347826086962</v>
      </c>
      <c r="E236">
        <f>1-(raw!C236-raw!B236)/(raw!E236)</f>
        <v>0.75652173913043486</v>
      </c>
    </row>
    <row r="237" spans="1:5" x14ac:dyDescent="0.3">
      <c r="A237">
        <v>15</v>
      </c>
      <c r="B237">
        <v>12</v>
      </c>
      <c r="C237" t="s">
        <v>7</v>
      </c>
      <c r="D237">
        <f>1-(raw!E237-raw!D237)/(raw!E237)</f>
        <v>0.66666666666666674</v>
      </c>
      <c r="E237">
        <f>1-(raw!C237-raw!B237)/(raw!E237)</f>
        <v>0.77777777777777779</v>
      </c>
    </row>
    <row r="238" spans="1:5" x14ac:dyDescent="0.3">
      <c r="A238">
        <v>15</v>
      </c>
      <c r="B238">
        <v>13</v>
      </c>
      <c r="C238" t="s">
        <v>8</v>
      </c>
      <c r="D238">
        <f>1-(raw!E238-raw!D238)/(raw!E238)</f>
        <v>0.86956521739130432</v>
      </c>
      <c r="E238">
        <f>1-(raw!C238-raw!B238)/(raw!E238)</f>
        <v>0.91304347826086962</v>
      </c>
    </row>
    <row r="239" spans="1:5" x14ac:dyDescent="0.3">
      <c r="A239">
        <v>15</v>
      </c>
      <c r="B239">
        <v>14</v>
      </c>
      <c r="C239" t="s">
        <v>8</v>
      </c>
      <c r="D239">
        <f>1-(raw!E239-raw!D239)/(raw!E239)</f>
        <v>0.91666666666666663</v>
      </c>
      <c r="E239">
        <f>1-(raw!C239-raw!B239)/(raw!E239)</f>
        <v>0.83333333333333337</v>
      </c>
    </row>
    <row r="240" spans="1:5" x14ac:dyDescent="0.3">
      <c r="A240">
        <v>15</v>
      </c>
      <c r="B240">
        <v>15</v>
      </c>
      <c r="C240" t="s">
        <v>8</v>
      </c>
      <c r="D240">
        <f>1-(raw!E240-raw!D240)/(raw!E240)</f>
        <v>0.76470588235294112</v>
      </c>
      <c r="E240">
        <f>1-(raw!C240-raw!B240)/(raw!E240)</f>
        <v>0.78823529411764715</v>
      </c>
    </row>
    <row r="241" spans="1:5" x14ac:dyDescent="0.3">
      <c r="A241">
        <v>15</v>
      </c>
      <c r="B241">
        <v>16</v>
      </c>
      <c r="C241" t="s">
        <v>7</v>
      </c>
      <c r="D241">
        <f>1-(raw!E241-raw!D241)/(raw!E241)</f>
        <v>1.2727272727272727</v>
      </c>
      <c r="E241">
        <f>1-(raw!C241-raw!B241)/(raw!E241)</f>
        <v>0.87878787878787878</v>
      </c>
    </row>
    <row r="242" spans="1:5" x14ac:dyDescent="0.3">
      <c r="A242">
        <v>16</v>
      </c>
      <c r="B242">
        <v>1</v>
      </c>
      <c r="C242" t="s">
        <v>7</v>
      </c>
      <c r="D242">
        <f>1-(raw!E242-raw!D242)/(raw!E242)</f>
        <v>0.3571428571428571</v>
      </c>
      <c r="E242">
        <f>1-(raw!C242-raw!B242)/(raw!E242)</f>
        <v>0.2857142857142857</v>
      </c>
    </row>
    <row r="243" spans="1:5" x14ac:dyDescent="0.3">
      <c r="A243">
        <v>16</v>
      </c>
      <c r="B243">
        <v>2</v>
      </c>
      <c r="C243" t="s">
        <v>8</v>
      </c>
      <c r="D243">
        <f>1-(raw!E243-raw!D243)/(raw!E243)</f>
        <v>0.5</v>
      </c>
      <c r="E243">
        <f>1-(raw!C243-raw!B243)/(raw!E243)</f>
        <v>0.37142857142857144</v>
      </c>
    </row>
    <row r="244" spans="1:5" x14ac:dyDescent="0.3">
      <c r="A244">
        <v>16</v>
      </c>
      <c r="B244">
        <v>3</v>
      </c>
      <c r="C244" t="s">
        <v>8</v>
      </c>
      <c r="D244">
        <f>1-(raw!E244-raw!D244)/(raw!E244)</f>
        <v>0.39393939393939392</v>
      </c>
      <c r="E244">
        <f>1-(raw!C244-raw!B244)/(raw!E244)</f>
        <v>0.39393939393939392</v>
      </c>
    </row>
    <row r="245" spans="1:5" x14ac:dyDescent="0.3">
      <c r="A245">
        <v>16</v>
      </c>
      <c r="B245">
        <v>4</v>
      </c>
      <c r="C245" t="s">
        <v>7</v>
      </c>
      <c r="D245">
        <f>1-(raw!E245-raw!D245)/(raw!E245)</f>
        <v>0.28125</v>
      </c>
      <c r="E245">
        <f>1-(raw!C245-raw!B245)/(raw!E245)</f>
        <v>0.296875</v>
      </c>
    </row>
    <row r="246" spans="1:5" x14ac:dyDescent="0.3">
      <c r="A246">
        <v>16</v>
      </c>
      <c r="B246">
        <v>5</v>
      </c>
      <c r="C246" t="s">
        <v>8</v>
      </c>
      <c r="D246">
        <f>1-(raw!E246-raw!D246)/(raw!E246)</f>
        <v>0.5</v>
      </c>
      <c r="E246">
        <f>1-(raw!C246-raw!B246)/(raw!E246)</f>
        <v>0.2857142857142857</v>
      </c>
    </row>
    <row r="247" spans="1:5" x14ac:dyDescent="0.3">
      <c r="A247">
        <v>16</v>
      </c>
      <c r="B247">
        <v>6</v>
      </c>
      <c r="C247" t="s">
        <v>7</v>
      </c>
      <c r="D247">
        <f>1-(raw!E247-raw!D247)/(raw!E247)</f>
        <v>0.48484848484848486</v>
      </c>
      <c r="E247">
        <f>1-(raw!C247-raw!B247)/(raw!E247)</f>
        <v>0.79797979797979801</v>
      </c>
    </row>
    <row r="248" spans="1:5" x14ac:dyDescent="0.3">
      <c r="A248">
        <v>16</v>
      </c>
      <c r="B248">
        <v>7</v>
      </c>
      <c r="C248" t="s">
        <v>8</v>
      </c>
      <c r="D248">
        <f>1-(raw!E248-raw!D248)/(raw!E248)</f>
        <v>0.3571428571428571</v>
      </c>
      <c r="E248">
        <f>1-(raw!C248-raw!B248)/(raw!E248)</f>
        <v>0.95238095238095233</v>
      </c>
    </row>
    <row r="249" spans="1:5" x14ac:dyDescent="0.3">
      <c r="A249">
        <v>16</v>
      </c>
      <c r="B249">
        <v>8</v>
      </c>
      <c r="C249" t="s">
        <v>8</v>
      </c>
      <c r="D249">
        <f>1-(raw!E249-raw!D249)/(raw!E249)</f>
        <v>0.48</v>
      </c>
      <c r="E249">
        <f>1-(raw!C249-raw!B249)/(raw!E249)</f>
        <v>0.92</v>
      </c>
    </row>
    <row r="250" spans="1:5" x14ac:dyDescent="0.3">
      <c r="A250">
        <v>16</v>
      </c>
      <c r="B250">
        <v>9</v>
      </c>
      <c r="C250" t="s">
        <v>8</v>
      </c>
      <c r="D250">
        <f>1-(raw!E250-raw!D250)/(raw!E250)</f>
        <v>0.4</v>
      </c>
      <c r="E250">
        <f>1-(raw!C250-raw!B250)/(raw!E250)</f>
        <v>0.5</v>
      </c>
    </row>
    <row r="251" spans="1:5" x14ac:dyDescent="0.3">
      <c r="A251">
        <v>16</v>
      </c>
      <c r="B251">
        <v>10</v>
      </c>
      <c r="C251" t="s">
        <v>7</v>
      </c>
      <c r="D251">
        <f>1-(raw!E251-raw!D251)/(raw!E251)</f>
        <v>0.47619047619047616</v>
      </c>
      <c r="E251">
        <f>1-(raw!C251-raw!B251)/(raw!E251)</f>
        <v>0.5714285714285714</v>
      </c>
    </row>
    <row r="252" spans="1:5" x14ac:dyDescent="0.3">
      <c r="A252">
        <v>16</v>
      </c>
      <c r="B252">
        <v>11</v>
      </c>
      <c r="C252" t="s">
        <v>8</v>
      </c>
      <c r="D252">
        <f>1-(raw!E252-raw!D252)/(raw!E252)</f>
        <v>0.47368421052631582</v>
      </c>
      <c r="E252">
        <f>1-(raw!C252-raw!B252)/(raw!E252)</f>
        <v>0.36842105263157898</v>
      </c>
    </row>
    <row r="253" spans="1:5" x14ac:dyDescent="0.3">
      <c r="A253">
        <v>16</v>
      </c>
      <c r="B253">
        <v>12</v>
      </c>
      <c r="C253" t="s">
        <v>8</v>
      </c>
      <c r="D253">
        <f>1-(raw!E253-raw!D253)/(raw!E253)</f>
        <v>0.5</v>
      </c>
      <c r="E253">
        <f>1-(raw!C253-raw!B253)/(raw!E253)</f>
        <v>0.49</v>
      </c>
    </row>
    <row r="254" spans="1:5" x14ac:dyDescent="0.3">
      <c r="A254">
        <v>16</v>
      </c>
      <c r="B254">
        <v>13</v>
      </c>
      <c r="C254" t="s">
        <v>7</v>
      </c>
      <c r="D254">
        <f>1-(raw!E254-raw!D254)/(raw!E254)</f>
        <v>0.4285714285714286</v>
      </c>
      <c r="E254">
        <f>1-(raw!C254-raw!B254)/(raw!E254)</f>
        <v>0.4285714285714286</v>
      </c>
    </row>
    <row r="255" spans="1:5" x14ac:dyDescent="0.3">
      <c r="A255">
        <v>16</v>
      </c>
      <c r="B255">
        <v>14</v>
      </c>
      <c r="C255" t="s">
        <v>7</v>
      </c>
      <c r="D255">
        <f>1-(raw!E255-raw!D255)/(raw!E255)</f>
        <v>0.52631578947368429</v>
      </c>
      <c r="E255">
        <f>1-(raw!C255-raw!B255)/(raw!E255)</f>
        <v>1</v>
      </c>
    </row>
    <row r="256" spans="1:5" x14ac:dyDescent="0.3">
      <c r="A256">
        <v>16</v>
      </c>
      <c r="B256">
        <v>15</v>
      </c>
      <c r="C256" t="s">
        <v>7</v>
      </c>
      <c r="D256">
        <f>1-(raw!E256-raw!D256)/(raw!E256)</f>
        <v>0.44444444444444442</v>
      </c>
      <c r="E256">
        <f>1-(raw!C256-raw!B256)/(raw!E256)</f>
        <v>0.55555555555555558</v>
      </c>
    </row>
    <row r="257" spans="1:5" x14ac:dyDescent="0.3">
      <c r="A257">
        <v>16</v>
      </c>
      <c r="B257">
        <v>16</v>
      </c>
      <c r="C257" t="s">
        <v>7</v>
      </c>
      <c r="D257">
        <f>1-(raw!E257-raw!D257)/(raw!E257)</f>
        <v>0.5</v>
      </c>
      <c r="E257">
        <f>1-(raw!C257-raw!B257)/(raw!E257)</f>
        <v>0.4</v>
      </c>
    </row>
    <row r="258" spans="1:5" x14ac:dyDescent="0.3">
      <c r="A258">
        <v>17</v>
      </c>
      <c r="B258">
        <v>1</v>
      </c>
      <c r="C258" t="s">
        <v>8</v>
      </c>
      <c r="D258">
        <f>1-(raw!E258-raw!D258)/(raw!E258)</f>
        <v>0.4</v>
      </c>
      <c r="E258">
        <f>1-(raw!C258-raw!B258)/(raw!E258)</f>
        <v>0.32000000000000006</v>
      </c>
    </row>
    <row r="259" spans="1:5" x14ac:dyDescent="0.3">
      <c r="A259">
        <v>17</v>
      </c>
      <c r="B259">
        <v>2</v>
      </c>
      <c r="C259" t="s">
        <v>8</v>
      </c>
      <c r="D259">
        <f>1-(raw!E259-raw!D259)/(raw!E259)</f>
        <v>0.38095238095238093</v>
      </c>
      <c r="E259">
        <f>1-(raw!C259-raw!B259)/(raw!E259)</f>
        <v>0.30158730158730163</v>
      </c>
    </row>
    <row r="260" spans="1:5" x14ac:dyDescent="0.3">
      <c r="A260">
        <v>17</v>
      </c>
      <c r="B260">
        <v>3</v>
      </c>
      <c r="C260" t="s">
        <v>7</v>
      </c>
      <c r="D260">
        <f>1-(raw!E260-raw!D260)/(raw!E260)</f>
        <v>0.25</v>
      </c>
      <c r="E260">
        <f>1-(raw!C260-raw!B260)/(raw!E260)</f>
        <v>0.61111111111111116</v>
      </c>
    </row>
    <row r="261" spans="1:5" x14ac:dyDescent="0.3">
      <c r="A261">
        <v>17</v>
      </c>
      <c r="B261">
        <v>4</v>
      </c>
      <c r="C261" t="s">
        <v>8</v>
      </c>
      <c r="D261">
        <f>1-(raw!E261-raw!D261)/(raw!E261)</f>
        <v>0.4</v>
      </c>
      <c r="E261">
        <f>1-(raw!C261-raw!B261)/(raw!E261)</f>
        <v>0.35</v>
      </c>
    </row>
    <row r="262" spans="1:5" x14ac:dyDescent="0.3">
      <c r="A262">
        <v>17</v>
      </c>
      <c r="B262">
        <v>5</v>
      </c>
      <c r="C262" t="s">
        <v>7</v>
      </c>
      <c r="D262">
        <f>1-(raw!E262-raw!D262)/(raw!E262)</f>
        <v>0.4375</v>
      </c>
      <c r="E262">
        <f>1-(raw!C262-raw!B262)/(raw!E262)</f>
        <v>0.484375</v>
      </c>
    </row>
    <row r="263" spans="1:5" x14ac:dyDescent="0.3">
      <c r="A263">
        <v>17</v>
      </c>
      <c r="B263">
        <v>6</v>
      </c>
      <c r="C263" t="s">
        <v>7</v>
      </c>
      <c r="D263">
        <f>1-(raw!E263-raw!D263)/(raw!E263)</f>
        <v>0.23076923076923073</v>
      </c>
      <c r="E263">
        <f>1-(raw!C263-raw!B263)/(raw!E263)</f>
        <v>0.23076923076923073</v>
      </c>
    </row>
    <row r="264" spans="1:5" x14ac:dyDescent="0.3">
      <c r="A264">
        <v>17</v>
      </c>
      <c r="B264">
        <v>7</v>
      </c>
      <c r="C264" t="s">
        <v>8</v>
      </c>
      <c r="D264">
        <f>1-(raw!E264-raw!D264)/(raw!E264)</f>
        <v>0.3125</v>
      </c>
      <c r="E264">
        <f>1-(raw!C264-raw!B264)/(raw!E264)</f>
        <v>0.34375</v>
      </c>
    </row>
    <row r="265" spans="1:5" x14ac:dyDescent="0.3">
      <c r="A265">
        <v>17</v>
      </c>
      <c r="B265">
        <v>8</v>
      </c>
      <c r="C265" t="s">
        <v>8</v>
      </c>
      <c r="D265">
        <f>1-(raw!E265-raw!D265)/(raw!E265)</f>
        <v>0.33333333333333337</v>
      </c>
      <c r="E265">
        <f>1-(raw!C265-raw!B265)/(raw!E265)</f>
        <v>0.33333333333333337</v>
      </c>
    </row>
    <row r="266" spans="1:5" x14ac:dyDescent="0.3">
      <c r="A266">
        <v>17</v>
      </c>
      <c r="B266">
        <v>9</v>
      </c>
      <c r="C266" t="s">
        <v>7</v>
      </c>
      <c r="D266">
        <f>1-(raw!E266-raw!D266)/(raw!E266)</f>
        <v>0.31818181818181823</v>
      </c>
      <c r="E266">
        <f>1-(raw!C266-raw!B266)/(raw!E266)</f>
        <v>0.45454545454545459</v>
      </c>
    </row>
    <row r="267" spans="1:5" x14ac:dyDescent="0.3">
      <c r="A267">
        <v>17</v>
      </c>
      <c r="B267">
        <v>10</v>
      </c>
      <c r="C267" t="s">
        <v>8</v>
      </c>
      <c r="D267">
        <f>1-(raw!E267-raw!D267)/(raw!E267)</f>
        <v>0.27777777777777779</v>
      </c>
      <c r="E267">
        <f>1-(raw!C267-raw!B267)/(raw!E267)</f>
        <v>0.39999999999999991</v>
      </c>
    </row>
    <row r="268" spans="1:5" x14ac:dyDescent="0.3">
      <c r="A268">
        <v>17</v>
      </c>
      <c r="B268">
        <v>11</v>
      </c>
      <c r="C268" t="s">
        <v>8</v>
      </c>
      <c r="D268">
        <f>1-(raw!E268-raw!D268)/(raw!E268)</f>
        <v>0.1428571428571429</v>
      </c>
      <c r="E268">
        <f>1-(raw!C268-raw!B268)/(raw!E268)</f>
        <v>0.2857142857142857</v>
      </c>
    </row>
    <row r="269" spans="1:5" x14ac:dyDescent="0.3">
      <c r="A269">
        <v>17</v>
      </c>
      <c r="B269">
        <v>12</v>
      </c>
      <c r="C269" t="s">
        <v>7</v>
      </c>
      <c r="D269">
        <f>1-(raw!E269-raw!D269)/(raw!E269)</f>
        <v>0.25</v>
      </c>
      <c r="E269">
        <f>1-(raw!C269-raw!B269)/(raw!E269)</f>
        <v>0.4375</v>
      </c>
    </row>
    <row r="270" spans="1:5" x14ac:dyDescent="0.3">
      <c r="A270">
        <v>17</v>
      </c>
      <c r="B270">
        <v>13</v>
      </c>
      <c r="C270" t="s">
        <v>7</v>
      </c>
      <c r="D270">
        <f>1-(raw!E270-raw!D270)/(raw!E270)</f>
        <v>0.25</v>
      </c>
      <c r="E270">
        <f>1-(raw!C270-raw!B270)/(raw!E270)</f>
        <v>0.77777777777777779</v>
      </c>
    </row>
    <row r="271" spans="1:5" x14ac:dyDescent="0.3">
      <c r="A271">
        <v>17</v>
      </c>
      <c r="B271">
        <v>14</v>
      </c>
      <c r="C271" t="s">
        <v>7</v>
      </c>
      <c r="D271">
        <f>1-(raw!E271-raw!D271)/(raw!E271)</f>
        <v>0.33333333333333337</v>
      </c>
      <c r="E271">
        <f>1-(raw!C271-raw!B271)/(raw!E271)</f>
        <v>0.44444444444444442</v>
      </c>
    </row>
    <row r="272" spans="1:5" x14ac:dyDescent="0.3">
      <c r="A272">
        <v>17</v>
      </c>
      <c r="B272">
        <v>15</v>
      </c>
      <c r="C272" t="s">
        <v>7</v>
      </c>
      <c r="D272">
        <f>1-(raw!E272-raw!D272)/(raw!E272)</f>
        <v>0.22727272727272729</v>
      </c>
      <c r="E272">
        <f>1-(raw!C272-raw!B272)/(raw!E272)</f>
        <v>0.23636363636363644</v>
      </c>
    </row>
    <row r="273" spans="1:5" x14ac:dyDescent="0.3">
      <c r="A273">
        <v>17</v>
      </c>
      <c r="B273">
        <v>16</v>
      </c>
      <c r="C273" t="s">
        <v>8</v>
      </c>
      <c r="D273">
        <f>1-(raw!E273-raw!D273)/(raw!E273)</f>
        <v>0.34482758620689657</v>
      </c>
      <c r="E273">
        <f>1-(raw!C273-raw!B273)/(raw!E273)</f>
        <v>0.39655172413793094</v>
      </c>
    </row>
    <row r="274" spans="1:5" x14ac:dyDescent="0.3">
      <c r="A274">
        <v>18</v>
      </c>
      <c r="B274">
        <v>1</v>
      </c>
      <c r="C274" t="s">
        <v>8</v>
      </c>
      <c r="D274">
        <f>1-(raw!E274-raw!D274)/(raw!E274)</f>
        <v>0.7857142857142857</v>
      </c>
      <c r="E274">
        <f>1-(raw!C274-raw!B274)/(raw!E274)</f>
        <v>0.74285714285714288</v>
      </c>
    </row>
    <row r="275" spans="1:5" x14ac:dyDescent="0.3">
      <c r="A275">
        <v>18</v>
      </c>
      <c r="B275">
        <v>2</v>
      </c>
      <c r="C275" t="s">
        <v>8</v>
      </c>
      <c r="D275">
        <f>1-(raw!E275-raw!D275)/(raw!E275)</f>
        <v>0.55555555555555558</v>
      </c>
      <c r="E275">
        <f>1-(raw!C275-raw!B275)/(raw!E275)</f>
        <v>0.64444444444444438</v>
      </c>
    </row>
    <row r="276" spans="1:5" x14ac:dyDescent="0.3">
      <c r="A276">
        <v>18</v>
      </c>
      <c r="B276">
        <v>3</v>
      </c>
      <c r="C276" t="s">
        <v>8</v>
      </c>
      <c r="D276">
        <f>1-(raw!E276-raw!D276)/(raw!E276)</f>
        <v>0.53846153846153844</v>
      </c>
      <c r="E276">
        <f>1-(raw!C276-raw!B276)/(raw!E276)</f>
        <v>0.30769230769230771</v>
      </c>
    </row>
    <row r="277" spans="1:5" x14ac:dyDescent="0.3">
      <c r="A277">
        <v>18</v>
      </c>
      <c r="B277">
        <v>4</v>
      </c>
      <c r="C277" t="s">
        <v>7</v>
      </c>
      <c r="D277">
        <f>1-(raw!E277-raw!D277)/(raw!E277)</f>
        <v>0.5</v>
      </c>
      <c r="E277">
        <f>1-(raw!C277-raw!B277)/(raw!E277)</f>
        <v>0.73333333333333339</v>
      </c>
    </row>
    <row r="278" spans="1:5" x14ac:dyDescent="0.3">
      <c r="A278">
        <v>18</v>
      </c>
      <c r="B278">
        <v>5</v>
      </c>
      <c r="C278" t="s">
        <v>8</v>
      </c>
      <c r="D278">
        <f>1-(raw!E278-raw!D278)/(raw!E278)</f>
        <v>0.57894736842105265</v>
      </c>
      <c r="E278">
        <f>1-(raw!C278-raw!B278)/(raw!E278)</f>
        <v>0.57894736842105265</v>
      </c>
    </row>
    <row r="279" spans="1:5" x14ac:dyDescent="0.3">
      <c r="A279">
        <v>18</v>
      </c>
      <c r="B279">
        <v>6</v>
      </c>
      <c r="C279" t="s">
        <v>8</v>
      </c>
      <c r="D279">
        <f>1-(raw!E279-raw!D279)/(raw!E279)</f>
        <v>0.54545454545454541</v>
      </c>
      <c r="E279">
        <f>1-(raw!C279-raw!B279)/(raw!E279)</f>
        <v>0.72727272727272729</v>
      </c>
    </row>
    <row r="280" spans="1:5" x14ac:dyDescent="0.3">
      <c r="A280">
        <v>18</v>
      </c>
      <c r="B280">
        <v>7</v>
      </c>
      <c r="C280" t="s">
        <v>7</v>
      </c>
      <c r="D280">
        <f>1-(raw!E280-raw!D280)/(raw!E280)</f>
        <v>0.64285714285714279</v>
      </c>
      <c r="E280">
        <f>1-(raw!C280-raw!B280)/(raw!E280)</f>
        <v>0.625</v>
      </c>
    </row>
    <row r="281" spans="1:5" x14ac:dyDescent="0.3">
      <c r="A281">
        <v>18</v>
      </c>
      <c r="B281">
        <v>8</v>
      </c>
      <c r="C281" t="s">
        <v>8</v>
      </c>
      <c r="D281">
        <f>1-(raw!E281-raw!D281)/(raw!E281)</f>
        <v>0.5</v>
      </c>
      <c r="E281">
        <f>1-(raw!C281-raw!B281)/(raw!E281)</f>
        <v>0.55555555555555558</v>
      </c>
    </row>
    <row r="282" spans="1:5" x14ac:dyDescent="0.3">
      <c r="A282">
        <v>18</v>
      </c>
      <c r="B282">
        <v>9</v>
      </c>
      <c r="C282" t="s">
        <v>8</v>
      </c>
      <c r="D282">
        <f>1-(raw!E282-raw!D282)/(raw!E282)</f>
        <v>0.60869565217391308</v>
      </c>
      <c r="E282">
        <f>1-(raw!C282-raw!B282)/(raw!E282)</f>
        <v>0.56521739130434789</v>
      </c>
    </row>
    <row r="283" spans="1:5" x14ac:dyDescent="0.3">
      <c r="A283">
        <v>18</v>
      </c>
      <c r="B283">
        <v>10</v>
      </c>
      <c r="C283" t="s">
        <v>7</v>
      </c>
      <c r="D283">
        <f>1-(raw!E283-raw!D283)/(raw!E283)</f>
        <v>0.52631578947368429</v>
      </c>
      <c r="E283">
        <f>1-(raw!C283-raw!B283)/(raw!E283)</f>
        <v>0.6210526315789473</v>
      </c>
    </row>
    <row r="284" spans="1:5" x14ac:dyDescent="0.3">
      <c r="A284">
        <v>18</v>
      </c>
      <c r="B284">
        <v>11</v>
      </c>
      <c r="C284" t="s">
        <v>7</v>
      </c>
      <c r="D284">
        <f>1-(raw!E284-raw!D284)/(raw!E284)</f>
        <v>0.5</v>
      </c>
      <c r="E284">
        <f>1-(raw!C284-raw!B284)/(raw!E284)</f>
        <v>0.375</v>
      </c>
    </row>
    <row r="285" spans="1:5" x14ac:dyDescent="0.3">
      <c r="A285">
        <v>18</v>
      </c>
      <c r="B285">
        <v>12</v>
      </c>
      <c r="C285" t="s">
        <v>7</v>
      </c>
      <c r="D285">
        <f>1-(raw!E285-raw!D285)/(raw!E285)</f>
        <v>0.6</v>
      </c>
      <c r="E285">
        <f>1-(raw!C285-raw!B285)/(raw!E285)</f>
        <v>0.7</v>
      </c>
    </row>
    <row r="286" spans="1:5" x14ac:dyDescent="0.3">
      <c r="A286">
        <v>18</v>
      </c>
      <c r="B286">
        <v>13</v>
      </c>
      <c r="C286" t="s">
        <v>7</v>
      </c>
      <c r="D286">
        <f>1-(raw!E286-raw!D286)/(raw!E286)</f>
        <v>0.5</v>
      </c>
      <c r="E286">
        <f>1-(raw!C286-raw!B286)/(raw!E286)</f>
        <v>0.6</v>
      </c>
    </row>
    <row r="287" spans="1:5" x14ac:dyDescent="0.3">
      <c r="A287">
        <v>18</v>
      </c>
      <c r="B287">
        <v>14</v>
      </c>
      <c r="C287" t="s">
        <v>7</v>
      </c>
      <c r="D287">
        <f>1-(raw!E287-raw!D287)/(raw!E287)</f>
        <v>0.52</v>
      </c>
      <c r="E287">
        <f>1-(raw!C287-raw!B287)/(raw!E287)</f>
        <v>0.6</v>
      </c>
    </row>
    <row r="288" spans="1:5" x14ac:dyDescent="0.3">
      <c r="A288">
        <v>18</v>
      </c>
      <c r="B288">
        <v>15</v>
      </c>
      <c r="C288" t="s">
        <v>7</v>
      </c>
      <c r="D288">
        <f>1-(raw!E288-raw!D288)/(raw!E288)</f>
        <v>0.56521739130434789</v>
      </c>
      <c r="E288">
        <f>1-(raw!C288-raw!B288)/(raw!E288)</f>
        <v>0.58260869565217388</v>
      </c>
    </row>
    <row r="289" spans="1:5" x14ac:dyDescent="0.3">
      <c r="A289">
        <v>18</v>
      </c>
      <c r="B289">
        <v>16</v>
      </c>
      <c r="C289" t="s">
        <v>8</v>
      </c>
      <c r="D289">
        <f>1-(raw!E289-raw!D289)/(raw!E289)</f>
        <v>0.38461538461538458</v>
      </c>
      <c r="E289">
        <f>1-(raw!C289-raw!B289)/(raw!E289)</f>
        <v>0.66346153846153844</v>
      </c>
    </row>
    <row r="290" spans="1:5" x14ac:dyDescent="0.3">
      <c r="A290">
        <v>19</v>
      </c>
      <c r="B290">
        <v>1</v>
      </c>
      <c r="C290" t="s">
        <v>7</v>
      </c>
      <c r="D290">
        <f>1-(raw!E290-raw!D290)/(raw!E290)</f>
        <v>0.87878787878787867</v>
      </c>
      <c r="E290">
        <f>1-(raw!C290-raw!B290)/(raw!E290)</f>
        <v>0.54545454545454541</v>
      </c>
    </row>
    <row r="291" spans="1:5" x14ac:dyDescent="0.3">
      <c r="A291">
        <v>19</v>
      </c>
      <c r="B291">
        <v>2</v>
      </c>
      <c r="C291" t="s">
        <v>7</v>
      </c>
      <c r="D291">
        <f>1-(raw!E291-raw!D291)/(raw!E291)</f>
        <v>0.55172413793103448</v>
      </c>
      <c r="E291">
        <f>1-(raw!C291-raw!B291)/(raw!E291)</f>
        <v>0.44827586206896564</v>
      </c>
    </row>
    <row r="292" spans="1:5" x14ac:dyDescent="0.3">
      <c r="A292">
        <v>19</v>
      </c>
      <c r="B292">
        <v>3</v>
      </c>
      <c r="C292" t="s">
        <v>8</v>
      </c>
      <c r="D292">
        <f>1-(raw!E292-raw!D292)/(raw!E292)</f>
        <v>0.92592592592592593</v>
      </c>
      <c r="E292">
        <f>1-(raw!C292-raw!B292)/(raw!E292)</f>
        <v>0.85185185185185186</v>
      </c>
    </row>
    <row r="293" spans="1:5" x14ac:dyDescent="0.3">
      <c r="A293">
        <v>19</v>
      </c>
      <c r="B293">
        <v>4</v>
      </c>
      <c r="C293" t="s">
        <v>8</v>
      </c>
      <c r="D293">
        <f>1-(raw!E293-raw!D293)/(raw!E293)</f>
        <v>0.94285714285714284</v>
      </c>
      <c r="E293">
        <f>1-(raw!C293-raw!B293)/(raw!E293)</f>
        <v>0.64285714285714279</v>
      </c>
    </row>
    <row r="294" spans="1:5" x14ac:dyDescent="0.3">
      <c r="A294">
        <v>19</v>
      </c>
      <c r="B294">
        <v>5</v>
      </c>
      <c r="C294" t="s">
        <v>7</v>
      </c>
      <c r="D294">
        <f>1-(raw!E294-raw!D294)/(raw!E294)</f>
        <v>1</v>
      </c>
      <c r="E294">
        <f>1-(raw!C294-raw!B294)/(raw!E294)</f>
        <v>0.90476190476190477</v>
      </c>
    </row>
    <row r="295" spans="1:5" x14ac:dyDescent="0.3">
      <c r="A295">
        <v>19</v>
      </c>
      <c r="B295">
        <v>6</v>
      </c>
      <c r="C295" t="s">
        <v>7</v>
      </c>
      <c r="D295">
        <f>1-(raw!E295-raw!D295)/(raw!E295)</f>
        <v>0.79166666666666663</v>
      </c>
      <c r="E295">
        <f>1-(raw!C295-raw!B295)/(raw!E295)</f>
        <v>0.90625</v>
      </c>
    </row>
    <row r="296" spans="1:5" x14ac:dyDescent="0.3">
      <c r="A296">
        <v>19</v>
      </c>
      <c r="B296">
        <v>7</v>
      </c>
      <c r="C296" t="s">
        <v>8</v>
      </c>
      <c r="D296">
        <f>1-(raw!E296-raw!D296)/(raw!E296)</f>
        <v>1</v>
      </c>
      <c r="E296">
        <f>1-(raw!C296-raw!B296)/(raw!E296)</f>
        <v>0.5</v>
      </c>
    </row>
    <row r="297" spans="1:5" x14ac:dyDescent="0.3">
      <c r="A297">
        <v>19</v>
      </c>
      <c r="B297">
        <v>8</v>
      </c>
      <c r="C297" t="s">
        <v>7</v>
      </c>
      <c r="D297">
        <f>1-(raw!E297-raw!D297)/(raw!E297)</f>
        <v>0.86111111111111116</v>
      </c>
      <c r="E297">
        <f>1-(raw!C297-raw!B297)/(raw!E297)</f>
        <v>0.58333333333333337</v>
      </c>
    </row>
    <row r="298" spans="1:5" x14ac:dyDescent="0.3">
      <c r="A298">
        <v>19</v>
      </c>
      <c r="B298">
        <v>9</v>
      </c>
      <c r="C298" t="s">
        <v>8</v>
      </c>
      <c r="D298">
        <f>1-(raw!E298-raw!D298)/(raw!E298)</f>
        <v>0.90909090909090906</v>
      </c>
      <c r="E298">
        <f>1-(raw!C298-raw!B298)/(raw!E298)</f>
        <v>0.86363636363636365</v>
      </c>
    </row>
    <row r="299" spans="1:5" x14ac:dyDescent="0.3">
      <c r="A299">
        <v>19</v>
      </c>
      <c r="B299">
        <v>10</v>
      </c>
      <c r="C299" t="s">
        <v>8</v>
      </c>
      <c r="D299">
        <f>1-(raw!E299-raw!D299)/(raw!E299)</f>
        <v>0.38461538461538458</v>
      </c>
      <c r="E299">
        <f>1-(raw!C299-raw!B299)/(raw!E299)</f>
        <v>1</v>
      </c>
    </row>
    <row r="300" spans="1:5" x14ac:dyDescent="0.3">
      <c r="A300">
        <v>19</v>
      </c>
      <c r="B300">
        <v>11</v>
      </c>
      <c r="C300" t="s">
        <v>8</v>
      </c>
      <c r="D300">
        <f>1-(raw!E300-raw!D300)/(raw!E300)</f>
        <v>0.93939393939393945</v>
      </c>
      <c r="E300">
        <f>1-(raw!C300-raw!B300)/(raw!E300)</f>
        <v>0.9242424242424242</v>
      </c>
    </row>
    <row r="301" spans="1:5" x14ac:dyDescent="0.3">
      <c r="A301">
        <v>19</v>
      </c>
      <c r="B301">
        <v>12</v>
      </c>
      <c r="C301" t="s">
        <v>7</v>
      </c>
      <c r="D301">
        <f>1-(raw!E301-raw!D301)/(raw!E301)</f>
        <v>0.95454545454545459</v>
      </c>
      <c r="E301">
        <f>1-(raw!C301-raw!B301)/(raw!E301)</f>
        <v>1</v>
      </c>
    </row>
    <row r="302" spans="1:5" x14ac:dyDescent="0.3">
      <c r="A302">
        <v>19</v>
      </c>
      <c r="B302">
        <v>13</v>
      </c>
      <c r="C302" t="s">
        <v>8</v>
      </c>
      <c r="D302">
        <f>1-(raw!E302-raw!D302)/(raw!E302)</f>
        <v>0.90476190476190477</v>
      </c>
      <c r="E302">
        <f>1-(raw!C302-raw!B302)/(raw!E302)</f>
        <v>0.79999999999999982</v>
      </c>
    </row>
    <row r="303" spans="1:5" x14ac:dyDescent="0.3">
      <c r="A303">
        <v>19</v>
      </c>
      <c r="B303">
        <v>14</v>
      </c>
      <c r="C303" t="s">
        <v>7</v>
      </c>
      <c r="D303">
        <f>1-(raw!E303-raw!D303)/(raw!E303)</f>
        <v>0.92307692307692313</v>
      </c>
      <c r="E303">
        <f>1-(raw!C303-raw!B303)/(raw!E303)</f>
        <v>0.74358974358974361</v>
      </c>
    </row>
    <row r="304" spans="1:5" x14ac:dyDescent="0.3">
      <c r="A304">
        <v>19</v>
      </c>
      <c r="B304">
        <v>15</v>
      </c>
      <c r="C304" t="s">
        <v>7</v>
      </c>
      <c r="D304">
        <f>1-(raw!E304-raw!D304)/(raw!E304)</f>
        <v>0.88888888888888884</v>
      </c>
      <c r="E304">
        <f>1-(raw!C304-raw!B304)/(raw!E304)</f>
        <v>0.6148148148148147</v>
      </c>
    </row>
    <row r="305" spans="1:5" x14ac:dyDescent="0.3">
      <c r="A305">
        <v>19</v>
      </c>
      <c r="B305">
        <v>16</v>
      </c>
      <c r="C305" t="s">
        <v>8</v>
      </c>
      <c r="D305">
        <f>1-(raw!E305-raw!D305)/(raw!E305)</f>
        <v>0.88888888888888884</v>
      </c>
      <c r="E305">
        <f>1-(raw!C305-raw!B305)/(raw!E305)</f>
        <v>0.95061728395061729</v>
      </c>
    </row>
    <row r="306" spans="1:5" x14ac:dyDescent="0.3">
      <c r="A306">
        <v>20</v>
      </c>
      <c r="B306">
        <v>1</v>
      </c>
      <c r="C306" t="s">
        <v>7</v>
      </c>
      <c r="D306">
        <f>1-(raw!E306-raw!D306)/(raw!E306)</f>
        <v>0.62962962962962965</v>
      </c>
      <c r="E306">
        <f>1-(raw!C306-raw!B306)/(raw!E306)</f>
        <v>0.55555555555555558</v>
      </c>
    </row>
    <row r="307" spans="1:5" x14ac:dyDescent="0.3">
      <c r="A307">
        <v>20</v>
      </c>
      <c r="B307">
        <v>2</v>
      </c>
      <c r="C307" t="s">
        <v>8</v>
      </c>
      <c r="D307">
        <f>1-(raw!E307-raw!D307)/(raw!E307)</f>
        <v>0.65</v>
      </c>
      <c r="E307">
        <f>1-(raw!C307-raw!B307)/(raw!E307)</f>
        <v>0.64</v>
      </c>
    </row>
    <row r="308" spans="1:5" x14ac:dyDescent="0.3">
      <c r="A308">
        <v>20</v>
      </c>
      <c r="B308">
        <v>3</v>
      </c>
      <c r="C308" t="s">
        <v>8</v>
      </c>
      <c r="D308">
        <f>1-(raw!E308-raw!D308)/(raw!E308)</f>
        <v>0.71875</v>
      </c>
      <c r="E308">
        <f>1-(raw!C308-raw!B308)/(raw!E308)</f>
        <v>0.609375</v>
      </c>
    </row>
    <row r="309" spans="1:5" x14ac:dyDescent="0.3">
      <c r="A309">
        <v>20</v>
      </c>
      <c r="B309">
        <v>4</v>
      </c>
      <c r="C309" t="s">
        <v>7</v>
      </c>
      <c r="D309">
        <f>1-(raw!E309-raw!D309)/(raw!E309)</f>
        <v>0.65625</v>
      </c>
      <c r="E309">
        <f>1-(raw!C309-raw!B309)/(raw!E309)</f>
        <v>0.63541666666666663</v>
      </c>
    </row>
    <row r="310" spans="1:5" x14ac:dyDescent="0.3">
      <c r="A310">
        <v>20</v>
      </c>
      <c r="B310">
        <v>5</v>
      </c>
      <c r="C310" t="s">
        <v>7</v>
      </c>
      <c r="D310">
        <f>1-(raw!E310-raw!D310)/(raw!E310)</f>
        <v>0.6</v>
      </c>
      <c r="E310">
        <f>1-(raw!C310-raw!B310)/(raw!E310)</f>
        <v>0.625</v>
      </c>
    </row>
    <row r="311" spans="1:5" x14ac:dyDescent="0.3">
      <c r="A311">
        <v>20</v>
      </c>
      <c r="B311">
        <v>6</v>
      </c>
      <c r="C311" t="s">
        <v>7</v>
      </c>
      <c r="D311">
        <f>1-(raw!E311-raw!D311)/(raw!E311)</f>
        <v>0.61538461538461542</v>
      </c>
      <c r="E311">
        <f>1-(raw!C311-raw!B311)/(raw!E311)</f>
        <v>0.74358974358974361</v>
      </c>
    </row>
    <row r="312" spans="1:5" x14ac:dyDescent="0.3">
      <c r="A312">
        <v>20</v>
      </c>
      <c r="B312">
        <v>7</v>
      </c>
      <c r="C312" t="s">
        <v>7</v>
      </c>
      <c r="D312">
        <f>1-(raw!E312-raw!D312)/(raw!E312)</f>
        <v>0.84</v>
      </c>
      <c r="E312">
        <f>1-(raw!C312-raw!B312)/(raw!E312)</f>
        <v>0.67999999999999994</v>
      </c>
    </row>
    <row r="313" spans="1:5" x14ac:dyDescent="0.3">
      <c r="A313">
        <v>20</v>
      </c>
      <c r="B313">
        <v>8</v>
      </c>
      <c r="C313" t="s">
        <v>8</v>
      </c>
      <c r="D313">
        <f>1-(raw!E313-raw!D313)/(raw!E313)</f>
        <v>0.69230769230769229</v>
      </c>
      <c r="E313">
        <f>1-(raw!C313-raw!B313)/(raw!E313)</f>
        <v>0.76923076923076916</v>
      </c>
    </row>
    <row r="314" spans="1:5" x14ac:dyDescent="0.3">
      <c r="A314">
        <v>20</v>
      </c>
      <c r="B314">
        <v>9</v>
      </c>
      <c r="C314" t="s">
        <v>7</v>
      </c>
      <c r="D314">
        <f>1-(raw!E314-raw!D314)/(raw!E314)</f>
        <v>0.7</v>
      </c>
      <c r="E314">
        <f>1-(raw!C314-raw!B314)/(raw!E314)</f>
        <v>0.66249999999999998</v>
      </c>
    </row>
    <row r="315" spans="1:5" x14ac:dyDescent="0.3">
      <c r="A315">
        <v>20</v>
      </c>
      <c r="B315">
        <v>10</v>
      </c>
      <c r="C315" t="s">
        <v>8</v>
      </c>
      <c r="D315">
        <f>1-(raw!E315-raw!D315)/(raw!E315)</f>
        <v>0.62962962962962965</v>
      </c>
      <c r="E315">
        <f>1-(raw!C315-raw!B315)/(raw!E315)</f>
        <v>0.75308641975308643</v>
      </c>
    </row>
    <row r="316" spans="1:5" x14ac:dyDescent="0.3">
      <c r="A316">
        <v>20</v>
      </c>
      <c r="B316">
        <v>11</v>
      </c>
      <c r="C316" t="s">
        <v>7</v>
      </c>
      <c r="D316">
        <f>1-(raw!E316-raw!D316)/(raw!E316)</f>
        <v>0.76923076923076916</v>
      </c>
      <c r="E316">
        <f>1-(raw!C316-raw!B316)/(raw!E316)</f>
        <v>0.79487179487179493</v>
      </c>
    </row>
    <row r="317" spans="1:5" x14ac:dyDescent="0.3">
      <c r="A317">
        <v>20</v>
      </c>
      <c r="B317">
        <v>12</v>
      </c>
      <c r="C317" t="s">
        <v>8</v>
      </c>
      <c r="D317">
        <f>1-(raw!E317-raw!D317)/(raw!E317)</f>
        <v>0.76923076923076916</v>
      </c>
      <c r="E317">
        <f>1-(raw!C317-raw!B317)/(raw!E317)</f>
        <v>0.66153846153846141</v>
      </c>
    </row>
    <row r="318" spans="1:5" x14ac:dyDescent="0.3">
      <c r="A318">
        <v>20</v>
      </c>
      <c r="B318">
        <v>13</v>
      </c>
      <c r="C318" t="s">
        <v>8</v>
      </c>
      <c r="D318">
        <f>1-(raw!E318-raw!D318)/(raw!E318)</f>
        <v>0.71875</v>
      </c>
      <c r="E318">
        <f>1-(raw!C318-raw!B318)/(raw!E318)</f>
        <v>0.7265625</v>
      </c>
    </row>
    <row r="319" spans="1:5" x14ac:dyDescent="0.3">
      <c r="A319">
        <v>20</v>
      </c>
      <c r="B319">
        <v>14</v>
      </c>
      <c r="C319" t="s">
        <v>7</v>
      </c>
      <c r="D319">
        <f>1-(raw!E319-raw!D319)/(raw!E319)</f>
        <v>0.54545454545454541</v>
      </c>
      <c r="E319">
        <f>1-(raw!C319-raw!B319)/(raw!E319)</f>
        <v>0.65909090909090917</v>
      </c>
    </row>
    <row r="320" spans="1:5" x14ac:dyDescent="0.3">
      <c r="A320">
        <v>20</v>
      </c>
      <c r="B320">
        <v>15</v>
      </c>
      <c r="C320" t="s">
        <v>8</v>
      </c>
      <c r="D320">
        <f>1-(raw!E320-raw!D320)/(raw!E320)</f>
        <v>0.73684210526315796</v>
      </c>
      <c r="E320">
        <f>1-(raw!C320-raw!B320)/(raw!E320)</f>
        <v>0.60526315789473684</v>
      </c>
    </row>
    <row r="321" spans="1:5" x14ac:dyDescent="0.3">
      <c r="A321">
        <v>20</v>
      </c>
      <c r="B321">
        <v>16</v>
      </c>
      <c r="C321" t="s">
        <v>8</v>
      </c>
      <c r="D321">
        <f>1-(raw!E321-raw!D321)/(raw!E321)</f>
        <v>0.53846153846153844</v>
      </c>
      <c r="E321">
        <f>1-(raw!C321-raw!B321)/(raw!E321)</f>
        <v>0.57692307692307687</v>
      </c>
    </row>
    <row r="322" spans="1:5" x14ac:dyDescent="0.3">
      <c r="A322">
        <v>21</v>
      </c>
      <c r="B322">
        <v>1</v>
      </c>
      <c r="C322" t="s">
        <v>7</v>
      </c>
      <c r="D322">
        <f>1-(raw!E322-raw!D322)/(raw!E322)</f>
        <v>0.68571428571428572</v>
      </c>
      <c r="E322">
        <f>1-(raw!C322-raw!B322)/(raw!E322)</f>
        <v>0.66666666666666674</v>
      </c>
    </row>
    <row r="323" spans="1:5" x14ac:dyDescent="0.3">
      <c r="A323">
        <v>21</v>
      </c>
      <c r="B323">
        <v>2</v>
      </c>
      <c r="C323" t="s">
        <v>7</v>
      </c>
      <c r="D323">
        <f>1-(raw!E323-raw!D323)/(raw!E323)</f>
        <v>0.70370370370370372</v>
      </c>
      <c r="E323">
        <f>1-(raw!C323-raw!B323)/(raw!E323)</f>
        <v>0.58518518518518503</v>
      </c>
    </row>
    <row r="324" spans="1:5" x14ac:dyDescent="0.3">
      <c r="A324">
        <v>21</v>
      </c>
      <c r="B324">
        <v>3</v>
      </c>
      <c r="C324" t="s">
        <v>8</v>
      </c>
      <c r="D324">
        <f>1-(raw!E324-raw!D324)/(raw!E324)</f>
        <v>0.77777777777777779</v>
      </c>
      <c r="E324">
        <f>1-(raw!C324-raw!B324)/(raw!E324)</f>
        <v>0.59999999999999987</v>
      </c>
    </row>
    <row r="325" spans="1:5" x14ac:dyDescent="0.3">
      <c r="A325">
        <v>21</v>
      </c>
      <c r="B325">
        <v>4</v>
      </c>
      <c r="C325" t="s">
        <v>8</v>
      </c>
      <c r="D325">
        <f>1-(raw!E325-raw!D325)/(raw!E325)</f>
        <v>0.77777777777777779</v>
      </c>
      <c r="E325">
        <f>1-(raw!C325-raw!B325)/(raw!E325)</f>
        <v>0.66666666666666674</v>
      </c>
    </row>
    <row r="326" spans="1:5" x14ac:dyDescent="0.3">
      <c r="A326">
        <v>21</v>
      </c>
      <c r="B326">
        <v>5</v>
      </c>
      <c r="C326" t="s">
        <v>8</v>
      </c>
      <c r="D326">
        <f>1-(raw!E326-raw!D326)/(raw!E326)</f>
        <v>0.70967741935483863</v>
      </c>
      <c r="E326">
        <f>1-(raw!C326-raw!B326)/(raw!E326)</f>
        <v>0.63709677419354849</v>
      </c>
    </row>
    <row r="327" spans="1:5" x14ac:dyDescent="0.3">
      <c r="A327">
        <v>21</v>
      </c>
      <c r="B327">
        <v>6</v>
      </c>
      <c r="C327" t="s">
        <v>8</v>
      </c>
      <c r="D327">
        <f>1-(raw!E327-raw!D327)/(raw!E327)</f>
        <v>0.56000000000000005</v>
      </c>
      <c r="E327">
        <f>1-(raw!C327-raw!B327)/(raw!E327)</f>
        <v>0.62666666666666671</v>
      </c>
    </row>
    <row r="328" spans="1:5" x14ac:dyDescent="0.3">
      <c r="A328">
        <v>21</v>
      </c>
      <c r="B328">
        <v>7</v>
      </c>
      <c r="C328" t="s">
        <v>8</v>
      </c>
      <c r="D328">
        <f>1-(raw!E328-raw!D328)/(raw!E328)</f>
        <v>0.75</v>
      </c>
      <c r="E328">
        <f>1-(raw!C328-raw!B328)/(raw!E328)</f>
        <v>0.70833333333333326</v>
      </c>
    </row>
    <row r="329" spans="1:5" x14ac:dyDescent="0.3">
      <c r="A329">
        <v>21</v>
      </c>
      <c r="B329">
        <v>8</v>
      </c>
      <c r="C329" t="s">
        <v>8</v>
      </c>
      <c r="D329">
        <f>1-(raw!E329-raw!D329)/(raw!E329)</f>
        <v>0.66666666666666674</v>
      </c>
      <c r="E329">
        <f>1-(raw!C329-raw!B329)/(raw!E329)</f>
        <v>0.59999999999999987</v>
      </c>
    </row>
    <row r="330" spans="1:5" x14ac:dyDescent="0.3">
      <c r="A330">
        <v>21</v>
      </c>
      <c r="B330">
        <v>9</v>
      </c>
      <c r="C330" t="s">
        <v>8</v>
      </c>
      <c r="D330">
        <f>1-(raw!E330-raw!D330)/(raw!E330)</f>
        <v>0.70967741935483863</v>
      </c>
      <c r="E330">
        <f>1-(raw!C330-raw!B330)/(raw!E330)</f>
        <v>0.67741935483870974</v>
      </c>
    </row>
    <row r="331" spans="1:5" x14ac:dyDescent="0.3">
      <c r="A331">
        <v>21</v>
      </c>
      <c r="B331">
        <v>10</v>
      </c>
      <c r="C331" t="s">
        <v>7</v>
      </c>
      <c r="D331">
        <f>1-(raw!E331-raw!D331)/(raw!E331)</f>
        <v>0.68421052631578949</v>
      </c>
      <c r="E331">
        <f>1-(raw!C331-raw!B331)/(raw!E331)</f>
        <v>0.68421052631578949</v>
      </c>
    </row>
    <row r="332" spans="1:5" x14ac:dyDescent="0.3">
      <c r="A332">
        <v>21</v>
      </c>
      <c r="B332">
        <v>11</v>
      </c>
      <c r="C332" t="s">
        <v>7</v>
      </c>
      <c r="D332">
        <f>1-(raw!E332-raw!D332)/(raw!E332)</f>
        <v>0.83333333333333337</v>
      </c>
      <c r="E332">
        <f>1-(raw!C332-raw!B332)/(raw!E332)</f>
        <v>0.66666666666666674</v>
      </c>
    </row>
    <row r="333" spans="1:5" x14ac:dyDescent="0.3">
      <c r="A333">
        <v>21</v>
      </c>
      <c r="B333">
        <v>12</v>
      </c>
      <c r="C333" t="s">
        <v>8</v>
      </c>
      <c r="D333">
        <f>1-(raw!E333-raw!D333)/(raw!E333)</f>
        <v>0.69230769230769229</v>
      </c>
      <c r="E333">
        <f>1-(raw!C333-raw!B333)/(raw!E333)</f>
        <v>0.69230769230769229</v>
      </c>
    </row>
    <row r="334" spans="1:5" x14ac:dyDescent="0.3">
      <c r="A334">
        <v>21</v>
      </c>
      <c r="B334">
        <v>13</v>
      </c>
      <c r="C334" t="s">
        <v>7</v>
      </c>
      <c r="D334">
        <f>1-(raw!E334-raw!D334)/(raw!E334)</f>
        <v>0.86956521739130432</v>
      </c>
      <c r="E334">
        <f>1-(raw!C334-raw!B334)/(raw!E334)</f>
        <v>0.79130434782608683</v>
      </c>
    </row>
    <row r="335" spans="1:5" x14ac:dyDescent="0.3">
      <c r="A335">
        <v>21</v>
      </c>
      <c r="B335">
        <v>14</v>
      </c>
      <c r="C335" t="s">
        <v>7</v>
      </c>
      <c r="D335">
        <f>1-(raw!E335-raw!D335)/(raw!E335)</f>
        <v>0.77777777777777779</v>
      </c>
      <c r="E335">
        <f>1-(raw!C335-raw!B335)/(raw!E335)</f>
        <v>0.66666666666666674</v>
      </c>
    </row>
    <row r="336" spans="1:5" x14ac:dyDescent="0.3">
      <c r="A336">
        <v>21</v>
      </c>
      <c r="B336">
        <v>15</v>
      </c>
      <c r="C336" t="s">
        <v>7</v>
      </c>
      <c r="D336">
        <f>1-(raw!E336-raw!D336)/(raw!E336)</f>
        <v>0.75</v>
      </c>
      <c r="E336">
        <f>1-(raw!C336-raw!B336)/(raw!E336)</f>
        <v>0.61111111111111116</v>
      </c>
    </row>
    <row r="337" spans="1:5" x14ac:dyDescent="0.3">
      <c r="A337">
        <v>21</v>
      </c>
      <c r="B337">
        <v>16</v>
      </c>
      <c r="C337" t="s">
        <v>7</v>
      </c>
      <c r="D337">
        <f>1-(raw!E337-raw!D337)/(raw!E337)</f>
        <v>0.69230769230769229</v>
      </c>
      <c r="E337">
        <f>1-(raw!C337-raw!B337)/(raw!E337)</f>
        <v>0.74358974358974361</v>
      </c>
    </row>
    <row r="338" spans="1:5" x14ac:dyDescent="0.3">
      <c r="A338">
        <v>22</v>
      </c>
      <c r="B338">
        <v>1</v>
      </c>
      <c r="C338" t="s">
        <v>7</v>
      </c>
      <c r="D338">
        <f>1-(raw!E338-raw!D338)/(raw!E338)</f>
        <v>0.74285714285714288</v>
      </c>
      <c r="E338">
        <f>1-(raw!C338-raw!B338)/(raw!E338)</f>
        <v>0.64285714285714279</v>
      </c>
    </row>
    <row r="339" spans="1:5" x14ac:dyDescent="0.3">
      <c r="A339">
        <v>22</v>
      </c>
      <c r="B339">
        <v>2</v>
      </c>
      <c r="C339" t="s">
        <v>7</v>
      </c>
      <c r="D339">
        <f>1-(raw!E339-raw!D339)/(raw!E339)</f>
        <v>0.62068965517241381</v>
      </c>
      <c r="E339">
        <f>1-(raw!C339-raw!B339)/(raw!E339)</f>
        <v>0.72413793103448265</v>
      </c>
    </row>
    <row r="340" spans="1:5" x14ac:dyDescent="0.3">
      <c r="A340">
        <v>22</v>
      </c>
      <c r="B340">
        <v>3</v>
      </c>
      <c r="C340" t="s">
        <v>8</v>
      </c>
      <c r="D340">
        <f>1-(raw!E340-raw!D340)/(raw!E340)</f>
        <v>0.8125</v>
      </c>
      <c r="E340">
        <f>1-(raw!C340-raw!B340)/(raw!E340)</f>
        <v>0.95000000000000007</v>
      </c>
    </row>
    <row r="341" spans="1:5" x14ac:dyDescent="0.3">
      <c r="A341">
        <v>22</v>
      </c>
      <c r="B341">
        <v>4</v>
      </c>
      <c r="C341" t="s">
        <v>7</v>
      </c>
      <c r="D341">
        <f>1-(raw!E341-raw!D341)/(raw!E341)</f>
        <v>1.05</v>
      </c>
      <c r="E341">
        <f>1-(raw!C341-raw!B341)/(raw!E341)</f>
        <v>0.96250000000000002</v>
      </c>
    </row>
    <row r="342" spans="1:5" x14ac:dyDescent="0.3">
      <c r="A342">
        <v>22</v>
      </c>
      <c r="B342">
        <v>5</v>
      </c>
      <c r="C342" t="s">
        <v>7</v>
      </c>
      <c r="D342">
        <f>1-(raw!E342-raw!D342)/(raw!E342)</f>
        <v>0.97222222222222221</v>
      </c>
      <c r="E342">
        <f>1-(raw!C342-raw!B342)/(raw!E342)</f>
        <v>0.90740740740740744</v>
      </c>
    </row>
    <row r="343" spans="1:5" x14ac:dyDescent="0.3">
      <c r="A343">
        <v>22</v>
      </c>
      <c r="B343">
        <v>6</v>
      </c>
      <c r="C343" t="s">
        <v>7</v>
      </c>
      <c r="D343">
        <f>1-(raw!E343-raw!D343)/(raw!E343)</f>
        <v>1</v>
      </c>
      <c r="E343">
        <f>1-(raw!C343-raw!B343)/(raw!E343)</f>
        <v>0.66666666666666674</v>
      </c>
    </row>
    <row r="344" spans="1:5" x14ac:dyDescent="0.3">
      <c r="A344">
        <v>22</v>
      </c>
      <c r="B344">
        <v>7</v>
      </c>
      <c r="C344" t="s">
        <v>8</v>
      </c>
      <c r="D344">
        <f>1-(raw!E344-raw!D344)/(raw!E344)</f>
        <v>0.9285714285714286</v>
      </c>
      <c r="E344">
        <f>1-(raw!C344-raw!B344)/(raw!E344)</f>
        <v>0.9285714285714286</v>
      </c>
    </row>
    <row r="345" spans="1:5" x14ac:dyDescent="0.3">
      <c r="A345">
        <v>22</v>
      </c>
      <c r="B345">
        <v>8</v>
      </c>
      <c r="C345" t="s">
        <v>8</v>
      </c>
      <c r="D345">
        <f>1-(raw!E345-raw!D345)/(raw!E345)</f>
        <v>0.8529411764705882</v>
      </c>
      <c r="E345">
        <f>1-(raw!C345-raw!B345)/(raw!E345)</f>
        <v>0.70588235294117641</v>
      </c>
    </row>
    <row r="346" spans="1:5" x14ac:dyDescent="0.3">
      <c r="A346">
        <v>22</v>
      </c>
      <c r="B346">
        <v>9</v>
      </c>
      <c r="C346" t="s">
        <v>7</v>
      </c>
      <c r="D346">
        <f>1-(raw!E346-raw!D346)/(raw!E346)</f>
        <v>0.9285714285714286</v>
      </c>
      <c r="E346">
        <f>1-(raw!C346-raw!B346)/(raw!E346)</f>
        <v>0.91428571428571437</v>
      </c>
    </row>
    <row r="347" spans="1:5" x14ac:dyDescent="0.3">
      <c r="A347">
        <v>22</v>
      </c>
      <c r="B347">
        <v>10</v>
      </c>
      <c r="C347" t="s">
        <v>8</v>
      </c>
      <c r="D347">
        <f>1-(raw!E347-raw!D347)/(raw!E347)</f>
        <v>1</v>
      </c>
      <c r="E347">
        <f>1-(raw!C347-raw!B347)/(raw!E347)</f>
        <v>1</v>
      </c>
    </row>
    <row r="348" spans="1:5" x14ac:dyDescent="0.3">
      <c r="A348">
        <v>22</v>
      </c>
      <c r="B348">
        <v>11</v>
      </c>
      <c r="C348" t="s">
        <v>7</v>
      </c>
      <c r="D348">
        <f>1-(raw!E348-raw!D348)/(raw!E348)</f>
        <v>1.0526315789473684</v>
      </c>
      <c r="E348">
        <f>1-(raw!C348-raw!B348)/(raw!E348)</f>
        <v>0.92105263157894735</v>
      </c>
    </row>
    <row r="349" spans="1:5" x14ac:dyDescent="0.3">
      <c r="A349">
        <v>22</v>
      </c>
      <c r="B349">
        <v>12</v>
      </c>
      <c r="C349" t="s">
        <v>8</v>
      </c>
      <c r="D349">
        <f>1-(raw!E349-raw!D349)/(raw!E349)</f>
        <v>0.9285714285714286</v>
      </c>
      <c r="E349">
        <f>1-(raw!C349-raw!B349)/(raw!E349)</f>
        <v>0.9642857142857143</v>
      </c>
    </row>
    <row r="350" spans="1:5" x14ac:dyDescent="0.3">
      <c r="A350">
        <v>22</v>
      </c>
      <c r="B350">
        <v>13</v>
      </c>
      <c r="C350" t="s">
        <v>8</v>
      </c>
      <c r="D350">
        <f>1-(raw!E350-raw!D350)/(raw!E350)</f>
        <v>0.9</v>
      </c>
      <c r="E350">
        <f>1-(raw!C350-raw!B350)/(raw!E350)</f>
        <v>0.94000000000000006</v>
      </c>
    </row>
    <row r="351" spans="1:5" x14ac:dyDescent="0.3">
      <c r="A351">
        <v>22</v>
      </c>
      <c r="B351">
        <v>14</v>
      </c>
      <c r="C351" t="s">
        <v>8</v>
      </c>
      <c r="D351">
        <f>1-(raw!E351-raw!D351)/(raw!E351)</f>
        <v>0.74285714285714288</v>
      </c>
      <c r="E351">
        <f>1-(raw!C351-raw!B351)/(raw!E351)</f>
        <v>0.7142857142857143</v>
      </c>
    </row>
    <row r="352" spans="1:5" x14ac:dyDescent="0.3">
      <c r="A352">
        <v>22</v>
      </c>
      <c r="B352">
        <v>15</v>
      </c>
      <c r="C352" t="s">
        <v>7</v>
      </c>
      <c r="D352">
        <f>1-(raw!E352-raw!D352)/(raw!E352)</f>
        <v>0.5714285714285714</v>
      </c>
      <c r="E352">
        <f>1-(raw!C352-raw!B352)/(raw!E352)</f>
        <v>0.95238095238095233</v>
      </c>
    </row>
    <row r="353" spans="1:5" x14ac:dyDescent="0.3">
      <c r="A353">
        <v>22</v>
      </c>
      <c r="B353">
        <v>16</v>
      </c>
      <c r="C353" t="s">
        <v>8</v>
      </c>
      <c r="D353">
        <f>1-(raw!E353-raw!D353)/(raw!E353)</f>
        <v>0.95238095238095233</v>
      </c>
      <c r="E353">
        <f>1-(raw!C353-raw!B353)/(raw!E353)</f>
        <v>0.9285714285714286</v>
      </c>
    </row>
    <row r="354" spans="1:5" x14ac:dyDescent="0.3">
      <c r="A354">
        <v>23</v>
      </c>
      <c r="B354">
        <v>1</v>
      </c>
      <c r="C354" t="s">
        <v>7</v>
      </c>
      <c r="D354">
        <f>1-(raw!E354-raw!D354)/(raw!E354)</f>
        <v>0.65217391304347827</v>
      </c>
      <c r="E354">
        <f>1-(raw!C354-raw!B354)/(raw!E354)</f>
        <v>0.51304347826086949</v>
      </c>
    </row>
    <row r="355" spans="1:5" x14ac:dyDescent="0.3">
      <c r="A355">
        <v>23</v>
      </c>
      <c r="B355">
        <v>2</v>
      </c>
      <c r="C355" t="s">
        <v>8</v>
      </c>
      <c r="D355">
        <f>1-(raw!E355-raw!D355)/(raw!E355)</f>
        <v>0.5862068965517242</v>
      </c>
      <c r="E355">
        <f>1-(raw!C355-raw!B355)/(raw!E355)</f>
        <v>0.39655172413793094</v>
      </c>
    </row>
    <row r="356" spans="1:5" x14ac:dyDescent="0.3">
      <c r="A356">
        <v>23</v>
      </c>
      <c r="B356">
        <v>3</v>
      </c>
      <c r="C356" t="s">
        <v>7</v>
      </c>
      <c r="D356">
        <f>1-(raw!E356-raw!D356)/(raw!E356)</f>
        <v>0.5</v>
      </c>
      <c r="E356">
        <f>1-(raw!C356-raw!B356)/(raw!E356)</f>
        <v>0.44444444444444442</v>
      </c>
    </row>
    <row r="357" spans="1:5" x14ac:dyDescent="0.3">
      <c r="A357">
        <v>23</v>
      </c>
      <c r="B357">
        <v>4</v>
      </c>
      <c r="C357" t="s">
        <v>7</v>
      </c>
      <c r="D357">
        <f>1-(raw!E357-raw!D357)/(raw!E357)</f>
        <v>0.43999999999999995</v>
      </c>
      <c r="E357">
        <f>1-(raw!C357-raw!B357)/(raw!E357)</f>
        <v>0.45599999999999996</v>
      </c>
    </row>
    <row r="358" spans="1:5" x14ac:dyDescent="0.3">
      <c r="A358">
        <v>23</v>
      </c>
      <c r="B358">
        <v>5</v>
      </c>
      <c r="C358" t="s">
        <v>7</v>
      </c>
      <c r="D358">
        <f>1-(raw!E358-raw!D358)/(raw!E358)</f>
        <v>0.5</v>
      </c>
      <c r="E358">
        <f>1-(raw!C358-raw!B358)/(raw!E358)</f>
        <v>0.5</v>
      </c>
    </row>
    <row r="359" spans="1:5" x14ac:dyDescent="0.3">
      <c r="A359">
        <v>23</v>
      </c>
      <c r="B359">
        <v>6</v>
      </c>
      <c r="C359" t="s">
        <v>8</v>
      </c>
      <c r="D359">
        <f>1-(raw!E359-raw!D359)/(raw!E359)</f>
        <v>0.44444444444444442</v>
      </c>
      <c r="E359">
        <f>1-(raw!C359-raw!B359)/(raw!E359)</f>
        <v>0.39999999999999991</v>
      </c>
    </row>
    <row r="360" spans="1:5" x14ac:dyDescent="0.3">
      <c r="A360">
        <v>23</v>
      </c>
      <c r="B360">
        <v>7</v>
      </c>
      <c r="C360" t="s">
        <v>8</v>
      </c>
      <c r="D360">
        <f>1-(raw!E360-raw!D360)/(raw!E360)</f>
        <v>0.54545454545454541</v>
      </c>
      <c r="E360">
        <f>1-(raw!C360-raw!B360)/(raw!E360)</f>
        <v>0.19999999999999996</v>
      </c>
    </row>
    <row r="361" spans="1:5" x14ac:dyDescent="0.3">
      <c r="A361">
        <v>23</v>
      </c>
      <c r="B361">
        <v>8</v>
      </c>
      <c r="C361" t="s">
        <v>8</v>
      </c>
      <c r="D361">
        <f>1-(raw!E361-raw!D361)/(raw!E361)</f>
        <v>0.46153846153846156</v>
      </c>
      <c r="E361">
        <f>1-(raw!C361-raw!B361)/(raw!E361)</f>
        <v>0.46153846153846156</v>
      </c>
    </row>
    <row r="362" spans="1:5" x14ac:dyDescent="0.3">
      <c r="A362">
        <v>23</v>
      </c>
      <c r="B362">
        <v>9</v>
      </c>
      <c r="C362" t="s">
        <v>7</v>
      </c>
      <c r="D362">
        <f>1-(raw!E362-raw!D362)/(raw!E362)</f>
        <v>0.53333333333333333</v>
      </c>
      <c r="E362">
        <f>1-(raw!C362-raw!B362)/(raw!E362)</f>
        <v>0.33333333333333337</v>
      </c>
    </row>
    <row r="363" spans="1:5" x14ac:dyDescent="0.3">
      <c r="A363">
        <v>23</v>
      </c>
      <c r="B363">
        <v>10</v>
      </c>
      <c r="C363" t="s">
        <v>8</v>
      </c>
      <c r="D363">
        <f>1-(raw!E363-raw!D363)/(raw!E363)</f>
        <v>0.39130434782608692</v>
      </c>
      <c r="E363">
        <f>1-(raw!C363-raw!B363)/(raw!E363)</f>
        <v>0.56521739130434789</v>
      </c>
    </row>
    <row r="364" spans="1:5" x14ac:dyDescent="0.3">
      <c r="A364">
        <v>23</v>
      </c>
      <c r="B364">
        <v>11</v>
      </c>
      <c r="C364" t="s">
        <v>8</v>
      </c>
      <c r="D364">
        <f>1-(raw!E364-raw!D364)/(raw!E364)</f>
        <v>0.5357142857142857</v>
      </c>
      <c r="E364">
        <f>1-(raw!C364-raw!B364)/(raw!E364)</f>
        <v>0.2857142857142857</v>
      </c>
    </row>
    <row r="365" spans="1:5" x14ac:dyDescent="0.3">
      <c r="A365">
        <v>23</v>
      </c>
      <c r="B365">
        <v>12</v>
      </c>
      <c r="C365" t="s">
        <v>8</v>
      </c>
      <c r="D365">
        <f>1-(raw!E365-raw!D365)/(raw!E365)</f>
        <v>0.38888888888888884</v>
      </c>
      <c r="E365">
        <f>1-(raw!C365-raw!B365)/(raw!E365)</f>
        <v>0.33333333333333337</v>
      </c>
    </row>
    <row r="366" spans="1:5" x14ac:dyDescent="0.3">
      <c r="A366">
        <v>23</v>
      </c>
      <c r="B366">
        <v>13</v>
      </c>
      <c r="C366" t="s">
        <v>8</v>
      </c>
      <c r="D366">
        <f>1-(raw!E366-raw!D366)/(raw!E366)</f>
        <v>0.39130434782608692</v>
      </c>
      <c r="E366">
        <f>1-(raw!C366-raw!B366)/(raw!E366)</f>
        <v>0.65217391304347827</v>
      </c>
    </row>
    <row r="367" spans="1:5" x14ac:dyDescent="0.3">
      <c r="A367">
        <v>23</v>
      </c>
      <c r="B367">
        <v>14</v>
      </c>
      <c r="C367" t="s">
        <v>7</v>
      </c>
      <c r="D367">
        <f>1-(raw!E367-raw!D367)/(raw!E367)</f>
        <v>0.52941176470588236</v>
      </c>
      <c r="E367">
        <f>1-(raw!C367-raw!B367)/(raw!E367)</f>
        <v>0.64705882352941169</v>
      </c>
    </row>
    <row r="368" spans="1:5" x14ac:dyDescent="0.3">
      <c r="A368">
        <v>23</v>
      </c>
      <c r="B368">
        <v>15</v>
      </c>
      <c r="C368" t="s">
        <v>7</v>
      </c>
      <c r="D368">
        <f>1-(raw!E368-raw!D368)/(raw!E368)</f>
        <v>0.3571428571428571</v>
      </c>
      <c r="E368">
        <f>1-(raw!C368-raw!B368)/(raw!E368)</f>
        <v>0.85714285714285721</v>
      </c>
    </row>
    <row r="369" spans="1:5" x14ac:dyDescent="0.3">
      <c r="A369">
        <v>23</v>
      </c>
      <c r="B369">
        <v>16</v>
      </c>
      <c r="C369" t="s">
        <v>7</v>
      </c>
      <c r="D369">
        <f>1-(raw!E369-raw!D369)/(raw!E369)</f>
        <v>0.3571428571428571</v>
      </c>
      <c r="E369">
        <f>1-(raw!C369-raw!B369)/(raw!E369)</f>
        <v>0.375</v>
      </c>
    </row>
    <row r="370" spans="1:5" x14ac:dyDescent="0.3">
      <c r="A370">
        <v>24</v>
      </c>
      <c r="B370">
        <v>1</v>
      </c>
      <c r="C370" t="s">
        <v>7</v>
      </c>
      <c r="D370">
        <f>1-(raw!E370-raw!D370)/(raw!E370)</f>
        <v>1</v>
      </c>
      <c r="E370">
        <f>1-(raw!C370-raw!B370)/(raw!E370)</f>
        <v>0.87878787878787878</v>
      </c>
    </row>
    <row r="371" spans="1:5" x14ac:dyDescent="0.3">
      <c r="A371">
        <v>24</v>
      </c>
      <c r="B371">
        <v>2</v>
      </c>
      <c r="C371" t="s">
        <v>7</v>
      </c>
      <c r="D371">
        <f>1-(raw!E371-raw!D371)/(raw!E371)</f>
        <v>1</v>
      </c>
      <c r="E371">
        <f>1-(raw!C371-raw!B371)/(raw!E371)</f>
        <v>1</v>
      </c>
    </row>
    <row r="372" spans="1:5" x14ac:dyDescent="0.3">
      <c r="A372">
        <v>24</v>
      </c>
      <c r="B372">
        <v>3</v>
      </c>
      <c r="C372" t="s">
        <v>8</v>
      </c>
      <c r="D372">
        <f>1-(raw!E372-raw!D372)/(raw!E372)</f>
        <v>1.0434782608695652</v>
      </c>
      <c r="E372">
        <f>1-(raw!C372-raw!B372)/(raw!E372)</f>
        <v>0.91304347826086962</v>
      </c>
    </row>
    <row r="373" spans="1:5" x14ac:dyDescent="0.3">
      <c r="A373">
        <v>24</v>
      </c>
      <c r="B373">
        <v>4</v>
      </c>
      <c r="C373" t="s">
        <v>7</v>
      </c>
      <c r="D373">
        <f>1-(raw!E373-raw!D373)/(raw!E373)</f>
        <v>1.0454545454545454</v>
      </c>
      <c r="E373">
        <f>1-(raw!C373-raw!B373)/(raw!E373)</f>
        <v>0.96363636363636362</v>
      </c>
    </row>
    <row r="374" spans="1:5" x14ac:dyDescent="0.3">
      <c r="A374">
        <v>24</v>
      </c>
      <c r="B374">
        <v>5</v>
      </c>
      <c r="C374" t="s">
        <v>8</v>
      </c>
      <c r="D374">
        <f>1-(raw!E374-raw!D374)/(raw!E374)</f>
        <v>1</v>
      </c>
      <c r="E374">
        <f>1-(raw!C374-raw!B374)/(raw!E374)</f>
        <v>1</v>
      </c>
    </row>
    <row r="375" spans="1:5" x14ac:dyDescent="0.3">
      <c r="A375">
        <v>24</v>
      </c>
      <c r="B375">
        <v>6</v>
      </c>
      <c r="C375" t="s">
        <v>8</v>
      </c>
      <c r="D375">
        <f>1-(raw!E375-raw!D375)/(raw!E375)</f>
        <v>0.65517241379310354</v>
      </c>
      <c r="E375">
        <f>1-(raw!C375-raw!B375)/(raw!E375)</f>
        <v>0.74137931034482762</v>
      </c>
    </row>
    <row r="376" spans="1:5" x14ac:dyDescent="0.3">
      <c r="A376">
        <v>24</v>
      </c>
      <c r="B376">
        <v>7</v>
      </c>
      <c r="C376" t="s">
        <v>8</v>
      </c>
      <c r="D376">
        <f>1-(raw!E376-raw!D376)/(raw!E376)</f>
        <v>0.81818181818181812</v>
      </c>
      <c r="E376">
        <f>1-(raw!C376-raw!B376)/(raw!E376)</f>
        <v>0.72727272727272729</v>
      </c>
    </row>
    <row r="377" spans="1:5" x14ac:dyDescent="0.3">
      <c r="A377">
        <v>24</v>
      </c>
      <c r="B377">
        <v>8</v>
      </c>
      <c r="C377" t="s">
        <v>7</v>
      </c>
      <c r="D377">
        <f>1-(raw!E377-raw!D377)/(raw!E377)</f>
        <v>0.9375</v>
      </c>
      <c r="E377">
        <f>1-(raw!C377-raw!B377)/(raw!E377)</f>
        <v>0.90625</v>
      </c>
    </row>
    <row r="378" spans="1:5" x14ac:dyDescent="0.3">
      <c r="A378">
        <v>24</v>
      </c>
      <c r="B378">
        <v>9</v>
      </c>
      <c r="C378" t="s">
        <v>7</v>
      </c>
      <c r="D378">
        <f>1-(raw!E378-raw!D378)/(raw!E378)</f>
        <v>1.0370370370370372</v>
      </c>
      <c r="E378">
        <f>1-(raw!C378-raw!B378)/(raw!E378)</f>
        <v>1.0925925925925926</v>
      </c>
    </row>
    <row r="379" spans="1:5" x14ac:dyDescent="0.3">
      <c r="A379">
        <v>24</v>
      </c>
      <c r="B379">
        <v>10</v>
      </c>
      <c r="C379" t="s">
        <v>8</v>
      </c>
      <c r="D379">
        <f>1-(raw!E379-raw!D379)/(raw!E379)</f>
        <v>0.96296296296296302</v>
      </c>
      <c r="E379">
        <f>1-(raw!C379-raw!B379)/(raw!E379)</f>
        <v>0.72222222222222221</v>
      </c>
    </row>
    <row r="380" spans="1:5" x14ac:dyDescent="0.3">
      <c r="A380">
        <v>24</v>
      </c>
      <c r="B380">
        <v>11</v>
      </c>
      <c r="C380" t="s">
        <v>8</v>
      </c>
      <c r="D380">
        <f>1-(raw!E380-raw!D380)/(raw!E380)</f>
        <v>0.93333333333333335</v>
      </c>
      <c r="E380">
        <f>1-(raw!C380-raw!B380)/(raw!E380)</f>
        <v>0.8</v>
      </c>
    </row>
    <row r="381" spans="1:5" x14ac:dyDescent="0.3">
      <c r="A381">
        <v>24</v>
      </c>
      <c r="B381">
        <v>12</v>
      </c>
      <c r="C381" t="s">
        <v>8</v>
      </c>
      <c r="D381">
        <f>1-(raw!E381-raw!D381)/(raw!E381)</f>
        <v>0.8125</v>
      </c>
      <c r="E381">
        <f>1-(raw!C381-raw!B381)/(raw!E381)</f>
        <v>0.88750000000000007</v>
      </c>
    </row>
    <row r="382" spans="1:5" x14ac:dyDescent="0.3">
      <c r="D382" t="e">
        <f>1-(raw!E382-raw!D382)/(raw!E382)</f>
        <v>#DIV/0!</v>
      </c>
      <c r="E382" t="e">
        <f>1-(raw!C382-raw!B382)/(raw!E382)</f>
        <v>#DIV/0!</v>
      </c>
    </row>
    <row r="383" spans="1:5" x14ac:dyDescent="0.3">
      <c r="A383">
        <v>24</v>
      </c>
      <c r="B383">
        <v>14</v>
      </c>
      <c r="C383" t="s">
        <v>7</v>
      </c>
      <c r="D383">
        <f>1-(raw!E383-raw!D383)/(raw!E383)</f>
        <v>1</v>
      </c>
      <c r="E383">
        <f>1-(raw!C383-raw!B383)/(raw!E383)</f>
        <v>0.92727272727272725</v>
      </c>
    </row>
    <row r="384" spans="1:5" x14ac:dyDescent="0.3">
      <c r="A384">
        <v>24</v>
      </c>
      <c r="B384">
        <v>15</v>
      </c>
      <c r="C384" t="s">
        <v>8</v>
      </c>
      <c r="D384">
        <f>1-(raw!E384-raw!D384)/(raw!E384)</f>
        <v>0.90909090909090906</v>
      </c>
      <c r="E384">
        <f>1-(raw!C384-raw!B384)/(raw!E384)</f>
        <v>0.87878787878787878</v>
      </c>
    </row>
    <row r="385" spans="1:5" x14ac:dyDescent="0.3">
      <c r="A385">
        <v>24</v>
      </c>
      <c r="B385">
        <v>16</v>
      </c>
      <c r="C385" t="s">
        <v>7</v>
      </c>
      <c r="D385">
        <f>1-(raw!E385-raw!D385)/(raw!E385)</f>
        <v>0.96153846153846156</v>
      </c>
      <c r="E385">
        <f>1-(raw!C385-raw!B385)/(raw!E385)</f>
        <v>0.9358974358974359</v>
      </c>
    </row>
    <row r="386" spans="1:5" x14ac:dyDescent="0.3">
      <c r="A386">
        <v>25</v>
      </c>
      <c r="B386">
        <v>1</v>
      </c>
      <c r="C386" t="s">
        <v>7</v>
      </c>
      <c r="D386">
        <f>1-(raw!E386-raw!D386)/(raw!E386)</f>
        <v>0.60000000000000009</v>
      </c>
      <c r="E386">
        <f>1-(raw!C386-raw!B386)/(raw!E386)</f>
        <v>0.55555555555555558</v>
      </c>
    </row>
    <row r="387" spans="1:5" x14ac:dyDescent="0.3">
      <c r="A387">
        <v>25</v>
      </c>
      <c r="B387">
        <v>2</v>
      </c>
      <c r="C387" t="s">
        <v>8</v>
      </c>
      <c r="D387">
        <f>1-(raw!E387-raw!D387)/(raw!E387)</f>
        <v>0.52</v>
      </c>
      <c r="E387">
        <f>1-(raw!C387-raw!B387)/(raw!E387)</f>
        <v>0.76</v>
      </c>
    </row>
    <row r="388" spans="1:5" x14ac:dyDescent="0.3">
      <c r="A388">
        <v>25</v>
      </c>
      <c r="B388">
        <v>3</v>
      </c>
      <c r="C388" t="s">
        <v>7</v>
      </c>
      <c r="D388">
        <f>1-(raw!E388-raw!D388)/(raw!E388)</f>
        <v>0.61111111111111116</v>
      </c>
      <c r="E388">
        <f>1-(raw!C388-raw!B388)/(raw!E388)</f>
        <v>0.41666666666666663</v>
      </c>
    </row>
    <row r="389" spans="1:5" x14ac:dyDescent="0.3">
      <c r="A389">
        <v>25</v>
      </c>
      <c r="B389">
        <v>4</v>
      </c>
      <c r="C389" t="s">
        <v>7</v>
      </c>
      <c r="D389">
        <f>1-(raw!E389-raw!D389)/(raw!E389)</f>
        <v>0.52380952380952384</v>
      </c>
      <c r="E389">
        <f>1-(raw!C389-raw!B389)/(raw!E389)</f>
        <v>0.5</v>
      </c>
    </row>
    <row r="390" spans="1:5" x14ac:dyDescent="0.3">
      <c r="A390">
        <v>25</v>
      </c>
      <c r="B390">
        <v>5</v>
      </c>
      <c r="C390" t="s">
        <v>8</v>
      </c>
      <c r="D390">
        <f>1-(raw!E390-raw!D390)/(raw!E390)</f>
        <v>0.38709677419354827</v>
      </c>
      <c r="E390">
        <f>1-(raw!C390-raw!B390)/(raw!E390)</f>
        <v>0.5161290322580645</v>
      </c>
    </row>
    <row r="391" spans="1:5" x14ac:dyDescent="0.3">
      <c r="A391">
        <v>25</v>
      </c>
      <c r="B391">
        <v>6</v>
      </c>
      <c r="C391" t="s">
        <v>7</v>
      </c>
      <c r="D391">
        <f>1-(raw!E391-raw!D391)/(raw!E391)</f>
        <v>0.58333333333333326</v>
      </c>
      <c r="E391">
        <f>1-(raw!C391-raw!B391)/(raw!E391)</f>
        <v>0.43333333333333335</v>
      </c>
    </row>
    <row r="392" spans="1:5" x14ac:dyDescent="0.3">
      <c r="A392">
        <v>25</v>
      </c>
      <c r="B392">
        <v>7</v>
      </c>
      <c r="C392" t="s">
        <v>8</v>
      </c>
      <c r="D392">
        <f>1-(raw!E392-raw!D392)/(raw!E392)</f>
        <v>0.57894736842105265</v>
      </c>
      <c r="E392">
        <f>1-(raw!C392-raw!B392)/(raw!E392)</f>
        <v>0.52631578947368429</v>
      </c>
    </row>
    <row r="393" spans="1:5" x14ac:dyDescent="0.3">
      <c r="A393">
        <v>25</v>
      </c>
      <c r="B393">
        <v>8</v>
      </c>
      <c r="C393" t="s">
        <v>8</v>
      </c>
      <c r="D393">
        <f>1-(raw!E393-raw!D393)/(raw!E393)</f>
        <v>0.57894736842105265</v>
      </c>
      <c r="E393">
        <f>1-(raw!C393-raw!B393)/(raw!E393)</f>
        <v>0.60526315789473684</v>
      </c>
    </row>
    <row r="394" spans="1:5" x14ac:dyDescent="0.3">
      <c r="A394">
        <v>25</v>
      </c>
      <c r="B394">
        <v>9</v>
      </c>
      <c r="C394" t="s">
        <v>7</v>
      </c>
      <c r="D394">
        <f>1-(raw!E394-raw!D394)/(raw!E394)</f>
        <v>0.41666666666666663</v>
      </c>
      <c r="E394">
        <f>1-(raw!C394-raw!B394)/(raw!E394)</f>
        <v>0.55555555555555558</v>
      </c>
    </row>
    <row r="395" spans="1:5" x14ac:dyDescent="0.3">
      <c r="A395">
        <v>25</v>
      </c>
      <c r="B395">
        <v>10</v>
      </c>
      <c r="C395" t="s">
        <v>7</v>
      </c>
      <c r="D395">
        <f>1-(raw!E395-raw!D395)/(raw!E395)</f>
        <v>0.5</v>
      </c>
      <c r="E395">
        <f>1-(raw!C395-raw!B395)/(raw!E395)</f>
        <v>0.63235294117647056</v>
      </c>
    </row>
    <row r="396" spans="1:5" x14ac:dyDescent="0.3">
      <c r="A396">
        <v>25</v>
      </c>
      <c r="B396">
        <v>11</v>
      </c>
      <c r="C396" t="s">
        <v>7</v>
      </c>
      <c r="D396">
        <f>1-(raw!E396-raw!D396)/(raw!E396)</f>
        <v>0.5</v>
      </c>
      <c r="E396">
        <f>1-(raw!C396-raw!B396)/(raw!E396)</f>
        <v>0.56666666666666665</v>
      </c>
    </row>
    <row r="397" spans="1:5" x14ac:dyDescent="0.3">
      <c r="A397">
        <v>25</v>
      </c>
      <c r="B397">
        <v>12</v>
      </c>
      <c r="C397" t="s">
        <v>8</v>
      </c>
      <c r="D397">
        <f>1-(raw!E397-raw!D397)/(raw!E397)</f>
        <v>0.58333333333333326</v>
      </c>
      <c r="E397">
        <f>1-(raw!C397-raw!B397)/(raw!E397)</f>
        <v>0.75</v>
      </c>
    </row>
    <row r="398" spans="1:5" x14ac:dyDescent="0.3">
      <c r="A398">
        <v>25</v>
      </c>
      <c r="B398">
        <v>13</v>
      </c>
      <c r="C398" t="s">
        <v>8</v>
      </c>
      <c r="D398">
        <f>1-(raw!E398-raw!D398)/(raw!E398)</f>
        <v>0.5</v>
      </c>
      <c r="E398">
        <f>1-(raw!C398-raw!B398)/(raw!E398)</f>
        <v>0.7</v>
      </c>
    </row>
    <row r="399" spans="1:5" x14ac:dyDescent="0.3">
      <c r="A399">
        <v>25</v>
      </c>
      <c r="B399">
        <v>14</v>
      </c>
      <c r="C399" t="s">
        <v>7</v>
      </c>
      <c r="D399">
        <f>1-(raw!E399-raw!D399)/(raw!E399)</f>
        <v>0.66666666666666674</v>
      </c>
      <c r="E399">
        <f>1-(raw!C399-raw!B399)/(raw!E399)</f>
        <v>0.33333333333333337</v>
      </c>
    </row>
    <row r="400" spans="1:5" x14ac:dyDescent="0.3">
      <c r="A400">
        <v>25</v>
      </c>
      <c r="B400">
        <v>15</v>
      </c>
      <c r="C400" t="s">
        <v>8</v>
      </c>
      <c r="D400">
        <f>1-(raw!E400-raw!D400)/(raw!E400)</f>
        <v>0.65517241379310354</v>
      </c>
      <c r="E400">
        <f>1-(raw!C400-raw!B400)/(raw!E400)</f>
        <v>0.65517241379310343</v>
      </c>
    </row>
    <row r="401" spans="1:5" x14ac:dyDescent="0.3">
      <c r="A401">
        <v>25</v>
      </c>
      <c r="B401">
        <v>16</v>
      </c>
      <c r="C401" t="s">
        <v>8</v>
      </c>
      <c r="D401">
        <f>1-(raw!E401-raw!D401)/(raw!E401)</f>
        <v>0.875</v>
      </c>
      <c r="E401">
        <f>1-(raw!C401-raw!B401)/(raw!E401)</f>
        <v>0.72222222222222221</v>
      </c>
    </row>
    <row r="402" spans="1:5" x14ac:dyDescent="0.3">
      <c r="A402">
        <v>26</v>
      </c>
      <c r="B402">
        <v>1</v>
      </c>
      <c r="C402" t="s">
        <v>8</v>
      </c>
      <c r="D402">
        <f>1-(raw!E402-raw!D402)/(raw!E402)</f>
        <v>0.33333333333333337</v>
      </c>
      <c r="E402">
        <f>1-(raw!C402-raw!B402)/(raw!E402)</f>
        <v>0.33333333333333337</v>
      </c>
    </row>
    <row r="403" spans="1:5" x14ac:dyDescent="0.3">
      <c r="A403">
        <v>26</v>
      </c>
      <c r="B403">
        <v>2</v>
      </c>
      <c r="C403" t="s">
        <v>8</v>
      </c>
      <c r="D403">
        <f>1-(raw!E403-raw!D403)/(raw!E403)</f>
        <v>0.36842105263157898</v>
      </c>
      <c r="E403">
        <f>1-(raw!C403-raw!B403)/(raw!E403)</f>
        <v>0.28947368421052633</v>
      </c>
    </row>
    <row r="404" spans="1:5" x14ac:dyDescent="0.3">
      <c r="A404">
        <v>26</v>
      </c>
      <c r="B404">
        <v>3</v>
      </c>
      <c r="C404" t="s">
        <v>8</v>
      </c>
      <c r="D404">
        <f>1-(raw!E404-raw!D404)/(raw!E404)</f>
        <v>0.30000000000000004</v>
      </c>
      <c r="E404">
        <f>1-(raw!C404-raw!B404)/(raw!E404)</f>
        <v>0.30999999999999994</v>
      </c>
    </row>
    <row r="405" spans="1:5" x14ac:dyDescent="0.3">
      <c r="A405">
        <v>26</v>
      </c>
      <c r="B405">
        <v>4</v>
      </c>
      <c r="C405" t="s">
        <v>8</v>
      </c>
      <c r="D405">
        <f>1-(raw!E405-raw!D405)/(raw!E405)</f>
        <v>0.36</v>
      </c>
      <c r="E405">
        <f>1-(raw!C405-raw!B405)/(raw!E405)</f>
        <v>0.28000000000000003</v>
      </c>
    </row>
    <row r="406" spans="1:5" x14ac:dyDescent="0.3">
      <c r="A406">
        <v>26</v>
      </c>
      <c r="B406">
        <v>5</v>
      </c>
      <c r="C406" t="s">
        <v>8</v>
      </c>
      <c r="D406">
        <f>1-(raw!E406-raw!D406)/(raw!E406)</f>
        <v>0.3125</v>
      </c>
      <c r="E406">
        <f>1-(raw!C406-raw!B406)/(raw!E406)</f>
        <v>0.375</v>
      </c>
    </row>
    <row r="407" spans="1:5" x14ac:dyDescent="0.3">
      <c r="A407">
        <v>26</v>
      </c>
      <c r="B407">
        <v>6</v>
      </c>
      <c r="C407" t="s">
        <v>7</v>
      </c>
      <c r="D407">
        <f>1-(raw!E407-raw!D407)/(raw!E407)</f>
        <v>0.3529411764705882</v>
      </c>
      <c r="E407">
        <f>1-(raw!C407-raw!B407)/(raw!E407)</f>
        <v>0.25</v>
      </c>
    </row>
    <row r="408" spans="1:5" x14ac:dyDescent="0.3">
      <c r="A408">
        <v>26</v>
      </c>
      <c r="B408">
        <v>7</v>
      </c>
      <c r="C408" t="s">
        <v>8</v>
      </c>
      <c r="D408">
        <f>1-(raw!E408-raw!D408)/(raw!E408)</f>
        <v>0.33333333333333337</v>
      </c>
      <c r="E408">
        <f>1-(raw!C408-raw!B408)/(raw!E408)</f>
        <v>0.33333333333333337</v>
      </c>
    </row>
    <row r="409" spans="1:5" x14ac:dyDescent="0.3">
      <c r="A409">
        <v>26</v>
      </c>
      <c r="B409">
        <v>8</v>
      </c>
      <c r="C409" t="s">
        <v>7</v>
      </c>
      <c r="D409">
        <f>1-(raw!E409-raw!D409)/(raw!E409)</f>
        <v>0.30769230769230771</v>
      </c>
      <c r="E409">
        <f>1-(raw!C409-raw!B409)/(raw!E409)</f>
        <v>0.38461538461538458</v>
      </c>
    </row>
    <row r="410" spans="1:5" x14ac:dyDescent="0.3">
      <c r="A410">
        <v>26</v>
      </c>
      <c r="B410">
        <v>9</v>
      </c>
      <c r="C410" t="s">
        <v>7</v>
      </c>
      <c r="D410">
        <f>1-(raw!E410-raw!D410)/(raw!E410)</f>
        <v>0.29166666666666663</v>
      </c>
      <c r="E410">
        <f>1-(raw!C410-raw!B410)/(raw!E410)</f>
        <v>0.30000000000000004</v>
      </c>
    </row>
    <row r="411" spans="1:5" x14ac:dyDescent="0.3">
      <c r="A411">
        <v>26</v>
      </c>
      <c r="B411">
        <v>10</v>
      </c>
      <c r="C411" t="s">
        <v>8</v>
      </c>
      <c r="D411">
        <f>1-(raw!E411-raw!D411)/(raw!E411)</f>
        <v>0.33333333333333337</v>
      </c>
      <c r="E411">
        <f>1-(raw!C411-raw!B411)/(raw!E411)</f>
        <v>0.29999999999999993</v>
      </c>
    </row>
    <row r="412" spans="1:5" x14ac:dyDescent="0.3">
      <c r="A412">
        <v>26</v>
      </c>
      <c r="B412">
        <v>11</v>
      </c>
      <c r="C412" t="s">
        <v>7</v>
      </c>
      <c r="D412">
        <f>1-(raw!E412-raw!D412)/(raw!E412)</f>
        <v>0.3529411764705882</v>
      </c>
      <c r="E412">
        <f>1-(raw!C412-raw!B412)/(raw!E412)</f>
        <v>0.29411764705882348</v>
      </c>
    </row>
    <row r="413" spans="1:5" x14ac:dyDescent="0.3">
      <c r="A413">
        <v>26</v>
      </c>
      <c r="B413">
        <v>12</v>
      </c>
      <c r="C413" t="s">
        <v>7</v>
      </c>
      <c r="D413">
        <f>1-(raw!E413-raw!D413)/(raw!E413)</f>
        <v>0.30000000000000004</v>
      </c>
      <c r="E413">
        <f>1-(raw!C413-raw!B413)/(raw!E413)</f>
        <v>0.29166666666666663</v>
      </c>
    </row>
    <row r="414" spans="1:5" x14ac:dyDescent="0.3">
      <c r="A414">
        <v>26</v>
      </c>
      <c r="B414">
        <v>13</v>
      </c>
      <c r="C414" t="s">
        <v>8</v>
      </c>
      <c r="D414">
        <f>1-(raw!E414-raw!D414)/(raw!E414)</f>
        <v>0.33333333333333337</v>
      </c>
      <c r="E414">
        <f>1-(raw!C414-raw!B414)/(raw!E414)</f>
        <v>0.33333333333333337</v>
      </c>
    </row>
    <row r="415" spans="1:5" x14ac:dyDescent="0.3">
      <c r="A415">
        <v>26</v>
      </c>
      <c r="B415">
        <v>14</v>
      </c>
      <c r="C415" t="s">
        <v>7</v>
      </c>
      <c r="D415">
        <f>1-(raw!E415-raw!D415)/(raw!E415)</f>
        <v>0.25</v>
      </c>
      <c r="E415">
        <f>1-(raw!C415-raw!B415)/(raw!E415)</f>
        <v>0.38888888888888884</v>
      </c>
    </row>
    <row r="416" spans="1:5" x14ac:dyDescent="0.3">
      <c r="A416">
        <v>26</v>
      </c>
      <c r="B416">
        <v>15</v>
      </c>
      <c r="C416" t="s">
        <v>7</v>
      </c>
      <c r="D416">
        <f>1-(raw!E416-raw!D416)/(raw!E416)</f>
        <v>0.31034482758620696</v>
      </c>
      <c r="E416">
        <f>1-(raw!C416-raw!B416)/(raw!E416)</f>
        <v>0.25287356321839072</v>
      </c>
    </row>
    <row r="417" spans="1:5" x14ac:dyDescent="0.3">
      <c r="A417">
        <v>26</v>
      </c>
      <c r="B417">
        <v>16</v>
      </c>
      <c r="C417" t="s">
        <v>7</v>
      </c>
      <c r="D417">
        <f>1-(raw!E417-raw!D417)/(raw!E417)</f>
        <v>0.33333333333333337</v>
      </c>
      <c r="E417">
        <f>1-(raw!C417-raw!B417)/(raw!E417)</f>
        <v>0.33333333333333337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01AF-B178-469D-A28C-D11BCA155E80}">
  <dimension ref="A1:F30"/>
  <sheetViews>
    <sheetView workbookViewId="0">
      <selection activeCell="A31" sqref="A31"/>
    </sheetView>
  </sheetViews>
  <sheetFormatPr defaultRowHeight="14.4" x14ac:dyDescent="0.3"/>
  <sheetData>
    <row r="1" spans="1:6" x14ac:dyDescent="0.3">
      <c r="A1" t="s">
        <v>25</v>
      </c>
      <c r="B1" t="s">
        <v>28</v>
      </c>
      <c r="C1" t="s">
        <v>29</v>
      </c>
      <c r="F1" t="s">
        <v>26</v>
      </c>
    </row>
    <row r="2" spans="1:6" x14ac:dyDescent="0.3">
      <c r="A2">
        <v>1</v>
      </c>
      <c r="B2">
        <v>37</v>
      </c>
      <c r="C2">
        <v>44</v>
      </c>
      <c r="F2">
        <v>-1.2264189118629902</v>
      </c>
    </row>
    <row r="3" spans="1:6" x14ac:dyDescent="0.3">
      <c r="A3">
        <v>2</v>
      </c>
      <c r="B3">
        <v>43</v>
      </c>
      <c r="C3">
        <v>46</v>
      </c>
      <c r="F3">
        <v>10.23933962491758</v>
      </c>
    </row>
    <row r="4" spans="1:6" x14ac:dyDescent="0.3">
      <c r="A4">
        <v>3</v>
      </c>
      <c r="B4">
        <v>41</v>
      </c>
      <c r="C4">
        <v>43</v>
      </c>
      <c r="F4">
        <v>1.3705879302957777</v>
      </c>
    </row>
    <row r="5" spans="1:6" x14ac:dyDescent="0.3">
      <c r="A5">
        <v>5</v>
      </c>
      <c r="B5">
        <v>46</v>
      </c>
      <c r="C5">
        <v>66</v>
      </c>
      <c r="F5">
        <v>6.064764817310877</v>
      </c>
    </row>
    <row r="6" spans="1:6" x14ac:dyDescent="0.3">
      <c r="A6">
        <v>6</v>
      </c>
      <c r="B6">
        <v>42</v>
      </c>
      <c r="C6">
        <v>62</v>
      </c>
      <c r="F6">
        <v>13.029004174837507</v>
      </c>
    </row>
    <row r="7" spans="1:6" x14ac:dyDescent="0.3">
      <c r="A7">
        <v>7</v>
      </c>
      <c r="B7">
        <v>47</v>
      </c>
      <c r="C7">
        <v>53</v>
      </c>
      <c r="F7">
        <v>5.2451760668969589</v>
      </c>
    </row>
    <row r="8" spans="1:6" x14ac:dyDescent="0.3">
      <c r="A8">
        <v>8</v>
      </c>
      <c r="B8">
        <v>37</v>
      </c>
      <c r="C8">
        <v>41</v>
      </c>
      <c r="F8">
        <v>-0.84002441201999067</v>
      </c>
    </row>
    <row r="9" spans="1:6" x14ac:dyDescent="0.3">
      <c r="A9">
        <v>9</v>
      </c>
      <c r="B9">
        <v>43</v>
      </c>
      <c r="C9">
        <v>43</v>
      </c>
      <c r="F9">
        <v>27.236298333859224</v>
      </c>
    </row>
    <row r="10" spans="1:6" x14ac:dyDescent="0.3">
      <c r="A10">
        <v>10</v>
      </c>
      <c r="B10">
        <v>36</v>
      </c>
      <c r="C10">
        <v>45</v>
      </c>
      <c r="F10">
        <v>-4.8330621315818636</v>
      </c>
    </row>
    <row r="11" spans="1:6" x14ac:dyDescent="0.3">
      <c r="A11">
        <v>11</v>
      </c>
      <c r="B11">
        <v>44</v>
      </c>
      <c r="C11">
        <v>53</v>
      </c>
      <c r="F11">
        <v>4.4967304822353924</v>
      </c>
    </row>
    <row r="12" spans="1:6" x14ac:dyDescent="0.3">
      <c r="A12">
        <v>12</v>
      </c>
      <c r="B12">
        <v>44</v>
      </c>
      <c r="C12">
        <v>53</v>
      </c>
      <c r="F12">
        <v>1.024408860759987</v>
      </c>
    </row>
    <row r="13" spans="1:6" x14ac:dyDescent="0.3">
      <c r="A13">
        <v>13</v>
      </c>
      <c r="B13">
        <v>46</v>
      </c>
      <c r="C13">
        <v>72</v>
      </c>
      <c r="F13">
        <v>-1.0314211505132458</v>
      </c>
    </row>
    <row r="14" spans="1:6" x14ac:dyDescent="0.3">
      <c r="A14">
        <v>14</v>
      </c>
      <c r="B14">
        <v>36</v>
      </c>
      <c r="C14">
        <v>44</v>
      </c>
      <c r="F14">
        <v>11.830452937353272</v>
      </c>
    </row>
    <row r="15" spans="1:6" x14ac:dyDescent="0.3">
      <c r="A15">
        <v>15</v>
      </c>
      <c r="B15">
        <v>41</v>
      </c>
      <c r="C15">
        <v>46</v>
      </c>
      <c r="F15">
        <v>13.553527934375312</v>
      </c>
    </row>
    <row r="16" spans="1:6" x14ac:dyDescent="0.3">
      <c r="A16">
        <v>16</v>
      </c>
      <c r="B16">
        <v>33</v>
      </c>
      <c r="C16">
        <v>47</v>
      </c>
      <c r="F16">
        <v>6.0914194769046794</v>
      </c>
    </row>
    <row r="17" spans="1:6" x14ac:dyDescent="0.3">
      <c r="A17">
        <v>18</v>
      </c>
      <c r="B17">
        <v>42</v>
      </c>
      <c r="C17">
        <v>64</v>
      </c>
      <c r="F17">
        <v>2.3239763192566389</v>
      </c>
    </row>
    <row r="18" spans="1:6" x14ac:dyDescent="0.3">
      <c r="A18">
        <v>19</v>
      </c>
      <c r="B18">
        <v>39</v>
      </c>
      <c r="C18">
        <v>37</v>
      </c>
      <c r="F18">
        <v>25.142017463916915</v>
      </c>
    </row>
    <row r="19" spans="1:6" x14ac:dyDescent="0.3">
      <c r="A19">
        <v>20</v>
      </c>
      <c r="B19">
        <v>48</v>
      </c>
      <c r="C19">
        <v>55</v>
      </c>
      <c r="F19">
        <v>-1.7948796456897826</v>
      </c>
    </row>
    <row r="20" spans="1:6" x14ac:dyDescent="0.3">
      <c r="A20">
        <v>21</v>
      </c>
      <c r="B20">
        <v>52</v>
      </c>
      <c r="C20">
        <v>59</v>
      </c>
      <c r="F20">
        <v>4.5037816254552476</v>
      </c>
    </row>
    <row r="21" spans="1:6" x14ac:dyDescent="0.3">
      <c r="A21">
        <v>22</v>
      </c>
      <c r="B21">
        <v>49</v>
      </c>
      <c r="C21">
        <v>56</v>
      </c>
      <c r="F21">
        <v>-1.009237334431502</v>
      </c>
    </row>
    <row r="22" spans="1:6" x14ac:dyDescent="0.3">
      <c r="A22">
        <v>23</v>
      </c>
      <c r="B22">
        <v>37</v>
      </c>
      <c r="C22">
        <v>48</v>
      </c>
      <c r="F22">
        <v>-13.477405195028549</v>
      </c>
    </row>
    <row r="23" spans="1:6" x14ac:dyDescent="0.3">
      <c r="A23">
        <v>24</v>
      </c>
      <c r="B23">
        <v>41</v>
      </c>
      <c r="C23">
        <v>55</v>
      </c>
      <c r="F23">
        <v>-1.1570180228766795</v>
      </c>
    </row>
    <row r="24" spans="1:6" x14ac:dyDescent="0.3">
      <c r="A24">
        <v>25</v>
      </c>
      <c r="B24">
        <v>39</v>
      </c>
      <c r="C24">
        <v>52</v>
      </c>
      <c r="F24">
        <v>20.765130529004086</v>
      </c>
    </row>
    <row r="25" spans="1:6" x14ac:dyDescent="0.3">
      <c r="A25">
        <v>26</v>
      </c>
      <c r="B25">
        <v>39</v>
      </c>
      <c r="C25">
        <v>44</v>
      </c>
      <c r="F25">
        <v>-5.5584785514734047</v>
      </c>
    </row>
    <row r="29" spans="1:6" x14ac:dyDescent="0.3">
      <c r="A29" t="s">
        <v>27</v>
      </c>
    </row>
    <row r="30" spans="1:6" x14ac:dyDescent="0.3">
      <c r="A30">
        <f>CORREL(B1:B25,F1:F25)</f>
        <v>-1.256833648011514E-3</v>
      </c>
      <c r="B30">
        <f>CORREL(C1:C25,F1:F25)</f>
        <v>-0.20245073752254467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EXCLUSION_CRITERIA</vt:lpstr>
      <vt:lpstr>prepare data analysis</vt:lpstr>
      <vt:lpstr>correlation accuracy at rest</vt:lpstr>
      <vt:lpstr>correlation accuracy baseline</vt:lpstr>
      <vt:lpstr>correlation stai</vt:lpstr>
    </vt:vector>
  </TitlesOfParts>
  <Company>Plymouth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 Parrotta</dc:creator>
  <cp:lastModifiedBy>Parrotta, Eleonora</cp:lastModifiedBy>
  <dcterms:created xsi:type="dcterms:W3CDTF">2021-02-08T14:45:25Z</dcterms:created>
  <dcterms:modified xsi:type="dcterms:W3CDTF">2022-10-13T10:05:45Z</dcterms:modified>
</cp:coreProperties>
</file>