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1ep20\Desktop\MyExperiments\Interoception_exp\1_heartbeat perception\manuscript\github\"/>
    </mc:Choice>
  </mc:AlternateContent>
  <xr:revisionPtr revIDLastSave="0" documentId="13_ncr:1_{B05C9B50-7288-42C5-9E4B-5468EB1A5AB6}" xr6:coauthVersionLast="47" xr6:coauthVersionMax="47" xr10:uidLastSave="{00000000-0000-0000-0000-000000000000}"/>
  <bookViews>
    <workbookView xWindow="-108" yWindow="-108" windowWidth="23256" windowHeight="12576" firstSheet="2" activeTab="4" xr2:uid="{24185ABE-5B61-4A22-89DB-10B0E4162220}"/>
  </bookViews>
  <sheets>
    <sheet name="raw" sheetId="2" r:id="rId1"/>
    <sheet name="EXCLUSION_CRITERIA" sheetId="29" r:id="rId2"/>
    <sheet name="prepare data analysis" sheetId="5" r:id="rId3"/>
    <sheet name="COMPARISON ACCURACY_VISUAL_INTE" sheetId="27" r:id="rId4"/>
    <sheet name="correlation accuracy" sheetId="30" r:id="rId5"/>
  </sheets>
  <externalReferences>
    <externalReference r:id="rId6"/>
  </externalReferences>
  <calcPr calcId="191029"/>
  <pivotCaches>
    <pivotCache cacheId="9" r:id="rId7"/>
    <pivotCache cacheId="16" r:id="rId8"/>
    <pivotCache cacheId="4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0" l="1"/>
  <c r="U61" i="27" l="1"/>
  <c r="T57" i="27"/>
  <c r="T55" i="27"/>
  <c r="T54" i="27"/>
  <c r="T46" i="27"/>
  <c r="U46" i="27"/>
  <c r="T47" i="27"/>
  <c r="U47" i="27"/>
  <c r="T48" i="27"/>
  <c r="U48" i="27"/>
  <c r="T49" i="27"/>
  <c r="U49" i="27"/>
  <c r="T50" i="27"/>
  <c r="U50" i="27"/>
  <c r="T51" i="27"/>
  <c r="U51" i="27"/>
  <c r="T52" i="27"/>
  <c r="U52" i="27"/>
  <c r="D96" i="5"/>
  <c r="C96" i="5"/>
  <c r="D118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U29" i="27"/>
  <c r="D64" i="29" l="1"/>
  <c r="B63" i="29"/>
  <c r="B61" i="29"/>
  <c r="B60" i="29"/>
  <c r="D32" i="29"/>
  <c r="C33" i="29"/>
  <c r="D33" i="29"/>
  <c r="E33" i="29"/>
  <c r="B32" i="29"/>
  <c r="B33" i="29"/>
  <c r="C60" i="29"/>
  <c r="D60" i="29"/>
  <c r="E60" i="29"/>
  <c r="C61" i="29"/>
  <c r="D61" i="29"/>
  <c r="E61" i="29"/>
  <c r="B56" i="29"/>
  <c r="B34" i="29"/>
  <c r="E56" i="29" l="1"/>
  <c r="D56" i="29"/>
  <c r="C56" i="29"/>
  <c r="A56" i="29"/>
  <c r="E55" i="29"/>
  <c r="D55" i="29"/>
  <c r="C55" i="29"/>
  <c r="B55" i="29"/>
  <c r="A55" i="29"/>
  <c r="E54" i="29"/>
  <c r="D54" i="29"/>
  <c r="C54" i="29"/>
  <c r="B54" i="29"/>
  <c r="A54" i="29"/>
  <c r="E53" i="29"/>
  <c r="D53" i="29"/>
  <c r="C53" i="29"/>
  <c r="B53" i="29"/>
  <c r="A53" i="29"/>
  <c r="E52" i="29"/>
  <c r="D52" i="29"/>
  <c r="C52" i="29"/>
  <c r="B52" i="29"/>
  <c r="A52" i="29"/>
  <c r="E51" i="29"/>
  <c r="D51" i="29"/>
  <c r="C51" i="29"/>
  <c r="B51" i="29"/>
  <c r="A51" i="29"/>
  <c r="E50" i="29"/>
  <c r="D50" i="29"/>
  <c r="C50" i="29"/>
  <c r="B50" i="29"/>
  <c r="A50" i="29"/>
  <c r="E49" i="29"/>
  <c r="D49" i="29"/>
  <c r="C49" i="29"/>
  <c r="B49" i="29"/>
  <c r="A49" i="29"/>
  <c r="E48" i="29"/>
  <c r="D48" i="29"/>
  <c r="C48" i="29"/>
  <c r="B48" i="29"/>
  <c r="A48" i="29"/>
  <c r="E47" i="29"/>
  <c r="D47" i="29"/>
  <c r="C47" i="29"/>
  <c r="B47" i="29"/>
  <c r="A47" i="29"/>
  <c r="E46" i="29"/>
  <c r="D46" i="29"/>
  <c r="C46" i="29"/>
  <c r="B46" i="29"/>
  <c r="A46" i="29"/>
  <c r="E45" i="29"/>
  <c r="D45" i="29"/>
  <c r="C45" i="29"/>
  <c r="B45" i="29"/>
  <c r="A45" i="29"/>
  <c r="E44" i="29"/>
  <c r="D44" i="29"/>
  <c r="C44" i="29"/>
  <c r="B44" i="29"/>
  <c r="A44" i="29"/>
  <c r="E43" i="29"/>
  <c r="D43" i="29"/>
  <c r="C43" i="29"/>
  <c r="B43" i="29"/>
  <c r="A43" i="29"/>
  <c r="E42" i="29"/>
  <c r="D42" i="29"/>
  <c r="C42" i="29"/>
  <c r="B42" i="29"/>
  <c r="A42" i="29"/>
  <c r="E41" i="29"/>
  <c r="D41" i="29"/>
  <c r="C41" i="29"/>
  <c r="B41" i="29"/>
  <c r="A41" i="29"/>
  <c r="E40" i="29"/>
  <c r="D40" i="29"/>
  <c r="C40" i="29"/>
  <c r="B40" i="29"/>
  <c r="A40" i="29"/>
  <c r="E39" i="29"/>
  <c r="D39" i="29"/>
  <c r="C39" i="29"/>
  <c r="B39" i="29"/>
  <c r="A39" i="29"/>
  <c r="E38" i="29"/>
  <c r="D38" i="29"/>
  <c r="C38" i="29"/>
  <c r="B38" i="29"/>
  <c r="A38" i="29"/>
  <c r="E37" i="29"/>
  <c r="D37" i="29"/>
  <c r="C37" i="29"/>
  <c r="B37" i="29"/>
  <c r="A37" i="29"/>
  <c r="E36" i="29"/>
  <c r="D36" i="29"/>
  <c r="C36" i="29"/>
  <c r="B36" i="29"/>
  <c r="A36" i="29"/>
  <c r="E35" i="29"/>
  <c r="D35" i="29"/>
  <c r="C35" i="29"/>
  <c r="B35" i="29"/>
  <c r="A35" i="29"/>
  <c r="E34" i="29"/>
  <c r="D34" i="29"/>
  <c r="C34" i="29"/>
  <c r="A34" i="29"/>
  <c r="C63" i="29" l="1"/>
  <c r="D72" i="29"/>
  <c r="E80" i="29"/>
  <c r="D68" i="29"/>
  <c r="D65" i="29"/>
  <c r="D70" i="29"/>
  <c r="D75" i="29"/>
  <c r="D77" i="29"/>
  <c r="D78" i="29"/>
  <c r="D63" i="29"/>
  <c r="D81" i="29"/>
  <c r="D82" i="29"/>
  <c r="D69" i="29"/>
  <c r="D74" i="29"/>
  <c r="D83" i="29"/>
  <c r="D76" i="29"/>
  <c r="D85" i="29"/>
  <c r="D67" i="29"/>
  <c r="D66" i="29"/>
  <c r="D86" i="29"/>
  <c r="B69" i="29"/>
  <c r="D73" i="29"/>
  <c r="D71" i="29"/>
  <c r="D84" i="29"/>
  <c r="D79" i="29"/>
  <c r="D80" i="29"/>
  <c r="D87" i="29"/>
  <c r="C75" i="29"/>
  <c r="C72" i="29"/>
  <c r="C67" i="29"/>
  <c r="C69" i="29"/>
  <c r="C66" i="29"/>
  <c r="C81" i="29"/>
  <c r="B70" i="29"/>
  <c r="E82" i="29"/>
  <c r="C77" i="29"/>
  <c r="C73" i="29"/>
  <c r="C64" i="29"/>
  <c r="C76" i="29"/>
  <c r="C85" i="29"/>
  <c r="C83" i="29"/>
  <c r="E83" i="29"/>
  <c r="E74" i="29"/>
  <c r="C86" i="29"/>
  <c r="C65" i="29"/>
  <c r="C82" i="29"/>
  <c r="B82" i="29"/>
  <c r="B66" i="29"/>
  <c r="B73" i="29"/>
  <c r="B83" i="29"/>
  <c r="C87" i="29"/>
  <c r="B71" i="29"/>
  <c r="E72" i="29"/>
  <c r="E64" i="29"/>
  <c r="B81" i="29"/>
  <c r="E86" i="29"/>
  <c r="E70" i="29"/>
  <c r="B87" i="29"/>
  <c r="E67" i="29"/>
  <c r="B85" i="29"/>
  <c r="C80" i="29"/>
  <c r="C68" i="29"/>
  <c r="C78" i="29"/>
  <c r="C79" i="29"/>
  <c r="B74" i="29"/>
  <c r="B78" i="29"/>
  <c r="B67" i="29"/>
  <c r="E84" i="29"/>
  <c r="E76" i="29"/>
  <c r="E68" i="29"/>
  <c r="E87" i="29"/>
  <c r="E85" i="29"/>
  <c r="E81" i="29"/>
  <c r="E79" i="29"/>
  <c r="E77" i="29"/>
  <c r="E73" i="29"/>
  <c r="E71" i="29"/>
  <c r="E69" i="29"/>
  <c r="E65" i="29"/>
  <c r="E63" i="29"/>
  <c r="B84" i="29"/>
  <c r="B80" i="29"/>
  <c r="B76" i="29"/>
  <c r="B72" i="29"/>
  <c r="B68" i="29"/>
  <c r="B64" i="29"/>
  <c r="B79" i="29"/>
  <c r="E78" i="29"/>
  <c r="E66" i="29"/>
  <c r="B75" i="29"/>
  <c r="C71" i="29"/>
  <c r="C74" i="29"/>
  <c r="E75" i="29"/>
  <c r="B86" i="29"/>
  <c r="B77" i="29"/>
  <c r="C84" i="29"/>
  <c r="B65" i="29"/>
  <c r="C70" i="29"/>
  <c r="D123" i="5" l="1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95" i="5"/>
  <c r="C95" i="5"/>
  <c r="F95" i="5" s="1"/>
  <c r="E89" i="5"/>
  <c r="C89" i="5"/>
  <c r="I3" i="2" l="1"/>
  <c r="H3" i="2"/>
  <c r="A35" i="5" l="1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B35" i="5" l="1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H2" i="2" l="1"/>
  <c r="U30" i="27" l="1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29" i="27"/>
  <c r="U54" i="27" l="1"/>
  <c r="T56" i="27"/>
  <c r="U56" i="27"/>
  <c r="U55" i="27"/>
  <c r="U57" i="27" l="1"/>
  <c r="C34" i="5" l="1"/>
  <c r="D34" i="5"/>
  <c r="E34" i="5"/>
  <c r="B34" i="5"/>
  <c r="I481" i="2" l="1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2" i="2"/>
  <c r="A34" i="5" l="1"/>
</calcChain>
</file>

<file path=xl/sharedStrings.xml><?xml version="1.0" encoding="utf-8"?>
<sst xmlns="http://schemas.openxmlformats.org/spreadsheetml/2006/main" count="1510" uniqueCount="50">
  <si>
    <t>SUBJECT</t>
  </si>
  <si>
    <t>REAL BASELINE</t>
  </si>
  <si>
    <t>REAL WARNING</t>
  </si>
  <si>
    <t>COUNTED BASELINE</t>
  </si>
  <si>
    <t>COUNTED WARNING</t>
  </si>
  <si>
    <t>condition</t>
  </si>
  <si>
    <t>trial_num</t>
  </si>
  <si>
    <t>pain</t>
  </si>
  <si>
    <t>safe</t>
  </si>
  <si>
    <t>percentage change real</t>
  </si>
  <si>
    <t>percentage change perceived</t>
  </si>
  <si>
    <t>Media di percentage change perceived</t>
  </si>
  <si>
    <t>Media di percentage change real</t>
  </si>
  <si>
    <t>PAIN PERCEIVED CHANGE</t>
  </si>
  <si>
    <t>PAIN REAL CHANGE</t>
  </si>
  <si>
    <t>SAFE PERCEIVED CHANGE</t>
  </si>
  <si>
    <t>SAFE REAL CHANGE</t>
  </si>
  <si>
    <t>stdev</t>
  </si>
  <si>
    <t>subject</t>
  </si>
  <si>
    <t>trial</t>
  </si>
  <si>
    <t>Row Labels</t>
  </si>
  <si>
    <t>Grand Total</t>
  </si>
  <si>
    <t>Column Labels</t>
  </si>
  <si>
    <t>count</t>
  </si>
  <si>
    <t>sterr</t>
  </si>
  <si>
    <t>mean</t>
  </si>
  <si>
    <t>ACCURACY_base_SIGNAL DETECTION visual</t>
  </si>
  <si>
    <t>ACCURACY_warn_SIGNAL DETECTION visual</t>
  </si>
  <si>
    <t>trialnum</t>
  </si>
  <si>
    <t>Average of ACCURACY_base_SIGNAL DETECTION visual</t>
  </si>
  <si>
    <t>average</t>
  </si>
  <si>
    <t>stdeb</t>
  </si>
  <si>
    <t>MATCHED SUBJECT OF EXPERIMENT 1</t>
  </si>
  <si>
    <t>planned ttest</t>
  </si>
  <si>
    <t>perceived pain - safe</t>
  </si>
  <si>
    <t>real pain - safe</t>
  </si>
  <si>
    <t>INTEROCEPTIVE ACCURACY AT BASELINE</t>
  </si>
  <si>
    <t>VISUAL ACCURACY AT BASELINE</t>
  </si>
  <si>
    <t>Total Average of percentage change real</t>
  </si>
  <si>
    <t>Average of percentage change real</t>
  </si>
  <si>
    <t>Total Average of percentage change perceived</t>
  </si>
  <si>
    <t>Average of percentage change perceived</t>
  </si>
  <si>
    <t>ACCURACY_base_SIGNAL DETECTION intero</t>
  </si>
  <si>
    <t>ACCURACY_warn_SIGNAL DETECTION intero</t>
  </si>
  <si>
    <t>Average of ACCURACY_base_SIGNAL DETECTION intero</t>
  </si>
  <si>
    <t xml:space="preserve">ttest visual vs. interoceptive accuracy </t>
  </si>
  <si>
    <t>Visual accuracy (BASELINE)</t>
  </si>
  <si>
    <t>Interoceptive accuracy (BASELINE)</t>
  </si>
  <si>
    <t>size of the effect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</si>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</sst>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00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 applyFill="1"/>
    <xf numFmtId="0" fontId="0" fillId="2" borderId="0" xfId="0" applyNumberFormat="1" applyFill="1"/>
    <xf numFmtId="165" fontId="0" fillId="4" borderId="0" xfId="0" applyNumberFormat="1" applyFill="1"/>
    <xf numFmtId="165" fontId="0" fillId="0" borderId="0" xfId="0" applyNumberFormat="1" applyFill="1"/>
    <xf numFmtId="0" fontId="0" fillId="0" borderId="0" xfId="0" applyNumberFormat="1" applyFill="1"/>
    <xf numFmtId="0" fontId="0" fillId="3" borderId="0" xfId="0" applyFill="1"/>
    <xf numFmtId="165" fontId="0" fillId="0" borderId="0" xfId="0" applyNumberFormat="1"/>
    <xf numFmtId="166" fontId="0" fillId="0" borderId="0" xfId="0" applyNumberFormat="1" applyFill="1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</a:t>
            </a:r>
            <a:r>
              <a:rPr lang="en-GB" baseline="0"/>
              <a:t> Change of perceived and reported beats </a:t>
            </a:r>
          </a:p>
          <a:p>
            <a:pPr>
              <a:defRPr/>
            </a:pPr>
            <a:r>
              <a:rPr lang="en-GB" baseline="0"/>
              <a:t>in the warning vs. baseline condition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29822537283072E-2"/>
          <c:y val="0.17173161645526011"/>
          <c:w val="0.93477017746271696"/>
          <c:h val="0.5799057957007843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EXCLUSION_CRITERIA!$A$34:$E$34</c:f>
              <c:numCache>
                <c:formatCode>General</c:formatCode>
                <c:ptCount val="5"/>
                <c:pt idx="0">
                  <c:v>1</c:v>
                </c:pt>
                <c:pt idx="1">
                  <c:v>-2.7192982456140351</c:v>
                </c:pt>
                <c:pt idx="2">
                  <c:v>-4.1764705882352944</c:v>
                </c:pt>
                <c:pt idx="3">
                  <c:v>-0.49363605091159235</c:v>
                </c:pt>
                <c:pt idx="4">
                  <c:v>3.7662784412010417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F-43D9-A927-E83F35463B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EXCLUSION_CRITERIA!$A$35:$E$35</c:f>
              <c:numCache>
                <c:formatCode>General</c:formatCode>
                <c:ptCount val="5"/>
                <c:pt idx="0">
                  <c:v>2</c:v>
                </c:pt>
                <c:pt idx="1">
                  <c:v>-2.7408831908831908</c:v>
                </c:pt>
                <c:pt idx="2">
                  <c:v>-2.7445868945868943</c:v>
                </c:pt>
                <c:pt idx="3">
                  <c:v>-1.1657349896480329</c:v>
                </c:pt>
                <c:pt idx="4">
                  <c:v>-4.0440029985007495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F-43D9-A927-E83F35463B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EXCLUSION_CRITERIA!$A$36:$E$36</c:f>
              <c:numCache>
                <c:formatCode>General</c:formatCode>
                <c:ptCount val="5"/>
                <c:pt idx="0">
                  <c:v>3</c:v>
                </c:pt>
                <c:pt idx="1">
                  <c:v>-3.4317663817663822</c:v>
                </c:pt>
                <c:pt idx="2">
                  <c:v>3.0715800802007687</c:v>
                </c:pt>
                <c:pt idx="3">
                  <c:v>0.43205128205128196</c:v>
                </c:pt>
                <c:pt idx="4">
                  <c:v>0.86602397725868241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F-43D9-A927-E83F35463BC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EXCLUSION_CRITERIA!$A$37:$E$37</c:f>
              <c:numCache>
                <c:formatCode>General</c:formatCode>
                <c:ptCount val="5"/>
                <c:pt idx="0">
                  <c:v>5</c:v>
                </c:pt>
                <c:pt idx="1">
                  <c:v>1.3817523056653491</c:v>
                </c:pt>
                <c:pt idx="2">
                  <c:v>-2.9872721018231849</c:v>
                </c:pt>
                <c:pt idx="3">
                  <c:v>0.30707070707070711</c:v>
                </c:pt>
                <c:pt idx="4">
                  <c:v>-7.4624819624819621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AF-43D9-A927-E83F35463BC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EXCLUSION_CRITERIA!$A$38:$E$38</c:f>
              <c:numCache>
                <c:formatCode>General</c:formatCode>
                <c:ptCount val="5"/>
                <c:pt idx="0">
                  <c:v>6</c:v>
                </c:pt>
                <c:pt idx="1">
                  <c:v>4.3290043290043198E-2</c:v>
                </c:pt>
                <c:pt idx="2">
                  <c:v>-5.901610644257703</c:v>
                </c:pt>
                <c:pt idx="3">
                  <c:v>-1.2767739506869944</c:v>
                </c:pt>
                <c:pt idx="4">
                  <c:v>-10.159123298442182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AF-43D9-A927-E83F35463BC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EXCLUSION_CRITERIA!$A$39:$E$39</c:f>
              <c:numCache>
                <c:formatCode>General</c:formatCode>
                <c:ptCount val="5"/>
                <c:pt idx="0">
                  <c:v>7</c:v>
                </c:pt>
                <c:pt idx="1">
                  <c:v>-0.69966555183946499</c:v>
                </c:pt>
                <c:pt idx="2">
                  <c:v>1.7634398612659481</c:v>
                </c:pt>
                <c:pt idx="3">
                  <c:v>0.9920519898780773</c:v>
                </c:pt>
                <c:pt idx="4">
                  <c:v>3.0553063378400709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AF-43D9-A927-E83F35463BC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EXCLUSION_CRITERIA!$A$40:$E$40</c:f>
              <c:numCache>
                <c:formatCode>General</c:formatCode>
                <c:ptCount val="5"/>
                <c:pt idx="0">
                  <c:v>8</c:v>
                </c:pt>
                <c:pt idx="1">
                  <c:v>-3.4074440052700923</c:v>
                </c:pt>
                <c:pt idx="2">
                  <c:v>-5.4985000379737228</c:v>
                </c:pt>
                <c:pt idx="3">
                  <c:v>-2.9296066252587987</c:v>
                </c:pt>
                <c:pt idx="4">
                  <c:v>-7.7476249913320858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AF-43D9-A927-E83F35463BC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EXCLUSION_CRITERIA!$A$41:$E$41</c:f>
              <c:numCache>
                <c:formatCode>General</c:formatCode>
                <c:ptCount val="5"/>
                <c:pt idx="0">
                  <c:v>9</c:v>
                </c:pt>
                <c:pt idx="1">
                  <c:v>1.0654761904761905</c:v>
                </c:pt>
                <c:pt idx="2">
                  <c:v>5.3177803379416284</c:v>
                </c:pt>
                <c:pt idx="3">
                  <c:v>-1.4826550197387074</c:v>
                </c:pt>
                <c:pt idx="4">
                  <c:v>0.85855586293572939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AF-43D9-A927-E83F35463BC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EXCLUSION_CRITERIA!$A$42:$E$42</c:f>
              <c:numCache>
                <c:formatCode>General</c:formatCode>
                <c:ptCount val="5"/>
                <c:pt idx="0">
                  <c:v>10</c:v>
                </c:pt>
                <c:pt idx="1">
                  <c:v>-2.4753694581280783</c:v>
                </c:pt>
                <c:pt idx="2">
                  <c:v>-3.4507389162561575</c:v>
                </c:pt>
                <c:pt idx="3">
                  <c:v>-0.98595146871008943</c:v>
                </c:pt>
                <c:pt idx="4">
                  <c:v>-1.2605459057071962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AF-43D9-A927-E83F35463BC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EXCLUSION_CRITERIA!$A$43:$E$43</c:f>
              <c:numCache>
                <c:formatCode>General</c:formatCode>
                <c:ptCount val="5"/>
                <c:pt idx="0">
                  <c:v>11</c:v>
                </c:pt>
                <c:pt idx="1">
                  <c:v>-0.95542666454791036</c:v>
                </c:pt>
                <c:pt idx="2">
                  <c:v>-2.9555327713222446</c:v>
                </c:pt>
                <c:pt idx="3">
                  <c:v>-3.6911383018168338</c:v>
                </c:pt>
                <c:pt idx="4">
                  <c:v>-12.747905268145148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AF-43D9-A927-E83F35463BC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EXCLUSION_CRITERIA!$A$44:$E$44</c:f>
              <c:numCache>
                <c:formatCode>General</c:formatCode>
                <c:ptCount val="5"/>
                <c:pt idx="0">
                  <c:v>12</c:v>
                </c:pt>
                <c:pt idx="1">
                  <c:v>-3.3848308820500144</c:v>
                </c:pt>
                <c:pt idx="2">
                  <c:v>6.0908459994666888</c:v>
                </c:pt>
                <c:pt idx="3">
                  <c:v>-4.6434367675746984</c:v>
                </c:pt>
                <c:pt idx="4">
                  <c:v>2.7041820886648464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AF-43D9-A927-E83F35463BC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EXCLUSION_CRITERIA!$A$45:$E$45</c:f>
              <c:numCache>
                <c:formatCode>General</c:formatCode>
                <c:ptCount val="5"/>
                <c:pt idx="0">
                  <c:v>13</c:v>
                </c:pt>
                <c:pt idx="1">
                  <c:v>-1.9448734448734448</c:v>
                </c:pt>
                <c:pt idx="2">
                  <c:v>2.4255777784381904</c:v>
                </c:pt>
                <c:pt idx="3">
                  <c:v>-3.3897847427259187</c:v>
                </c:pt>
                <c:pt idx="4">
                  <c:v>-3.6226787705048564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AF-43D9-A927-E83F35463BC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EXCLUSION_CRITERIA!$A$46:$E$46</c:f>
              <c:numCache>
                <c:formatCode>General</c:formatCode>
                <c:ptCount val="5"/>
                <c:pt idx="0">
                  <c:v>14</c:v>
                </c:pt>
                <c:pt idx="1">
                  <c:v>6.8785578747628057E-2</c:v>
                </c:pt>
                <c:pt idx="2">
                  <c:v>1.1086362860556407</c:v>
                </c:pt>
                <c:pt idx="3">
                  <c:v>-1.366901776384535</c:v>
                </c:pt>
                <c:pt idx="4">
                  <c:v>-3.9802929350343144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AF-43D9-A927-E83F35463BC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EXCLUSION_CRITERIA!$A$47:$E$47</c:f>
              <c:numCache>
                <c:formatCode>General</c:formatCode>
                <c:ptCount val="5"/>
                <c:pt idx="0">
                  <c:v>15</c:v>
                </c:pt>
                <c:pt idx="1">
                  <c:v>-0.22125524539317656</c:v>
                </c:pt>
                <c:pt idx="2">
                  <c:v>-2.0569561983355085</c:v>
                </c:pt>
                <c:pt idx="3">
                  <c:v>-4.4749694749694751</c:v>
                </c:pt>
                <c:pt idx="4">
                  <c:v>-2.6882910193255021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AF-43D9-A927-E83F35463BC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EXCLUSION_CRITERIA!$A$48:$E$48</c:f>
              <c:numCache>
                <c:formatCode>General</c:formatCode>
                <c:ptCount val="5"/>
                <c:pt idx="0">
                  <c:v>16</c:v>
                </c:pt>
                <c:pt idx="1">
                  <c:v>-1.1205128205128205</c:v>
                </c:pt>
                <c:pt idx="2">
                  <c:v>6.7872807017543861</c:v>
                </c:pt>
                <c:pt idx="3">
                  <c:v>-1.952564102564103</c:v>
                </c:pt>
                <c:pt idx="4">
                  <c:v>4.0055577377558809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AF-43D9-A927-E83F35463BC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EXCLUSION_CRITERIA!$A$49:$E$49</c:f>
              <c:numCache>
                <c:formatCode>General</c:formatCode>
                <c:ptCount val="5"/>
                <c:pt idx="0">
                  <c:v>17</c:v>
                </c:pt>
                <c:pt idx="1">
                  <c:v>-0.20388685388685399</c:v>
                </c:pt>
                <c:pt idx="2">
                  <c:v>-8.0460788723946628</c:v>
                </c:pt>
                <c:pt idx="3">
                  <c:v>0.5742778960170265</c:v>
                </c:pt>
                <c:pt idx="4">
                  <c:v>4.7134387351778653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4AF-43D9-A927-E83F35463BC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EXCLUSION_CRITERIA!$A$50:$E$50</c:f>
              <c:numCache>
                <c:formatCode>General</c:formatCode>
                <c:ptCount val="5"/>
                <c:pt idx="0">
                  <c:v>18</c:v>
                </c:pt>
                <c:pt idx="1">
                  <c:v>-2.8854223681809881</c:v>
                </c:pt>
                <c:pt idx="2">
                  <c:v>0.35297978146948417</c:v>
                </c:pt>
                <c:pt idx="3">
                  <c:v>-2.925315425315425</c:v>
                </c:pt>
                <c:pt idx="4">
                  <c:v>2.4032106782106779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AF-43D9-A927-E83F35463BC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EXCLUSION_CRITERIA!$A$51:$E$51</c:f>
              <c:numCache>
                <c:formatCode>General</c:formatCode>
                <c:ptCount val="5"/>
                <c:pt idx="0">
                  <c:v>19</c:v>
                </c:pt>
                <c:pt idx="1">
                  <c:v>-3.378446115288221</c:v>
                </c:pt>
                <c:pt idx="2">
                  <c:v>1.3325358851674642</c:v>
                </c:pt>
                <c:pt idx="3">
                  <c:v>-1.8521303258145365</c:v>
                </c:pt>
                <c:pt idx="4">
                  <c:v>0.31054910002278413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4AF-43D9-A927-E83F35463BC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EXCLUSION_CRITERIA!$A$52:$E$52</c:f>
              <c:numCache>
                <c:formatCode>General</c:formatCode>
                <c:ptCount val="5"/>
                <c:pt idx="0">
                  <c:v>20</c:v>
                </c:pt>
                <c:pt idx="1">
                  <c:v>-3.4761904761904758</c:v>
                </c:pt>
                <c:pt idx="2">
                  <c:v>9.4983836402600288E-2</c:v>
                </c:pt>
                <c:pt idx="3">
                  <c:v>-5.0342522974101929</c:v>
                </c:pt>
                <c:pt idx="4">
                  <c:v>2.0669767109395587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AF-43D9-A927-E83F35463BC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EXCLUSION_CRITERIA!$A$53:$E$53</c:f>
              <c:numCache>
                <c:formatCode>General</c:formatCode>
                <c:ptCount val="5"/>
                <c:pt idx="0">
                  <c:v>21</c:v>
                </c:pt>
                <c:pt idx="1">
                  <c:v>-2.2408584169453736</c:v>
                </c:pt>
                <c:pt idx="2">
                  <c:v>3.575976483097226</c:v>
                </c:pt>
                <c:pt idx="3">
                  <c:v>-3.0317663817663822</c:v>
                </c:pt>
                <c:pt idx="4">
                  <c:v>2.7280897207367798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AF-43D9-A927-E83F35463BC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EXCLUSION_CRITERIA!$A$54:$E$54</c:f>
              <c:numCache>
                <c:formatCode>General</c:formatCode>
                <c:ptCount val="5"/>
                <c:pt idx="0">
                  <c:v>22</c:v>
                </c:pt>
                <c:pt idx="1">
                  <c:v>-4.5876811594202902</c:v>
                </c:pt>
                <c:pt idx="2">
                  <c:v>-4.1528985507246379</c:v>
                </c:pt>
                <c:pt idx="3">
                  <c:v>-2.1543478260869562</c:v>
                </c:pt>
                <c:pt idx="4">
                  <c:v>-1.2019668737060039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4AF-43D9-A927-E83F35463BC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EXCLUSION_CRITERIA!$A$55:$E$55</c:f>
              <c:numCache>
                <c:formatCode>General</c:formatCode>
                <c:ptCount val="5"/>
                <c:pt idx="0">
                  <c:v>23</c:v>
                </c:pt>
                <c:pt idx="1">
                  <c:v>-4.0532655750047057</c:v>
                </c:pt>
                <c:pt idx="2">
                  <c:v>3.4771563295590751</c:v>
                </c:pt>
                <c:pt idx="3">
                  <c:v>-3.0848861283643894</c:v>
                </c:pt>
                <c:pt idx="4">
                  <c:v>3.0932774954514084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4AF-43D9-A927-E83F35463BC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EXCLUSION_CRITERIA!$A$56:$E$56</c:f>
              <c:numCache>
                <c:formatCode>General</c:formatCode>
                <c:ptCount val="5"/>
                <c:pt idx="0">
                  <c:v>24</c:v>
                </c:pt>
                <c:pt idx="1">
                  <c:v>-3.6681159420289853</c:v>
                </c:pt>
                <c:pt idx="2">
                  <c:v>-10.72641126988953</c:v>
                </c:pt>
                <c:pt idx="3">
                  <c:v>-2.6785714285714279</c:v>
                </c:pt>
                <c:pt idx="4">
                  <c:v>-7.4229813664596263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4AF-43D9-A927-E83F35463BC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EXCLUSION_CRITERIA!$A$57:$E$57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4AF-43D9-A927-E83F35463BC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EXCLUSION_CRITERIA!$A$58:$E$58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4AF-43D9-A927-E83F3546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84536"/>
        <c:axId val="550689784"/>
      </c:lineChart>
      <c:catAx>
        <c:axId val="55068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89784"/>
        <c:crosses val="autoZero"/>
        <c:auto val="1"/>
        <c:lblAlgn val="ctr"/>
        <c:lblOffset val="100"/>
        <c:noMultiLvlLbl val="0"/>
      </c:catAx>
      <c:valAx>
        <c:axId val="5506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'COMPARISON ACCURACY_VISUAL_INTE'!$T$57:$U$57</c:f>
                <c:numCache>
                  <c:formatCode>General</c:formatCode>
                  <c:ptCount val="2"/>
                  <c:pt idx="0">
                    <c:v>0.14369918254663325</c:v>
                  </c:pt>
                  <c:pt idx="1">
                    <c:v>7.2919913965708794E-2</c:v>
                  </c:pt>
                </c:numCache>
              </c:numRef>
            </c:plus>
            <c:minus>
              <c:numRef>
                <c:f>'COMPARISON ACCURACY_VISUAL_INTE'!$T$57:$U$57</c:f>
                <c:numCache>
                  <c:formatCode>General</c:formatCode>
                  <c:ptCount val="2"/>
                  <c:pt idx="0">
                    <c:v>0.14369918254663325</c:v>
                  </c:pt>
                  <c:pt idx="1">
                    <c:v>7.2919913965708794E-2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'COMPARISON ACCURACY_VISUAL_INTE'!$T$53:$U$53</c:f>
              <c:strCache>
                <c:ptCount val="2"/>
                <c:pt idx="0">
                  <c:v>Visual accuracy (BASELINE)</c:v>
                </c:pt>
                <c:pt idx="1">
                  <c:v>Interoceptive accuracy (BASELINE)</c:v>
                </c:pt>
              </c:strCache>
            </c:strRef>
          </c:cat>
          <c:val>
            <c:numRef>
              <c:f>'COMPARISON ACCURACY_VISUAL_INTE'!$T$54:$U$54</c:f>
              <c:numCache>
                <c:formatCode>General</c:formatCode>
                <c:ptCount val="2"/>
                <c:pt idx="0">
                  <c:v>3.1012811874999997</c:v>
                </c:pt>
                <c:pt idx="1">
                  <c:v>1.3321542541477034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E-41C9-9CC6-EE9F4D44D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93407"/>
        <c:axId val="36173311"/>
      </c:barChart>
      <c:catAx>
        <c:axId val="1516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311"/>
        <c:crosses val="autoZero"/>
        <c:auto val="1"/>
        <c:lblAlgn val="ctr"/>
        <c:lblOffset val="100"/>
        <c:noMultiLvlLbl val="0"/>
      </c:catAx>
      <c:valAx>
        <c:axId val="361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1070223</xdr:colOff>
      <xdr:row>41</xdr:row>
      <xdr:rowOff>2568</xdr:rowOff>
    </xdr:from>
    <xdr:to>
      <xdr:col>8</xdr:col>
      <xdr:colOff>332509</xdr:colOff>
      <xdr:row>60</xdr:row>
      <xdr:rowOff>154112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AC40B-23E5-42C1-B1DC-85E7E57B6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383605</xdr:colOff>
      <xdr:row>59</xdr:row>
      <xdr:rowOff>24619</xdr:rowOff>
    </xdr:from>
    <xdr:to>
      <xdr:col>19</xdr:col>
      <xdr:colOff>3240579</xdr:colOff>
      <xdr:row>73</xdr:row>
      <xdr:rowOff>51429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4CBD8-8DDD-4538-A13F-7558AB944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2_Analysis_24sub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EXCLUSION_CRITERIA"/>
      <sheetName val="prepare data analysis"/>
      <sheetName val="correlation accuracy at rest"/>
      <sheetName val="correlation accuracy baseline"/>
      <sheetName val="correlation stai"/>
    </sheetNames>
    <sheetDataSet>
      <sheetData sheetId="0"/>
      <sheetData sheetId="1">
        <row r="34">
          <cell r="A34">
            <v>1</v>
          </cell>
          <cell r="B34">
            <v>0.80605158730158721</v>
          </cell>
          <cell r="C34">
            <v>4.6835317460317452</v>
          </cell>
          <cell r="D34">
            <v>1.1675151420217211</v>
          </cell>
          <cell r="E34">
            <v>3.8185763888888888</v>
          </cell>
        </row>
        <row r="35">
          <cell r="A35">
            <v>2</v>
          </cell>
          <cell r="B35">
            <v>1.1236457664025128</v>
          </cell>
          <cell r="C35">
            <v>-3.811011904761902</v>
          </cell>
          <cell r="D35">
            <v>-0.7772435897435902</v>
          </cell>
          <cell r="E35">
            <v>4.5274383640095737</v>
          </cell>
        </row>
        <row r="36">
          <cell r="A36">
            <v>3</v>
          </cell>
          <cell r="B36">
            <v>-1.5679112554112564</v>
          </cell>
          <cell r="C36">
            <v>2.2729440624261623</v>
          </cell>
          <cell r="D36">
            <v>-4.7995347543281524</v>
          </cell>
          <cell r="E36">
            <v>0.41190849380504402</v>
          </cell>
        </row>
        <row r="37">
          <cell r="A37">
            <v>5</v>
          </cell>
          <cell r="B37">
            <v>13.253531701141995</v>
          </cell>
          <cell r="C37">
            <v>3.5811998232341367</v>
          </cell>
          <cell r="D37">
            <v>7.8742268080503406</v>
          </cell>
          <cell r="E37">
            <v>4.2666597474533594</v>
          </cell>
        </row>
        <row r="38">
          <cell r="A38">
            <v>6</v>
          </cell>
          <cell r="B38">
            <v>13.263888888888886</v>
          </cell>
          <cell r="C38">
            <v>3.3474251443001442</v>
          </cell>
          <cell r="D38">
            <v>1.343795093795094</v>
          </cell>
          <cell r="E38">
            <v>4.4563355240438591</v>
          </cell>
        </row>
        <row r="39">
          <cell r="A39">
            <v>7</v>
          </cell>
          <cell r="B39">
            <v>9.0672268907563023</v>
          </cell>
          <cell r="C39">
            <v>1.5218858182244914</v>
          </cell>
          <cell r="D39">
            <v>2.7313311688311694</v>
          </cell>
          <cell r="E39">
            <v>0.43116616319631751</v>
          </cell>
        </row>
        <row r="40">
          <cell r="A40">
            <v>8</v>
          </cell>
          <cell r="B40">
            <v>-2.5241049459799458</v>
          </cell>
          <cell r="C40">
            <v>-0.81522620100206211</v>
          </cell>
          <cell r="D40">
            <v>-2.360030707517121</v>
          </cell>
          <cell r="E40">
            <v>-1.4911763745592279</v>
          </cell>
        </row>
        <row r="41">
          <cell r="A41">
            <v>9</v>
          </cell>
          <cell r="B41">
            <v>25.175137362637365</v>
          </cell>
          <cell r="C41">
            <v>-2.6706732874628676</v>
          </cell>
          <cell r="D41">
            <v>-3.6226851851851856</v>
          </cell>
          <cell r="E41">
            <v>-4.2321975014261959</v>
          </cell>
        </row>
        <row r="42">
          <cell r="A42">
            <v>10</v>
          </cell>
          <cell r="B42">
            <v>6.3811773022299363</v>
          </cell>
          <cell r="C42">
            <v>2.5663768796992477</v>
          </cell>
          <cell r="D42">
            <v>6.5789206681476404</v>
          </cell>
          <cell r="E42">
            <v>-2.0689418859649122</v>
          </cell>
        </row>
        <row r="43">
          <cell r="A43">
            <v>11</v>
          </cell>
          <cell r="B43">
            <v>32.29786145227321</v>
          </cell>
          <cell r="C43">
            <v>1.3317579202897054</v>
          </cell>
          <cell r="D43">
            <v>-1.3281280329843941</v>
          </cell>
          <cell r="E43">
            <v>-0.67361111111111061</v>
          </cell>
        </row>
        <row r="44">
          <cell r="A44">
            <v>12</v>
          </cell>
          <cell r="B44">
            <v>21.290293040293033</v>
          </cell>
          <cell r="C44">
            <v>7.172769824238209</v>
          </cell>
          <cell r="D44">
            <v>11.027917684167683</v>
          </cell>
          <cell r="E44">
            <v>-2.0651966711271541</v>
          </cell>
        </row>
        <row r="45">
          <cell r="A45">
            <v>13</v>
          </cell>
          <cell r="B45">
            <v>1.8520687217054506</v>
          </cell>
          <cell r="C45">
            <v>-2.1263351505950179</v>
          </cell>
          <cell r="D45">
            <v>5.4981148564571658</v>
          </cell>
          <cell r="E45">
            <v>0.48828983364345135</v>
          </cell>
        </row>
        <row r="46">
          <cell r="A46">
            <v>14</v>
          </cell>
          <cell r="B46">
            <v>6.8023643023643041</v>
          </cell>
          <cell r="C46">
            <v>-1.1175138517550696</v>
          </cell>
          <cell r="D46">
            <v>-4.0549252647936846</v>
          </cell>
          <cell r="E46">
            <v>-0.14435048155978569</v>
          </cell>
        </row>
        <row r="47">
          <cell r="A47">
            <v>15</v>
          </cell>
          <cell r="B47">
            <v>3.9123890189393631</v>
          </cell>
          <cell r="C47">
            <v>2.5177034348101071</v>
          </cell>
          <cell r="D47">
            <v>-7.1921812203142128</v>
          </cell>
          <cell r="E47">
            <v>4.9666611299318433</v>
          </cell>
        </row>
        <row r="48">
          <cell r="A48">
            <v>16</v>
          </cell>
          <cell r="B48">
            <v>31.845695970695974</v>
          </cell>
          <cell r="C48">
            <v>3.7162223741171099</v>
          </cell>
          <cell r="D48">
            <v>22.673611111111111</v>
          </cell>
          <cell r="E48">
            <v>0.63555699143692601</v>
          </cell>
        </row>
        <row r="49">
          <cell r="A49">
            <v>17</v>
          </cell>
          <cell r="B49">
            <v>11.702380952380953</v>
          </cell>
          <cell r="C49">
            <v>-0.10215688286808977</v>
          </cell>
          <cell r="D49">
            <v>59.690476190476183</v>
          </cell>
          <cell r="E49">
            <v>-1.7066194800569807</v>
          </cell>
        </row>
        <row r="50">
          <cell r="A50">
            <v>18</v>
          </cell>
          <cell r="B50">
            <v>12.383658008658008</v>
          </cell>
          <cell r="C50">
            <v>2.125386293721534</v>
          </cell>
          <cell r="D50">
            <v>3.6378205128205119</v>
          </cell>
          <cell r="E50">
            <v>-4.2964748828593224</v>
          </cell>
        </row>
        <row r="51">
          <cell r="A51">
            <v>19</v>
          </cell>
          <cell r="B51">
            <v>14.476355562942995</v>
          </cell>
          <cell r="C51">
            <v>6.3415365498698844</v>
          </cell>
          <cell r="D51">
            <v>-18.506844837343635</v>
          </cell>
          <cell r="E51">
            <v>-1.4996463864998368</v>
          </cell>
        </row>
        <row r="52">
          <cell r="A52">
            <v>20</v>
          </cell>
          <cell r="B52">
            <v>3.6219041685793583</v>
          </cell>
          <cell r="C52">
            <v>3.4897342570725258</v>
          </cell>
          <cell r="D52">
            <v>3.7339519140989723</v>
          </cell>
          <cell r="E52">
            <v>1.8069023569023572</v>
          </cell>
        </row>
        <row r="53">
          <cell r="A53">
            <v>21</v>
          </cell>
          <cell r="B53">
            <v>3.584054834054835</v>
          </cell>
          <cell r="C53">
            <v>7.7137096774193541</v>
          </cell>
          <cell r="D53">
            <v>-5.8905276010539174</v>
          </cell>
          <cell r="E53">
            <v>2.7429088677658493</v>
          </cell>
        </row>
        <row r="54">
          <cell r="A54">
            <v>22</v>
          </cell>
          <cell r="B54">
            <v>0.50287356321839138</v>
          </cell>
          <cell r="C54">
            <v>0.27025379117164072</v>
          </cell>
          <cell r="D54">
            <v>3.0479242979242995</v>
          </cell>
          <cell r="E54">
            <v>1.8060671914460471</v>
          </cell>
        </row>
        <row r="55">
          <cell r="A55">
            <v>23</v>
          </cell>
          <cell r="B55">
            <v>0.10017896047307939</v>
          </cell>
          <cell r="C55">
            <v>3.9512030167483707</v>
          </cell>
          <cell r="D55">
            <v>8.7481060606060588</v>
          </cell>
          <cell r="E55">
            <v>-0.87827507814719918</v>
          </cell>
        </row>
        <row r="56">
          <cell r="A56">
            <v>24</v>
          </cell>
          <cell r="B56">
            <v>-1.7680199917042005</v>
          </cell>
          <cell r="C56">
            <v>3.3177366493520934</v>
          </cell>
          <cell r="D56">
            <v>-0.46218882810041134</v>
          </cell>
          <cell r="E56">
            <v>3.4665497900792031</v>
          </cell>
        </row>
        <row r="57">
          <cell r="A57">
            <v>25</v>
          </cell>
          <cell r="B57">
            <v>11.316198421461579</v>
          </cell>
          <cell r="C57">
            <v>-2.3267739008254789</v>
          </cell>
          <cell r="D57">
            <v>-7.5128561525620325</v>
          </cell>
          <cell r="E57">
            <v>-0.39069794584500417</v>
          </cell>
        </row>
        <row r="58">
          <cell r="A58">
            <v>26</v>
          </cell>
          <cell r="B58">
            <v>3.0753968253968251</v>
          </cell>
          <cell r="C58">
            <v>2.3575932017543879</v>
          </cell>
          <cell r="D58">
            <v>8.8640873015872987</v>
          </cell>
          <cell r="E58">
            <v>2.5878051264714563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onora Parrotta" refreshedDate="44357.609502314815" createdVersion="6" refreshedVersion="6" minRefreshableVersion="3" recordCount="481" xr:uid="{5E6BB959-E374-44B9-9AEF-27A3D1EE7158}">
  <cacheSource type="worksheet">
    <worksheetSource ref="A1:I1048576" sheet="raw"/>
  </cacheSource>
  <cacheFields count="11">
    <cacheField name="SUBJECT" numFmtId="0">
      <sharedItems containsString="0" containsBlank="1" containsNumber="1" containsInteger="1" minValue="1" maxValue="24" count="25">
        <n v="2"/>
        <n v="1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REAL BASELINE" numFmtId="0">
      <sharedItems containsString="0" containsBlank="1" containsNumber="1" containsInteger="1" minValue="17" maxValue="37"/>
    </cacheField>
    <cacheField name="REAL WARNING" numFmtId="0">
      <sharedItems containsString="0" containsBlank="1" containsNumber="1" containsInteger="1" minValue="16" maxValue="36"/>
    </cacheField>
    <cacheField name="COUNTED BASELINE" numFmtId="0">
      <sharedItems containsString="0" containsBlank="1" containsNumber="1" containsInteger="1" minValue="13" maxValue="35"/>
    </cacheField>
    <cacheField name="COUNTED WARNING" numFmtId="0">
      <sharedItems containsString="0" containsBlank="1" containsNumber="1" containsInteger="1" minValue="12" maxValue="34"/>
    </cacheField>
    <cacheField name="condition" numFmtId="0">
      <sharedItems containsBlank="1" count="5">
        <s v="safe"/>
        <s v="pain"/>
        <m/>
        <s v="'pain'" u="1"/>
        <s v="'safe'" u="1"/>
      </sharedItems>
    </cacheField>
    <cacheField name="accuracy_baseline" numFmtId="0">
      <sharedItems containsBlank="1" containsMixedTypes="1" containsNumber="1" containsInteger="1" minValue="1" maxValue="1"/>
    </cacheField>
    <cacheField name="accuracy_warning" numFmtId="0">
      <sharedItems containsBlank="1" containsMixedTypes="1" containsNumber="1" containsInteger="1" minValue="1" maxValue="1"/>
    </cacheField>
    <cacheField name="trial_num" numFmtId="0">
      <sharedItems containsString="0" containsBlank="1" containsNumber="1" containsInteger="1" minValue="1" maxValue="20"/>
    </cacheField>
    <cacheField name="percentage change real" numFmtId="0">
      <sharedItems containsString="0" containsBlank="1" containsNumber="1" minValue="-16" maxValue="18.181818181818183"/>
    </cacheField>
    <cacheField name="percentage change perceived" numFmtId="0">
      <sharedItems containsString="0" containsBlank="1" containsNumber="1" minValue="-31.818181818181817" maxValue="33.333333333333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rotta, Eleonora" refreshedDate="44847.439814699072" createdVersion="7" refreshedVersion="7" minRefreshableVersion="3" recordCount="481" xr:uid="{6B6EA1E5-48BF-40AC-A64E-B632B638645E}">
  <cacheSource type="worksheet">
    <worksheetSource ref="A1:J1048576" sheet="raw"/>
  </cacheSource>
  <cacheFields count="19">
    <cacheField name="SUBJECT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REAL BASELINE" numFmtId="0">
      <sharedItems containsString="0" containsBlank="1" containsNumber="1" containsInteger="1" minValue="17" maxValue="37"/>
    </cacheField>
    <cacheField name="REAL WARNING" numFmtId="0">
      <sharedItems containsString="0" containsBlank="1" containsNumber="1" containsInteger="1" minValue="16" maxValue="36"/>
    </cacheField>
    <cacheField name="COUNTED BASELINE" numFmtId="0">
      <sharedItems containsString="0" containsBlank="1" containsNumber="1" containsInteger="1" minValue="13" maxValue="35"/>
    </cacheField>
    <cacheField name="COUNTED WARNING" numFmtId="0">
      <sharedItems containsString="0" containsBlank="1" containsNumber="1" containsInteger="1" minValue="12" maxValue="34"/>
    </cacheField>
    <cacheField name="condition" numFmtId="0">
      <sharedItems containsBlank="1" count="3">
        <s v="safe"/>
        <s v="pain"/>
        <m/>
      </sharedItems>
    </cacheField>
    <cacheField name="accuracy_baseline" numFmtId="0">
      <sharedItems containsBlank="1" containsMixedTypes="1" containsNumber="1" minValue="0.25" maxValue="1"/>
    </cacheField>
    <cacheField name="accuracy_warning" numFmtId="0">
      <sharedItems containsString="0" containsBlank="1" containsNumber="1" minValue="0.23529411764705899" maxValue="1"/>
    </cacheField>
    <cacheField name="AVG ACC generale" numFmtId="0">
      <sharedItems containsString="0" containsBlank="1" containsNumber="1" minValue="0.36764705882352949" maxValue="1"/>
    </cacheField>
    <cacheField name="trial_num" numFmtId="0">
      <sharedItems containsString="0" containsBlank="1" containsNumber="1" containsInteger="1" minValue="1" maxValue="20"/>
    </cacheField>
    <cacheField name="percentage change real" numFmtId="0">
      <sharedItems containsString="0" containsBlank="1" containsNumber="1" minValue="-16" maxValue="18.181818181818183"/>
    </cacheField>
    <cacheField name="percentage change perceived" numFmtId="0">
      <sharedItems containsString="0" containsBlank="1" containsNumber="1" minValue="-31.818181818181817" maxValue="33.333333333333329"/>
    </cacheField>
    <cacheField name="accuracy_BASE_INTERO" numFmtId="0">
      <sharedItems containsString="0" containsBlank="1" containsNumber="1" minValue="0.20833333333333301" maxValue="1"/>
    </cacheField>
    <cacheField name="accuracy_WARN_INTERO" numFmtId="0">
      <sharedItems containsString="0" containsBlank="1" containsNumber="1" minValue="0.24" maxValue="1"/>
    </cacheField>
    <cacheField name="MATCHED SUBJECT OF EXPERIMENT 1" numFmtId="0">
      <sharedItems containsString="0" containsBlank="1" containsNumber="1" containsInteger="1" minValue="1" maxValue="26"/>
    </cacheField>
    <cacheField name="range MAX" numFmtId="0">
      <sharedItems containsString="0" containsBlank="1" containsNumber="1" minValue="0.42742965749336514" maxValue="1.0000171788994501"/>
    </cacheField>
    <cacheField name="range MIN" numFmtId="0">
      <sharedItems containsString="0" containsBlank="1" containsNumber="1" minValue="0.29985034250663478" maxValue="0.9700028211005518"/>
    </cacheField>
    <cacheField name="AVG accuracy intero before exp" numFmtId="0">
      <sharedItems containsString="0" containsBlank="1" containsNumber="1" minValue="0.36363999999999996" maxValue="0.98551000000000322"/>
    </cacheField>
    <cacheField name="STDEV" numFmtId="0">
      <sharedItems containsString="0" containsBlank="1" containsNumber="1" minValue="1.5507178899451458E-2" maxValue="0.18766303432167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rotta, Eleonora" refreshedDate="44847.453671296294" createdVersion="6" refreshedVersion="7" minRefreshableVersion="3" recordCount="507" xr:uid="{35E4D26C-EBF9-46C2-883C-3C4D9B948AD3}">
  <cacheSource type="worksheet">
    <worksheetSource ref="A1:J1048576" sheet="COMPARISON ACCURACY_VISUAL_INTE"/>
  </cacheSource>
  <cacheFields count="10">
    <cacheField name="subject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trial" numFmtId="0">
      <sharedItems containsString="0" containsBlank="1" containsNumber="1" containsInteger="1" minValue="1" maxValue="20"/>
    </cacheField>
    <cacheField name="condition" numFmtId="0">
      <sharedItems containsBlank="1"/>
    </cacheField>
    <cacheField name="ACCURACY_base_SIGNAL DETECTION visual" numFmtId="0">
      <sharedItems containsString="0" containsBlank="1" containsNumber="1" minValue="-0.99668000000000001" maxValue="4.2561"/>
    </cacheField>
    <cacheField name="ACCURACY_warn_SIGNAL DETECTION visual" numFmtId="0">
      <sharedItems containsString="0" containsBlank="1" containsNumber="1" minValue="-1.349" maxValue="4.2287999999999997"/>
    </cacheField>
    <cacheField name="MATCHED SUBJECT OF EXPERIMENT 1" numFmtId="0">
      <sharedItems containsString="0" containsBlank="1" containsNumber="1" containsInteger="1" minValue="1" maxValue="26"/>
    </cacheField>
    <cacheField name="trialnum" numFmtId="0">
      <sharedItems containsString="0" containsBlank="1" containsNumber="1" containsInteger="1" minValue="1" maxValue="20"/>
    </cacheField>
    <cacheField name="condition2" numFmtId="0">
      <sharedItems containsBlank="1"/>
    </cacheField>
    <cacheField name="ACCURACY_base_SIGNAL DETECTION intero" numFmtId="0">
      <sharedItems containsString="0" containsBlank="1" containsNumber="1" minValue="-1.3061047589154799" maxValue="4.0736682634027801"/>
    </cacheField>
    <cacheField name="ACCURACY_warn_SIGNAL DETECTION intero" numFmtId="0">
      <sharedItems containsString="0" containsBlank="1" containsNumber="1" minValue="-1.51852036434" maxValue="4.073668263402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x v="0"/>
    <n v="24"/>
    <n v="24"/>
    <n v="24"/>
    <n v="24"/>
    <x v="0"/>
    <s v="0.962962962962963"/>
    <s v="0.961538461538462"/>
    <n v="1"/>
    <n v="0"/>
    <n v="0"/>
  </r>
  <r>
    <x v="0"/>
    <n v="24"/>
    <n v="23"/>
    <n v="25"/>
    <n v="23"/>
    <x v="0"/>
    <s v="0.925925925925926"/>
    <s v="0.961538461538462"/>
    <n v="2"/>
    <n v="-4.1666666666666661"/>
    <n v="-8"/>
  </r>
  <r>
    <x v="0"/>
    <n v="25"/>
    <n v="23"/>
    <n v="24"/>
    <n v="23"/>
    <x v="1"/>
    <s v="0.888888888888889"/>
    <s v="0.851851851851852"/>
    <n v="3"/>
    <n v="-8"/>
    <n v="-4.1666666666666661"/>
  </r>
  <r>
    <x v="0"/>
    <n v="23"/>
    <n v="23"/>
    <n v="24"/>
    <n v="23"/>
    <x v="1"/>
    <s v="0.857142857142857"/>
    <s v="0.851851851851852"/>
    <n v="4"/>
    <n v="0"/>
    <n v="-4.1666666666666661"/>
  </r>
  <r>
    <x v="0"/>
    <n v="24"/>
    <n v="25"/>
    <n v="24"/>
    <n v="24"/>
    <x v="0"/>
    <s v="0.961538461538462"/>
    <s v="0.814814814814815"/>
    <n v="5"/>
    <n v="4.1666666666666661"/>
    <n v="0"/>
  </r>
  <r>
    <x v="0"/>
    <n v="25"/>
    <n v="25"/>
    <n v="25"/>
    <n v="26"/>
    <x v="1"/>
    <s v="0.962962962962963"/>
    <s v="0.962962962962963"/>
    <n v="6"/>
    <n v="0"/>
    <n v="4"/>
  </r>
  <r>
    <x v="0"/>
    <n v="26"/>
    <n v="23"/>
    <n v="26"/>
    <n v="23"/>
    <x v="1"/>
    <s v="0.892857142857143"/>
    <s v="0.888888888888889"/>
    <n v="7"/>
    <n v="-11.538461538461538"/>
    <n v="-11.538461538461538"/>
  </r>
  <r>
    <x v="0"/>
    <n v="24"/>
    <n v="23"/>
    <n v="24"/>
    <n v="23"/>
    <x v="1"/>
    <s v="0.892857142857143"/>
    <s v="0.888888888888889"/>
    <n v="8"/>
    <n v="-4.1666666666666661"/>
    <n v="-4.1666666666666661"/>
  </r>
  <r>
    <x v="0"/>
    <n v="24"/>
    <n v="24"/>
    <n v="24"/>
    <n v="22"/>
    <x v="0"/>
    <s v="0.962962962962963"/>
    <s v="0.962962962962963"/>
    <n v="9"/>
    <n v="0"/>
    <n v="-8.3333333333333321"/>
  </r>
  <r>
    <x v="0"/>
    <n v="23"/>
    <n v="22"/>
    <n v="23"/>
    <n v="20"/>
    <x v="0"/>
    <s v="0.964285714285714"/>
    <s v="0.850000000000000"/>
    <n v="10"/>
    <n v="-4.3478260869565215"/>
    <n v="-13.043478260869565"/>
  </r>
  <r>
    <x v="0"/>
    <n v="25"/>
    <n v="25"/>
    <n v="26"/>
    <n v="25"/>
    <x v="0"/>
    <s v="0.962962962962963"/>
    <s v="0.961538461538462"/>
    <n v="11"/>
    <n v="0"/>
    <n v="-3.8461538461538463"/>
  </r>
  <r>
    <x v="0"/>
    <n v="28"/>
    <n v="26"/>
    <n v="29"/>
    <n v="27"/>
    <x v="0"/>
    <s v="0.888888888888889"/>
    <s v="0.961538461538462"/>
    <n v="12"/>
    <n v="-7.1428571428571423"/>
    <n v="-6.8965517241379306"/>
  </r>
  <r>
    <x v="0"/>
    <n v="26"/>
    <n v="26"/>
    <n v="26"/>
    <n v="27"/>
    <x v="0"/>
    <s v="0.962962962962963"/>
    <n v="1"/>
    <n v="13"/>
    <n v="0"/>
    <n v="3.8461538461538463"/>
  </r>
  <r>
    <x v="0"/>
    <n v="27"/>
    <n v="26"/>
    <n v="27"/>
    <n v="26"/>
    <x v="1"/>
    <s v="0.962962962962963"/>
    <s v="0.962962962962963"/>
    <n v="14"/>
    <n v="-3.7037037037037033"/>
    <n v="-3.7037037037037033"/>
  </r>
  <r>
    <x v="0"/>
    <n v="25"/>
    <n v="26"/>
    <n v="25"/>
    <n v="25"/>
    <x v="0"/>
    <s v="0.962962962962963"/>
    <n v="1"/>
    <n v="15"/>
    <n v="4"/>
    <n v="0"/>
  </r>
  <r>
    <x v="0"/>
    <n v="25"/>
    <n v="25"/>
    <n v="27"/>
    <n v="30"/>
    <x v="1"/>
    <s v="0.923076923076923"/>
    <s v="0.961538461538462"/>
    <n v="16"/>
    <n v="0"/>
    <n v="11.111111111111111"/>
  </r>
  <r>
    <x v="0"/>
    <n v="26"/>
    <n v="26"/>
    <n v="26"/>
    <n v="28"/>
    <x v="1"/>
    <s v="0.960000000000000"/>
    <s v="0.894736842105263"/>
    <n v="17"/>
    <n v="0"/>
    <n v="7.6923076923076925"/>
  </r>
  <r>
    <x v="0"/>
    <n v="25"/>
    <n v="25"/>
    <n v="26"/>
    <n v="24"/>
    <x v="1"/>
    <s v="0.961538461538462"/>
    <s v="0.846153846153846"/>
    <n v="18"/>
    <n v="0"/>
    <n v="-7.6923076923076925"/>
  </r>
  <r>
    <x v="0"/>
    <n v="26"/>
    <n v="26"/>
    <n v="27"/>
    <n v="23"/>
    <x v="1"/>
    <s v="0.962962962962963"/>
    <s v="0.892857142857143"/>
    <n v="19"/>
    <n v="0"/>
    <n v="-14.814814814814813"/>
  </r>
  <r>
    <x v="0"/>
    <n v="24"/>
    <n v="23"/>
    <n v="24"/>
    <n v="23"/>
    <x v="0"/>
    <s v="0.884615384615385"/>
    <s v="0.920000000000000"/>
    <n v="20"/>
    <n v="-4.1666666666666661"/>
    <n v="-4.1666666666666661"/>
  </r>
  <r>
    <x v="1"/>
    <n v="18"/>
    <n v="17"/>
    <n v="18"/>
    <n v="17"/>
    <x v="0"/>
    <n v="1"/>
    <s v="0.882352941176471"/>
    <n v="1"/>
    <n v="-5.5555555555555554"/>
    <n v="-5.5555555555555554"/>
  </r>
  <r>
    <x v="1"/>
    <n v="18"/>
    <n v="17"/>
    <n v="17"/>
    <n v="14"/>
    <x v="1"/>
    <s v="0.888888888888889"/>
    <s v="0.647058823529412"/>
    <n v="2"/>
    <n v="-5.5555555555555554"/>
    <n v="-17.647058823529413"/>
  </r>
  <r>
    <x v="1"/>
    <n v="18"/>
    <n v="18"/>
    <n v="17"/>
    <n v="17"/>
    <x v="0"/>
    <s v="0.944444444444444"/>
    <s v="0.888888888888889"/>
    <n v="3"/>
    <n v="0"/>
    <n v="0"/>
  </r>
  <r>
    <x v="1"/>
    <n v="19"/>
    <n v="18"/>
    <n v="17"/>
    <n v="15"/>
    <x v="0"/>
    <s v="0.842105263157895"/>
    <s v="0.722222222222222"/>
    <n v="4"/>
    <n v="-5.2631578947368416"/>
    <n v="-11.76470588235294"/>
  </r>
  <r>
    <x v="1"/>
    <n v="17"/>
    <n v="18"/>
    <n v="17"/>
    <n v="18"/>
    <x v="1"/>
    <n v="1"/>
    <s v="0.833333333333333"/>
    <n v="5"/>
    <n v="5.8823529411764701"/>
    <n v="5.8823529411764701"/>
  </r>
  <r>
    <x v="1"/>
    <n v="18"/>
    <n v="18"/>
    <n v="19"/>
    <n v="21"/>
    <x v="0"/>
    <s v="0.777777777777778"/>
    <s v="0.888888888888889"/>
    <n v="6"/>
    <n v="0"/>
    <n v="10.526315789473683"/>
  </r>
  <r>
    <x v="1"/>
    <n v="19"/>
    <n v="18"/>
    <n v="22"/>
    <n v="23"/>
    <x v="1"/>
    <s v="0.947368421052632"/>
    <s v="0.944444444444444"/>
    <n v="7"/>
    <n v="-5.2631578947368416"/>
    <n v="4.5454545454545459"/>
  </r>
  <r>
    <x v="1"/>
    <n v="19"/>
    <n v="18"/>
    <n v="22"/>
    <n v="21"/>
    <x v="1"/>
    <s v="0.894736842105263"/>
    <s v="0.888888888888889"/>
    <n v="8"/>
    <n v="-5.2631578947368416"/>
    <n v="-4.5454545454545459"/>
  </r>
  <r>
    <x v="1"/>
    <n v="18"/>
    <n v="18"/>
    <n v="21"/>
    <n v="19"/>
    <x v="1"/>
    <s v="0.888888888888889"/>
    <s v="0.833333333333333"/>
    <n v="9"/>
    <n v="0"/>
    <n v="-9.5238095238095237"/>
  </r>
  <r>
    <x v="1"/>
    <n v="18"/>
    <n v="19"/>
    <n v="21"/>
    <n v="23"/>
    <x v="1"/>
    <s v="0.944444444444444"/>
    <s v="0.947368421052632"/>
    <n v="10"/>
    <n v="5.5555555555555554"/>
    <n v="9.5238095238095237"/>
  </r>
  <r>
    <x v="1"/>
    <n v="18"/>
    <n v="17"/>
    <n v="18"/>
    <n v="18"/>
    <x v="1"/>
    <s v="0.500000000000000"/>
    <s v="0.235294117647059"/>
    <n v="11"/>
    <n v="-5.5555555555555554"/>
    <n v="0"/>
  </r>
  <r>
    <x v="1"/>
    <n v="18"/>
    <n v="17"/>
    <n v="17"/>
    <n v="21"/>
    <x v="0"/>
    <s v="0.888888888888889"/>
    <s v="0.882352941176471"/>
    <n v="12"/>
    <n v="-5.5555555555555554"/>
    <n v="23.52941176470588"/>
  </r>
  <r>
    <x v="1"/>
    <n v="18"/>
    <n v="16"/>
    <n v="20"/>
    <n v="16"/>
    <x v="1"/>
    <s v="0.833333333333333"/>
    <s v="0.750000000000000"/>
    <n v="13"/>
    <n v="-11.111111111111111"/>
    <n v="-20"/>
  </r>
  <r>
    <x v="1"/>
    <n v="18"/>
    <n v="18"/>
    <n v="18"/>
    <n v="20"/>
    <x v="0"/>
    <s v="0.444444444444444"/>
    <s v="0.500000000000000"/>
    <n v="14"/>
    <n v="0"/>
    <n v="11.111111111111111"/>
  </r>
  <r>
    <x v="1"/>
    <n v="18"/>
    <n v="18"/>
    <n v="19"/>
    <n v="18"/>
    <x v="0"/>
    <s v="0.944444444444444"/>
    <s v="0.500000000000000"/>
    <n v="15"/>
    <n v="0"/>
    <n v="-5.2631578947368416"/>
  </r>
  <r>
    <x v="1"/>
    <n v="17"/>
    <n v="18"/>
    <n v="18"/>
    <n v="19"/>
    <x v="0"/>
    <s v="0.941176470588235"/>
    <s v="0.777777777777778"/>
    <n v="16"/>
    <n v="5.8823529411764701"/>
    <n v="5.5555555555555554"/>
  </r>
  <r>
    <x v="1"/>
    <n v="17"/>
    <n v="17"/>
    <n v="22"/>
    <n v="22"/>
    <x v="1"/>
    <n v="1"/>
    <n v="1"/>
    <n v="17"/>
    <n v="0"/>
    <n v="0"/>
  </r>
  <r>
    <x v="1"/>
    <n v="17"/>
    <n v="17"/>
    <n v="23"/>
    <n v="23"/>
    <x v="0"/>
    <s v="0.941176470588235"/>
    <n v="1"/>
    <n v="18"/>
    <n v="0"/>
    <n v="0"/>
  </r>
  <r>
    <x v="1"/>
    <n v="18"/>
    <n v="19"/>
    <n v="21"/>
    <n v="23"/>
    <x v="0"/>
    <s v="0.777777777777778"/>
    <n v="1"/>
    <n v="19"/>
    <n v="5.5555555555555554"/>
    <n v="9.5238095238095237"/>
  </r>
  <r>
    <x v="1"/>
    <n v="17"/>
    <n v="16"/>
    <n v="20"/>
    <n v="18"/>
    <x v="1"/>
    <s v="0.705882352941176"/>
    <s v="0.750000000000000"/>
    <n v="20"/>
    <n v="-5.8823529411764701"/>
    <n v="-10"/>
  </r>
  <r>
    <x v="2"/>
    <n v="26"/>
    <n v="25"/>
    <n v="26"/>
    <n v="30"/>
    <x v="1"/>
    <s v="0.846153846153846"/>
    <s v="0.880000000000000"/>
    <n v="1"/>
    <n v="-3.8461538461538463"/>
    <n v="15.384615384615385"/>
  </r>
  <r>
    <x v="2"/>
    <n v="25"/>
    <n v="24"/>
    <n v="27"/>
    <n v="28"/>
    <x v="1"/>
    <s v="0.880000000000000"/>
    <s v="0.958333333333333"/>
    <n v="2"/>
    <n v="-4"/>
    <n v="3.7037037037037033"/>
  </r>
  <r>
    <x v="2"/>
    <n v="25"/>
    <n v="26"/>
    <n v="27"/>
    <n v="29"/>
    <x v="0"/>
    <s v="0.760000000000000"/>
    <s v="0.923076923076923"/>
    <n v="3"/>
    <n v="4"/>
    <n v="7.4074074074074066"/>
  </r>
  <r>
    <x v="2"/>
    <n v="25"/>
    <n v="25"/>
    <n v="31"/>
    <n v="29"/>
    <x v="0"/>
    <s v="0.920000000000000"/>
    <s v="0.760000000000000"/>
    <n v="4"/>
    <n v="0"/>
    <n v="-6.4516129032258061"/>
  </r>
  <r>
    <x v="2"/>
    <n v="26"/>
    <n v="26"/>
    <n v="21"/>
    <n v="28"/>
    <x v="1"/>
    <s v="0.576923076923077"/>
    <s v="0.923076923076923"/>
    <n v="5"/>
    <n v="0"/>
    <n v="33.333333333333329"/>
  </r>
  <r>
    <x v="2"/>
    <n v="25"/>
    <n v="24"/>
    <n v="27"/>
    <n v="27"/>
    <x v="0"/>
    <s v="0.840000000000000"/>
    <s v="0.791666666666667"/>
    <n v="6"/>
    <n v="-4"/>
    <n v="0"/>
  </r>
  <r>
    <x v="2"/>
    <n v="26"/>
    <n v="24"/>
    <n v="29"/>
    <n v="28"/>
    <x v="1"/>
    <n v="1"/>
    <s v="0.833333333333333"/>
    <n v="7"/>
    <n v="-7.6923076923076925"/>
    <n v="-3.4482758620689653"/>
  </r>
  <r>
    <x v="2"/>
    <n v="25"/>
    <n v="26"/>
    <n v="27"/>
    <n v="28"/>
    <x v="0"/>
    <s v="0.840000000000000"/>
    <s v="0.923076923076923"/>
    <n v="8"/>
    <n v="4"/>
    <n v="3.7037037037037033"/>
  </r>
  <r>
    <x v="2"/>
    <n v="26"/>
    <n v="24"/>
    <n v="32"/>
    <n v="28"/>
    <x v="1"/>
    <n v="1"/>
    <s v="0.958333333333333"/>
    <n v="9"/>
    <n v="-7.6923076923076925"/>
    <n v="-12.5"/>
  </r>
  <r>
    <x v="2"/>
    <n v="25"/>
    <n v="24"/>
    <n v="29"/>
    <n v="28"/>
    <x v="0"/>
    <n v="1"/>
    <s v="0.958333333333333"/>
    <n v="10"/>
    <n v="-4"/>
    <n v="-3.4482758620689653"/>
  </r>
  <r>
    <x v="2"/>
    <n v="26"/>
    <n v="25"/>
    <n v="31"/>
    <n v="30"/>
    <x v="0"/>
    <n v="1"/>
    <n v="1"/>
    <n v="11"/>
    <n v="-3.8461538461538463"/>
    <n v="-3.225806451612903"/>
  </r>
  <r>
    <x v="2"/>
    <n v="26"/>
    <n v="25"/>
    <n v="31"/>
    <n v="30"/>
    <x v="1"/>
    <n v="1"/>
    <s v="0.960000000000000"/>
    <n v="12"/>
    <n v="-3.8461538461538463"/>
    <n v="-3.225806451612903"/>
  </r>
  <r>
    <x v="2"/>
    <n v="25"/>
    <n v="24"/>
    <n v="33"/>
    <n v="30"/>
    <x v="1"/>
    <n v="1"/>
    <n v="1"/>
    <n v="13"/>
    <n v="-4"/>
    <n v="-9.0909090909090917"/>
  </r>
  <r>
    <x v="2"/>
    <n v="25"/>
    <n v="26"/>
    <n v="30"/>
    <n v="31"/>
    <x v="0"/>
    <s v="0.920000000000000"/>
    <n v="1"/>
    <n v="14"/>
    <n v="4"/>
    <n v="3.3333333333333335"/>
  </r>
  <r>
    <x v="2"/>
    <n v="24"/>
    <n v="24"/>
    <n v="31"/>
    <n v="32"/>
    <x v="1"/>
    <n v="1"/>
    <n v="1"/>
    <n v="15"/>
    <n v="0"/>
    <n v="3.225806451612903"/>
  </r>
  <r>
    <x v="2"/>
    <n v="24"/>
    <n v="25"/>
    <n v="29"/>
    <n v="33"/>
    <x v="0"/>
    <s v="0.875000000000000"/>
    <n v="1"/>
    <n v="16"/>
    <n v="4.1666666666666661"/>
    <n v="13.793103448275861"/>
  </r>
  <r>
    <x v="2"/>
    <n v="24"/>
    <n v="24"/>
    <n v="31"/>
    <n v="29"/>
    <x v="0"/>
    <n v="1"/>
    <n v="1"/>
    <n v="17"/>
    <n v="0"/>
    <n v="-6.4516129032258061"/>
  </r>
  <r>
    <x v="2"/>
    <n v="25"/>
    <n v="25"/>
    <n v="31"/>
    <n v="31"/>
    <x v="0"/>
    <n v="1"/>
    <n v="1"/>
    <n v="18"/>
    <n v="0"/>
    <n v="0"/>
  </r>
  <r>
    <x v="2"/>
    <n v="27"/>
    <n v="25"/>
    <n v="32"/>
    <n v="32"/>
    <x v="1"/>
    <s v="0.962962962962963"/>
    <s v="0.960000000000000"/>
    <n v="19"/>
    <n v="-7.4074074074074066"/>
    <n v="0"/>
  </r>
  <r>
    <x v="2"/>
    <n v="24"/>
    <n v="25"/>
    <n v="30"/>
    <n v="31"/>
    <x v="1"/>
    <s v="0.958333333333333"/>
    <n v="1"/>
    <n v="20"/>
    <n v="4.1666666666666661"/>
    <n v="3.3333333333333335"/>
  </r>
  <r>
    <x v="3"/>
    <n v="27"/>
    <n v="28"/>
    <n v="29"/>
    <n v="25"/>
    <x v="0"/>
    <n v="1"/>
    <s v="0.89286"/>
    <n v="1"/>
    <n v="3.7037037037037033"/>
    <n v="-13.793103448275861"/>
  </r>
  <r>
    <x v="3"/>
    <n v="28"/>
    <n v="27"/>
    <n v="24"/>
    <n v="21"/>
    <x v="0"/>
    <s v="0.78571"/>
    <s v="0.7037"/>
    <n v="2"/>
    <n v="-3.5714285714285712"/>
    <n v="-12.5"/>
  </r>
  <r>
    <x v="3"/>
    <n v="27"/>
    <n v="27"/>
    <n v="24"/>
    <n v="23"/>
    <x v="1"/>
    <s v="0.81481"/>
    <s v="0.74074"/>
    <n v="3"/>
    <n v="0"/>
    <n v="-4.1666666666666661"/>
  </r>
  <r>
    <x v="3"/>
    <n v="28"/>
    <n v="27"/>
    <n v="21"/>
    <n v="23"/>
    <x v="1"/>
    <s v="0.75"/>
    <s v="0.77778"/>
    <n v="4"/>
    <n v="-3.5714285714285712"/>
    <n v="9.5238095238095237"/>
  </r>
  <r>
    <x v="3"/>
    <n v="27"/>
    <n v="27"/>
    <n v="23"/>
    <n v="22"/>
    <x v="0"/>
    <s v="0.74074"/>
    <s v="0.74074"/>
    <n v="5"/>
    <n v="0"/>
    <n v="-4.3478260869565215"/>
  </r>
  <r>
    <x v="3"/>
    <n v="28"/>
    <n v="28"/>
    <n v="29"/>
    <n v="25"/>
    <x v="0"/>
    <n v="1"/>
    <s v="0.82143"/>
    <n v="6"/>
    <n v="0"/>
    <n v="-13.793103448275861"/>
  </r>
  <r>
    <x v="3"/>
    <n v="30"/>
    <n v="27"/>
    <n v="24"/>
    <n v="23"/>
    <x v="1"/>
    <s v="0.83333"/>
    <s v="0.77778"/>
    <n v="7"/>
    <n v="-10"/>
    <n v="-4.1666666666666661"/>
  </r>
  <r>
    <x v="3"/>
    <n v="29"/>
    <n v="28"/>
    <n v="23"/>
    <n v="20"/>
    <x v="0"/>
    <s v="0.75862"/>
    <s v="0.67857"/>
    <n v="8"/>
    <n v="-3.4482758620689653"/>
    <n v="-13.043478260869565"/>
  </r>
  <r>
    <x v="3"/>
    <n v="29"/>
    <n v="29"/>
    <n v="23"/>
    <n v="22"/>
    <x v="0"/>
    <s v="0.72414"/>
    <s v="0.75862"/>
    <n v="9"/>
    <n v="0"/>
    <n v="-4.3478260869565215"/>
  </r>
  <r>
    <x v="3"/>
    <n v="28"/>
    <n v="28"/>
    <n v="22"/>
    <n v="25"/>
    <x v="1"/>
    <s v="0.75"/>
    <s v="0.85714"/>
    <n v="10"/>
    <n v="0"/>
    <n v="13.636363636363635"/>
  </r>
  <r>
    <x v="3"/>
    <n v="28"/>
    <n v="29"/>
    <n v="24"/>
    <n v="23"/>
    <x v="0"/>
    <s v="0.82143"/>
    <s v="0.72414"/>
    <n v="11"/>
    <n v="3.5714285714285712"/>
    <n v="-4.1666666666666661"/>
  </r>
  <r>
    <x v="3"/>
    <n v="29"/>
    <n v="30"/>
    <n v="22"/>
    <n v="25"/>
    <x v="0"/>
    <s v="0.7931"/>
    <s v="0.83333"/>
    <n v="12"/>
    <n v="3.4482758620689653"/>
    <n v="13.636363636363635"/>
  </r>
  <r>
    <x v="3"/>
    <n v="29"/>
    <n v="28"/>
    <n v="24"/>
    <n v="23"/>
    <x v="0"/>
    <s v="0.7931"/>
    <s v="0.75"/>
    <n v="13"/>
    <n v="-3.4482758620689653"/>
    <n v="-4.1666666666666661"/>
  </r>
  <r>
    <x v="3"/>
    <n v="29"/>
    <n v="28"/>
    <n v="22"/>
    <n v="21"/>
    <x v="1"/>
    <s v="0.72414"/>
    <s v="0.64286"/>
    <n v="14"/>
    <n v="-3.4482758620689653"/>
    <n v="-4.5454545454545459"/>
  </r>
  <r>
    <x v="3"/>
    <n v="29"/>
    <n v="28"/>
    <n v="21"/>
    <n v="23"/>
    <x v="1"/>
    <s v="0.68966"/>
    <s v="0.71429"/>
    <n v="15"/>
    <n v="-3.4482758620689653"/>
    <n v="9.5238095238095237"/>
  </r>
  <r>
    <x v="3"/>
    <n v="27"/>
    <n v="27"/>
    <n v="24"/>
    <n v="23"/>
    <x v="1"/>
    <s v="0.88889"/>
    <s v="0.77778"/>
    <n v="16"/>
    <n v="0"/>
    <n v="-4.1666666666666661"/>
  </r>
  <r>
    <x v="3"/>
    <n v="27"/>
    <n v="27"/>
    <n v="24"/>
    <n v="22"/>
    <x v="1"/>
    <s v="0.88889"/>
    <s v="0.74074"/>
    <n v="17"/>
    <n v="0"/>
    <n v="-8.3333333333333321"/>
  </r>
  <r>
    <x v="3"/>
    <n v="30"/>
    <n v="27"/>
    <n v="24"/>
    <n v="22"/>
    <x v="1"/>
    <s v="0.8"/>
    <s v="0.74074"/>
    <n v="18"/>
    <n v="-10"/>
    <n v="-8.3333333333333321"/>
  </r>
  <r>
    <x v="3"/>
    <n v="28"/>
    <n v="29"/>
    <n v="23"/>
    <n v="23"/>
    <x v="0"/>
    <s v="0.82143"/>
    <s v="0.72414"/>
    <n v="19"/>
    <n v="3.5714285714285712"/>
    <n v="0"/>
  </r>
  <r>
    <x v="3"/>
    <n v="29"/>
    <n v="29"/>
    <n v="20"/>
    <n v="22"/>
    <x v="1"/>
    <s v="0.62069"/>
    <s v="0.72414"/>
    <n v="20"/>
    <n v="0"/>
    <n v="10"/>
  </r>
  <r>
    <x v="4"/>
    <n v="25"/>
    <n v="24"/>
    <n v="21"/>
    <n v="22"/>
    <x v="0"/>
    <s v="0.84"/>
    <s v="0.91667"/>
    <n v="1"/>
    <n v="-4"/>
    <n v="4.7619047619047619"/>
  </r>
  <r>
    <x v="4"/>
    <n v="23"/>
    <n v="24"/>
    <n v="21"/>
    <n v="19"/>
    <x v="1"/>
    <s v="0.91304"/>
    <s v="0.75"/>
    <n v="2"/>
    <n v="4.3478260869565215"/>
    <n v="-9.5238095238095237"/>
  </r>
  <r>
    <x v="4"/>
    <n v="22"/>
    <n v="26"/>
    <n v="21"/>
    <n v="20"/>
    <x v="0"/>
    <s v="0.86364"/>
    <s v="0.76923"/>
    <n v="3"/>
    <n v="18.181818181818183"/>
    <n v="-4.7619047619047619"/>
  </r>
  <r>
    <x v="4"/>
    <n v="22"/>
    <n v="22"/>
    <n v="18"/>
    <n v="18"/>
    <x v="1"/>
    <s v="0.81818"/>
    <s v="0.81818"/>
    <n v="4"/>
    <n v="0"/>
    <n v="0"/>
  </r>
  <r>
    <x v="4"/>
    <n v="23"/>
    <n v="23"/>
    <n v="19"/>
    <n v="17"/>
    <x v="1"/>
    <s v="0.82609"/>
    <s v="0.69565"/>
    <n v="5"/>
    <n v="0"/>
    <n v="-10.526315789473683"/>
  </r>
  <r>
    <x v="4"/>
    <n v="24"/>
    <n v="23"/>
    <n v="17"/>
    <n v="18"/>
    <x v="1"/>
    <s v="0.66667"/>
    <s v="0.78261"/>
    <n v="6"/>
    <n v="-4.1666666666666661"/>
    <n v="5.8823529411764701"/>
  </r>
  <r>
    <x v="4"/>
    <n v="22"/>
    <n v="23"/>
    <n v="18"/>
    <n v="21"/>
    <x v="1"/>
    <s v="0.81818"/>
    <s v="0.91304"/>
    <n v="7"/>
    <n v="4.5454545454545459"/>
    <n v="16.666666666666664"/>
  </r>
  <r>
    <x v="4"/>
    <n v="23"/>
    <n v="23"/>
    <n v="18"/>
    <n v="14"/>
    <x v="1"/>
    <s v="0.78261"/>
    <s v="0.56522"/>
    <n v="8"/>
    <n v="0"/>
    <n v="-22.222222222222221"/>
  </r>
  <r>
    <x v="4"/>
    <n v="22"/>
    <n v="24"/>
    <n v="18"/>
    <n v="17"/>
    <x v="1"/>
    <s v="0.81818"/>
    <s v="0.70833"/>
    <n v="9"/>
    <n v="9.0909090909090917"/>
    <n v="-5.5555555555555554"/>
  </r>
  <r>
    <x v="4"/>
    <n v="23"/>
    <n v="23"/>
    <n v="15"/>
    <n v="17"/>
    <x v="1"/>
    <s v="0.65217"/>
    <s v="0.73913"/>
    <n v="10"/>
    <n v="0"/>
    <n v="13.333333333333334"/>
  </r>
  <r>
    <x v="4"/>
    <n v="22"/>
    <n v="22"/>
    <n v="21"/>
    <n v="19"/>
    <x v="0"/>
    <s v="0.95455"/>
    <s v="0.86364"/>
    <n v="11"/>
    <n v="0"/>
    <n v="-9.5238095238095237"/>
  </r>
  <r>
    <x v="4"/>
    <n v="23"/>
    <n v="23"/>
    <n v="22"/>
    <n v="21"/>
    <x v="0"/>
    <s v="0.95652"/>
    <s v="0.86957"/>
    <n v="12"/>
    <n v="0"/>
    <n v="-4.5454545454545459"/>
  </r>
  <r>
    <x v="4"/>
    <n v="23"/>
    <n v="22"/>
    <n v="15"/>
    <n v="17"/>
    <x v="0"/>
    <s v="0.65217"/>
    <s v="0.77273"/>
    <n v="13"/>
    <n v="-4.3478260869565215"/>
    <n v="13.333333333333334"/>
  </r>
  <r>
    <x v="4"/>
    <n v="23"/>
    <n v="25"/>
    <n v="16"/>
    <n v="12"/>
    <x v="0"/>
    <s v="0.69565"/>
    <s v="0.48"/>
    <n v="14"/>
    <n v="8.695652173913043"/>
    <n v="-25"/>
  </r>
  <r>
    <x v="4"/>
    <n v="22"/>
    <n v="22"/>
    <n v="18"/>
    <n v="14"/>
    <x v="0"/>
    <s v="0.81818"/>
    <s v="0.63636"/>
    <n v="15"/>
    <n v="0"/>
    <n v="-22.222222222222221"/>
  </r>
  <r>
    <x v="4"/>
    <n v="22"/>
    <n v="22"/>
    <n v="20"/>
    <n v="20"/>
    <x v="0"/>
    <s v="0.90909"/>
    <s v="0.90909"/>
    <n v="16"/>
    <n v="0"/>
    <n v="0"/>
  </r>
  <r>
    <x v="4"/>
    <n v="27"/>
    <n v="24"/>
    <n v="20"/>
    <n v="18"/>
    <x v="0"/>
    <s v="0.74074"/>
    <s v="0.75"/>
    <n v="17"/>
    <n v="-11.111111111111111"/>
    <n v="-10"/>
  </r>
  <r>
    <x v="4"/>
    <n v="25"/>
    <n v="25"/>
    <n v="21"/>
    <n v="16"/>
    <x v="1"/>
    <s v="0.84"/>
    <s v="0.6"/>
    <n v="18"/>
    <n v="0"/>
    <n v="-23.809523809523807"/>
  </r>
  <r>
    <x v="4"/>
    <n v="23"/>
    <n v="22"/>
    <n v="18"/>
    <n v="15"/>
    <x v="0"/>
    <s v="0.78261"/>
    <s v="0.63636"/>
    <n v="19"/>
    <n v="-4.3478260869565215"/>
    <n v="-16.666666666666664"/>
  </r>
  <r>
    <x v="4"/>
    <n v="23"/>
    <n v="23"/>
    <n v="17"/>
    <n v="18"/>
    <x v="1"/>
    <s v="0.73913"/>
    <s v="0.78261"/>
    <n v="20"/>
    <n v="0"/>
    <n v="5.8823529411764701"/>
  </r>
  <r>
    <x v="5"/>
    <n v="21"/>
    <n v="21"/>
    <n v="21"/>
    <n v="20"/>
    <x v="1"/>
    <s v="0.90476"/>
    <s v="0.90476"/>
    <n v="1"/>
    <n v="0"/>
    <n v="-4.7619047619047619"/>
  </r>
  <r>
    <x v="5"/>
    <n v="21"/>
    <n v="22"/>
    <n v="21"/>
    <n v="23"/>
    <x v="1"/>
    <n v="1"/>
    <n v="1"/>
    <n v="2"/>
    <n v="4.7619047619047619"/>
    <n v="9.5238095238095237"/>
  </r>
  <r>
    <x v="5"/>
    <n v="21"/>
    <n v="22"/>
    <n v="21"/>
    <n v="19"/>
    <x v="0"/>
    <s v="0.95238"/>
    <s v="0.68182"/>
    <n v="3"/>
    <n v="4.7619047619047619"/>
    <n v="-9.5238095238095237"/>
  </r>
  <r>
    <x v="5"/>
    <n v="21"/>
    <n v="21"/>
    <n v="21"/>
    <n v="17"/>
    <x v="1"/>
    <n v="1"/>
    <s v="0.7619"/>
    <n v="4"/>
    <n v="0"/>
    <n v="-19.047619047619047"/>
  </r>
  <r>
    <x v="5"/>
    <n v="21"/>
    <n v="22"/>
    <n v="19"/>
    <n v="19"/>
    <x v="0"/>
    <s v="0.85714"/>
    <s v="0.81818"/>
    <n v="5"/>
    <n v="4.7619047619047619"/>
    <n v="0"/>
  </r>
  <r>
    <x v="5"/>
    <n v="22"/>
    <n v="20"/>
    <n v="20"/>
    <n v="16"/>
    <x v="0"/>
    <s v="0.90909"/>
    <s v="0.7"/>
    <n v="6"/>
    <n v="-9.0909090909090917"/>
    <n v="-20"/>
  </r>
  <r>
    <x v="5"/>
    <n v="21"/>
    <n v="20"/>
    <n v="19"/>
    <n v="17"/>
    <x v="0"/>
    <s v="0.90476"/>
    <s v="0.75"/>
    <n v="7"/>
    <n v="-4.7619047619047619"/>
    <n v="-10.526315789473683"/>
  </r>
  <r>
    <x v="5"/>
    <n v="21"/>
    <n v="21"/>
    <n v="17"/>
    <n v="15"/>
    <x v="0"/>
    <s v="0.7619"/>
    <s v="0.71429"/>
    <n v="8"/>
    <n v="0"/>
    <n v="-11.76470588235294"/>
  </r>
  <r>
    <x v="5"/>
    <n v="22"/>
    <n v="21"/>
    <n v="18"/>
    <n v="15"/>
    <x v="0"/>
    <s v="0.81818"/>
    <s v="0.66667"/>
    <n v="9"/>
    <n v="-4.5454545454545459"/>
    <n v="-16.666666666666664"/>
  </r>
  <r>
    <x v="5"/>
    <n v="20"/>
    <n v="21"/>
    <n v="17"/>
    <n v="16"/>
    <x v="0"/>
    <s v="0.65"/>
    <s v="0.7619"/>
    <n v="10"/>
    <n v="5"/>
    <n v="-5.8823529411764701"/>
  </r>
  <r>
    <x v="5"/>
    <n v="21"/>
    <n v="21"/>
    <n v="18"/>
    <n v="14"/>
    <x v="1"/>
    <s v="0.7619"/>
    <s v="0.66667"/>
    <n v="11"/>
    <n v="0"/>
    <n v="-22.222222222222221"/>
  </r>
  <r>
    <x v="5"/>
    <n v="21"/>
    <n v="21"/>
    <n v="17"/>
    <n v="15"/>
    <x v="1"/>
    <s v="0.7619"/>
    <s v="0.71429"/>
    <n v="12"/>
    <n v="0"/>
    <n v="-11.76470588235294"/>
  </r>
  <r>
    <x v="5"/>
    <n v="23"/>
    <n v="22"/>
    <n v="19"/>
    <n v="16"/>
    <x v="0"/>
    <s v="0.78261"/>
    <s v="0.59091"/>
    <n v="13"/>
    <n v="-4.3478260869565215"/>
    <n v="-15.789473684210526"/>
  </r>
  <r>
    <x v="5"/>
    <n v="21"/>
    <n v="21"/>
    <n v="17"/>
    <n v="17"/>
    <x v="1"/>
    <s v="0.71429"/>
    <s v="0.7619"/>
    <n v="14"/>
    <n v="0"/>
    <n v="0"/>
  </r>
  <r>
    <x v="5"/>
    <n v="21"/>
    <n v="22"/>
    <n v="16"/>
    <n v="18"/>
    <x v="1"/>
    <s v="0.66667"/>
    <s v="0.77273"/>
    <n v="15"/>
    <n v="4.7619047619047619"/>
    <n v="12.5"/>
  </r>
  <r>
    <x v="5"/>
    <n v="21"/>
    <n v="21"/>
    <n v="17"/>
    <n v="16"/>
    <x v="0"/>
    <s v="0.80952"/>
    <s v="0.66667"/>
    <n v="16"/>
    <n v="0"/>
    <n v="-5.8823529411764701"/>
  </r>
  <r>
    <x v="5"/>
    <n v="21"/>
    <n v="21"/>
    <n v="16"/>
    <n v="15"/>
    <x v="1"/>
    <s v="0.71429"/>
    <s v="0.71429"/>
    <n v="17"/>
    <n v="0"/>
    <n v="-6.25"/>
  </r>
  <r>
    <x v="5"/>
    <n v="22"/>
    <n v="21"/>
    <n v="18"/>
    <n v="16"/>
    <x v="1"/>
    <s v="0.77273"/>
    <s v="0.71429"/>
    <n v="18"/>
    <n v="-4.5454545454545459"/>
    <n v="-11.111111111111111"/>
  </r>
  <r>
    <x v="5"/>
    <n v="22"/>
    <n v="21"/>
    <n v="17"/>
    <n v="16"/>
    <x v="1"/>
    <s v="0.72727"/>
    <s v="0.61905"/>
    <n v="19"/>
    <n v="-4.5454545454545459"/>
    <n v="-5.8823529411764701"/>
  </r>
  <r>
    <x v="5"/>
    <n v="22"/>
    <n v="21"/>
    <n v="18"/>
    <n v="17"/>
    <x v="0"/>
    <s v="0.81818"/>
    <s v="0.66667"/>
    <n v="20"/>
    <n v="-4.5454545454545459"/>
    <n v="-5.5555555555555554"/>
  </r>
  <r>
    <x v="6"/>
    <n v="28"/>
    <n v="28"/>
    <n v="26"/>
    <n v="26"/>
    <x v="1"/>
    <s v="0.92857"/>
    <s v="0.85714"/>
    <n v="1"/>
    <n v="0"/>
    <n v="0"/>
  </r>
  <r>
    <x v="6"/>
    <n v="23"/>
    <n v="25"/>
    <n v="22"/>
    <n v="23"/>
    <x v="0"/>
    <s v="0.95652"/>
    <s v="0.8"/>
    <n v="2"/>
    <n v="8.695652173913043"/>
    <n v="4.5454545454545459"/>
  </r>
  <r>
    <x v="6"/>
    <n v="24"/>
    <n v="25"/>
    <n v="24"/>
    <n v="26"/>
    <x v="0"/>
    <s v="0.95833"/>
    <s v="0.96"/>
    <n v="3"/>
    <n v="4.1666666666666661"/>
    <n v="8.3333333333333321"/>
  </r>
  <r>
    <x v="6"/>
    <n v="25"/>
    <n v="24"/>
    <n v="23"/>
    <n v="25"/>
    <x v="1"/>
    <s v="0.88"/>
    <n v="1"/>
    <n v="4"/>
    <n v="-4"/>
    <n v="8.695652173913043"/>
  </r>
  <r>
    <x v="6"/>
    <n v="25"/>
    <n v="25"/>
    <n v="24"/>
    <n v="25"/>
    <x v="1"/>
    <s v="0.96"/>
    <s v="0.92"/>
    <n v="5"/>
    <n v="0"/>
    <n v="4.1666666666666661"/>
  </r>
  <r>
    <x v="6"/>
    <n v="25"/>
    <n v="24"/>
    <n v="25"/>
    <n v="23"/>
    <x v="0"/>
    <n v="1"/>
    <s v="0.79167"/>
    <n v="6"/>
    <n v="-4"/>
    <n v="-8"/>
  </r>
  <r>
    <x v="6"/>
    <n v="25"/>
    <n v="25"/>
    <n v="23"/>
    <n v="24"/>
    <x v="0"/>
    <s v="0.92"/>
    <s v="0.88"/>
    <n v="7"/>
    <n v="0"/>
    <n v="4.3478260869565215"/>
  </r>
  <r>
    <x v="6"/>
    <n v="25"/>
    <n v="25"/>
    <n v="24"/>
    <n v="26"/>
    <x v="0"/>
    <s v="0.92"/>
    <s v="0.84"/>
    <n v="8"/>
    <n v="0"/>
    <n v="8.3333333333333321"/>
  </r>
  <r>
    <x v="6"/>
    <n v="25"/>
    <n v="25"/>
    <n v="26"/>
    <n v="27"/>
    <x v="0"/>
    <s v="0.8"/>
    <s v="0.84"/>
    <n v="9"/>
    <n v="0"/>
    <n v="3.8461538461538463"/>
  </r>
  <r>
    <x v="6"/>
    <n v="26"/>
    <n v="25"/>
    <n v="27"/>
    <n v="26"/>
    <x v="1"/>
    <s v="0.73077"/>
    <s v="0.76"/>
    <n v="10"/>
    <n v="-3.8461538461538463"/>
    <n v="-3.7037037037037033"/>
  </r>
  <r>
    <x v="6"/>
    <n v="24"/>
    <n v="27"/>
    <n v="25"/>
    <n v="28"/>
    <x v="0"/>
    <s v="0.79167"/>
    <s v="0.85185"/>
    <n v="11"/>
    <n v="12.5"/>
    <n v="12"/>
  </r>
  <r>
    <x v="6"/>
    <n v="28"/>
    <n v="27"/>
    <n v="29"/>
    <n v="28"/>
    <x v="0"/>
    <s v="0.78571"/>
    <n v="1"/>
    <n v="12"/>
    <n v="-3.5714285714285712"/>
    <n v="-3.4482758620689653"/>
  </r>
  <r>
    <x v="6"/>
    <n v="27"/>
    <n v="26"/>
    <n v="28"/>
    <n v="27"/>
    <x v="0"/>
    <s v="0.74074"/>
    <s v="0.92308"/>
    <n v="13"/>
    <n v="-3.7037037037037033"/>
    <n v="-3.5714285714285712"/>
  </r>
  <r>
    <x v="6"/>
    <n v="26"/>
    <n v="25"/>
    <n v="27"/>
    <n v="26"/>
    <x v="1"/>
    <s v="0.73077"/>
    <s v="0.76"/>
    <n v="14"/>
    <n v="-3.8461538461538463"/>
    <n v="-3.7037037037037033"/>
  </r>
  <r>
    <x v="6"/>
    <n v="25"/>
    <n v="25"/>
    <n v="26"/>
    <n v="26"/>
    <x v="1"/>
    <s v="0.68"/>
    <s v="0.48"/>
    <n v="15"/>
    <n v="0"/>
    <n v="0"/>
  </r>
  <r>
    <x v="6"/>
    <n v="25"/>
    <n v="24"/>
    <n v="25"/>
    <n v="25"/>
    <x v="1"/>
    <s v="0.84"/>
    <s v="0.54167"/>
    <n v="16"/>
    <n v="-4"/>
    <n v="0"/>
  </r>
  <r>
    <x v="6"/>
    <n v="24"/>
    <n v="23"/>
    <n v="24"/>
    <n v="25"/>
    <x v="0"/>
    <s v="0.70833"/>
    <n v="1"/>
    <n v="17"/>
    <n v="-4.1666666666666661"/>
    <n v="4.1666666666666661"/>
  </r>
  <r>
    <x v="6"/>
    <n v="23"/>
    <n v="25"/>
    <n v="24"/>
    <n v="26"/>
    <x v="1"/>
    <n v="1"/>
    <s v="0.84"/>
    <n v="18"/>
    <n v="8.695652173913043"/>
    <n v="8.3333333333333321"/>
  </r>
  <r>
    <x v="6"/>
    <n v="26"/>
    <n v="26"/>
    <n v="26"/>
    <n v="27"/>
    <x v="1"/>
    <s v="0.73077"/>
    <s v="0.76923"/>
    <n v="19"/>
    <n v="0"/>
    <n v="3.8461538461538463"/>
  </r>
  <r>
    <x v="6"/>
    <n v="25"/>
    <n v="25"/>
    <n v="26"/>
    <n v="26"/>
    <x v="1"/>
    <s v="0.96"/>
    <s v="0.84"/>
    <n v="20"/>
    <n v="0"/>
    <n v="0"/>
  </r>
  <r>
    <x v="7"/>
    <n v="22"/>
    <n v="22"/>
    <n v="22"/>
    <n v="18"/>
    <x v="1"/>
    <n v="1"/>
    <s v="0.77273"/>
    <n v="1"/>
    <n v="0"/>
    <n v="-18.181818181818183"/>
  </r>
  <r>
    <x v="7"/>
    <n v="21"/>
    <n v="22"/>
    <n v="20"/>
    <n v="23"/>
    <x v="0"/>
    <s v="0.95238"/>
    <n v="1"/>
    <n v="2"/>
    <n v="4.7619047619047619"/>
    <n v="15"/>
  </r>
  <r>
    <x v="7"/>
    <n v="22"/>
    <n v="21"/>
    <n v="22"/>
    <n v="21"/>
    <x v="1"/>
    <n v="1"/>
    <s v="0.90476"/>
    <n v="3"/>
    <n v="-4.5454545454545459"/>
    <n v="-4.5454545454545459"/>
  </r>
  <r>
    <x v="7"/>
    <n v="23"/>
    <n v="23"/>
    <n v="23"/>
    <n v="21"/>
    <x v="0"/>
    <n v="1"/>
    <s v="0.86957"/>
    <n v="4"/>
    <n v="0"/>
    <n v="-8.695652173913043"/>
  </r>
  <r>
    <x v="7"/>
    <n v="23"/>
    <n v="22"/>
    <n v="21"/>
    <n v="17"/>
    <x v="0"/>
    <s v="0.91304"/>
    <s v="0.63636"/>
    <n v="5"/>
    <n v="-4.3478260869565215"/>
    <n v="-19.047619047619047"/>
  </r>
  <r>
    <x v="7"/>
    <n v="23"/>
    <n v="22"/>
    <n v="19"/>
    <n v="16"/>
    <x v="1"/>
    <s v="0.82609"/>
    <s v="0.68182"/>
    <n v="6"/>
    <n v="-4.3478260869565215"/>
    <n v="-15.789473684210526"/>
  </r>
  <r>
    <x v="7"/>
    <n v="23"/>
    <n v="22"/>
    <n v="23"/>
    <n v="24"/>
    <x v="0"/>
    <n v="1"/>
    <s v="0.95455"/>
    <n v="7"/>
    <n v="-4.3478260869565215"/>
    <n v="4.3478260869565215"/>
  </r>
  <r>
    <x v="7"/>
    <n v="24"/>
    <n v="24"/>
    <n v="22"/>
    <n v="21"/>
    <x v="0"/>
    <s v="0.875"/>
    <s v="0.83333"/>
    <n v="8"/>
    <n v="0"/>
    <n v="-4.5454545454545459"/>
  </r>
  <r>
    <x v="7"/>
    <n v="22"/>
    <n v="22"/>
    <n v="22"/>
    <n v="20"/>
    <x v="0"/>
    <n v="1"/>
    <s v="0.86364"/>
    <n v="9"/>
    <n v="0"/>
    <n v="-9.0909090909090917"/>
  </r>
  <r>
    <x v="7"/>
    <n v="24"/>
    <n v="22"/>
    <n v="21"/>
    <n v="18"/>
    <x v="0"/>
    <s v="0.875"/>
    <s v="0.81818"/>
    <n v="10"/>
    <n v="-8.3333333333333321"/>
    <n v="-14.285714285714285"/>
  </r>
  <r>
    <x v="7"/>
    <n v="23"/>
    <n v="21"/>
    <n v="23"/>
    <n v="17"/>
    <x v="0"/>
    <n v="1"/>
    <s v="0.71429"/>
    <n v="11"/>
    <n v="-8.695652173913043"/>
    <n v="-26.086956521739129"/>
  </r>
  <r>
    <x v="7"/>
    <n v="22"/>
    <n v="21"/>
    <n v="24"/>
    <n v="21"/>
    <x v="1"/>
    <s v="0.77273"/>
    <n v="1"/>
    <n v="12"/>
    <n v="-4.5454545454545459"/>
    <n v="-12.5"/>
  </r>
  <r>
    <x v="7"/>
    <n v="22"/>
    <n v="22"/>
    <n v="21"/>
    <n v="18"/>
    <x v="1"/>
    <s v="0.86364"/>
    <s v="0.81818"/>
    <n v="13"/>
    <n v="0"/>
    <n v="-14.285714285714285"/>
  </r>
  <r>
    <x v="7"/>
    <n v="22"/>
    <n v="23"/>
    <n v="18"/>
    <n v="18"/>
    <x v="1"/>
    <s v="0.77273"/>
    <s v="0.73913"/>
    <n v="14"/>
    <n v="4.5454545454545459"/>
    <n v="0"/>
  </r>
  <r>
    <x v="7"/>
    <n v="24"/>
    <n v="22"/>
    <n v="22"/>
    <n v="21"/>
    <x v="0"/>
    <s v="0.91667"/>
    <s v="0.81818"/>
    <n v="15"/>
    <n v="-8.3333333333333321"/>
    <n v="-4.5454545454545459"/>
  </r>
  <r>
    <x v="7"/>
    <n v="23"/>
    <n v="22"/>
    <n v="18"/>
    <n v="17"/>
    <x v="1"/>
    <s v="0.78261"/>
    <s v="0.68182"/>
    <n v="16"/>
    <n v="-4.3478260869565215"/>
    <n v="-5.5555555555555554"/>
  </r>
  <r>
    <x v="7"/>
    <n v="23"/>
    <n v="23"/>
    <n v="19"/>
    <n v="17"/>
    <x v="0"/>
    <s v="0.73913"/>
    <s v="0.69565"/>
    <n v="17"/>
    <n v="0"/>
    <n v="-10.526315789473683"/>
  </r>
  <r>
    <x v="7"/>
    <n v="24"/>
    <n v="21"/>
    <n v="18"/>
    <n v="20"/>
    <x v="1"/>
    <s v="0.75"/>
    <s v="0.90476"/>
    <n v="18"/>
    <n v="-12.5"/>
    <n v="11.111111111111111"/>
  </r>
  <r>
    <x v="7"/>
    <n v="24"/>
    <n v="22"/>
    <n v="20"/>
    <n v="20"/>
    <x v="1"/>
    <s v="0.83333"/>
    <s v="0.86364"/>
    <n v="19"/>
    <n v="-8.3333333333333321"/>
    <n v="0"/>
  </r>
  <r>
    <x v="7"/>
    <n v="21"/>
    <n v="21"/>
    <n v="21"/>
    <n v="22"/>
    <x v="1"/>
    <s v="0.85714"/>
    <s v="0.90476"/>
    <n v="20"/>
    <n v="0"/>
    <n v="4.7619047619047619"/>
  </r>
  <r>
    <x v="8"/>
    <n v="31"/>
    <n v="30"/>
    <n v="32"/>
    <n v="31"/>
    <x v="0"/>
    <s v="0.93548"/>
    <s v="0.93333"/>
    <n v="1"/>
    <n v="-3.225806451612903"/>
    <n v="-3.125"/>
  </r>
  <r>
    <x v="8"/>
    <n v="28"/>
    <n v="29"/>
    <n v="28"/>
    <n v="30"/>
    <x v="1"/>
    <s v="0.71429"/>
    <s v="0.93103"/>
    <n v="2"/>
    <n v="3.5714285714285712"/>
    <n v="7.1428571428571423"/>
  </r>
  <r>
    <x v="8"/>
    <n v="29"/>
    <n v="28"/>
    <n v="30"/>
    <n v="29"/>
    <x v="0"/>
    <s v="0.96552"/>
    <s v="0.71429"/>
    <n v="3"/>
    <n v="-3.4482758620689653"/>
    <n v="-3.3333333333333335"/>
  </r>
  <r>
    <x v="8"/>
    <n v="30"/>
    <n v="30"/>
    <n v="30"/>
    <n v="32"/>
    <x v="1"/>
    <s v="0.93333"/>
    <s v="0.9"/>
    <n v="4"/>
    <n v="0"/>
    <n v="6.666666666666667"/>
  </r>
  <r>
    <x v="8"/>
    <n v="29"/>
    <n v="31"/>
    <n v="29"/>
    <n v="32"/>
    <x v="0"/>
    <s v="0.89655"/>
    <s v="0.96774"/>
    <n v="5"/>
    <n v="6.8965517241379306"/>
    <n v="10.344827586206897"/>
  </r>
  <r>
    <x v="8"/>
    <n v="30"/>
    <n v="30"/>
    <n v="30"/>
    <n v="32"/>
    <x v="1"/>
    <s v="0.96667"/>
    <s v="0.93333"/>
    <n v="6"/>
    <n v="0"/>
    <n v="6.666666666666667"/>
  </r>
  <r>
    <x v="8"/>
    <n v="30"/>
    <n v="31"/>
    <n v="30"/>
    <n v="33"/>
    <x v="0"/>
    <s v="0.9"/>
    <s v="0.96774"/>
    <n v="7"/>
    <n v="3.3333333333333335"/>
    <n v="10"/>
  </r>
  <r>
    <x v="8"/>
    <n v="32"/>
    <n v="30"/>
    <n v="33"/>
    <n v="32"/>
    <x v="0"/>
    <s v="0.875"/>
    <s v="0.9"/>
    <n v="8"/>
    <n v="-6.25"/>
    <n v="-3.0303030303030303"/>
  </r>
  <r>
    <x v="8"/>
    <n v="30"/>
    <n v="31"/>
    <n v="31"/>
    <n v="33"/>
    <x v="1"/>
    <s v="0.83333"/>
    <s v="0.90323"/>
    <n v="9"/>
    <n v="3.3333333333333335"/>
    <n v="6.4516129032258061"/>
  </r>
  <r>
    <x v="8"/>
    <n v="30"/>
    <n v="32"/>
    <n v="30"/>
    <n v="33"/>
    <x v="1"/>
    <s v="0.93333"/>
    <s v="0.90625"/>
    <n v="10"/>
    <n v="6.666666666666667"/>
    <n v="10"/>
  </r>
  <r>
    <x v="8"/>
    <n v="30"/>
    <n v="31"/>
    <n v="30"/>
    <n v="33"/>
    <x v="1"/>
    <s v="0.86667"/>
    <s v="0.96774"/>
    <n v="11"/>
    <n v="3.3333333333333335"/>
    <n v="10"/>
  </r>
  <r>
    <x v="8"/>
    <n v="32"/>
    <n v="32"/>
    <n v="33"/>
    <n v="34"/>
    <x v="1"/>
    <s v="0.90625"/>
    <s v="0.75"/>
    <n v="12"/>
    <n v="0"/>
    <n v="3.0303030303030303"/>
  </r>
  <r>
    <x v="8"/>
    <n v="32"/>
    <n v="31"/>
    <n v="33"/>
    <n v="30"/>
    <x v="0"/>
    <s v="0.8125"/>
    <s v="0.83871"/>
    <n v="13"/>
    <n v="-3.125"/>
    <n v="-9.0909090909090917"/>
  </r>
  <r>
    <x v="8"/>
    <n v="31"/>
    <n v="31"/>
    <n v="32"/>
    <n v="33"/>
    <x v="1"/>
    <s v="0.90323"/>
    <s v="0.87097"/>
    <n v="14"/>
    <n v="0"/>
    <n v="3.125"/>
  </r>
  <r>
    <x v="8"/>
    <n v="31"/>
    <n v="31"/>
    <n v="31"/>
    <n v="33"/>
    <x v="0"/>
    <s v="0.83871"/>
    <s v="0.87097"/>
    <n v="15"/>
    <n v="0"/>
    <n v="6.4516129032258061"/>
  </r>
  <r>
    <x v="8"/>
    <n v="32"/>
    <n v="30"/>
    <n v="33"/>
    <n v="32"/>
    <x v="1"/>
    <s v="0.6875"/>
    <s v="0.9"/>
    <n v="16"/>
    <n v="-6.25"/>
    <n v="-3.0303030303030303"/>
  </r>
  <r>
    <x v="8"/>
    <n v="31"/>
    <n v="31"/>
    <n v="32"/>
    <n v="33"/>
    <x v="1"/>
    <s v="0.90323"/>
    <s v="0.96774"/>
    <n v="17"/>
    <n v="0"/>
    <n v="3.125"/>
  </r>
  <r>
    <x v="8"/>
    <n v="30"/>
    <n v="30"/>
    <n v="31"/>
    <n v="32"/>
    <x v="0"/>
    <s v="0.93333"/>
    <s v="0.9"/>
    <n v="18"/>
    <n v="0"/>
    <n v="3.225806451612903"/>
  </r>
  <r>
    <x v="8"/>
    <n v="34"/>
    <n v="32"/>
    <n v="35"/>
    <n v="34"/>
    <x v="0"/>
    <s v="0.82353"/>
    <s v="0.8125"/>
    <n v="19"/>
    <n v="-5.8823529411764701"/>
    <n v="-2.8571428571428572"/>
  </r>
  <r>
    <x v="8"/>
    <n v="32"/>
    <n v="31"/>
    <n v="33"/>
    <n v="33"/>
    <x v="0"/>
    <s v="0.875"/>
    <s v="0.83871"/>
    <n v="20"/>
    <n v="-3.125"/>
    <n v="0"/>
  </r>
  <r>
    <x v="9"/>
    <n v="28"/>
    <n v="26"/>
    <n v="28"/>
    <n v="26"/>
    <x v="1"/>
    <n v="1"/>
    <s v="0.96154"/>
    <n v="1"/>
    <n v="-7.1428571428571423"/>
    <n v="-7.1428571428571423"/>
  </r>
  <r>
    <x v="9"/>
    <n v="27"/>
    <n v="28"/>
    <n v="28"/>
    <n v="28"/>
    <x v="0"/>
    <n v="1"/>
    <n v="1"/>
    <n v="2"/>
    <n v="3.7037037037037033"/>
    <n v="0"/>
  </r>
  <r>
    <x v="9"/>
    <n v="26"/>
    <n v="26"/>
    <n v="26"/>
    <n v="27"/>
    <x v="0"/>
    <s v="0.92308"/>
    <n v="1"/>
    <n v="3"/>
    <n v="0"/>
    <n v="3.8461538461538463"/>
  </r>
  <r>
    <x v="9"/>
    <n v="27"/>
    <n v="27"/>
    <n v="28"/>
    <n v="28"/>
    <x v="0"/>
    <s v="0.92593"/>
    <n v="1"/>
    <n v="4"/>
    <n v="0"/>
    <n v="0"/>
  </r>
  <r>
    <x v="9"/>
    <n v="28"/>
    <n v="28"/>
    <n v="30"/>
    <n v="29"/>
    <x v="0"/>
    <n v="1"/>
    <n v="1"/>
    <n v="5"/>
    <n v="0"/>
    <n v="-3.3333333333333335"/>
  </r>
  <r>
    <x v="9"/>
    <n v="27"/>
    <n v="27"/>
    <n v="29"/>
    <n v="28"/>
    <x v="1"/>
    <s v="0.92593"/>
    <s v="0.92593"/>
    <n v="6"/>
    <n v="0"/>
    <n v="-3.4482758620689653"/>
  </r>
  <r>
    <x v="9"/>
    <n v="27"/>
    <n v="27"/>
    <n v="28"/>
    <n v="28"/>
    <x v="1"/>
    <n v="1"/>
    <n v="1"/>
    <n v="7"/>
    <n v="0"/>
    <n v="0"/>
  </r>
  <r>
    <x v="9"/>
    <n v="27"/>
    <n v="27"/>
    <n v="28"/>
    <n v="28"/>
    <x v="0"/>
    <s v="0.96296"/>
    <s v="0.92593"/>
    <n v="8"/>
    <n v="0"/>
    <n v="0"/>
  </r>
  <r>
    <x v="9"/>
    <n v="28"/>
    <n v="28"/>
    <n v="29"/>
    <n v="29"/>
    <x v="1"/>
    <n v="1"/>
    <n v="1"/>
    <n v="9"/>
    <n v="0"/>
    <n v="0"/>
  </r>
  <r>
    <x v="9"/>
    <n v="28"/>
    <n v="27"/>
    <n v="29"/>
    <n v="28"/>
    <x v="1"/>
    <s v="0.82143"/>
    <n v="1"/>
    <n v="10"/>
    <n v="-3.5714285714285712"/>
    <n v="-3.4482758620689653"/>
  </r>
  <r>
    <x v="9"/>
    <n v="27"/>
    <n v="27"/>
    <n v="28"/>
    <n v="27"/>
    <x v="1"/>
    <n v="1"/>
    <s v="0.92593"/>
    <n v="11"/>
    <n v="0"/>
    <n v="-3.5714285714285712"/>
  </r>
  <r>
    <x v="9"/>
    <n v="28"/>
    <n v="28"/>
    <n v="29"/>
    <n v="29"/>
    <x v="1"/>
    <s v="0.89286"/>
    <s v="0.78571"/>
    <n v="12"/>
    <n v="0"/>
    <n v="0"/>
  </r>
  <r>
    <x v="9"/>
    <n v="28"/>
    <n v="27"/>
    <n v="29"/>
    <n v="28"/>
    <x v="1"/>
    <s v="0.89286"/>
    <s v="0.96296"/>
    <n v="13"/>
    <n v="-3.5714285714285712"/>
    <n v="-3.4482758620689653"/>
  </r>
  <r>
    <x v="9"/>
    <n v="29"/>
    <n v="27"/>
    <n v="30"/>
    <n v="27"/>
    <x v="1"/>
    <s v="0.93103"/>
    <n v="1"/>
    <n v="14"/>
    <n v="-6.8965517241379306"/>
    <n v="-10"/>
  </r>
  <r>
    <x v="9"/>
    <n v="27"/>
    <n v="27"/>
    <n v="29"/>
    <n v="29"/>
    <x v="0"/>
    <s v="0.88889"/>
    <s v="0.96296"/>
    <n v="15"/>
    <n v="0"/>
    <n v="0"/>
  </r>
  <r>
    <x v="9"/>
    <n v="28"/>
    <n v="27"/>
    <n v="29"/>
    <n v="28"/>
    <x v="1"/>
    <n v="1"/>
    <n v="1"/>
    <n v="16"/>
    <n v="-3.5714285714285712"/>
    <n v="-3.4482758620689653"/>
  </r>
  <r>
    <x v="9"/>
    <n v="29"/>
    <n v="27"/>
    <n v="30"/>
    <n v="28"/>
    <x v="0"/>
    <s v="0.96552"/>
    <s v="0.92593"/>
    <n v="17"/>
    <n v="-6.8965517241379306"/>
    <n v="-6.666666666666667"/>
  </r>
  <r>
    <x v="9"/>
    <n v="28"/>
    <n v="27"/>
    <n v="29"/>
    <n v="28"/>
    <x v="0"/>
    <s v="0.96429"/>
    <s v="0.88889"/>
    <n v="18"/>
    <n v="-3.5714285714285712"/>
    <n v="-3.4482758620689653"/>
  </r>
  <r>
    <x v="9"/>
    <n v="30"/>
    <n v="28"/>
    <n v="31"/>
    <n v="29"/>
    <x v="0"/>
    <n v="1"/>
    <s v="0.96429"/>
    <n v="19"/>
    <n v="-6.666666666666667"/>
    <n v="-6.4516129032258061"/>
  </r>
  <r>
    <x v="9"/>
    <n v="28"/>
    <n v="29"/>
    <n v="29"/>
    <n v="30"/>
    <x v="0"/>
    <s v="0.78571"/>
    <s v="0.93103"/>
    <n v="20"/>
    <n v="3.5714285714285712"/>
    <n v="3.4482758620689653"/>
  </r>
  <r>
    <x v="10"/>
    <n v="31"/>
    <n v="29"/>
    <n v="29"/>
    <n v="20"/>
    <x v="0"/>
    <s v="0.93548"/>
    <s v="0.62069"/>
    <n v="1"/>
    <n v="-6.4516129032258061"/>
    <n v="-31.03448275862069"/>
  </r>
  <r>
    <x v="10"/>
    <n v="29"/>
    <n v="30"/>
    <n v="23"/>
    <n v="21"/>
    <x v="0"/>
    <s v="0.72414"/>
    <s v="0.76667"/>
    <n v="2"/>
    <n v="3.4482758620689653"/>
    <n v="-8.695652173913043"/>
  </r>
  <r>
    <x v="10"/>
    <n v="30"/>
    <n v="30"/>
    <n v="21"/>
    <n v="21"/>
    <x v="1"/>
    <s v="0.66667"/>
    <s v="0.66667"/>
    <n v="3"/>
    <n v="0"/>
    <n v="0"/>
  </r>
  <r>
    <x v="10"/>
    <n v="29"/>
    <n v="27"/>
    <n v="21"/>
    <n v="21"/>
    <x v="0"/>
    <s v="0.72414"/>
    <s v="0.59259"/>
    <n v="4"/>
    <n v="-6.8965517241379306"/>
    <n v="0"/>
  </r>
  <r>
    <x v="10"/>
    <n v="29"/>
    <n v="30"/>
    <n v="19"/>
    <n v="18"/>
    <x v="1"/>
    <s v="0.68966"/>
    <s v="0.6"/>
    <n v="5"/>
    <n v="3.4482758620689653"/>
    <n v="-5.2631578947368416"/>
  </r>
  <r>
    <x v="10"/>
    <n v="29"/>
    <n v="28"/>
    <n v="18"/>
    <n v="15"/>
    <x v="0"/>
    <s v="0.62069"/>
    <s v="0.5"/>
    <n v="6"/>
    <n v="-3.4482758620689653"/>
    <n v="-16.666666666666664"/>
  </r>
  <r>
    <x v="10"/>
    <n v="29"/>
    <n v="28"/>
    <n v="25"/>
    <n v="20"/>
    <x v="1"/>
    <s v="0.7931"/>
    <s v="0.67857"/>
    <n v="7"/>
    <n v="-3.4482758620689653"/>
    <n v="-20"/>
  </r>
  <r>
    <x v="10"/>
    <n v="28"/>
    <n v="29"/>
    <n v="20"/>
    <n v="22"/>
    <x v="1"/>
    <s v="0.64286"/>
    <s v="0.68966"/>
    <n v="8"/>
    <n v="3.5714285714285712"/>
    <n v="10"/>
  </r>
  <r>
    <x v="10"/>
    <n v="29"/>
    <n v="28"/>
    <n v="18"/>
    <n v="20"/>
    <x v="1"/>
    <s v="0.62069"/>
    <s v="0.67857"/>
    <n v="9"/>
    <n v="-3.4482758620689653"/>
    <n v="11.111111111111111"/>
  </r>
  <r>
    <x v="10"/>
    <n v="29"/>
    <n v="27"/>
    <n v="19"/>
    <n v="19"/>
    <x v="0"/>
    <s v="0.62069"/>
    <s v="0.66667"/>
    <n v="10"/>
    <n v="-6.8965517241379306"/>
    <n v="0"/>
  </r>
  <r>
    <x v="10"/>
    <n v="30"/>
    <n v="28"/>
    <n v="22"/>
    <n v="15"/>
    <x v="0"/>
    <s v="0.73333"/>
    <s v="0.53571"/>
    <n v="11"/>
    <n v="-6.666666666666667"/>
    <n v="-31.818181818181817"/>
  </r>
  <r>
    <x v="10"/>
    <n v="30"/>
    <n v="27"/>
    <n v="15"/>
    <n v="12"/>
    <x v="0"/>
    <s v="0.5"/>
    <s v="0.37037"/>
    <n v="12"/>
    <n v="-10"/>
    <n v="-20"/>
  </r>
  <r>
    <x v="10"/>
    <n v="27"/>
    <n v="27"/>
    <n v="21"/>
    <n v="21"/>
    <x v="0"/>
    <s v="0.74074"/>
    <s v="0.77778"/>
    <n v="13"/>
    <n v="0"/>
    <n v="0"/>
  </r>
  <r>
    <x v="10"/>
    <n v="28"/>
    <n v="29"/>
    <n v="20"/>
    <n v="19"/>
    <x v="1"/>
    <s v="0.67857"/>
    <s v="0.62069"/>
    <n v="14"/>
    <n v="3.5714285714285712"/>
    <n v="-5"/>
  </r>
  <r>
    <x v="10"/>
    <n v="28"/>
    <n v="28"/>
    <n v="21"/>
    <n v="24"/>
    <x v="1"/>
    <s v="0.71429"/>
    <s v="0.89286"/>
    <n v="15"/>
    <n v="0"/>
    <n v="14.285714285714285"/>
  </r>
  <r>
    <x v="10"/>
    <n v="28"/>
    <n v="28"/>
    <n v="22"/>
    <n v="23"/>
    <x v="0"/>
    <s v="0.67857"/>
    <s v="0.78571"/>
    <n v="16"/>
    <n v="0"/>
    <n v="4.5454545454545459"/>
  </r>
  <r>
    <x v="10"/>
    <n v="29"/>
    <n v="29"/>
    <n v="21"/>
    <n v="16"/>
    <x v="0"/>
    <s v="0.72414"/>
    <s v="0.55172"/>
    <n v="17"/>
    <n v="0"/>
    <n v="-23.809523809523807"/>
  </r>
  <r>
    <x v="10"/>
    <n v="31"/>
    <n v="28"/>
    <n v="21"/>
    <n v="21"/>
    <x v="1"/>
    <s v="0.64516"/>
    <s v="0.64286"/>
    <n v="18"/>
    <n v="-9.67741935483871"/>
    <n v="0"/>
  </r>
  <r>
    <x v="10"/>
    <n v="28"/>
    <n v="27"/>
    <n v="22"/>
    <n v="19"/>
    <x v="1"/>
    <s v="0.71429"/>
    <s v="0.66667"/>
    <n v="19"/>
    <n v="-3.5714285714285712"/>
    <n v="-13.636363636363635"/>
  </r>
  <r>
    <x v="10"/>
    <n v="29"/>
    <n v="29"/>
    <n v="19"/>
    <n v="15"/>
    <x v="1"/>
    <s v="0.68966"/>
    <s v="0.48276"/>
    <n v="20"/>
    <n v="0"/>
    <n v="-21.052631578947366"/>
  </r>
  <r>
    <x v="11"/>
    <n v="27"/>
    <n v="28"/>
    <n v="28"/>
    <n v="29"/>
    <x v="1"/>
    <s v="0.96296"/>
    <s v="0.96429"/>
    <n v="1"/>
    <n v="3.7037037037037033"/>
    <n v="3.5714285714285712"/>
  </r>
  <r>
    <x v="11"/>
    <n v="27"/>
    <n v="26"/>
    <n v="21"/>
    <n v="27"/>
    <x v="1"/>
    <s v="0.74074"/>
    <n v="1"/>
    <n v="2"/>
    <n v="-3.7037037037037033"/>
    <n v="28.571428571428569"/>
  </r>
  <r>
    <x v="11"/>
    <n v="27"/>
    <n v="25"/>
    <n v="22"/>
    <n v="27"/>
    <x v="0"/>
    <s v="0.81481"/>
    <s v="0.96"/>
    <n v="3"/>
    <n v="-7.4074074074074066"/>
    <n v="22.727272727272727"/>
  </r>
  <r>
    <x v="11"/>
    <n v="27"/>
    <n v="26"/>
    <n v="27"/>
    <n v="27"/>
    <x v="0"/>
    <s v="0.96296"/>
    <n v="1"/>
    <n v="4"/>
    <n v="-3.7037037037037033"/>
    <n v="0"/>
  </r>
  <r>
    <x v="11"/>
    <n v="29"/>
    <n v="27"/>
    <n v="25"/>
    <n v="26"/>
    <x v="1"/>
    <s v="0.86207"/>
    <s v="0.92593"/>
    <n v="5"/>
    <n v="-6.8965517241379306"/>
    <n v="4"/>
  </r>
  <r>
    <x v="11"/>
    <n v="28"/>
    <n v="25"/>
    <n v="24"/>
    <n v="25"/>
    <x v="0"/>
    <s v="0.75"/>
    <s v="0.96"/>
    <n v="6"/>
    <n v="-10.714285714285714"/>
    <n v="4.1666666666666661"/>
  </r>
  <r>
    <x v="11"/>
    <n v="26"/>
    <n v="26"/>
    <n v="24"/>
    <n v="27"/>
    <x v="1"/>
    <s v="0.88462"/>
    <n v="1"/>
    <n v="7"/>
    <n v="0"/>
    <n v="12.5"/>
  </r>
  <r>
    <x v="11"/>
    <n v="26"/>
    <n v="25"/>
    <n v="25"/>
    <n v="26"/>
    <x v="0"/>
    <s v="0.96154"/>
    <n v="1"/>
    <n v="8"/>
    <n v="-3.8461538461538463"/>
    <n v="4"/>
  </r>
  <r>
    <x v="11"/>
    <n v="27"/>
    <n v="26"/>
    <n v="27"/>
    <n v="25"/>
    <x v="1"/>
    <s v="0.96296"/>
    <s v="0.92308"/>
    <n v="9"/>
    <n v="-3.7037037037037033"/>
    <n v="-7.4074074074074066"/>
  </r>
  <r>
    <x v="11"/>
    <n v="27"/>
    <n v="27"/>
    <n v="26"/>
    <n v="28"/>
    <x v="0"/>
    <s v="0.92593"/>
    <n v="1"/>
    <n v="10"/>
    <n v="0"/>
    <n v="7.6923076923076925"/>
  </r>
  <r>
    <x v="11"/>
    <n v="29"/>
    <n v="26"/>
    <n v="29"/>
    <n v="25"/>
    <x v="0"/>
    <s v="0.96552"/>
    <s v="0.84615"/>
    <n v="11"/>
    <n v="-10.344827586206897"/>
    <n v="-13.793103448275861"/>
  </r>
  <r>
    <x v="11"/>
    <n v="31"/>
    <n v="27"/>
    <n v="28"/>
    <n v="29"/>
    <x v="1"/>
    <s v="0.80645"/>
    <s v="0.96296"/>
    <n v="12"/>
    <n v="-12.903225806451612"/>
    <n v="3.5714285714285712"/>
  </r>
  <r>
    <x v="11"/>
    <n v="27"/>
    <n v="27"/>
    <n v="25"/>
    <n v="28"/>
    <x v="1"/>
    <s v="0.96296"/>
    <s v="0.96296"/>
    <n v="13"/>
    <n v="0"/>
    <n v="12"/>
  </r>
  <r>
    <x v="11"/>
    <n v="29"/>
    <n v="26"/>
    <n v="26"/>
    <n v="27"/>
    <x v="1"/>
    <s v="0.82759"/>
    <n v="1"/>
    <n v="14"/>
    <n v="-10.344827586206897"/>
    <n v="3.8461538461538463"/>
  </r>
  <r>
    <x v="11"/>
    <n v="27"/>
    <n v="26"/>
    <n v="24"/>
    <n v="28"/>
    <x v="0"/>
    <s v="0.88889"/>
    <n v="1"/>
    <n v="15"/>
    <n v="-3.7037037037037033"/>
    <n v="16.666666666666664"/>
  </r>
  <r>
    <x v="11"/>
    <n v="27"/>
    <n v="27"/>
    <n v="27"/>
    <n v="28"/>
    <x v="1"/>
    <s v="0.96296"/>
    <s v="0.96296"/>
    <n v="16"/>
    <n v="0"/>
    <n v="3.7037037037037033"/>
  </r>
  <r>
    <x v="11"/>
    <n v="28"/>
    <n v="27"/>
    <n v="28"/>
    <n v="28"/>
    <x v="0"/>
    <s v="0.96429"/>
    <s v="0.96296"/>
    <n v="17"/>
    <n v="-3.5714285714285712"/>
    <n v="0"/>
  </r>
  <r>
    <x v="11"/>
    <n v="28"/>
    <n v="26"/>
    <n v="28"/>
    <n v="25"/>
    <x v="0"/>
    <s v="0.96429"/>
    <s v="0.96154"/>
    <n v="18"/>
    <n v="-7.1428571428571423"/>
    <n v="-10.714285714285714"/>
  </r>
  <r>
    <x v="11"/>
    <n v="25"/>
    <n v="26"/>
    <n v="27"/>
    <n v="26"/>
    <x v="0"/>
    <n v="1"/>
    <n v="1"/>
    <n v="19"/>
    <n v="4"/>
    <n v="-3.7037037037037033"/>
  </r>
  <r>
    <x v="11"/>
    <n v="28"/>
    <n v="28"/>
    <n v="29"/>
    <n v="28"/>
    <x v="1"/>
    <n v="1"/>
    <s v="0.96429"/>
    <n v="20"/>
    <n v="0"/>
    <n v="-3.4482758620689653"/>
  </r>
  <r>
    <x v="12"/>
    <n v="36"/>
    <n v="36"/>
    <n v="26"/>
    <n v="31"/>
    <x v="0"/>
    <s v="0.55556"/>
    <s v="0.77778"/>
    <n v="1"/>
    <n v="0"/>
    <n v="19.230769230769234"/>
  </r>
  <r>
    <x v="12"/>
    <n v="37"/>
    <n v="36"/>
    <n v="25"/>
    <n v="21"/>
    <x v="1"/>
    <s v="0.48649"/>
    <s v="0.55556"/>
    <n v="2"/>
    <n v="-2.7027027027027026"/>
    <n v="-16"/>
  </r>
  <r>
    <x v="12"/>
    <n v="36"/>
    <n v="34"/>
    <n v="20"/>
    <n v="17"/>
    <x v="0"/>
    <s v="0.44444"/>
    <s v="0.38235"/>
    <n v="3"/>
    <n v="-5.5555555555555554"/>
    <n v="-15"/>
  </r>
  <r>
    <x v="12"/>
    <n v="33"/>
    <n v="33"/>
    <n v="20"/>
    <n v="23"/>
    <x v="0"/>
    <s v="0.48485"/>
    <s v="0.60606"/>
    <n v="4"/>
    <n v="0"/>
    <n v="15"/>
  </r>
  <r>
    <x v="12"/>
    <n v="34"/>
    <n v="33"/>
    <n v="21"/>
    <n v="21"/>
    <x v="0"/>
    <s v="0.47059"/>
    <s v="0.42424"/>
    <n v="5"/>
    <n v="-2.9411764705882351"/>
    <n v="0"/>
  </r>
  <r>
    <x v="12"/>
    <n v="34"/>
    <n v="34"/>
    <n v="23"/>
    <n v="25"/>
    <x v="1"/>
    <s v="0.5"/>
    <s v="0.64706"/>
    <n v="6"/>
    <n v="0"/>
    <n v="8.695652173913043"/>
  </r>
  <r>
    <x v="12"/>
    <n v="35"/>
    <n v="32"/>
    <n v="28"/>
    <n v="25"/>
    <x v="0"/>
    <s v="0.6"/>
    <s v="0.625"/>
    <n v="7"/>
    <n v="-8.5714285714285712"/>
    <n v="-10.714285714285714"/>
  </r>
  <r>
    <x v="12"/>
    <n v="36"/>
    <n v="34"/>
    <n v="25"/>
    <n v="22"/>
    <x v="0"/>
    <s v="0.61111"/>
    <s v="0.55882"/>
    <n v="8"/>
    <n v="-5.5555555555555554"/>
    <n v="-12"/>
  </r>
  <r>
    <x v="12"/>
    <n v="35"/>
    <n v="33"/>
    <n v="23"/>
    <n v="24"/>
    <x v="1"/>
    <s v="0.51429"/>
    <s v="0.48485"/>
    <n v="9"/>
    <n v="-5.7142857142857144"/>
    <n v="4.3478260869565215"/>
  </r>
  <r>
    <x v="12"/>
    <n v="35"/>
    <n v="33"/>
    <n v="23"/>
    <n v="21"/>
    <x v="0"/>
    <s v="0.51429"/>
    <s v="0.42424"/>
    <n v="10"/>
    <n v="-5.7142857142857144"/>
    <n v="-8.695652173913043"/>
  </r>
  <r>
    <x v="12"/>
    <n v="34"/>
    <n v="32"/>
    <n v="22"/>
    <n v="23"/>
    <x v="1"/>
    <s v="0.5"/>
    <s v="0.5625"/>
    <n v="11"/>
    <n v="-5.8823529411764701"/>
    <n v="4.5454545454545459"/>
  </r>
  <r>
    <x v="12"/>
    <n v="36"/>
    <n v="35"/>
    <n v="23"/>
    <n v="21"/>
    <x v="1"/>
    <s v="0.52778"/>
    <s v="0.42857"/>
    <n v="12"/>
    <n v="-2.7777777777777777"/>
    <n v="-8.695652173913043"/>
  </r>
  <r>
    <x v="12"/>
    <n v="36"/>
    <n v="34"/>
    <n v="21"/>
    <n v="20"/>
    <x v="1"/>
    <s v="0.44444"/>
    <s v="0.44118"/>
    <n v="13"/>
    <n v="-5.5555555555555554"/>
    <n v="-4.7619047619047619"/>
  </r>
  <r>
    <x v="12"/>
    <n v="35"/>
    <n v="35"/>
    <n v="21"/>
    <n v="20"/>
    <x v="0"/>
    <s v="0.42857"/>
    <s v="0.51429"/>
    <n v="14"/>
    <n v="0"/>
    <n v="-4.7619047619047619"/>
  </r>
  <r>
    <x v="12"/>
    <n v="37"/>
    <n v="36"/>
    <n v="20"/>
    <n v="19"/>
    <x v="0"/>
    <s v="0.37838"/>
    <s v="0.52778"/>
    <n v="15"/>
    <n v="-2.7027027027027026"/>
    <n v="-5"/>
  </r>
  <r>
    <x v="12"/>
    <n v="35"/>
    <n v="35"/>
    <n v="22"/>
    <n v="23"/>
    <x v="1"/>
    <s v="0.51429"/>
    <s v="0.51429"/>
    <n v="16"/>
    <n v="0"/>
    <n v="4.5454545454545459"/>
  </r>
  <r>
    <x v="12"/>
    <n v="35"/>
    <n v="36"/>
    <n v="19"/>
    <n v="22"/>
    <x v="1"/>
    <s v="0.4"/>
    <s v="0.58333"/>
    <n v="17"/>
    <n v="2.8571428571428572"/>
    <n v="15.789473684210526"/>
  </r>
  <r>
    <x v="12"/>
    <n v="34"/>
    <n v="36"/>
    <n v="19"/>
    <n v="21"/>
    <x v="1"/>
    <s v="0.5"/>
    <s v="0.44444"/>
    <n v="18"/>
    <n v="5.8823529411764701"/>
    <n v="10.526315789473683"/>
  </r>
  <r>
    <x v="12"/>
    <n v="35"/>
    <n v="34"/>
    <n v="21"/>
    <n v="18"/>
    <x v="0"/>
    <s v="0.51429"/>
    <s v="0.44118"/>
    <n v="19"/>
    <n v="-2.8571428571428572"/>
    <n v="-14.285714285714285"/>
  </r>
  <r>
    <x v="12"/>
    <n v="36"/>
    <n v="34"/>
    <n v="19"/>
    <n v="20"/>
    <x v="1"/>
    <s v="0.41667"/>
    <s v="0.5"/>
    <n v="20"/>
    <n v="-5.5555555555555554"/>
    <n v="5.2631578947368416"/>
  </r>
  <r>
    <x v="13"/>
    <n v="31"/>
    <n v="32"/>
    <n v="27"/>
    <n v="29"/>
    <x v="1"/>
    <s v="0.87097"/>
    <s v="0.8125"/>
    <n v="1"/>
    <n v="3.225806451612903"/>
    <n v="7.4074074074074066"/>
  </r>
  <r>
    <x v="13"/>
    <n v="32"/>
    <n v="32"/>
    <n v="29"/>
    <n v="29"/>
    <x v="0"/>
    <s v="0.84375"/>
    <s v="0.75"/>
    <n v="2"/>
    <n v="0"/>
    <n v="0"/>
  </r>
  <r>
    <x v="13"/>
    <n v="32"/>
    <n v="32"/>
    <n v="29"/>
    <n v="28"/>
    <x v="1"/>
    <s v="0.71875"/>
    <s v="0.75"/>
    <n v="3"/>
    <n v="0"/>
    <n v="-3.4482758620689653"/>
  </r>
  <r>
    <x v="13"/>
    <n v="33"/>
    <n v="31"/>
    <n v="30"/>
    <n v="28"/>
    <x v="0"/>
    <s v="0.75758"/>
    <s v="0.74194"/>
    <n v="4"/>
    <n v="-6.0606060606060606"/>
    <n v="-6.666666666666667"/>
  </r>
  <r>
    <x v="13"/>
    <n v="34"/>
    <n v="33"/>
    <n v="29"/>
    <n v="30"/>
    <x v="1"/>
    <s v="0.64706"/>
    <s v="0.69697"/>
    <n v="5"/>
    <n v="-2.9411764705882351"/>
    <n v="3.4482758620689653"/>
  </r>
  <r>
    <x v="13"/>
    <n v="32"/>
    <n v="29"/>
    <n v="31"/>
    <n v="28"/>
    <x v="1"/>
    <s v="0.875"/>
    <s v="0.82759"/>
    <n v="6"/>
    <n v="-9.375"/>
    <n v="-9.67741935483871"/>
  </r>
  <r>
    <x v="13"/>
    <n v="33"/>
    <n v="32"/>
    <n v="28"/>
    <n v="26"/>
    <x v="0"/>
    <s v="0.69697"/>
    <s v="0.5625"/>
    <n v="7"/>
    <n v="-3.0303030303030303"/>
    <n v="-7.1428571428571423"/>
  </r>
  <r>
    <x v="13"/>
    <n v="32"/>
    <n v="33"/>
    <n v="27"/>
    <n v="25"/>
    <x v="0"/>
    <s v="0.71875"/>
    <s v="0.54545"/>
    <n v="8"/>
    <n v="3.125"/>
    <n v="-7.4074074074074066"/>
  </r>
  <r>
    <x v="13"/>
    <n v="33"/>
    <n v="31"/>
    <n v="27"/>
    <n v="26"/>
    <x v="0"/>
    <s v="0.51515"/>
    <s v="0.77419"/>
    <n v="9"/>
    <n v="-6.0606060606060606"/>
    <n v="-3.7037037037037033"/>
  </r>
  <r>
    <x v="13"/>
    <n v="31"/>
    <n v="32"/>
    <n v="30"/>
    <n v="31"/>
    <x v="1"/>
    <s v="0.80645"/>
    <s v="0.71875"/>
    <n v="10"/>
    <n v="3.225806451612903"/>
    <n v="3.3333333333333335"/>
  </r>
  <r>
    <x v="13"/>
    <n v="31"/>
    <n v="33"/>
    <n v="31"/>
    <n v="33"/>
    <x v="1"/>
    <n v="1"/>
    <s v="0.63636"/>
    <n v="11"/>
    <n v="6.4516129032258061"/>
    <n v="6.4516129032258061"/>
  </r>
  <r>
    <x v="13"/>
    <n v="32"/>
    <n v="30"/>
    <n v="29"/>
    <n v="30"/>
    <x v="0"/>
    <s v="0.84375"/>
    <s v="0.8"/>
    <n v="12"/>
    <n v="-6.25"/>
    <n v="3.4482758620689653"/>
  </r>
  <r>
    <x v="13"/>
    <n v="31"/>
    <n v="32"/>
    <n v="33"/>
    <n v="33"/>
    <x v="1"/>
    <n v="1"/>
    <s v="0.78125"/>
    <n v="13"/>
    <n v="3.225806451612903"/>
    <n v="0"/>
  </r>
  <r>
    <x v="13"/>
    <n v="33"/>
    <n v="31"/>
    <n v="32"/>
    <n v="27"/>
    <x v="0"/>
    <s v="0.57576"/>
    <s v="0.70968"/>
    <n v="14"/>
    <n v="-6.0606060606060606"/>
    <n v="-15.625"/>
  </r>
  <r>
    <x v="13"/>
    <n v="30"/>
    <n v="30"/>
    <n v="28"/>
    <n v="29"/>
    <x v="1"/>
    <s v="0.9"/>
    <s v="0.9"/>
    <n v="15"/>
    <n v="0"/>
    <n v="3.5714285714285712"/>
  </r>
  <r>
    <x v="13"/>
    <n v="32"/>
    <n v="32"/>
    <n v="30"/>
    <n v="27"/>
    <x v="0"/>
    <s v="0.90625"/>
    <s v="0.75"/>
    <n v="16"/>
    <n v="0"/>
    <n v="-10"/>
  </r>
  <r>
    <x v="13"/>
    <n v="30"/>
    <n v="30"/>
    <n v="26"/>
    <n v="26"/>
    <x v="1"/>
    <s v="0.83333"/>
    <s v="0.8"/>
    <n v="17"/>
    <n v="0"/>
    <n v="0"/>
  </r>
  <r>
    <x v="13"/>
    <n v="32"/>
    <n v="31"/>
    <n v="26"/>
    <n v="27"/>
    <x v="0"/>
    <s v="0.78125"/>
    <s v="0.67742"/>
    <n v="18"/>
    <n v="-3.125"/>
    <n v="3.8461538461538463"/>
  </r>
  <r>
    <x v="13"/>
    <n v="29"/>
    <n v="33"/>
    <n v="29"/>
    <n v="30"/>
    <x v="0"/>
    <s v="0.96552"/>
    <s v="0.57576"/>
    <n v="19"/>
    <n v="13.793103448275861"/>
    <n v="3.4482758620689653"/>
  </r>
  <r>
    <x v="13"/>
    <n v="32"/>
    <n v="31"/>
    <n v="27"/>
    <n v="27"/>
    <x v="1"/>
    <s v="0.84375"/>
    <s v="0.80645"/>
    <n v="20"/>
    <n v="-3.125"/>
    <n v="0"/>
  </r>
  <r>
    <x v="14"/>
    <n v="26"/>
    <n v="24"/>
    <n v="28"/>
    <n v="24"/>
    <x v="0"/>
    <n v="1"/>
    <n v="1"/>
    <n v="1"/>
    <n v="-7.6923076923076925"/>
    <n v="-14.285714285714285"/>
  </r>
  <r>
    <x v="14"/>
    <n v="26"/>
    <n v="25"/>
    <n v="26"/>
    <n v="25"/>
    <x v="0"/>
    <n v="1"/>
    <n v="1"/>
    <n v="2"/>
    <n v="-3.8461538461538463"/>
    <n v="-3.8461538461538463"/>
  </r>
  <r>
    <x v="14"/>
    <n v="25"/>
    <n v="26"/>
    <n v="26"/>
    <n v="25"/>
    <x v="1"/>
    <n v="1"/>
    <s v="0.88462"/>
    <n v="3"/>
    <n v="4"/>
    <n v="-3.8461538461538463"/>
  </r>
  <r>
    <x v="14"/>
    <n v="25"/>
    <n v="25"/>
    <n v="25"/>
    <n v="26"/>
    <x v="0"/>
    <n v="1"/>
    <n v="1"/>
    <n v="4"/>
    <n v="0"/>
    <n v="4"/>
  </r>
  <r>
    <x v="14"/>
    <n v="27"/>
    <n v="24"/>
    <n v="29"/>
    <n v="24"/>
    <x v="0"/>
    <n v="1"/>
    <n v="1"/>
    <n v="5"/>
    <n v="-11.111111111111111"/>
    <n v="-17.241379310344829"/>
  </r>
  <r>
    <x v="14"/>
    <n v="27"/>
    <n v="24"/>
    <n v="29"/>
    <n v="28"/>
    <x v="0"/>
    <n v="1"/>
    <n v="1"/>
    <n v="6"/>
    <n v="-11.111111111111111"/>
    <n v="-3.4482758620689653"/>
  </r>
  <r>
    <x v="14"/>
    <n v="26"/>
    <n v="26"/>
    <n v="27"/>
    <n v="27"/>
    <x v="1"/>
    <s v="0.92308"/>
    <s v="0.96154"/>
    <n v="7"/>
    <n v="0"/>
    <n v="0"/>
  </r>
  <r>
    <x v="14"/>
    <n v="25"/>
    <n v="26"/>
    <n v="27"/>
    <n v="26"/>
    <x v="1"/>
    <n v="1"/>
    <s v="0.80769"/>
    <n v="8"/>
    <n v="4"/>
    <n v="-3.7037037037037033"/>
  </r>
  <r>
    <x v="14"/>
    <n v="26"/>
    <n v="25"/>
    <n v="29"/>
    <n v="26"/>
    <x v="0"/>
    <n v="1"/>
    <n v="1"/>
    <n v="9"/>
    <n v="-3.8461538461538463"/>
    <n v="-10.344827586206897"/>
  </r>
  <r>
    <x v="14"/>
    <n v="28"/>
    <n v="27"/>
    <n v="28"/>
    <n v="31"/>
    <x v="0"/>
    <s v="0.92857"/>
    <n v="1"/>
    <n v="10"/>
    <n v="-3.5714285714285712"/>
    <n v="10.714285714285714"/>
  </r>
  <r>
    <x v="14"/>
    <n v="28"/>
    <n v="28"/>
    <n v="26"/>
    <n v="28"/>
    <x v="0"/>
    <s v="0.92857"/>
    <s v="0.92857"/>
    <n v="11"/>
    <n v="0"/>
    <n v="7.6923076923076925"/>
  </r>
  <r>
    <x v="14"/>
    <n v="27"/>
    <n v="28"/>
    <n v="25"/>
    <n v="26"/>
    <x v="1"/>
    <s v="0.92593"/>
    <s v="0.89286"/>
    <n v="12"/>
    <n v="3.7037037037037033"/>
    <n v="4"/>
  </r>
  <r>
    <x v="14"/>
    <n v="28"/>
    <n v="27"/>
    <n v="29"/>
    <n v="30"/>
    <x v="0"/>
    <n v="1"/>
    <n v="1"/>
    <n v="13"/>
    <n v="-3.5714285714285712"/>
    <n v="3.4482758620689653"/>
  </r>
  <r>
    <x v="14"/>
    <n v="28"/>
    <n v="28"/>
    <n v="27"/>
    <n v="27"/>
    <x v="1"/>
    <s v="0.96429"/>
    <s v="0.92857"/>
    <n v="14"/>
    <n v="0"/>
    <n v="0"/>
  </r>
  <r>
    <x v="14"/>
    <n v="28"/>
    <n v="29"/>
    <n v="28"/>
    <n v="27"/>
    <x v="1"/>
    <s v="0.96429"/>
    <s v="0.93103"/>
    <n v="15"/>
    <n v="3.5714285714285712"/>
    <n v="-3.5714285714285712"/>
  </r>
  <r>
    <x v="14"/>
    <n v="29"/>
    <n v="28"/>
    <n v="29"/>
    <n v="28"/>
    <x v="1"/>
    <n v="1"/>
    <n v="1"/>
    <n v="16"/>
    <n v="-3.4482758620689653"/>
    <n v="-3.4482758620689653"/>
  </r>
  <r>
    <x v="14"/>
    <n v="27"/>
    <n v="27"/>
    <n v="28"/>
    <n v="27"/>
    <x v="0"/>
    <n v="1"/>
    <n v="1"/>
    <n v="17"/>
    <n v="0"/>
    <n v="-3.5714285714285712"/>
  </r>
  <r>
    <x v="14"/>
    <n v="29"/>
    <n v="27"/>
    <n v="30"/>
    <n v="27"/>
    <x v="1"/>
    <n v="1"/>
    <n v="1"/>
    <n v="18"/>
    <n v="-6.8965517241379306"/>
    <n v="-10"/>
  </r>
  <r>
    <x v="14"/>
    <n v="28"/>
    <n v="27"/>
    <n v="29"/>
    <n v="28"/>
    <x v="1"/>
    <n v="1"/>
    <n v="1"/>
    <n v="19"/>
    <n v="-3.5714285714285712"/>
    <n v="-3.4482758620689653"/>
  </r>
  <r>
    <x v="14"/>
    <n v="28"/>
    <n v="27"/>
    <n v="29"/>
    <n v="30"/>
    <x v="1"/>
    <n v="1"/>
    <s v="0.96296"/>
    <n v="20"/>
    <n v="-3.5714285714285712"/>
    <n v="3.4482758620689653"/>
  </r>
  <r>
    <x v="15"/>
    <n v="26"/>
    <n v="26"/>
    <n v="21"/>
    <n v="22"/>
    <x v="0"/>
    <s v="0.76923"/>
    <s v="0.65385"/>
    <n v="1"/>
    <n v="0"/>
    <n v="4.7619047619047619"/>
  </r>
  <r>
    <x v="15"/>
    <n v="26"/>
    <n v="25"/>
    <n v="24"/>
    <n v="22"/>
    <x v="1"/>
    <s v="0.88462"/>
    <s v="0.88"/>
    <n v="2"/>
    <n v="-3.8461538461538463"/>
    <n v="-8.3333333333333321"/>
  </r>
  <r>
    <x v="15"/>
    <n v="26"/>
    <n v="25"/>
    <n v="20"/>
    <n v="19"/>
    <x v="0"/>
    <s v="0.73077"/>
    <s v="0.68"/>
    <n v="3"/>
    <n v="-3.8461538461538463"/>
    <n v="-5"/>
  </r>
  <r>
    <x v="15"/>
    <n v="26"/>
    <n v="25"/>
    <n v="18"/>
    <n v="17"/>
    <x v="0"/>
    <s v="0.69231"/>
    <s v="0.64"/>
    <n v="4"/>
    <n v="-3.8461538461538463"/>
    <n v="-5.5555555555555554"/>
  </r>
  <r>
    <x v="15"/>
    <n v="25"/>
    <n v="25"/>
    <n v="19"/>
    <n v="21"/>
    <x v="1"/>
    <s v="0.68"/>
    <s v="0.72"/>
    <n v="5"/>
    <n v="0"/>
    <n v="10.526315789473683"/>
  </r>
  <r>
    <x v="15"/>
    <n v="25"/>
    <n v="25"/>
    <n v="19"/>
    <n v="20"/>
    <x v="1"/>
    <s v="0.72"/>
    <s v="0.68"/>
    <n v="6"/>
    <n v="0"/>
    <n v="5.2631578947368416"/>
  </r>
  <r>
    <x v="15"/>
    <n v="26"/>
    <n v="25"/>
    <n v="20"/>
    <n v="20"/>
    <x v="1"/>
    <s v="0.76923"/>
    <s v="0.72"/>
    <n v="7"/>
    <n v="-3.8461538461538463"/>
    <n v="0"/>
  </r>
  <r>
    <x v="15"/>
    <n v="25"/>
    <n v="25"/>
    <n v="17"/>
    <n v="18"/>
    <x v="0"/>
    <s v="0.64"/>
    <s v="0.6"/>
    <n v="8"/>
    <n v="0"/>
    <n v="5.8823529411764701"/>
  </r>
  <r>
    <x v="15"/>
    <n v="24"/>
    <n v="25"/>
    <n v="16"/>
    <n v="19"/>
    <x v="1"/>
    <s v="0.66667"/>
    <s v="0.72"/>
    <n v="9"/>
    <n v="4.1666666666666661"/>
    <n v="18.75"/>
  </r>
  <r>
    <x v="15"/>
    <n v="24"/>
    <n v="24"/>
    <n v="13"/>
    <n v="16"/>
    <x v="0"/>
    <s v="0.54167"/>
    <s v="0.58333"/>
    <n v="10"/>
    <n v="0"/>
    <n v="23.076923076923077"/>
  </r>
  <r>
    <x v="15"/>
    <n v="26"/>
    <n v="25"/>
    <n v="16"/>
    <n v="16"/>
    <x v="1"/>
    <s v="0.57692"/>
    <s v="0.6"/>
    <n v="11"/>
    <n v="-3.8461538461538463"/>
    <n v="0"/>
  </r>
  <r>
    <x v="15"/>
    <n v="24"/>
    <n v="24"/>
    <n v="18"/>
    <n v="19"/>
    <x v="1"/>
    <s v="0.75"/>
    <s v="0.70833"/>
    <n v="12"/>
    <n v="0"/>
    <n v="5.5555555555555554"/>
  </r>
  <r>
    <x v="15"/>
    <n v="24"/>
    <n v="25"/>
    <n v="16"/>
    <n v="20"/>
    <x v="1"/>
    <s v="0.54167"/>
    <s v="0.68"/>
    <n v="13"/>
    <n v="4.1666666666666661"/>
    <n v="25"/>
  </r>
  <r>
    <x v="15"/>
    <n v="25"/>
    <n v="23"/>
    <n v="17"/>
    <n v="17"/>
    <x v="1"/>
    <s v="0.68"/>
    <s v="0.73913"/>
    <n v="14"/>
    <n v="-8"/>
    <n v="0"/>
  </r>
  <r>
    <x v="15"/>
    <n v="25"/>
    <n v="24"/>
    <n v="19"/>
    <n v="20"/>
    <x v="0"/>
    <s v="0.68"/>
    <s v="0.70833"/>
    <n v="15"/>
    <n v="-4"/>
    <n v="5.2631578947368416"/>
  </r>
  <r>
    <x v="15"/>
    <n v="24"/>
    <n v="24"/>
    <n v="18"/>
    <n v="20"/>
    <x v="1"/>
    <s v="0.70833"/>
    <s v="0.70833"/>
    <n v="16"/>
    <n v="0"/>
    <n v="11.111111111111111"/>
  </r>
  <r>
    <x v="15"/>
    <n v="24"/>
    <n v="25"/>
    <n v="20"/>
    <n v="25"/>
    <x v="0"/>
    <s v="0.83333"/>
    <s v="0.76"/>
    <n v="17"/>
    <n v="4.1666666666666661"/>
    <n v="25"/>
  </r>
  <r>
    <x v="15"/>
    <n v="24"/>
    <n v="24"/>
    <n v="22"/>
    <n v="19"/>
    <x v="0"/>
    <s v="0.75"/>
    <s v="0.75"/>
    <n v="18"/>
    <n v="0"/>
    <n v="-13.636363636363635"/>
  </r>
  <r>
    <x v="15"/>
    <n v="25"/>
    <n v="24"/>
    <n v="19"/>
    <n v="20"/>
    <x v="0"/>
    <s v="0.72"/>
    <s v="0.75"/>
    <n v="19"/>
    <n v="-4"/>
    <n v="5.2631578947368416"/>
  </r>
  <r>
    <x v="15"/>
    <n v="25"/>
    <n v="23"/>
    <n v="20"/>
    <n v="19"/>
    <x v="0"/>
    <s v="0.76"/>
    <s v="0.69565"/>
    <n v="20"/>
    <n v="-8"/>
    <n v="-5"/>
  </r>
  <r>
    <x v="16"/>
    <n v="24"/>
    <n v="25"/>
    <n v="25"/>
    <n v="22"/>
    <x v="1"/>
    <n v="1"/>
    <s v="0.76"/>
    <n v="1"/>
    <n v="4.1666666666666661"/>
    <n v="-12"/>
  </r>
  <r>
    <x v="16"/>
    <n v="23"/>
    <n v="25"/>
    <n v="22"/>
    <n v="21"/>
    <x v="0"/>
    <s v="0.95652"/>
    <s v="0.76"/>
    <n v="2"/>
    <n v="8.695652173913043"/>
    <n v="-4.5454545454545459"/>
  </r>
  <r>
    <x v="16"/>
    <n v="25"/>
    <n v="25"/>
    <n v="19"/>
    <n v="17"/>
    <x v="1"/>
    <s v="0.76"/>
    <s v="0.68"/>
    <n v="3"/>
    <n v="0"/>
    <n v="-10.526315789473683"/>
  </r>
  <r>
    <x v="16"/>
    <n v="26"/>
    <n v="25"/>
    <n v="14"/>
    <n v="14"/>
    <x v="0"/>
    <s v="0.53846"/>
    <s v="0.48"/>
    <n v="4"/>
    <n v="-3.8461538461538463"/>
    <n v="0"/>
  </r>
  <r>
    <x v="16"/>
    <n v="26"/>
    <n v="25"/>
    <n v="13"/>
    <n v="12"/>
    <x v="1"/>
    <s v="0.5"/>
    <s v="0.48"/>
    <n v="5"/>
    <n v="-3.8461538461538463"/>
    <n v="-7.6923076923076925"/>
  </r>
  <r>
    <x v="16"/>
    <n v="25"/>
    <n v="24"/>
    <n v="15"/>
    <n v="20"/>
    <x v="0"/>
    <s v="0.6"/>
    <s v="0.75"/>
    <n v="6"/>
    <n v="-4"/>
    <n v="33.333333333333329"/>
  </r>
  <r>
    <x v="16"/>
    <n v="25"/>
    <n v="24"/>
    <n v="21"/>
    <n v="21"/>
    <x v="0"/>
    <s v="0.84"/>
    <s v="0.83333"/>
    <n v="7"/>
    <n v="-4"/>
    <n v="0"/>
  </r>
  <r>
    <x v="16"/>
    <n v="25"/>
    <n v="26"/>
    <n v="24"/>
    <n v="18"/>
    <x v="1"/>
    <s v="0.88"/>
    <s v="0.65385"/>
    <n v="8"/>
    <n v="4"/>
    <n v="-25"/>
  </r>
  <r>
    <x v="16"/>
    <n v="27"/>
    <n v="26"/>
    <n v="24"/>
    <n v="22"/>
    <x v="1"/>
    <s v="0.85185"/>
    <s v="0.84615"/>
    <n v="9"/>
    <n v="-3.7037037037037033"/>
    <n v="-8.3333333333333321"/>
  </r>
  <r>
    <x v="16"/>
    <n v="26"/>
    <n v="27"/>
    <n v="25"/>
    <n v="25"/>
    <x v="0"/>
    <s v="0.96154"/>
    <s v="0.88889"/>
    <n v="10"/>
    <n v="3.8461538461538463"/>
    <n v="0"/>
  </r>
  <r>
    <x v="16"/>
    <n v="23"/>
    <n v="24"/>
    <n v="22"/>
    <n v="23"/>
    <x v="0"/>
    <s v="0.95652"/>
    <s v="0.875"/>
    <n v="11"/>
    <n v="4.3478260869565215"/>
    <n v="4.5454545454545459"/>
  </r>
  <r>
    <x v="16"/>
    <n v="25"/>
    <n v="25"/>
    <n v="23"/>
    <n v="23"/>
    <x v="0"/>
    <s v="0.92"/>
    <s v="0.88"/>
    <n v="12"/>
    <n v="0"/>
    <n v="0"/>
  </r>
  <r>
    <x v="16"/>
    <n v="26"/>
    <n v="26"/>
    <n v="26"/>
    <n v="23"/>
    <x v="1"/>
    <n v="1"/>
    <s v="0.80769"/>
    <n v="13"/>
    <n v="0"/>
    <n v="-11.538461538461538"/>
  </r>
  <r>
    <x v="16"/>
    <n v="25"/>
    <n v="25"/>
    <n v="24"/>
    <n v="22"/>
    <x v="0"/>
    <s v="0.96"/>
    <s v="0.8"/>
    <n v="14"/>
    <n v="0"/>
    <n v="-8.3333333333333321"/>
  </r>
  <r>
    <x v="16"/>
    <n v="26"/>
    <n v="25"/>
    <n v="24"/>
    <n v="23"/>
    <x v="1"/>
    <s v="0.92308"/>
    <s v="0.84"/>
    <n v="15"/>
    <n v="-3.8461538461538463"/>
    <n v="-4.1666666666666661"/>
  </r>
  <r>
    <x v="16"/>
    <n v="24"/>
    <n v="26"/>
    <n v="24"/>
    <n v="27"/>
    <x v="1"/>
    <n v="1"/>
    <s v="0.96154"/>
    <n v="16"/>
    <n v="8.3333333333333321"/>
    <n v="12.5"/>
  </r>
  <r>
    <x v="16"/>
    <n v="26"/>
    <n v="26"/>
    <n v="27"/>
    <n v="26"/>
    <x v="1"/>
    <n v="1"/>
    <s v="0.65385"/>
    <n v="17"/>
    <n v="0"/>
    <n v="-3.7037037037037033"/>
  </r>
  <r>
    <x v="16"/>
    <n v="28"/>
    <n v="26"/>
    <n v="30"/>
    <n v="27"/>
    <x v="1"/>
    <n v="1"/>
    <s v="0.88462"/>
    <n v="18"/>
    <n v="-7.1428571428571423"/>
    <n v="-10"/>
  </r>
  <r>
    <x v="16"/>
    <n v="26"/>
    <n v="25"/>
    <n v="23"/>
    <n v="26"/>
    <x v="0"/>
    <s v="0.84615"/>
    <n v="1"/>
    <n v="19"/>
    <n v="-3.8461538461538463"/>
    <n v="13.043478260869565"/>
  </r>
  <r>
    <x v="16"/>
    <n v="22"/>
    <n v="23"/>
    <n v="22"/>
    <n v="24"/>
    <x v="0"/>
    <n v="1"/>
    <n v="1"/>
    <n v="20"/>
    <n v="4.5454545454545459"/>
    <n v="9.0909090909090917"/>
  </r>
  <r>
    <x v="17"/>
    <n v="27"/>
    <n v="26"/>
    <n v="22"/>
    <n v="19"/>
    <x v="1"/>
    <s v="0.74074"/>
    <s v="0.65385"/>
    <n v="1"/>
    <n v="-3.7037037037037033"/>
    <n v="-13.636363636363635"/>
  </r>
  <r>
    <x v="17"/>
    <n v="26"/>
    <n v="25"/>
    <n v="20"/>
    <n v="19"/>
    <x v="0"/>
    <s v="0.65385"/>
    <s v="0.64"/>
    <n v="2"/>
    <n v="-3.8461538461538463"/>
    <n v="-5"/>
  </r>
  <r>
    <x v="17"/>
    <n v="26"/>
    <n v="25"/>
    <n v="23"/>
    <n v="22"/>
    <x v="1"/>
    <s v="0.80769"/>
    <s v="0.76"/>
    <n v="3"/>
    <n v="-3.8461538461538463"/>
    <n v="-4.3478260869565215"/>
  </r>
  <r>
    <x v="17"/>
    <n v="25"/>
    <n v="25"/>
    <n v="25"/>
    <n v="24"/>
    <x v="0"/>
    <s v="0.76"/>
    <s v="0.92"/>
    <n v="4"/>
    <n v="0"/>
    <n v="-4"/>
  </r>
  <r>
    <x v="17"/>
    <n v="27"/>
    <n v="26"/>
    <n v="22"/>
    <n v="21"/>
    <x v="0"/>
    <s v="0.77778"/>
    <s v="0.65385"/>
    <n v="5"/>
    <n v="-3.7037037037037033"/>
    <n v="-4.5454545454545459"/>
  </r>
  <r>
    <x v="17"/>
    <n v="27"/>
    <n v="26"/>
    <n v="19"/>
    <n v="21"/>
    <x v="1"/>
    <s v="0.66667"/>
    <s v="0.65385"/>
    <n v="6"/>
    <n v="-3.7037037037037033"/>
    <n v="10.526315789473683"/>
  </r>
  <r>
    <x v="17"/>
    <n v="27"/>
    <n v="26"/>
    <n v="24"/>
    <n v="24"/>
    <x v="1"/>
    <s v="0.74074"/>
    <s v="0.76923"/>
    <n v="7"/>
    <n v="-3.7037037037037033"/>
    <n v="0"/>
  </r>
  <r>
    <x v="17"/>
    <n v="26"/>
    <n v="25"/>
    <n v="21"/>
    <n v="22"/>
    <x v="0"/>
    <s v="0.73077"/>
    <s v="0.64"/>
    <n v="8"/>
    <n v="-3.8461538461538463"/>
    <n v="4.7619047619047619"/>
  </r>
  <r>
    <x v="17"/>
    <n v="26"/>
    <n v="27"/>
    <n v="22"/>
    <n v="21"/>
    <x v="1"/>
    <s v="0.76923"/>
    <s v="0.62963"/>
    <n v="9"/>
    <n v="3.8461538461538463"/>
    <n v="-4.5454545454545459"/>
  </r>
  <r>
    <x v="17"/>
    <n v="27"/>
    <n v="27"/>
    <n v="22"/>
    <n v="21"/>
    <x v="0"/>
    <s v="0.77778"/>
    <s v="0.66667"/>
    <n v="10"/>
    <n v="0"/>
    <n v="-4.5454545454545459"/>
  </r>
  <r>
    <x v="17"/>
    <n v="28"/>
    <n v="26"/>
    <n v="19"/>
    <n v="19"/>
    <x v="0"/>
    <s v="0.57143"/>
    <s v="0.65385"/>
    <n v="11"/>
    <n v="-7.1428571428571423"/>
    <n v="0"/>
  </r>
  <r>
    <x v="17"/>
    <n v="26"/>
    <n v="26"/>
    <n v="16"/>
    <n v="17"/>
    <x v="0"/>
    <s v="0.53846"/>
    <s v="0.46154"/>
    <n v="12"/>
    <n v="0"/>
    <n v="6.25"/>
  </r>
  <r>
    <x v="17"/>
    <n v="27"/>
    <n v="27"/>
    <n v="23"/>
    <n v="22"/>
    <x v="1"/>
    <s v="0.77778"/>
    <s v="0.74074"/>
    <n v="13"/>
    <n v="0"/>
    <n v="-4.3478260869565215"/>
  </r>
  <r>
    <x v="17"/>
    <n v="29"/>
    <n v="27"/>
    <n v="24"/>
    <n v="23"/>
    <x v="1"/>
    <s v="0.75862"/>
    <s v="0.7037"/>
    <n v="14"/>
    <n v="-6.8965517241379306"/>
    <n v="-4.1666666666666661"/>
  </r>
  <r>
    <x v="17"/>
    <n v="28"/>
    <n v="26"/>
    <n v="23"/>
    <n v="23"/>
    <x v="1"/>
    <s v="0.75"/>
    <s v="0.76923"/>
    <n v="15"/>
    <n v="-7.1428571428571423"/>
    <n v="0"/>
  </r>
  <r>
    <x v="17"/>
    <n v="27"/>
    <n v="26"/>
    <n v="21"/>
    <n v="25"/>
    <x v="1"/>
    <s v="0.66667"/>
    <s v="0.69231"/>
    <n v="16"/>
    <n v="-3.7037037037037033"/>
    <n v="19.047619047619047"/>
  </r>
  <r>
    <x v="17"/>
    <n v="26"/>
    <n v="26"/>
    <n v="20"/>
    <n v="21"/>
    <x v="1"/>
    <s v="0.69231"/>
    <s v="0.69231"/>
    <n v="17"/>
    <n v="0"/>
    <n v="5"/>
  </r>
  <r>
    <x v="17"/>
    <n v="26"/>
    <n v="26"/>
    <n v="23"/>
    <n v="23"/>
    <x v="0"/>
    <s v="0.80769"/>
    <s v="0.84615"/>
    <n v="18"/>
    <n v="0"/>
    <n v="0"/>
  </r>
  <r>
    <x v="17"/>
    <n v="28"/>
    <n v="25"/>
    <n v="18"/>
    <n v="20"/>
    <x v="0"/>
    <s v="0.57143"/>
    <s v="0.6"/>
    <n v="19"/>
    <n v="-10.714285714285714"/>
    <n v="11.111111111111111"/>
  </r>
  <r>
    <x v="17"/>
    <n v="26"/>
    <n v="26"/>
    <n v="15"/>
    <n v="18"/>
    <x v="0"/>
    <s v="0.53846"/>
    <s v="0.57692"/>
    <n v="20"/>
    <n v="0"/>
    <n v="20"/>
  </r>
  <r>
    <x v="18"/>
    <n v="21"/>
    <n v="20"/>
    <n v="22"/>
    <n v="20"/>
    <x v="0"/>
    <s v="0.90476"/>
    <s v="0.9"/>
    <n v="1"/>
    <n v="-4.7619047619047619"/>
    <n v="-9.0909090909090917"/>
  </r>
  <r>
    <x v="18"/>
    <n v="20"/>
    <n v="19"/>
    <n v="19"/>
    <n v="20"/>
    <x v="1"/>
    <s v="0.95"/>
    <s v="0.68421"/>
    <n v="2"/>
    <n v="-5"/>
    <n v="5.2631578947368416"/>
  </r>
  <r>
    <x v="18"/>
    <n v="20"/>
    <n v="20"/>
    <n v="20"/>
    <n v="22"/>
    <x v="1"/>
    <s v="0.65"/>
    <s v="0.6"/>
    <n v="3"/>
    <n v="0"/>
    <n v="10"/>
  </r>
  <r>
    <x v="18"/>
    <n v="21"/>
    <n v="19"/>
    <n v="21"/>
    <n v="19"/>
    <x v="0"/>
    <s v="0.80952"/>
    <s v="0.57895"/>
    <n v="4"/>
    <n v="-9.5238095238095237"/>
    <n v="-9.5238095238095237"/>
  </r>
  <r>
    <x v="18"/>
    <n v="21"/>
    <n v="20"/>
    <n v="22"/>
    <n v="21"/>
    <x v="0"/>
    <s v="0.71429"/>
    <s v="0.5"/>
    <n v="5"/>
    <n v="-4.7619047619047619"/>
    <n v="-4.5454545454545459"/>
  </r>
  <r>
    <x v="18"/>
    <n v="21"/>
    <n v="19"/>
    <n v="22"/>
    <n v="19"/>
    <x v="1"/>
    <s v="0.42857"/>
    <s v="0.47368"/>
    <n v="6"/>
    <n v="-9.5238095238095237"/>
    <n v="-13.636363636363635"/>
  </r>
  <r>
    <x v="18"/>
    <n v="20"/>
    <n v="19"/>
    <n v="21"/>
    <n v="19"/>
    <x v="0"/>
    <s v="0.65"/>
    <s v="0.52632"/>
    <n v="7"/>
    <n v="-5"/>
    <n v="-9.5238095238095237"/>
  </r>
  <r>
    <x v="18"/>
    <n v="20"/>
    <n v="20"/>
    <n v="20"/>
    <n v="21"/>
    <x v="0"/>
    <s v="0.6"/>
    <s v="0.45"/>
    <n v="8"/>
    <n v="0"/>
    <n v="5"/>
  </r>
  <r>
    <x v="18"/>
    <n v="20"/>
    <n v="20"/>
    <n v="20"/>
    <n v="21"/>
    <x v="0"/>
    <s v="0.6"/>
    <s v="0.55"/>
    <n v="9"/>
    <n v="0"/>
    <n v="5"/>
  </r>
  <r>
    <x v="18"/>
    <n v="20"/>
    <n v="20"/>
    <n v="20"/>
    <n v="21"/>
    <x v="0"/>
    <s v="0.65"/>
    <s v="0.35"/>
    <n v="10"/>
    <n v="0"/>
    <n v="5"/>
  </r>
  <r>
    <x v="18"/>
    <n v="20"/>
    <n v="19"/>
    <n v="20"/>
    <n v="19"/>
    <x v="1"/>
    <s v="0.45"/>
    <s v="0.42105"/>
    <n v="11"/>
    <n v="-5"/>
    <n v="-5"/>
  </r>
  <r>
    <x v="18"/>
    <n v="20"/>
    <n v="19"/>
    <n v="20"/>
    <n v="20"/>
    <x v="1"/>
    <s v="0.25"/>
    <s v="0.52632"/>
    <n v="12"/>
    <n v="-5"/>
    <n v="0"/>
  </r>
  <r>
    <x v="18"/>
    <n v="20"/>
    <n v="20"/>
    <n v="20"/>
    <n v="21"/>
    <x v="0"/>
    <s v="0.45"/>
    <s v="0.55"/>
    <n v="13"/>
    <n v="0"/>
    <n v="5"/>
  </r>
  <r>
    <x v="18"/>
    <n v="19"/>
    <n v="20"/>
    <n v="19"/>
    <n v="22"/>
    <x v="1"/>
    <s v="0.36842"/>
    <s v="0.75"/>
    <n v="14"/>
    <n v="5.2631578947368416"/>
    <n v="15.789473684210526"/>
  </r>
  <r>
    <x v="18"/>
    <n v="20"/>
    <n v="19"/>
    <n v="20"/>
    <n v="20"/>
    <x v="1"/>
    <s v="0.3"/>
    <s v="0.52632"/>
    <n v="15"/>
    <n v="-5"/>
    <n v="0"/>
  </r>
  <r>
    <x v="18"/>
    <n v="20"/>
    <n v="20"/>
    <n v="20"/>
    <n v="21"/>
    <x v="1"/>
    <s v="0.8"/>
    <s v="0.3"/>
    <n v="16"/>
    <n v="0"/>
    <n v="5"/>
  </r>
  <r>
    <x v="18"/>
    <n v="20"/>
    <n v="20"/>
    <n v="20"/>
    <n v="21"/>
    <x v="1"/>
    <s v="0.55"/>
    <s v="0.45"/>
    <n v="17"/>
    <n v="0"/>
    <n v="5"/>
  </r>
  <r>
    <x v="18"/>
    <n v="21"/>
    <n v="19"/>
    <n v="22"/>
    <n v="20"/>
    <x v="1"/>
    <s v="0.66667"/>
    <s v="0.36842"/>
    <n v="18"/>
    <n v="-9.5238095238095237"/>
    <n v="-9.0909090909090917"/>
  </r>
  <r>
    <x v="18"/>
    <n v="20"/>
    <n v="19"/>
    <n v="20"/>
    <n v="20"/>
    <x v="0"/>
    <s v="0.65"/>
    <s v="0.52632"/>
    <n v="19"/>
    <n v="-5"/>
    <n v="0"/>
  </r>
  <r>
    <x v="18"/>
    <n v="19"/>
    <n v="21"/>
    <n v="19"/>
    <n v="22"/>
    <x v="0"/>
    <s v="0.47368"/>
    <s v="0.47619"/>
    <n v="20"/>
    <n v="10.526315789473683"/>
    <n v="15.789473684210526"/>
  </r>
  <r>
    <x v="19"/>
    <n v="21"/>
    <n v="20"/>
    <n v="23"/>
    <n v="20"/>
    <x v="1"/>
    <s v="0.57143"/>
    <s v="0.65"/>
    <n v="1"/>
    <n v="-4.7619047619047619"/>
    <n v="-13.043478260869565"/>
  </r>
  <r>
    <x v="19"/>
    <n v="20"/>
    <n v="20"/>
    <n v="19"/>
    <n v="20"/>
    <x v="1"/>
    <s v="0.7"/>
    <s v="0.95"/>
    <n v="2"/>
    <n v="0"/>
    <n v="5.2631578947368416"/>
  </r>
  <r>
    <x v="19"/>
    <n v="20"/>
    <n v="20"/>
    <n v="19"/>
    <n v="21"/>
    <x v="0"/>
    <s v="0.5"/>
    <s v="0.6"/>
    <n v="3"/>
    <n v="0"/>
    <n v="10.526315789473683"/>
  </r>
  <r>
    <x v="19"/>
    <n v="20"/>
    <n v="20"/>
    <n v="20"/>
    <n v="20"/>
    <x v="0"/>
    <s v="0.7"/>
    <s v="0.75"/>
    <n v="4"/>
    <n v="0"/>
    <n v="0"/>
  </r>
  <r>
    <x v="19"/>
    <n v="20"/>
    <n v="19"/>
    <n v="18"/>
    <n v="20"/>
    <x v="0"/>
    <s v="0.25"/>
    <s v="0.57895"/>
    <n v="5"/>
    <n v="-5"/>
    <n v="11.111111111111111"/>
  </r>
  <r>
    <x v="19"/>
    <n v="20"/>
    <n v="20"/>
    <n v="18"/>
    <n v="21"/>
    <x v="1"/>
    <s v="0.8"/>
    <s v="0.75"/>
    <n v="6"/>
    <n v="0"/>
    <n v="16.666666666666664"/>
  </r>
  <r>
    <x v="19"/>
    <n v="20"/>
    <n v="19"/>
    <n v="19"/>
    <n v="19"/>
    <x v="1"/>
    <s v="0.6"/>
    <s v="0.89474"/>
    <n v="7"/>
    <n v="-5"/>
    <n v="0"/>
  </r>
  <r>
    <x v="19"/>
    <n v="20"/>
    <n v="18"/>
    <n v="19"/>
    <n v="19"/>
    <x v="0"/>
    <s v="0.85"/>
    <s v="0.77778"/>
    <n v="8"/>
    <n v="-10"/>
    <n v="0"/>
  </r>
  <r>
    <x v="19"/>
    <n v="20"/>
    <n v="19"/>
    <n v="21"/>
    <n v="20"/>
    <x v="1"/>
    <s v="0.55"/>
    <s v="0.42105"/>
    <n v="9"/>
    <n v="-5"/>
    <n v="-4.7619047619047619"/>
  </r>
  <r>
    <x v="19"/>
    <n v="20"/>
    <n v="19"/>
    <n v="20"/>
    <n v="20"/>
    <x v="0"/>
    <s v="0.9"/>
    <s v="0.78947"/>
    <n v="10"/>
    <n v="-5"/>
    <n v="0"/>
  </r>
  <r>
    <x v="19"/>
    <n v="21"/>
    <n v="19"/>
    <n v="22"/>
    <n v="20"/>
    <x v="0"/>
    <s v="0.95238"/>
    <s v="0.73684"/>
    <n v="11"/>
    <n v="-9.5238095238095237"/>
    <n v="-9.0909090909090917"/>
  </r>
  <r>
    <x v="19"/>
    <n v="19"/>
    <n v="20"/>
    <n v="18"/>
    <n v="20"/>
    <x v="1"/>
    <s v="0.89474"/>
    <s v="0.85"/>
    <n v="12"/>
    <n v="5.2631578947368416"/>
    <n v="11.111111111111111"/>
  </r>
  <r>
    <x v="19"/>
    <n v="19"/>
    <n v="19"/>
    <n v="17"/>
    <n v="20"/>
    <x v="0"/>
    <s v="0.63158"/>
    <s v="0.73684"/>
    <n v="13"/>
    <n v="0"/>
    <n v="17.647058823529413"/>
  </r>
  <r>
    <x v="19"/>
    <n v="20"/>
    <n v="18"/>
    <n v="19"/>
    <n v="18"/>
    <x v="1"/>
    <s v="0.8"/>
    <s v="0.72222"/>
    <n v="14"/>
    <n v="-10"/>
    <n v="-5.2631578947368416"/>
  </r>
  <r>
    <x v="19"/>
    <n v="20"/>
    <n v="18"/>
    <n v="21"/>
    <n v="19"/>
    <x v="0"/>
    <s v="0.9"/>
    <s v="0.38889"/>
    <n v="15"/>
    <n v="-10"/>
    <n v="-9.5238095238095237"/>
  </r>
  <r>
    <x v="19"/>
    <n v="20"/>
    <n v="18"/>
    <n v="21"/>
    <n v="18"/>
    <x v="1"/>
    <s v="0.55"/>
    <s v="0.72222"/>
    <n v="16"/>
    <n v="-10"/>
    <n v="-14.285714285714285"/>
  </r>
  <r>
    <x v="19"/>
    <n v="19"/>
    <n v="19"/>
    <n v="19"/>
    <n v="19"/>
    <x v="1"/>
    <s v="0.42105"/>
    <s v="0.63158"/>
    <n v="17"/>
    <n v="0"/>
    <n v="0"/>
  </r>
  <r>
    <x v="19"/>
    <n v="19"/>
    <n v="18"/>
    <n v="19"/>
    <n v="20"/>
    <x v="1"/>
    <s v="0.78947"/>
    <s v="0.88889"/>
    <n v="18"/>
    <n v="-5.2631578947368416"/>
    <n v="5.2631578947368416"/>
  </r>
  <r>
    <x v="19"/>
    <n v="18"/>
    <n v="17"/>
    <n v="18"/>
    <n v="17"/>
    <x v="0"/>
    <s v="0.72222"/>
    <n v="1"/>
    <n v="19"/>
    <n v="-5.5555555555555554"/>
    <n v="-5.5555555555555554"/>
  </r>
  <r>
    <x v="19"/>
    <n v="19"/>
    <n v="18"/>
    <n v="18"/>
    <n v="19"/>
    <x v="0"/>
    <s v="0.89474"/>
    <s v="0.83333"/>
    <n v="20"/>
    <n v="-5.2631578947368416"/>
    <n v="5.5555555555555554"/>
  </r>
  <r>
    <x v="20"/>
    <n v="25"/>
    <n v="25"/>
    <n v="19"/>
    <n v="21"/>
    <x v="1"/>
    <s v="0.76"/>
    <s v="0.76"/>
    <n v="1"/>
    <n v="0"/>
    <n v="10.526315789473683"/>
  </r>
  <r>
    <x v="20"/>
    <n v="25"/>
    <n v="23"/>
    <n v="20"/>
    <n v="21"/>
    <x v="0"/>
    <s v="0.8"/>
    <s v="0.86957"/>
    <n v="2"/>
    <n v="-8"/>
    <n v="5"/>
  </r>
  <r>
    <x v="20"/>
    <n v="23"/>
    <n v="24"/>
    <n v="22"/>
    <n v="23"/>
    <x v="1"/>
    <s v="0.91304"/>
    <s v="0.875"/>
    <n v="3"/>
    <n v="4.3478260869565215"/>
    <n v="4.5454545454545459"/>
  </r>
  <r>
    <x v="20"/>
    <n v="26"/>
    <n v="25"/>
    <n v="20"/>
    <n v="18"/>
    <x v="0"/>
    <s v="0.73077"/>
    <s v="0.72"/>
    <n v="4"/>
    <n v="-3.8461538461538463"/>
    <n v="-10"/>
  </r>
  <r>
    <x v="20"/>
    <n v="26"/>
    <n v="24"/>
    <n v="17"/>
    <n v="20"/>
    <x v="1"/>
    <s v="0.65385"/>
    <s v="0.79167"/>
    <n v="5"/>
    <n v="-7.6923076923076925"/>
    <n v="17.647058823529413"/>
  </r>
  <r>
    <x v="20"/>
    <n v="24"/>
    <n v="24"/>
    <n v="22"/>
    <n v="17"/>
    <x v="0"/>
    <s v="0.875"/>
    <s v="0.625"/>
    <n v="6"/>
    <n v="0"/>
    <n v="-22.727272727272727"/>
  </r>
  <r>
    <x v="20"/>
    <n v="24"/>
    <n v="24"/>
    <n v="19"/>
    <n v="19"/>
    <x v="1"/>
    <s v="0.79167"/>
    <s v="0.79167"/>
    <n v="7"/>
    <n v="0"/>
    <n v="0"/>
  </r>
  <r>
    <x v="20"/>
    <n v="24"/>
    <n v="24"/>
    <n v="19"/>
    <n v="18"/>
    <x v="1"/>
    <s v="0.75"/>
    <s v="0.66667"/>
    <n v="8"/>
    <n v="0"/>
    <n v="-5.2631578947368416"/>
  </r>
  <r>
    <x v="20"/>
    <n v="26"/>
    <n v="25"/>
    <n v="18"/>
    <n v="16"/>
    <x v="0"/>
    <s v="0.65385"/>
    <s v="0.56"/>
    <n v="9"/>
    <n v="-3.8461538461538463"/>
    <n v="-11.111111111111111"/>
  </r>
  <r>
    <x v="20"/>
    <n v="24"/>
    <n v="25"/>
    <n v="19"/>
    <n v="21"/>
    <x v="1"/>
    <s v="0.66667"/>
    <s v="0.84"/>
    <n v="10"/>
    <n v="4.1666666666666661"/>
    <n v="10.526315789473683"/>
  </r>
  <r>
    <x v="20"/>
    <n v="26"/>
    <n v="25"/>
    <n v="15"/>
    <n v="17"/>
    <x v="1"/>
    <s v="0.57692"/>
    <s v="0.6"/>
    <n v="11"/>
    <n v="-3.8461538461538463"/>
    <n v="13.333333333333334"/>
  </r>
  <r>
    <x v="20"/>
    <n v="27"/>
    <n v="25"/>
    <n v="15"/>
    <n v="18"/>
    <x v="0"/>
    <s v="0.55556"/>
    <s v="0.64"/>
    <n v="12"/>
    <n v="-7.4074074074074066"/>
    <n v="20"/>
  </r>
  <r>
    <x v="20"/>
    <n v="26"/>
    <n v="25"/>
    <n v="17"/>
    <n v="17"/>
    <x v="0"/>
    <s v="0.65385"/>
    <s v="0.64"/>
    <n v="13"/>
    <n v="-3.8461538461538463"/>
    <n v="0"/>
  </r>
  <r>
    <x v="20"/>
    <n v="26"/>
    <n v="25"/>
    <n v="18"/>
    <n v="17"/>
    <x v="1"/>
    <s v="0.65385"/>
    <s v="0.64"/>
    <n v="14"/>
    <n v="-3.8461538461538463"/>
    <n v="-5.5555555555555554"/>
  </r>
  <r>
    <x v="20"/>
    <n v="26"/>
    <n v="25"/>
    <n v="17"/>
    <n v="20"/>
    <x v="0"/>
    <s v="0.65385"/>
    <s v="0.68"/>
    <n v="15"/>
    <n v="-3.8461538461538463"/>
    <n v="17.647058823529413"/>
  </r>
  <r>
    <x v="20"/>
    <n v="26"/>
    <n v="24"/>
    <n v="16"/>
    <n v="17"/>
    <x v="0"/>
    <s v="0.57692"/>
    <s v="0.66667"/>
    <n v="16"/>
    <n v="-7.6923076923076925"/>
    <n v="6.25"/>
  </r>
  <r>
    <x v="20"/>
    <n v="25"/>
    <n v="26"/>
    <n v="15"/>
    <n v="20"/>
    <x v="0"/>
    <s v="0.6"/>
    <s v="0.73077"/>
    <n v="17"/>
    <n v="4"/>
    <n v="33.333333333333329"/>
  </r>
  <r>
    <x v="20"/>
    <n v="25"/>
    <n v="24"/>
    <n v="18"/>
    <n v="18"/>
    <x v="1"/>
    <s v="0.72"/>
    <s v="0.66667"/>
    <n v="18"/>
    <n v="-4"/>
    <n v="0"/>
  </r>
  <r>
    <x v="20"/>
    <n v="26"/>
    <n v="23"/>
    <n v="20"/>
    <n v="18"/>
    <x v="1"/>
    <s v="0.73077"/>
    <s v="0.78261"/>
    <n v="19"/>
    <n v="-11.538461538461538"/>
    <n v="-10"/>
  </r>
  <r>
    <x v="20"/>
    <n v="24"/>
    <n v="25"/>
    <n v="18"/>
    <n v="16"/>
    <x v="0"/>
    <s v="0.66667"/>
    <s v="0.6"/>
    <n v="20"/>
    <n v="4.1666666666666661"/>
    <n v="-11.111111111111111"/>
  </r>
  <r>
    <x v="21"/>
    <n v="25"/>
    <n v="26"/>
    <n v="25"/>
    <n v="26"/>
    <x v="0"/>
    <n v="1"/>
    <n v="1"/>
    <n v="1"/>
    <n v="4"/>
    <n v="4"/>
  </r>
  <r>
    <x v="21"/>
    <n v="24"/>
    <n v="23"/>
    <n v="24"/>
    <n v="23"/>
    <x v="0"/>
    <n v="1"/>
    <n v="1"/>
    <n v="2"/>
    <n v="-4.1666666666666661"/>
    <n v="-4.1666666666666661"/>
  </r>
  <r>
    <x v="21"/>
    <n v="24"/>
    <n v="25"/>
    <n v="24"/>
    <n v="25"/>
    <x v="1"/>
    <n v="1"/>
    <n v="1"/>
    <n v="3"/>
    <n v="4.1666666666666661"/>
    <n v="4.1666666666666661"/>
  </r>
  <r>
    <x v="21"/>
    <n v="23"/>
    <n v="22"/>
    <n v="23"/>
    <n v="23"/>
    <x v="1"/>
    <n v="1"/>
    <n v="1"/>
    <n v="4"/>
    <n v="-4.3478260869565215"/>
    <n v="0"/>
  </r>
  <r>
    <x v="21"/>
    <n v="23"/>
    <n v="22"/>
    <n v="23"/>
    <n v="22"/>
    <x v="0"/>
    <n v="1"/>
    <n v="1"/>
    <n v="5"/>
    <n v="-4.3478260869565215"/>
    <n v="-4.3478260869565215"/>
  </r>
  <r>
    <x v="21"/>
    <n v="23"/>
    <n v="22"/>
    <n v="23"/>
    <n v="22"/>
    <x v="0"/>
    <n v="1"/>
    <n v="1"/>
    <n v="6"/>
    <n v="-4.3478260869565215"/>
    <n v="-4.3478260869565215"/>
  </r>
  <r>
    <x v="21"/>
    <n v="23"/>
    <n v="22"/>
    <n v="23"/>
    <n v="22"/>
    <x v="0"/>
    <n v="1"/>
    <n v="1"/>
    <n v="7"/>
    <n v="-4.3478260869565215"/>
    <n v="-4.3478260869565215"/>
  </r>
  <r>
    <x v="21"/>
    <n v="23"/>
    <n v="22"/>
    <n v="23"/>
    <n v="22"/>
    <x v="0"/>
    <n v="1"/>
    <n v="1"/>
    <n v="8"/>
    <n v="-4.3478260869565215"/>
    <n v="-4.3478260869565215"/>
  </r>
  <r>
    <x v="21"/>
    <n v="25"/>
    <n v="25"/>
    <n v="25"/>
    <n v="25"/>
    <x v="0"/>
    <n v="1"/>
    <n v="1"/>
    <n v="9"/>
    <n v="0"/>
    <n v="0"/>
  </r>
  <r>
    <x v="21"/>
    <n v="23"/>
    <n v="22"/>
    <n v="23"/>
    <n v="22"/>
    <x v="1"/>
    <n v="1"/>
    <n v="1"/>
    <n v="10"/>
    <n v="-4.3478260869565215"/>
    <n v="-4.3478260869565215"/>
  </r>
  <r>
    <x v="21"/>
    <n v="23"/>
    <n v="23"/>
    <n v="23"/>
    <n v="23"/>
    <x v="1"/>
    <n v="1"/>
    <n v="1"/>
    <n v="11"/>
    <n v="0"/>
    <n v="0"/>
  </r>
  <r>
    <x v="21"/>
    <n v="24"/>
    <n v="22"/>
    <n v="24"/>
    <n v="22"/>
    <x v="1"/>
    <n v="1"/>
    <n v="1"/>
    <n v="12"/>
    <n v="-8.3333333333333321"/>
    <n v="-8.3333333333333321"/>
  </r>
  <r>
    <x v="21"/>
    <n v="24"/>
    <n v="22"/>
    <n v="24"/>
    <n v="22"/>
    <x v="0"/>
    <n v="1"/>
    <n v="1"/>
    <n v="13"/>
    <n v="-8.3333333333333321"/>
    <n v="-8.3333333333333321"/>
  </r>
  <r>
    <x v="21"/>
    <n v="23"/>
    <n v="24"/>
    <n v="23"/>
    <n v="24"/>
    <x v="0"/>
    <n v="1"/>
    <n v="1"/>
    <n v="14"/>
    <n v="4.3478260869565215"/>
    <n v="4.3478260869565215"/>
  </r>
  <r>
    <x v="21"/>
    <n v="23"/>
    <n v="23"/>
    <n v="21"/>
    <n v="23"/>
    <x v="0"/>
    <s v="0.91304"/>
    <n v="1"/>
    <n v="15"/>
    <n v="0"/>
    <n v="9.5238095238095237"/>
  </r>
  <r>
    <x v="21"/>
    <n v="24"/>
    <n v="23"/>
    <n v="24"/>
    <n v="23"/>
    <x v="1"/>
    <n v="1"/>
    <n v="1"/>
    <n v="16"/>
    <n v="-4.1666666666666661"/>
    <n v="-4.1666666666666661"/>
  </r>
  <r>
    <x v="21"/>
    <n v="25"/>
    <n v="22"/>
    <n v="25"/>
    <n v="22"/>
    <x v="1"/>
    <n v="1"/>
    <n v="1"/>
    <n v="17"/>
    <n v="-12"/>
    <n v="-12"/>
  </r>
  <r>
    <x v="21"/>
    <n v="23"/>
    <n v="22"/>
    <n v="23"/>
    <n v="22"/>
    <x v="1"/>
    <n v="1"/>
    <n v="1"/>
    <n v="18"/>
    <n v="-4.3478260869565215"/>
    <n v="-4.3478260869565215"/>
  </r>
  <r>
    <x v="21"/>
    <n v="24"/>
    <n v="21"/>
    <n v="24"/>
    <n v="21"/>
    <x v="1"/>
    <n v="1"/>
    <n v="1"/>
    <n v="19"/>
    <n v="-12.5"/>
    <n v="-12.5"/>
  </r>
  <r>
    <x v="21"/>
    <n v="22"/>
    <n v="22"/>
    <n v="22"/>
    <n v="22"/>
    <x v="1"/>
    <n v="1"/>
    <n v="1"/>
    <n v="20"/>
    <n v="0"/>
    <n v="0"/>
  </r>
  <r>
    <x v="22"/>
    <n v="23"/>
    <n v="22"/>
    <n v="22"/>
    <n v="23"/>
    <x v="0"/>
    <s v="0.95652"/>
    <s v="0.95455"/>
    <n v="1"/>
    <n v="-4.3478260869565215"/>
    <n v="4.5454545454545459"/>
  </r>
  <r>
    <x v="22"/>
    <n v="22"/>
    <n v="22"/>
    <n v="22"/>
    <n v="23"/>
    <x v="0"/>
    <n v="1"/>
    <n v="1"/>
    <n v="2"/>
    <n v="0"/>
    <n v="4.5454545454545459"/>
  </r>
  <r>
    <x v="22"/>
    <n v="22"/>
    <n v="21"/>
    <n v="22"/>
    <n v="21"/>
    <x v="1"/>
    <s v="0.95455"/>
    <s v="0.90476"/>
    <n v="3"/>
    <n v="-4.5454545454545459"/>
    <n v="-4.5454545454545459"/>
  </r>
  <r>
    <x v="22"/>
    <n v="22"/>
    <n v="21"/>
    <n v="22"/>
    <n v="23"/>
    <x v="1"/>
    <n v="1"/>
    <n v="1"/>
    <n v="4"/>
    <n v="-4.5454545454545459"/>
    <n v="4.5454545454545459"/>
  </r>
  <r>
    <x v="22"/>
    <n v="22"/>
    <n v="21"/>
    <n v="21"/>
    <n v="22"/>
    <x v="1"/>
    <s v="0.90909"/>
    <n v="1"/>
    <n v="5"/>
    <n v="-4.5454545454545459"/>
    <n v="4.7619047619047619"/>
  </r>
  <r>
    <x v="22"/>
    <n v="23"/>
    <n v="21"/>
    <n v="23"/>
    <n v="21"/>
    <x v="0"/>
    <s v="0.91304"/>
    <s v="0.95238"/>
    <n v="6"/>
    <n v="-8.695652173913043"/>
    <n v="-8.695652173913043"/>
  </r>
  <r>
    <x v="22"/>
    <n v="22"/>
    <n v="22"/>
    <n v="22"/>
    <n v="22"/>
    <x v="0"/>
    <n v="1"/>
    <n v="1"/>
    <n v="7"/>
    <n v="0"/>
    <n v="0"/>
  </r>
  <r>
    <x v="22"/>
    <n v="23"/>
    <n v="22"/>
    <n v="22"/>
    <n v="23"/>
    <x v="1"/>
    <s v="0.95652"/>
    <n v="1"/>
    <n v="8"/>
    <n v="-4.3478260869565215"/>
    <n v="4.5454545454545459"/>
  </r>
  <r>
    <x v="22"/>
    <n v="22"/>
    <n v="23"/>
    <n v="21"/>
    <n v="25"/>
    <x v="1"/>
    <s v="0.95455"/>
    <n v="1"/>
    <n v="9"/>
    <n v="4.5454545454545459"/>
    <n v="19.047619047619047"/>
  </r>
  <r>
    <x v="22"/>
    <n v="23"/>
    <n v="22"/>
    <n v="23"/>
    <n v="23"/>
    <x v="0"/>
    <n v="1"/>
    <n v="1"/>
    <n v="10"/>
    <n v="-4.3478260869565215"/>
    <n v="0"/>
  </r>
  <r>
    <x v="22"/>
    <n v="23"/>
    <n v="21"/>
    <n v="23"/>
    <n v="22"/>
    <x v="1"/>
    <n v="1"/>
    <n v="1"/>
    <n v="11"/>
    <n v="-8.695652173913043"/>
    <n v="-4.3478260869565215"/>
  </r>
  <r>
    <x v="22"/>
    <n v="23"/>
    <n v="22"/>
    <n v="24"/>
    <n v="23"/>
    <x v="0"/>
    <n v="1"/>
    <s v="0.95455"/>
    <n v="12"/>
    <n v="-4.3478260869565215"/>
    <n v="-4.1666666666666661"/>
  </r>
  <r>
    <x v="22"/>
    <n v="22"/>
    <n v="22"/>
    <n v="21"/>
    <n v="23"/>
    <x v="0"/>
    <s v="0.95455"/>
    <s v="0.95455"/>
    <n v="13"/>
    <n v="0"/>
    <n v="9.5238095238095237"/>
  </r>
  <r>
    <x v="22"/>
    <n v="23"/>
    <n v="22"/>
    <n v="22"/>
    <n v="23"/>
    <x v="0"/>
    <s v="0.95652"/>
    <n v="1"/>
    <n v="14"/>
    <n v="-4.3478260869565215"/>
    <n v="4.5454545454545459"/>
  </r>
  <r>
    <x v="22"/>
    <n v="21"/>
    <n v="20"/>
    <n v="21"/>
    <n v="21"/>
    <x v="1"/>
    <n v="1"/>
    <n v="1"/>
    <n v="15"/>
    <n v="-4.7619047619047619"/>
    <n v="0"/>
  </r>
  <r>
    <x v="22"/>
    <n v="22"/>
    <n v="22"/>
    <n v="21"/>
    <n v="23"/>
    <x v="0"/>
    <s v="0.95455"/>
    <n v="1"/>
    <n v="16"/>
    <n v="0"/>
    <n v="9.5238095238095237"/>
  </r>
  <r>
    <x v="22"/>
    <n v="22"/>
    <n v="20"/>
    <n v="20"/>
    <n v="21"/>
    <x v="1"/>
    <s v="0.90909"/>
    <n v="1"/>
    <n v="17"/>
    <n v="-9.0909090909090917"/>
    <n v="5"/>
  </r>
  <r>
    <x v="22"/>
    <n v="22"/>
    <n v="20"/>
    <n v="21"/>
    <n v="20"/>
    <x v="1"/>
    <s v="0.95455"/>
    <s v="0.95"/>
    <n v="18"/>
    <n v="-9.0909090909090917"/>
    <n v="-4.7619047619047619"/>
  </r>
  <r>
    <x v="22"/>
    <n v="22"/>
    <n v="23"/>
    <n v="19"/>
    <n v="21"/>
    <x v="1"/>
    <s v="0.86364"/>
    <s v="0.86957"/>
    <n v="19"/>
    <n v="4.5454545454545459"/>
    <n v="10.526315789473683"/>
  </r>
  <r>
    <x v="22"/>
    <n v="21"/>
    <n v="20"/>
    <n v="18"/>
    <n v="20"/>
    <x v="0"/>
    <s v="0.85714"/>
    <n v="1"/>
    <n v="20"/>
    <n v="-4.7619047619047619"/>
    <n v="11.111111111111111"/>
  </r>
  <r>
    <x v="23"/>
    <n v="23"/>
    <n v="23"/>
    <n v="23"/>
    <n v="22"/>
    <x v="1"/>
    <s v="0.86957"/>
    <s v="0.86957"/>
    <n v="1"/>
    <n v="0"/>
    <n v="-4.3478260869565215"/>
  </r>
  <r>
    <x v="23"/>
    <n v="24"/>
    <n v="24"/>
    <n v="21"/>
    <n v="18"/>
    <x v="0"/>
    <s v="0.83333"/>
    <s v="0.70833"/>
    <n v="2"/>
    <n v="0"/>
    <n v="-14.285714285714285"/>
  </r>
  <r>
    <x v="23"/>
    <n v="24"/>
    <n v="22"/>
    <n v="21"/>
    <n v="19"/>
    <x v="0"/>
    <s v="0.79167"/>
    <s v="0.86364"/>
    <n v="3"/>
    <n v="-8.3333333333333321"/>
    <n v="-9.5238095238095237"/>
  </r>
  <r>
    <x v="23"/>
    <n v="24"/>
    <n v="23"/>
    <n v="20"/>
    <n v="15"/>
    <x v="1"/>
    <s v="0.83333"/>
    <s v="0.6087"/>
    <n v="4"/>
    <n v="-4.1666666666666661"/>
    <n v="-25"/>
  </r>
  <r>
    <x v="23"/>
    <n v="23"/>
    <n v="23"/>
    <n v="22"/>
    <n v="21"/>
    <x v="1"/>
    <s v="0.91304"/>
    <s v="0.91304"/>
    <n v="5"/>
    <n v="0"/>
    <n v="-4.5454545454545459"/>
  </r>
  <r>
    <x v="23"/>
    <n v="23"/>
    <n v="23"/>
    <n v="22"/>
    <n v="17"/>
    <x v="1"/>
    <s v="0.95652"/>
    <s v="0.69565"/>
    <n v="6"/>
    <n v="0"/>
    <n v="-22.727272727272727"/>
  </r>
  <r>
    <x v="23"/>
    <n v="24"/>
    <n v="22"/>
    <n v="25"/>
    <n v="21"/>
    <x v="0"/>
    <n v="1"/>
    <s v="0.90909"/>
    <n v="7"/>
    <n v="-8.3333333333333321"/>
    <n v="-16"/>
  </r>
  <r>
    <x v="23"/>
    <n v="24"/>
    <n v="23"/>
    <n v="22"/>
    <n v="21"/>
    <x v="1"/>
    <s v="0.91667"/>
    <s v="0.73913"/>
    <n v="8"/>
    <n v="-4.1666666666666661"/>
    <n v="-4.5454545454545459"/>
  </r>
  <r>
    <x v="23"/>
    <n v="23"/>
    <n v="24"/>
    <n v="23"/>
    <n v="21"/>
    <x v="0"/>
    <n v="1"/>
    <s v="0.79167"/>
    <n v="9"/>
    <n v="4.3478260869565215"/>
    <n v="-8.695652173913043"/>
  </r>
  <r>
    <x v="23"/>
    <n v="24"/>
    <n v="24"/>
    <n v="24"/>
    <n v="22"/>
    <x v="0"/>
    <s v="0.95833"/>
    <s v="0.875"/>
    <n v="10"/>
    <n v="0"/>
    <n v="-8.3333333333333321"/>
  </r>
  <r>
    <x v="23"/>
    <n v="25"/>
    <n v="25"/>
    <n v="23"/>
    <n v="20"/>
    <x v="0"/>
    <s v="0.92"/>
    <s v="0.68"/>
    <n v="11"/>
    <n v="0"/>
    <n v="-13.043478260869565"/>
  </r>
  <r>
    <x v="23"/>
    <n v="25"/>
    <n v="21"/>
    <n v="23"/>
    <n v="18"/>
    <x v="1"/>
    <s v="0.84"/>
    <s v="0.80952"/>
    <n v="12"/>
    <n v="-16"/>
    <n v="-21.739130434782609"/>
  </r>
  <r>
    <x v="23"/>
    <n v="24"/>
    <n v="24"/>
    <n v="26"/>
    <n v="24"/>
    <x v="1"/>
    <s v="0.95833"/>
    <n v="1"/>
    <n v="13"/>
    <n v="0"/>
    <n v="-7.6923076923076925"/>
  </r>
  <r>
    <x v="23"/>
    <n v="23"/>
    <n v="22"/>
    <n v="23"/>
    <n v="21"/>
    <x v="0"/>
    <n v="1"/>
    <s v="0.86364"/>
    <n v="14"/>
    <n v="-4.3478260869565215"/>
    <n v="-8.695652173913043"/>
  </r>
  <r>
    <x v="23"/>
    <n v="23"/>
    <n v="23"/>
    <n v="21"/>
    <n v="21"/>
    <x v="0"/>
    <s v="0.91304"/>
    <s v="0.82609"/>
    <n v="15"/>
    <n v="0"/>
    <n v="0"/>
  </r>
  <r>
    <x v="23"/>
    <n v="25"/>
    <n v="25"/>
    <n v="18"/>
    <n v="18"/>
    <x v="1"/>
    <s v="0.6"/>
    <s v="0.68"/>
    <n v="16"/>
    <n v="0"/>
    <n v="0"/>
  </r>
  <r>
    <x v="23"/>
    <n v="25"/>
    <n v="23"/>
    <n v="20"/>
    <n v="20"/>
    <x v="1"/>
    <s v="0.76"/>
    <s v="0.82609"/>
    <n v="17"/>
    <n v="-8"/>
    <n v="0"/>
  </r>
  <r>
    <x v="23"/>
    <n v="24"/>
    <n v="25"/>
    <n v="22"/>
    <n v="22"/>
    <x v="0"/>
    <s v="0.91667"/>
    <s v="0.84"/>
    <n v="18"/>
    <n v="4.1666666666666661"/>
    <n v="0"/>
  </r>
  <r>
    <x v="23"/>
    <n v="28"/>
    <n v="24"/>
    <n v="23"/>
    <n v="24"/>
    <x v="0"/>
    <s v="0.82143"/>
    <s v="0.91667"/>
    <n v="19"/>
    <n v="-14.285714285714285"/>
    <n v="4.3478260869565215"/>
  </r>
  <r>
    <x v="23"/>
    <n v="23"/>
    <n v="22"/>
    <n v="24"/>
    <n v="20"/>
    <x v="1"/>
    <n v="1"/>
    <s v="0.90909"/>
    <n v="20"/>
    <n v="-4.3478260869565215"/>
    <n v="-16.666666666666664"/>
  </r>
  <r>
    <x v="24"/>
    <m/>
    <m/>
    <m/>
    <m/>
    <x v="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x v="0"/>
    <n v="18"/>
    <n v="17"/>
    <n v="18"/>
    <n v="17"/>
    <x v="0"/>
    <n v="1"/>
    <n v="0.88235294117647101"/>
    <n v="0.9411764705882355"/>
    <n v="1"/>
    <n v="-5.5555555555555554"/>
    <n v="-5.5555555555555554"/>
    <n v="0.88888888888888895"/>
    <n v="0.76470588235294101"/>
    <n v="1"/>
    <n v="0.95777375699756895"/>
    <n v="0.69108624300243437"/>
    <n v="0.82443000000000199"/>
    <n v="0.13334375699756731"/>
  </r>
  <r>
    <x v="0"/>
    <n v="18"/>
    <n v="17"/>
    <n v="17"/>
    <n v="14"/>
    <x v="1"/>
    <n v="0.88888888888888895"/>
    <n v="0.64705882352941202"/>
    <n v="0.76797385620915048"/>
    <n v="2"/>
    <n v="-5.5555555555555554"/>
    <n v="-17.647058823529413"/>
    <n v="0.66666666666666696"/>
    <n v="0.76470588235294101"/>
    <n v="1"/>
    <n v="0.95777375699756895"/>
    <n v="0.69108624300243437"/>
    <n v="0.82443000000000166"/>
    <n v="0.13334375699756731"/>
  </r>
  <r>
    <x v="0"/>
    <n v="18"/>
    <n v="18"/>
    <n v="17"/>
    <n v="17"/>
    <x v="0"/>
    <n v="0.94444444444444398"/>
    <n v="0.88888888888888895"/>
    <n v="0.91666666666666652"/>
    <n v="3"/>
    <n v="0"/>
    <n v="0"/>
    <n v="0.38888888888888901"/>
    <n v="0.72222222222222199"/>
    <n v="1"/>
    <n v="0.95777375699756895"/>
    <n v="0.69108624300243437"/>
    <n v="0.82443000000000166"/>
    <n v="0.13334375699756731"/>
  </r>
  <r>
    <x v="0"/>
    <n v="19"/>
    <n v="18"/>
    <n v="17"/>
    <n v="15"/>
    <x v="0"/>
    <n v="0.84210526315789502"/>
    <n v="0.72222222222222199"/>
    <n v="0.78216374269005851"/>
    <n v="4"/>
    <n v="-5.2631578947368416"/>
    <n v="-11.76470588235294"/>
    <n v="0.73684210526315796"/>
    <n v="0.83333333333333304"/>
    <n v="1"/>
    <n v="0.95777375699756895"/>
    <n v="0.69108624300243437"/>
    <n v="0.82443000000000166"/>
    <n v="0.13334375699756731"/>
  </r>
  <r>
    <x v="0"/>
    <n v="17"/>
    <n v="18"/>
    <n v="17"/>
    <n v="18"/>
    <x v="1"/>
    <n v="1"/>
    <n v="0.83333333333333304"/>
    <n v="0.91666666666666652"/>
    <n v="5"/>
    <n v="5.8823529411764701"/>
    <n v="5.8823529411764701"/>
    <n v="0.88235294117647101"/>
    <n v="0.77777777777777801"/>
    <n v="1"/>
    <n v="0.95777375699756895"/>
    <n v="0.69108624300243437"/>
    <n v="0.82443000000000199"/>
    <n v="0.13334375699756731"/>
  </r>
  <r>
    <x v="0"/>
    <n v="18"/>
    <n v="18"/>
    <n v="19"/>
    <n v="21"/>
    <x v="0"/>
    <n v="0.77777777777777801"/>
    <n v="0.88888888888888895"/>
    <n v="0.83333333333333348"/>
    <n v="6"/>
    <n v="0"/>
    <n v="10.526315789473683"/>
    <n v="0.5"/>
    <n v="0.44444444444444398"/>
    <n v="1"/>
    <n v="0.95777375699756895"/>
    <n v="0.69108624300243437"/>
    <n v="0.82443000000000166"/>
    <n v="0.13334375699756731"/>
  </r>
  <r>
    <x v="0"/>
    <n v="19"/>
    <n v="18"/>
    <n v="22"/>
    <n v="23"/>
    <x v="1"/>
    <n v="0.94736842105263197"/>
    <n v="0.94444444444444398"/>
    <n v="0.94590643274853803"/>
    <n v="7"/>
    <n v="-5.2631578947368416"/>
    <n v="4.5454545454545459"/>
    <n v="0.63157894736842102"/>
    <n v="0.94444444444444398"/>
    <n v="1"/>
    <n v="0.95777375699756895"/>
    <n v="0.69108624300243437"/>
    <n v="0.82443000000000166"/>
    <n v="0.13334375699756731"/>
  </r>
  <r>
    <x v="0"/>
    <n v="19"/>
    <n v="18"/>
    <n v="22"/>
    <n v="21"/>
    <x v="1"/>
    <n v="0.89473684210526305"/>
    <n v="0.88888888888888895"/>
    <n v="0.89181286549707606"/>
    <n v="8"/>
    <n v="-5.2631578947368416"/>
    <n v="-4.5454545454545459"/>
    <n v="0.42105263157894701"/>
    <n v="0.83333333333333304"/>
    <n v="1"/>
    <n v="0.95777375699756895"/>
    <n v="0.69108624300243437"/>
    <n v="0.82443000000000166"/>
    <n v="0.13334375699756731"/>
  </r>
  <r>
    <x v="0"/>
    <n v="18"/>
    <n v="18"/>
    <n v="21"/>
    <n v="19"/>
    <x v="1"/>
    <n v="0.88888888888888895"/>
    <n v="0.83333333333333304"/>
    <n v="0.86111111111111094"/>
    <n v="9"/>
    <n v="0"/>
    <n v="-9.5238095238095237"/>
    <n v="0.72222222222222199"/>
    <n v="0.83333333333333304"/>
    <n v="1"/>
    <n v="0.95777375699756895"/>
    <n v="0.69108624300243437"/>
    <n v="0.82443000000000166"/>
    <n v="0.13334375699756731"/>
  </r>
  <r>
    <x v="0"/>
    <n v="18"/>
    <n v="19"/>
    <n v="21"/>
    <n v="23"/>
    <x v="1"/>
    <n v="0.94444444444444398"/>
    <n v="0.94736842105263197"/>
    <n v="0.94590643274853803"/>
    <n v="10"/>
    <n v="5.5555555555555554"/>
    <n v="9.5238095238095237"/>
    <n v="0.88888888888888895"/>
    <n v="0.68421052631579005"/>
    <n v="1"/>
    <n v="0.95777375699756895"/>
    <n v="0.69108624300243437"/>
    <n v="0.82443000000000166"/>
    <n v="0.13334375699756731"/>
  </r>
  <r>
    <x v="0"/>
    <n v="18"/>
    <n v="17"/>
    <n v="18"/>
    <n v="18"/>
    <x v="1"/>
    <n v="0.5"/>
    <n v="0.23529411764705899"/>
    <n v="0.36764705882352949"/>
    <n v="11"/>
    <n v="-5.5555555555555554"/>
    <n v="0"/>
    <n v="0.33333333333333298"/>
    <n v="0.88235294117647101"/>
    <n v="1"/>
    <n v="0.95777375699756895"/>
    <n v="0.69108624300243437"/>
    <n v="0.82443000000000166"/>
    <n v="0.13334375699756731"/>
  </r>
  <r>
    <x v="0"/>
    <n v="18"/>
    <n v="17"/>
    <n v="17"/>
    <n v="21"/>
    <x v="0"/>
    <n v="0.88888888888888895"/>
    <n v="0.88235294117647101"/>
    <n v="0.88562091503267992"/>
    <n v="12"/>
    <n v="-5.5555555555555554"/>
    <n v="23.52941176470588"/>
    <n v="0.88888888888888895"/>
    <n v="0.70588235294117596"/>
    <n v="1"/>
    <n v="0.95777375699756895"/>
    <n v="0.69108624300243437"/>
    <n v="0.82443000000000166"/>
    <n v="0.13334375699756731"/>
  </r>
  <r>
    <x v="0"/>
    <n v="18"/>
    <n v="16"/>
    <n v="20"/>
    <n v="16"/>
    <x v="1"/>
    <n v="0.83333333333333304"/>
    <n v="0.75"/>
    <n v="0.79166666666666652"/>
    <n v="13"/>
    <n v="-11.111111111111111"/>
    <n v="-20"/>
    <n v="0.88888888888888895"/>
    <n v="0.75"/>
    <n v="1"/>
    <n v="0.95777375699756895"/>
    <n v="0.69108624300243437"/>
    <n v="0.82443000000000166"/>
    <n v="0.13334375699756731"/>
  </r>
  <r>
    <x v="0"/>
    <n v="18"/>
    <n v="18"/>
    <n v="18"/>
    <n v="20"/>
    <x v="0"/>
    <n v="0.44444444444444398"/>
    <n v="0.5"/>
    <n v="0.47222222222222199"/>
    <n v="14"/>
    <n v="0"/>
    <n v="11.111111111111111"/>
    <n v="0.77777777777777801"/>
    <n v="0.72222222222222199"/>
    <n v="1"/>
    <n v="0.95777375699756895"/>
    <n v="0.69108624300243437"/>
    <n v="0.82443000000000166"/>
    <n v="0.13334375699756731"/>
  </r>
  <r>
    <x v="0"/>
    <n v="18"/>
    <n v="18"/>
    <n v="19"/>
    <n v="18"/>
    <x v="0"/>
    <n v="0.94444444444444398"/>
    <n v="0.5"/>
    <n v="0.72222222222222199"/>
    <n v="15"/>
    <n v="0"/>
    <n v="-5.2631578947368416"/>
    <n v="0.83333333333333304"/>
    <n v="0.44444444444444398"/>
    <n v="1"/>
    <n v="0.95777375699756895"/>
    <n v="0.69108624300243437"/>
    <n v="0.82443000000000166"/>
    <n v="0.13334375699756731"/>
  </r>
  <r>
    <x v="0"/>
    <n v="17"/>
    <n v="18"/>
    <n v="18"/>
    <n v="19"/>
    <x v="0"/>
    <n v="0.94117647058823495"/>
    <n v="0.77777777777777801"/>
    <n v="0.85947712418300648"/>
    <n v="16"/>
    <n v="5.8823529411764701"/>
    <n v="5.5555555555555554"/>
    <n v="0.82352941176470595"/>
    <n v="0.94444444444444398"/>
    <n v="1"/>
    <n v="0.95777375699756895"/>
    <n v="0.69108624300243437"/>
    <n v="0.82443000000000166"/>
    <n v="0.13334375699756731"/>
  </r>
  <r>
    <x v="0"/>
    <n v="17"/>
    <n v="17"/>
    <n v="22"/>
    <n v="22"/>
    <x v="1"/>
    <n v="1"/>
    <n v="1"/>
    <n v="1"/>
    <n v="17"/>
    <n v="0"/>
    <n v="0"/>
    <n v="0.88235294117647101"/>
    <n v="0.88235294117647101"/>
    <n v="1"/>
    <n v="0.95777375699756895"/>
    <n v="0.69108624300243437"/>
    <n v="0.82443000000000166"/>
    <n v="0.13334375699756731"/>
  </r>
  <r>
    <x v="0"/>
    <n v="17"/>
    <n v="17"/>
    <n v="23"/>
    <n v="23"/>
    <x v="0"/>
    <n v="0.94117647058823495"/>
    <n v="1"/>
    <n v="0.97058823529411753"/>
    <n v="18"/>
    <n v="0"/>
    <n v="0"/>
    <n v="0.82352941176470595"/>
    <n v="0.76470588235294101"/>
    <n v="1"/>
    <n v="0.95777375699756895"/>
    <n v="0.69108624300243437"/>
    <n v="0.82443000000000166"/>
    <n v="0.13334375699756731"/>
  </r>
  <r>
    <x v="0"/>
    <n v="18"/>
    <n v="19"/>
    <n v="21"/>
    <n v="23"/>
    <x v="0"/>
    <n v="0.77777777777777801"/>
    <n v="1"/>
    <n v="0.88888888888888906"/>
    <n v="19"/>
    <n v="5.5555555555555554"/>
    <n v="9.5238095238095237"/>
    <n v="0.77777777777777801"/>
    <n v="1"/>
    <n v="1"/>
    <n v="0.95777375699756895"/>
    <n v="0.69108624300243437"/>
    <n v="0.82443000000000166"/>
    <n v="0.13334375699756731"/>
  </r>
  <r>
    <x v="0"/>
    <n v="17"/>
    <n v="16"/>
    <n v="20"/>
    <n v="18"/>
    <x v="1"/>
    <n v="0.70588235294117596"/>
    <n v="0.75"/>
    <n v="0.72794117647058798"/>
    <n v="20"/>
    <n v="-5.8823529411764701"/>
    <n v="-10"/>
    <n v="0.82352941176470595"/>
    <n v="0.9375"/>
    <n v="1"/>
    <n v="0.95777375699756895"/>
    <n v="0.69108624300243437"/>
    <n v="0.82443000000000166"/>
    <n v="0.13334375699756731"/>
  </r>
  <r>
    <x v="1"/>
    <n v="24"/>
    <n v="24"/>
    <n v="24"/>
    <n v="24"/>
    <x v="0"/>
    <n v="1"/>
    <n v="1"/>
    <n v="1"/>
    <n v="1"/>
    <n v="0"/>
    <n v="0"/>
    <n v="0.75"/>
    <n v="0.70833333333333304"/>
    <n v="2"/>
    <n v="0.91368468162657646"/>
    <n v="0.74923666668802658"/>
    <n v="0.83146067415730152"/>
    <n v="8.2224007469274912E-2"/>
  </r>
  <r>
    <x v="1"/>
    <n v="24"/>
    <n v="23"/>
    <n v="25"/>
    <n v="23"/>
    <x v="0"/>
    <n v="1"/>
    <n v="1"/>
    <n v="1"/>
    <n v="2"/>
    <n v="-4.1666666666666661"/>
    <n v="-8"/>
    <n v="0.75"/>
    <n v="0.86956521739130399"/>
    <n v="2"/>
    <n v="0.91368468162657646"/>
    <n v="0.74923666668802658"/>
    <n v="0.83146067415730152"/>
    <n v="8.2224007469274912E-2"/>
  </r>
  <r>
    <x v="1"/>
    <n v="25"/>
    <n v="23"/>
    <n v="24"/>
    <n v="23"/>
    <x v="1"/>
    <n v="0.96"/>
    <n v="1"/>
    <n v="0.98"/>
    <n v="3"/>
    <n v="-8"/>
    <n v="-4.1666666666666661"/>
    <n v="0.64"/>
    <n v="0.91304347826086996"/>
    <n v="2"/>
    <n v="0.91368468162657646"/>
    <n v="0.74923666668802658"/>
    <n v="0.83146067415730152"/>
    <n v="8.2224007469274912E-2"/>
  </r>
  <r>
    <x v="1"/>
    <n v="23"/>
    <n v="23"/>
    <n v="24"/>
    <n v="23"/>
    <x v="1"/>
    <n v="1"/>
    <n v="1"/>
    <n v="1"/>
    <n v="4"/>
    <n v="0"/>
    <n v="-4.1666666666666661"/>
    <n v="0.86956521739130399"/>
    <n v="1"/>
    <n v="2"/>
    <n v="0.91368468162657646"/>
    <n v="0.74923666668802658"/>
    <n v="0.83146067415730152"/>
    <n v="8.2224007469274912E-2"/>
  </r>
  <r>
    <x v="1"/>
    <n v="24"/>
    <n v="25"/>
    <n v="24"/>
    <n v="24"/>
    <x v="0"/>
    <n v="1"/>
    <n v="0.96"/>
    <n v="0.98"/>
    <n v="5"/>
    <n v="4.1666666666666661"/>
    <n v="0"/>
    <n v="0.79166666666666696"/>
    <n v="1"/>
    <n v="2"/>
    <n v="0.91368468162657646"/>
    <n v="0.74923666668802658"/>
    <n v="0.83146067415730152"/>
    <n v="8.2224007469274912E-2"/>
  </r>
  <r>
    <x v="1"/>
    <n v="25"/>
    <n v="25"/>
    <n v="25"/>
    <n v="26"/>
    <x v="1"/>
    <n v="1"/>
    <n v="1"/>
    <n v="1"/>
    <n v="6"/>
    <n v="0"/>
    <n v="4"/>
    <n v="0.64"/>
    <n v="0.68"/>
    <n v="2"/>
    <n v="0.91368468162657646"/>
    <n v="0.74923666668802658"/>
    <n v="0.83146067415730152"/>
    <n v="8.2224007469274912E-2"/>
  </r>
  <r>
    <x v="1"/>
    <n v="26"/>
    <n v="23"/>
    <n v="26"/>
    <n v="23"/>
    <x v="1"/>
    <n v="1"/>
    <n v="1"/>
    <n v="1"/>
    <n v="7"/>
    <n v="-11.538461538461538"/>
    <n v="-11.538461538461538"/>
    <n v="0.73076923076923095"/>
    <n v="0.78260869565217395"/>
    <n v="2"/>
    <n v="0.91368468162657646"/>
    <n v="0.74923666668802658"/>
    <n v="0.83146067415730152"/>
    <n v="8.2224007469274912E-2"/>
  </r>
  <r>
    <x v="1"/>
    <n v="24"/>
    <n v="23"/>
    <n v="24"/>
    <n v="23"/>
    <x v="1"/>
    <n v="1"/>
    <n v="0.86956521739130399"/>
    <n v="0.934782608695652"/>
    <n v="8"/>
    <n v="-4.1666666666666661"/>
    <n v="-4.1666666666666661"/>
    <n v="0.66666666666666696"/>
    <n v="0.69565217391304401"/>
    <n v="2"/>
    <n v="0.91368468162657646"/>
    <n v="0.74923666668802658"/>
    <n v="0.83146067415730152"/>
    <n v="8.2224007469274912E-2"/>
  </r>
  <r>
    <x v="1"/>
    <n v="24"/>
    <n v="24"/>
    <n v="24"/>
    <n v="22"/>
    <x v="0"/>
    <n v="1"/>
    <n v="0.875"/>
    <n v="0.9375"/>
    <n v="9"/>
    <n v="0"/>
    <n v="-8.3333333333333321"/>
    <n v="0.79166666666666696"/>
    <n v="0.79166666666666696"/>
    <n v="2"/>
    <n v="0.91368468162657646"/>
    <n v="0.74923666668802658"/>
    <n v="0.83146067415730152"/>
    <n v="8.2224007469274912E-2"/>
  </r>
  <r>
    <x v="1"/>
    <n v="23"/>
    <n v="22"/>
    <n v="23"/>
    <n v="20"/>
    <x v="0"/>
    <n v="1"/>
    <n v="0.86363636363636398"/>
    <n v="0.93181818181818199"/>
    <n v="10"/>
    <n v="-4.3478260869565215"/>
    <n v="-13.043478260869565"/>
    <n v="0.78260869565217395"/>
    <n v="0.77272727272727304"/>
    <n v="2"/>
    <n v="0.91368468162657646"/>
    <n v="0.74923666668802658"/>
    <n v="0.83146067415730152"/>
    <n v="8.2224007469274912E-2"/>
  </r>
  <r>
    <x v="1"/>
    <n v="25"/>
    <n v="25"/>
    <n v="26"/>
    <n v="25"/>
    <x v="0"/>
    <n v="1"/>
    <n v="1"/>
    <n v="1"/>
    <n v="11"/>
    <n v="0"/>
    <n v="-3.8461538461538463"/>
    <n v="0.64"/>
    <n v="0.64"/>
    <n v="2"/>
    <n v="0.91368468162657646"/>
    <n v="0.74923666668802658"/>
    <n v="0.83146067415730152"/>
    <n v="8.2224007469274912E-2"/>
  </r>
  <r>
    <x v="1"/>
    <n v="28"/>
    <n v="26"/>
    <n v="29"/>
    <n v="27"/>
    <x v="0"/>
    <n v="1"/>
    <n v="1"/>
    <n v="1"/>
    <n v="12"/>
    <n v="-7.1428571428571423"/>
    <n v="-6.8965517241379306"/>
    <n v="0.75"/>
    <n v="0.76923076923076905"/>
    <n v="2"/>
    <n v="0.91368468162657646"/>
    <n v="0.74923666668802658"/>
    <n v="0.83146067415730152"/>
    <n v="8.2224007469274912E-2"/>
  </r>
  <r>
    <x v="1"/>
    <n v="26"/>
    <n v="26"/>
    <n v="26"/>
    <n v="27"/>
    <x v="0"/>
    <n v="1"/>
    <n v="0.96153846153846201"/>
    <n v="0.98076923076923106"/>
    <n v="13"/>
    <n v="0"/>
    <n v="3.8461538461538463"/>
    <n v="0.53846153846153799"/>
    <n v="0.61538461538461497"/>
    <n v="2"/>
    <n v="0.91368468162657646"/>
    <n v="0.74923666668802658"/>
    <n v="0.83146067415730152"/>
    <n v="8.2224007469274912E-2"/>
  </r>
  <r>
    <x v="1"/>
    <n v="27"/>
    <n v="26"/>
    <n v="27"/>
    <n v="26"/>
    <x v="1"/>
    <n v="1"/>
    <n v="1"/>
    <n v="1"/>
    <n v="14"/>
    <n v="-3.7037037037037033"/>
    <n v="-3.7037037037037033"/>
    <n v="0.592592592592593"/>
    <n v="0.65384615384615397"/>
    <n v="2"/>
    <n v="0.91368468162657646"/>
    <n v="0.74923666668802658"/>
    <n v="0.83146067415730152"/>
    <n v="8.2224007469274912E-2"/>
  </r>
  <r>
    <x v="1"/>
    <n v="25"/>
    <n v="26"/>
    <n v="25"/>
    <n v="25"/>
    <x v="0"/>
    <n v="1"/>
    <n v="0.92307692307692302"/>
    <n v="0.96153846153846145"/>
    <n v="15"/>
    <n v="4"/>
    <n v="0"/>
    <n v="0.6"/>
    <n v="0.61538461538461497"/>
    <n v="2"/>
    <n v="0.91368468162657646"/>
    <n v="0.74923666668802658"/>
    <n v="0.83146067415730152"/>
    <n v="8.2224007469274912E-2"/>
  </r>
  <r>
    <x v="1"/>
    <n v="25"/>
    <n v="25"/>
    <n v="27"/>
    <n v="30"/>
    <x v="1"/>
    <n v="1"/>
    <n v="1"/>
    <n v="1"/>
    <n v="16"/>
    <n v="0"/>
    <n v="11.111111111111111"/>
    <n v="0.68"/>
    <n v="0.92"/>
    <n v="2"/>
    <n v="0.91368468162657646"/>
    <n v="0.74923666668802658"/>
    <n v="0.83146067415730152"/>
    <n v="8.2224007469274912E-2"/>
  </r>
  <r>
    <x v="1"/>
    <n v="26"/>
    <n v="26"/>
    <n v="26"/>
    <n v="28"/>
    <x v="1"/>
    <n v="1"/>
    <n v="0.96153846153846201"/>
    <n v="0.98076923076923106"/>
    <n v="17"/>
    <n v="0"/>
    <n v="7.6923076923076925"/>
    <n v="0.69230769230769196"/>
    <n v="0.76923076923076905"/>
    <n v="2"/>
    <n v="0.91368468162657646"/>
    <n v="0.74923666668802658"/>
    <n v="0.83146067415730152"/>
    <n v="8.2224007469274912E-2"/>
  </r>
  <r>
    <x v="1"/>
    <n v="25"/>
    <n v="25"/>
    <n v="26"/>
    <n v="24"/>
    <x v="1"/>
    <n v="1"/>
    <n v="0.96"/>
    <n v="0.98"/>
    <n v="18"/>
    <n v="0"/>
    <n v="-7.6923076923076925"/>
    <n v="0.68"/>
    <n v="0.72"/>
    <n v="2"/>
    <n v="0.91368468162657646"/>
    <n v="0.74923666668802658"/>
    <n v="0.83146067415730152"/>
    <n v="8.2224007469274912E-2"/>
  </r>
  <r>
    <x v="1"/>
    <n v="26"/>
    <n v="26"/>
    <n v="27"/>
    <n v="23"/>
    <x v="1"/>
    <n v="1"/>
    <n v="0.88461538461538503"/>
    <n v="0.94230769230769251"/>
    <n v="19"/>
    <n v="0"/>
    <n v="-14.814814814814813"/>
    <n v="0.73076923076923095"/>
    <n v="0.76923076923076905"/>
    <n v="2"/>
    <n v="0.91368468162657646"/>
    <n v="0.74923666668802658"/>
    <n v="0.83146067415730152"/>
    <n v="8.2224007469274912E-2"/>
  </r>
  <r>
    <x v="1"/>
    <n v="24"/>
    <n v="23"/>
    <n v="24"/>
    <n v="23"/>
    <x v="0"/>
    <n v="1"/>
    <n v="0.91304347826086996"/>
    <n v="0.95652173913043503"/>
    <n v="20"/>
    <n v="-4.1666666666666661"/>
    <n v="-4.1666666666666661"/>
    <n v="0.79166666666666696"/>
    <n v="0.78260869565217395"/>
    <n v="2"/>
    <n v="0.91368468162657646"/>
    <n v="0.74923666668802658"/>
    <n v="0.83146067415730152"/>
    <n v="8.2224007469274912E-2"/>
  </r>
  <r>
    <x v="2"/>
    <n v="26"/>
    <n v="25"/>
    <n v="26"/>
    <n v="30"/>
    <x v="1"/>
    <n v="0.84615384615384603"/>
    <n v="0.88"/>
    <n v="0.86307692307692307"/>
    <n v="1"/>
    <n v="-3.8461538461538463"/>
    <n v="15.384615384615385"/>
    <n v="0.84615384615384603"/>
    <n v="0.52"/>
    <n v="3"/>
    <n v="0.95097303432167646"/>
    <n v="0.57564696567832474"/>
    <n v="0.7633100000000006"/>
    <n v="0.18766303432167586"/>
  </r>
  <r>
    <x v="2"/>
    <n v="25"/>
    <n v="24"/>
    <n v="27"/>
    <n v="28"/>
    <x v="1"/>
    <n v="0.88"/>
    <n v="0.95833333333333304"/>
    <n v="0.91916666666666647"/>
    <n v="2"/>
    <n v="-4"/>
    <n v="3.7037037037037033"/>
    <n v="1"/>
    <n v="1"/>
    <n v="3"/>
    <n v="0.95097303432167646"/>
    <n v="0.57564696567832474"/>
    <n v="0.7633100000000006"/>
    <n v="0.18766303432167586"/>
  </r>
  <r>
    <x v="2"/>
    <n v="25"/>
    <n v="26"/>
    <n v="27"/>
    <n v="29"/>
    <x v="0"/>
    <n v="0.76"/>
    <n v="0.92307692307692302"/>
    <n v="0.84153846153846157"/>
    <n v="3"/>
    <n v="4"/>
    <n v="7.4074074074074066"/>
    <n v="0.92"/>
    <n v="0.92307692307692302"/>
    <n v="3"/>
    <n v="0.95097303432167646"/>
    <n v="0.57564696567832474"/>
    <n v="0.7633100000000006"/>
    <n v="0.18766303432167586"/>
  </r>
  <r>
    <x v="2"/>
    <n v="25"/>
    <n v="25"/>
    <n v="31"/>
    <n v="29"/>
    <x v="0"/>
    <n v="0.92"/>
    <n v="0.76"/>
    <n v="0.84000000000000008"/>
    <n v="4"/>
    <n v="0"/>
    <n v="-6.4516129032258061"/>
    <n v="0.84"/>
    <n v="0.96"/>
    <n v="3"/>
    <n v="0.95097303432167646"/>
    <n v="0.57564696567832474"/>
    <n v="0.7633100000000006"/>
    <n v="0.18766303432167586"/>
  </r>
  <r>
    <x v="2"/>
    <n v="26"/>
    <n v="26"/>
    <n v="21"/>
    <n v="28"/>
    <x v="1"/>
    <n v="0.57692307692307698"/>
    <n v="0.92307692307692302"/>
    <n v="0.75"/>
    <n v="5"/>
    <n v="0"/>
    <n v="33.333333333333329"/>
    <n v="0.92307692307692302"/>
    <n v="0.88461538461538503"/>
    <n v="3"/>
    <n v="0.95097303432167646"/>
    <n v="0.57564696567832474"/>
    <n v="0.7633100000000006"/>
    <n v="0.18766303432167586"/>
  </r>
  <r>
    <x v="2"/>
    <n v="25"/>
    <n v="24"/>
    <n v="27"/>
    <n v="27"/>
    <x v="0"/>
    <n v="0.84"/>
    <n v="0.79166666666666696"/>
    <n v="0.81583333333333341"/>
    <n v="6"/>
    <n v="-4"/>
    <n v="0"/>
    <n v="0.68"/>
    <n v="0.91666666666666696"/>
    <n v="3"/>
    <n v="0.95097303432167646"/>
    <n v="0.57564696567832474"/>
    <n v="0.7633100000000006"/>
    <n v="0.18766303432167586"/>
  </r>
  <r>
    <x v="2"/>
    <n v="26"/>
    <n v="24"/>
    <n v="29"/>
    <n v="28"/>
    <x v="1"/>
    <n v="1"/>
    <n v="0.83333333333333304"/>
    <n v="0.91666666666666652"/>
    <n v="7"/>
    <n v="-7.6923076923076925"/>
    <n v="-3.4482758620689653"/>
    <n v="0.73076923076923095"/>
    <n v="0.91666666666666696"/>
    <n v="3"/>
    <n v="0.95097303432167646"/>
    <n v="0.57564696567832474"/>
    <n v="0.7633100000000006"/>
    <n v="0.18766303432167586"/>
  </r>
  <r>
    <x v="2"/>
    <n v="25"/>
    <n v="26"/>
    <n v="27"/>
    <n v="28"/>
    <x v="0"/>
    <n v="0.84"/>
    <n v="0.92307692307692302"/>
    <n v="0.88153846153846149"/>
    <n v="8"/>
    <n v="4"/>
    <n v="3.7037037037037033"/>
    <n v="0.84"/>
    <n v="0.76923076923076905"/>
    <n v="3"/>
    <n v="0.95097303432167646"/>
    <n v="0.57564696567832474"/>
    <n v="0.7633100000000006"/>
    <n v="0.18766303432167586"/>
  </r>
  <r>
    <x v="2"/>
    <n v="26"/>
    <n v="24"/>
    <n v="32"/>
    <n v="28"/>
    <x v="1"/>
    <n v="1"/>
    <n v="0.95833333333333304"/>
    <n v="0.97916666666666652"/>
    <n v="9"/>
    <n v="-7.6923076923076925"/>
    <n v="-12.5"/>
    <n v="0.88461538461538503"/>
    <n v="0.91666666666666696"/>
    <n v="3"/>
    <n v="0.95097303432167646"/>
    <n v="0.57564696567832474"/>
    <n v="0.7633100000000006"/>
    <n v="0.18766303432167586"/>
  </r>
  <r>
    <x v="2"/>
    <n v="25"/>
    <n v="24"/>
    <n v="29"/>
    <n v="28"/>
    <x v="0"/>
    <n v="1"/>
    <n v="0.95833333333333304"/>
    <n v="0.97916666666666652"/>
    <n v="10"/>
    <n v="-4"/>
    <n v="-3.4482758620689653"/>
    <n v="0.76"/>
    <n v="0.79166666666666696"/>
    <n v="3"/>
    <n v="0.95097303432167646"/>
    <n v="0.57564696567832474"/>
    <n v="0.7633100000000006"/>
    <n v="0.18766303432167586"/>
  </r>
  <r>
    <x v="2"/>
    <n v="26"/>
    <n v="25"/>
    <n v="31"/>
    <n v="30"/>
    <x v="0"/>
    <n v="1"/>
    <n v="1"/>
    <n v="1"/>
    <n v="11"/>
    <n v="-3.8461538461538463"/>
    <n v="-3.225806451612903"/>
    <n v="0.69230769230769196"/>
    <n v="0.88"/>
    <n v="3"/>
    <n v="0.95097303432167646"/>
    <n v="0.57564696567832474"/>
    <n v="0.7633100000000006"/>
    <n v="0.18766303432167586"/>
  </r>
  <r>
    <x v="2"/>
    <n v="26"/>
    <n v="25"/>
    <n v="31"/>
    <n v="30"/>
    <x v="1"/>
    <n v="1"/>
    <n v="0.96"/>
    <n v="0.98"/>
    <n v="12"/>
    <n v="-3.8461538461538463"/>
    <n v="-3.225806451612903"/>
    <n v="0.65384615384615397"/>
    <n v="0.88"/>
    <n v="3"/>
    <n v="0.95097303432167646"/>
    <n v="0.57564696567832474"/>
    <n v="0.7633100000000006"/>
    <n v="0.18766303432167586"/>
  </r>
  <r>
    <x v="2"/>
    <n v="25"/>
    <n v="24"/>
    <n v="33"/>
    <n v="30"/>
    <x v="1"/>
    <n v="1"/>
    <n v="1"/>
    <n v="1"/>
    <n v="13"/>
    <n v="-4"/>
    <n v="-9.0909090909090917"/>
    <n v="0.92"/>
    <n v="0.75"/>
    <n v="3"/>
    <n v="0.95097303432167646"/>
    <n v="0.57564696567832474"/>
    <n v="0.7633100000000006"/>
    <n v="0.18766303432167586"/>
  </r>
  <r>
    <x v="2"/>
    <n v="25"/>
    <n v="26"/>
    <n v="30"/>
    <n v="31"/>
    <x v="0"/>
    <n v="0.92"/>
    <n v="1"/>
    <n v="0.96"/>
    <n v="14"/>
    <n v="4"/>
    <n v="3.3333333333333335"/>
    <n v="0.72"/>
    <n v="0.73076923076923095"/>
    <n v="3"/>
    <n v="0.95097303432167646"/>
    <n v="0.57564696567832474"/>
    <n v="0.7633100000000006"/>
    <n v="0.18766303432167586"/>
  </r>
  <r>
    <x v="2"/>
    <n v="24"/>
    <n v="24"/>
    <n v="31"/>
    <n v="32"/>
    <x v="1"/>
    <n v="1"/>
    <n v="1"/>
    <n v="1"/>
    <n v="15"/>
    <n v="0"/>
    <n v="3.225806451612903"/>
    <n v="0.95833333333333304"/>
    <n v="0.79166666666666696"/>
    <n v="3"/>
    <n v="0.95097303432167646"/>
    <n v="0.57564696567832474"/>
    <n v="0.7633100000000006"/>
    <n v="0.18766303432167586"/>
  </r>
  <r>
    <x v="2"/>
    <n v="24"/>
    <n v="25"/>
    <n v="29"/>
    <n v="33"/>
    <x v="0"/>
    <n v="0.875"/>
    <n v="1"/>
    <n v="0.9375"/>
    <n v="16"/>
    <n v="4.1666666666666661"/>
    <n v="13.793103448275861"/>
    <n v="0.875"/>
    <n v="0.6"/>
    <n v="3"/>
    <n v="0.95097303432167646"/>
    <n v="0.57564696567832474"/>
    <n v="0.7633100000000006"/>
    <n v="0.18766303432167586"/>
  </r>
  <r>
    <x v="2"/>
    <n v="24"/>
    <n v="24"/>
    <n v="31"/>
    <n v="29"/>
    <x v="0"/>
    <n v="1"/>
    <n v="1"/>
    <n v="1"/>
    <n v="17"/>
    <n v="0"/>
    <n v="-6.4516129032258061"/>
    <n v="1"/>
    <n v="1"/>
    <n v="3"/>
    <n v="0.95097303432167646"/>
    <n v="0.57564696567832474"/>
    <n v="0.7633100000000006"/>
    <n v="0.18766303432167586"/>
  </r>
  <r>
    <x v="2"/>
    <n v="25"/>
    <n v="25"/>
    <n v="31"/>
    <n v="31"/>
    <x v="0"/>
    <n v="1"/>
    <n v="1"/>
    <n v="1"/>
    <n v="18"/>
    <n v="0"/>
    <n v="0"/>
    <n v="0.88"/>
    <n v="0.96"/>
    <n v="3"/>
    <n v="0.95097303432167646"/>
    <n v="0.57564696567832474"/>
    <n v="0.7633100000000006"/>
    <n v="0.18766303432167586"/>
  </r>
  <r>
    <x v="2"/>
    <n v="27"/>
    <n v="25"/>
    <n v="32"/>
    <n v="32"/>
    <x v="1"/>
    <n v="0.96296296296296302"/>
    <n v="0.96"/>
    <n v="0.96148148148148149"/>
    <n v="19"/>
    <n v="-7.4074074074074066"/>
    <n v="0"/>
    <n v="0.88888888888888895"/>
    <n v="1"/>
    <n v="3"/>
    <n v="0.95097303432167646"/>
    <n v="0.57564696567832474"/>
    <n v="0.7633100000000006"/>
    <n v="0.18766303432167586"/>
  </r>
  <r>
    <x v="2"/>
    <n v="24"/>
    <n v="25"/>
    <n v="30"/>
    <n v="31"/>
    <x v="1"/>
    <n v="0.95833333333333304"/>
    <n v="1"/>
    <n v="0.97916666666666652"/>
    <n v="20"/>
    <n v="4.1666666666666661"/>
    <n v="3.3333333333333335"/>
    <n v="0.79166666666666696"/>
    <n v="0.88"/>
    <n v="3"/>
    <n v="0.95097303432167646"/>
    <n v="0.57564696567832474"/>
    <n v="0.7633100000000006"/>
    <n v="0.18766303432167586"/>
  </r>
  <r>
    <x v="3"/>
    <n v="27"/>
    <n v="28"/>
    <n v="29"/>
    <n v="25"/>
    <x v="0"/>
    <n v="1"/>
    <n v="0.89285999999999999"/>
    <n v="0.94642999999999999"/>
    <n v="1"/>
    <n v="3.7037037037037033"/>
    <n v="-13.793103448275861"/>
    <n v="0.407407407407407"/>
    <n v="0.53571428571428603"/>
    <n v="6"/>
    <n v="0.46110048622689304"/>
    <n v="0.39871951377310622"/>
    <n v="0.42990999999999963"/>
    <n v="3.119048622689341E-2"/>
  </r>
  <r>
    <x v="3"/>
    <n v="28"/>
    <n v="27"/>
    <n v="24"/>
    <n v="21"/>
    <x v="0"/>
    <n v="0.78571000000000002"/>
    <n v="0.70369999999999999"/>
    <n v="0.74470499999999995"/>
    <n v="2"/>
    <n v="-3.5714285714285712"/>
    <n v="-12.5"/>
    <n v="0.46428571428571402"/>
    <n v="0.51851851851851904"/>
    <n v="6"/>
    <n v="0.46110048622689304"/>
    <n v="0.39871951377310622"/>
    <n v="0.42990999999999963"/>
    <n v="3.119048622689341E-2"/>
  </r>
  <r>
    <x v="3"/>
    <n v="27"/>
    <n v="27"/>
    <n v="24"/>
    <n v="23"/>
    <x v="1"/>
    <n v="0.81481000000000003"/>
    <n v="0.74073999999999995"/>
    <n v="0.77777499999999999"/>
    <n v="3"/>
    <n v="0"/>
    <n v="-4.1666666666666661"/>
    <n v="0.44444444444444398"/>
    <n v="0.55555555555555602"/>
    <n v="6"/>
    <n v="0.46110048622689304"/>
    <n v="0.39871951377310622"/>
    <n v="0.42990999999999963"/>
    <n v="3.119048622689341E-2"/>
  </r>
  <r>
    <x v="3"/>
    <n v="28"/>
    <n v="27"/>
    <n v="21"/>
    <n v="23"/>
    <x v="1"/>
    <n v="0.75"/>
    <n v="0.77778000000000003"/>
    <n v="0.76388999999999996"/>
    <n v="4"/>
    <n v="-3.5714285714285712"/>
    <n v="9.5238095238095237"/>
    <n v="0.53571428571428603"/>
    <n v="0.66666666666666696"/>
    <n v="6"/>
    <n v="0.46110048622689304"/>
    <n v="0.39871951377310622"/>
    <n v="0.42990999999999963"/>
    <n v="3.119048622689341E-2"/>
  </r>
  <r>
    <x v="3"/>
    <n v="27"/>
    <n v="27"/>
    <n v="23"/>
    <n v="22"/>
    <x v="0"/>
    <n v="0.74073999999999995"/>
    <n v="0.74073999999999995"/>
    <n v="0.74073999999999995"/>
    <n v="5"/>
    <n v="0"/>
    <n v="-4.3478260869565215"/>
    <n v="0.48148148148148201"/>
    <n v="0.48148148148148201"/>
    <n v="6"/>
    <n v="0.46110048622689304"/>
    <n v="0.39871951377310622"/>
    <n v="0.42990999999999963"/>
    <n v="3.119048622689341E-2"/>
  </r>
  <r>
    <x v="3"/>
    <n v="28"/>
    <n v="28"/>
    <n v="29"/>
    <n v="25"/>
    <x v="0"/>
    <n v="1"/>
    <n v="0.82142999999999999"/>
    <n v="0.91071499999999994"/>
    <n v="6"/>
    <n v="0"/>
    <n v="-13.793103448275861"/>
    <n v="0.46428571428571402"/>
    <n v="0.57142857142857095"/>
    <n v="6"/>
    <n v="0.46110048622689304"/>
    <n v="0.39871951377310622"/>
    <n v="0.42990999999999963"/>
    <n v="3.119048622689341E-2"/>
  </r>
  <r>
    <x v="3"/>
    <n v="30"/>
    <n v="27"/>
    <n v="24"/>
    <n v="23"/>
    <x v="1"/>
    <n v="0.83333000000000002"/>
    <n v="0.77778000000000003"/>
    <n v="0.80555500000000002"/>
    <n v="7"/>
    <n v="-10"/>
    <n v="-4.1666666666666661"/>
    <n v="0.46666666666666701"/>
    <n v="0.51851851851851904"/>
    <n v="6"/>
    <n v="0.46110048622689304"/>
    <n v="0.39871951377310622"/>
    <n v="0.42990999999999963"/>
    <n v="3.119048622689341E-2"/>
  </r>
  <r>
    <x v="3"/>
    <n v="29"/>
    <n v="28"/>
    <n v="23"/>
    <n v="20"/>
    <x v="0"/>
    <n v="0.75861999999999996"/>
    <n v="0.67857000000000001"/>
    <n v="0.71859499999999998"/>
    <n v="8"/>
    <n v="-3.4482758620689653"/>
    <n v="-13.043478260869565"/>
    <n v="0.58620689655172398"/>
    <n v="0.64285714285714302"/>
    <n v="6"/>
    <n v="0.46110048622689304"/>
    <n v="0.39871951377310622"/>
    <n v="0.42990999999999963"/>
    <n v="3.119048622689341E-2"/>
  </r>
  <r>
    <x v="3"/>
    <n v="29"/>
    <n v="29"/>
    <n v="23"/>
    <n v="22"/>
    <x v="0"/>
    <n v="0.72414000000000001"/>
    <n v="0.75861999999999996"/>
    <n v="0.74137999999999993"/>
    <n v="9"/>
    <n v="0"/>
    <n v="-4.3478260869565215"/>
    <n v="0.51724137931034497"/>
    <n v="0.58620689655172398"/>
    <n v="6"/>
    <n v="0.46110048622689304"/>
    <n v="0.39871951377310622"/>
    <n v="0.42990999999999963"/>
    <n v="3.119048622689341E-2"/>
  </r>
  <r>
    <x v="3"/>
    <n v="28"/>
    <n v="28"/>
    <n v="22"/>
    <n v="25"/>
    <x v="1"/>
    <n v="0.75"/>
    <n v="0.85714000000000001"/>
    <n v="0.80357000000000001"/>
    <n v="10"/>
    <n v="0"/>
    <n v="13.636363636363635"/>
    <n v="0.5"/>
    <n v="0.57142857142857095"/>
    <n v="6"/>
    <n v="0.46110048622689304"/>
    <n v="0.39871951377310622"/>
    <n v="0.42990999999999963"/>
    <n v="3.119048622689341E-2"/>
  </r>
  <r>
    <x v="3"/>
    <n v="28"/>
    <n v="29"/>
    <n v="24"/>
    <n v="23"/>
    <x v="0"/>
    <n v="0.82142999999999999"/>
    <n v="0.72414000000000001"/>
    <n v="0.77278500000000006"/>
    <n v="11"/>
    <n v="3.5714285714285712"/>
    <n v="-4.1666666666666661"/>
    <n v="0.57142857142857095"/>
    <n v="0.51724137931034497"/>
    <n v="6"/>
    <n v="0.46110048622689304"/>
    <n v="0.39871951377310622"/>
    <n v="0.42990999999999963"/>
    <n v="3.119048622689341E-2"/>
  </r>
  <r>
    <x v="3"/>
    <n v="29"/>
    <n v="30"/>
    <n v="22"/>
    <n v="25"/>
    <x v="0"/>
    <n v="0.79310000000000003"/>
    <n v="0.83333000000000002"/>
    <n v="0.81321500000000002"/>
    <n v="12"/>
    <n v="3.4482758620689653"/>
    <n v="13.636363636363635"/>
    <n v="0.58620689655172398"/>
    <n v="0.56666666666666698"/>
    <n v="6"/>
    <n v="0.46110048622689304"/>
    <n v="0.39871951377310622"/>
    <n v="0.42990999999999963"/>
    <n v="3.119048622689341E-2"/>
  </r>
  <r>
    <x v="3"/>
    <n v="29"/>
    <n v="28"/>
    <n v="24"/>
    <n v="23"/>
    <x v="0"/>
    <n v="0.79310000000000003"/>
    <n v="0.75"/>
    <n v="0.77154999999999996"/>
    <n v="13"/>
    <n v="-3.4482758620689653"/>
    <n v="-4.1666666666666661"/>
    <n v="0.51724137931034497"/>
    <n v="0.57142857142857095"/>
    <n v="6"/>
    <n v="0.46110048622689304"/>
    <n v="0.39871951377310622"/>
    <n v="0.42990999999999963"/>
    <n v="3.119048622689341E-2"/>
  </r>
  <r>
    <x v="3"/>
    <n v="29"/>
    <n v="28"/>
    <n v="22"/>
    <n v="21"/>
    <x v="1"/>
    <n v="0.72414000000000001"/>
    <n v="0.64285999999999999"/>
    <n v="0.6835"/>
    <n v="14"/>
    <n v="-3.4482758620689653"/>
    <n v="-4.5454545454545459"/>
    <n v="0.55172413793103503"/>
    <n v="0.60714285714285698"/>
    <n v="6"/>
    <n v="0.46110048622689304"/>
    <n v="0.39871951377310622"/>
    <n v="0.42990999999999963"/>
    <n v="3.119048622689341E-2"/>
  </r>
  <r>
    <x v="3"/>
    <n v="29"/>
    <n v="28"/>
    <n v="21"/>
    <n v="23"/>
    <x v="1"/>
    <n v="0.68966000000000005"/>
    <n v="0.71428999999999998"/>
    <n v="0.70197500000000002"/>
    <n v="15"/>
    <n v="-3.4482758620689653"/>
    <n v="9.5238095238095237"/>
    <n v="0.58620689655172398"/>
    <n v="0.60714285714285698"/>
    <n v="6"/>
    <n v="0.46110048622689304"/>
    <n v="0.39871951377310622"/>
    <n v="0.42990999999999963"/>
    <n v="3.119048622689341E-2"/>
  </r>
  <r>
    <x v="3"/>
    <n v="27"/>
    <n v="27"/>
    <n v="24"/>
    <n v="23"/>
    <x v="1"/>
    <n v="0.88888999999999996"/>
    <n v="0.77778000000000003"/>
    <n v="0.83333499999999994"/>
    <n v="16"/>
    <n v="0"/>
    <n v="-4.1666666666666661"/>
    <n v="0.592592592592593"/>
    <n v="0.48148148148148201"/>
    <n v="6"/>
    <n v="0.46110048622689304"/>
    <n v="0.39871951377310622"/>
    <n v="0.42990999999999963"/>
    <n v="3.119048622689341E-2"/>
  </r>
  <r>
    <x v="3"/>
    <n v="27"/>
    <n v="27"/>
    <n v="24"/>
    <n v="22"/>
    <x v="1"/>
    <n v="0.88888999999999996"/>
    <n v="0.74073999999999995"/>
    <n v="0.81481499999999996"/>
    <n v="17"/>
    <n v="0"/>
    <n v="-8.3333333333333321"/>
    <n v="0.592592592592593"/>
    <n v="0.66666666666666696"/>
    <n v="6"/>
    <n v="0.46110048622689304"/>
    <n v="0.39871951377310622"/>
    <n v="0.42990999999999963"/>
    <n v="3.119048622689341E-2"/>
  </r>
  <r>
    <x v="3"/>
    <n v="30"/>
    <n v="27"/>
    <n v="24"/>
    <n v="22"/>
    <x v="1"/>
    <n v="0.8"/>
    <n v="0.74073999999999995"/>
    <n v="0.77037"/>
    <n v="18"/>
    <n v="-10"/>
    <n v="-8.3333333333333321"/>
    <n v="0.5"/>
    <n v="0.70370370370370405"/>
    <n v="6"/>
    <n v="0.46110048622689304"/>
    <n v="0.39871951377310622"/>
    <n v="0.42990999999999963"/>
    <n v="3.119048622689341E-2"/>
  </r>
  <r>
    <x v="3"/>
    <n v="28"/>
    <n v="29"/>
    <n v="23"/>
    <n v="23"/>
    <x v="0"/>
    <n v="0.82142999999999999"/>
    <n v="0.72414000000000001"/>
    <n v="0.77278500000000006"/>
    <n v="19"/>
    <n v="3.5714285714285712"/>
    <n v="0"/>
    <n v="0.60714285714285698"/>
    <n v="0.72413793103448298"/>
    <n v="6"/>
    <n v="0.46110048622689304"/>
    <n v="0.39871951377310622"/>
    <n v="0.42990999999999963"/>
    <n v="3.119048622689341E-2"/>
  </r>
  <r>
    <x v="3"/>
    <n v="29"/>
    <n v="29"/>
    <n v="20"/>
    <n v="22"/>
    <x v="1"/>
    <n v="0.62068999999999996"/>
    <n v="0.72414000000000001"/>
    <n v="0.67241499999999998"/>
    <n v="20"/>
    <n v="0"/>
    <n v="10"/>
    <n v="0.51724137931034497"/>
    <n v="0.72413793103448298"/>
    <n v="6"/>
    <n v="0.46110048622689304"/>
    <n v="0.39871951377310622"/>
    <n v="0.42990999999999963"/>
    <n v="3.119048622689341E-2"/>
  </r>
  <r>
    <x v="4"/>
    <n v="25"/>
    <n v="24"/>
    <n v="21"/>
    <n v="22"/>
    <x v="0"/>
    <n v="0.84"/>
    <n v="0.91666999999999998"/>
    <n v="0.87833499999999998"/>
    <n v="1"/>
    <n v="-4"/>
    <n v="4.7619047619047619"/>
    <n v="0.32"/>
    <n v="0.54166666666666696"/>
    <n v="4"/>
    <n v="0.44902578417178163"/>
    <n v="0.39361421582821976"/>
    <n v="0.42132000000000069"/>
    <n v="2.7705784171780923E-2"/>
  </r>
  <r>
    <x v="4"/>
    <n v="23"/>
    <n v="24"/>
    <n v="21"/>
    <n v="19"/>
    <x v="1"/>
    <n v="0.91303999999999996"/>
    <n v="0.75"/>
    <n v="0.83152000000000004"/>
    <n v="2"/>
    <n v="4.3478260869565215"/>
    <n v="-9.5238095238095237"/>
    <n v="0.434782608695652"/>
    <n v="0.375"/>
    <n v="4"/>
    <n v="0.44902578417178163"/>
    <n v="0.39361421582821976"/>
    <n v="0.42132000000000069"/>
    <n v="2.7705784171780923E-2"/>
  </r>
  <r>
    <x v="4"/>
    <n v="22"/>
    <n v="26"/>
    <n v="21"/>
    <n v="20"/>
    <x v="0"/>
    <n v="0.86363999999999996"/>
    <n v="0.76922999999999997"/>
    <n v="0.81643500000000002"/>
    <n v="3"/>
    <n v="18.181818181818183"/>
    <n v="-4.7619047619047619"/>
    <n v="0.40909090909090901"/>
    <n v="0.34615384615384598"/>
    <n v="4"/>
    <n v="0.44902578417178163"/>
    <n v="0.39361421582821976"/>
    <n v="0.42132000000000069"/>
    <n v="2.7705784171780923E-2"/>
  </r>
  <r>
    <x v="4"/>
    <n v="22"/>
    <n v="22"/>
    <n v="18"/>
    <n v="18"/>
    <x v="1"/>
    <n v="0.81818000000000002"/>
    <n v="0.81818000000000002"/>
    <n v="0.81818000000000002"/>
    <n v="4"/>
    <n v="0"/>
    <n v="0"/>
    <n v="0.40909090909090901"/>
    <n v="0.5"/>
    <n v="4"/>
    <n v="0.44902578417178163"/>
    <n v="0.39361421582821976"/>
    <n v="0.42132000000000069"/>
    <n v="2.7705784171780923E-2"/>
  </r>
  <r>
    <x v="4"/>
    <n v="23"/>
    <n v="23"/>
    <n v="19"/>
    <n v="17"/>
    <x v="1"/>
    <n v="0.82608999999999999"/>
    <n v="0.69564999999999999"/>
    <n v="0.76086999999999994"/>
    <n v="5"/>
    <n v="0"/>
    <n v="-10.526315789473683"/>
    <n v="0.30434782608695699"/>
    <n v="0.39130434782608697"/>
    <n v="4"/>
    <n v="0.44902578417178163"/>
    <n v="0.39361421582821976"/>
    <n v="0.42132000000000069"/>
    <n v="2.7705784171780923E-2"/>
  </r>
  <r>
    <x v="4"/>
    <n v="24"/>
    <n v="23"/>
    <n v="17"/>
    <n v="18"/>
    <x v="1"/>
    <n v="0.66666999999999998"/>
    <n v="0.78261000000000003"/>
    <n v="0.72463999999999995"/>
    <n v="6"/>
    <n v="-4.1666666666666661"/>
    <n v="5.8823529411764701"/>
    <n v="0.33333333333333298"/>
    <n v="0.434782608695652"/>
    <n v="4"/>
    <n v="0.44902578417178163"/>
    <n v="0.39361421582821976"/>
    <n v="0.42132000000000069"/>
    <n v="2.7705784171780923E-2"/>
  </r>
  <r>
    <x v="4"/>
    <n v="22"/>
    <n v="23"/>
    <n v="18"/>
    <n v="21"/>
    <x v="1"/>
    <n v="0.81818000000000002"/>
    <n v="0.91303999999999996"/>
    <n v="0.86560999999999999"/>
    <n v="7"/>
    <n v="4.5454545454545459"/>
    <n v="16.666666666666664"/>
    <n v="0.45454545454545497"/>
    <n v="0.47826086956521702"/>
    <n v="4"/>
    <n v="0.44902578417178163"/>
    <n v="0.39361421582821976"/>
    <n v="0.42132000000000069"/>
    <n v="2.7705784171780923E-2"/>
  </r>
  <r>
    <x v="4"/>
    <n v="23"/>
    <n v="23"/>
    <n v="18"/>
    <n v="14"/>
    <x v="1"/>
    <n v="0.78261000000000003"/>
    <n v="0.56521999999999994"/>
    <n v="0.67391500000000004"/>
    <n v="8"/>
    <n v="0"/>
    <n v="-22.222222222222221"/>
    <n v="0.30434782608695699"/>
    <n v="0.434782608695652"/>
    <n v="4"/>
    <n v="0.44902578417178163"/>
    <n v="0.39361421582821976"/>
    <n v="0.42132000000000069"/>
    <n v="2.7705784171780923E-2"/>
  </r>
  <r>
    <x v="4"/>
    <n v="22"/>
    <n v="24"/>
    <n v="18"/>
    <n v="17"/>
    <x v="1"/>
    <n v="0.81818000000000002"/>
    <n v="0.70833000000000002"/>
    <n v="0.76325500000000002"/>
    <n v="9"/>
    <n v="9.0909090909090917"/>
    <n v="-5.5555555555555554"/>
    <n v="0.31818181818181801"/>
    <n v="0.5"/>
    <n v="4"/>
    <n v="0.44902578417178163"/>
    <n v="0.39361421582821976"/>
    <n v="0.42132000000000069"/>
    <n v="2.7705784171780923E-2"/>
  </r>
  <r>
    <x v="4"/>
    <n v="23"/>
    <n v="23"/>
    <n v="15"/>
    <n v="17"/>
    <x v="1"/>
    <n v="0.65217000000000003"/>
    <n v="0.73912999999999995"/>
    <n v="0.69564999999999999"/>
    <n v="10"/>
    <n v="0"/>
    <n v="13.333333333333334"/>
    <n v="0.34782608695652201"/>
    <n v="0.39130434782608697"/>
    <n v="4"/>
    <n v="0.44902578417178163"/>
    <n v="0.39361421582821976"/>
    <n v="0.42132000000000069"/>
    <n v="2.7705784171780923E-2"/>
  </r>
  <r>
    <x v="4"/>
    <n v="22"/>
    <n v="22"/>
    <n v="21"/>
    <n v="19"/>
    <x v="0"/>
    <n v="0.95455000000000001"/>
    <n v="0.86363999999999996"/>
    <n v="0.90909499999999999"/>
    <n v="11"/>
    <n v="0"/>
    <n v="-9.5238095238095237"/>
    <n v="0.40909090909090901"/>
    <n v="0.40909090909090901"/>
    <n v="4"/>
    <n v="0.44902578417178163"/>
    <n v="0.39361421582821976"/>
    <n v="0.42132000000000069"/>
    <n v="2.7705784171780923E-2"/>
  </r>
  <r>
    <x v="4"/>
    <n v="23"/>
    <n v="23"/>
    <n v="22"/>
    <n v="21"/>
    <x v="0"/>
    <n v="0.95652000000000004"/>
    <n v="0.86956999999999995"/>
    <n v="0.913045"/>
    <n v="12"/>
    <n v="0"/>
    <n v="-4.5454545454545459"/>
    <n v="0.434782608695652"/>
    <n v="0.434782608695652"/>
    <n v="4"/>
    <n v="0.44902578417178163"/>
    <n v="0.39361421582821976"/>
    <n v="0.42132000000000069"/>
    <n v="2.7705784171780923E-2"/>
  </r>
  <r>
    <x v="4"/>
    <n v="23"/>
    <n v="22"/>
    <n v="15"/>
    <n v="17"/>
    <x v="0"/>
    <n v="0.65217000000000003"/>
    <n v="0.77273000000000003"/>
    <n v="0.71245000000000003"/>
    <n v="13"/>
    <n v="-4.3478260869565215"/>
    <n v="13.333333333333334"/>
    <n v="0.34782608695652201"/>
    <n v="0.40909090909090901"/>
    <n v="4"/>
    <n v="0.44902578417178163"/>
    <n v="0.39361421582821976"/>
    <n v="0.42132000000000069"/>
    <n v="2.7705784171780923E-2"/>
  </r>
  <r>
    <x v="4"/>
    <n v="23"/>
    <n v="25"/>
    <n v="16"/>
    <n v="12"/>
    <x v="0"/>
    <n v="0.69564999999999999"/>
    <n v="0.48"/>
    <n v="0.58782500000000004"/>
    <n v="14"/>
    <n v="8.695652173913043"/>
    <n v="-25"/>
    <n v="0.434782608695652"/>
    <n v="0.36"/>
    <n v="4"/>
    <n v="0.44902578417178163"/>
    <n v="0.39361421582821976"/>
    <n v="0.42132000000000069"/>
    <n v="2.7705784171780923E-2"/>
  </r>
  <r>
    <x v="4"/>
    <n v="22"/>
    <n v="22"/>
    <n v="18"/>
    <n v="14"/>
    <x v="0"/>
    <n v="0.81818000000000002"/>
    <n v="0.63636000000000004"/>
    <n v="0.72727000000000008"/>
    <n v="15"/>
    <n v="0"/>
    <n v="-22.222222222222221"/>
    <n v="0.40909090909090901"/>
    <n v="0.31818181818181801"/>
    <n v="4"/>
    <n v="0.44902578417178163"/>
    <n v="0.39361421582821976"/>
    <n v="0.42132000000000069"/>
    <n v="2.7705784171780923E-2"/>
  </r>
  <r>
    <x v="4"/>
    <n v="22"/>
    <n v="22"/>
    <n v="20"/>
    <n v="20"/>
    <x v="0"/>
    <n v="0.90908999999999995"/>
    <n v="0.90908999999999995"/>
    <n v="0.90908999999999995"/>
    <n v="16"/>
    <n v="0"/>
    <n v="0"/>
    <n v="0.36363636363636398"/>
    <n v="0.40909090909090901"/>
    <n v="4"/>
    <n v="0.44902578417178163"/>
    <n v="0.39361421582821976"/>
    <n v="0.42132000000000069"/>
    <n v="2.7705784171780923E-2"/>
  </r>
  <r>
    <x v="4"/>
    <n v="27"/>
    <n v="24"/>
    <n v="20"/>
    <n v="18"/>
    <x v="0"/>
    <n v="0.74073999999999995"/>
    <n v="0.75"/>
    <n v="0.74536999999999998"/>
    <n v="17"/>
    <n v="-11.111111111111111"/>
    <n v="-10"/>
    <n v="0.33333333333333298"/>
    <n v="0.375"/>
    <n v="4"/>
    <n v="0.44902578417178163"/>
    <n v="0.39361421582821976"/>
    <n v="0.42132000000000069"/>
    <n v="2.7705784171780923E-2"/>
  </r>
  <r>
    <x v="4"/>
    <n v="25"/>
    <n v="25"/>
    <n v="21"/>
    <n v="16"/>
    <x v="1"/>
    <n v="0.84"/>
    <n v="0.6"/>
    <n v="0.72"/>
    <n v="18"/>
    <n v="0"/>
    <n v="-23.809523809523807"/>
    <n v="0.36"/>
    <n v="0.32"/>
    <n v="4"/>
    <n v="0.44902578417178163"/>
    <n v="0.39361421582821976"/>
    <n v="0.42132000000000069"/>
    <n v="2.7705784171780923E-2"/>
  </r>
  <r>
    <x v="4"/>
    <n v="23"/>
    <n v="22"/>
    <n v="18"/>
    <n v="15"/>
    <x v="0"/>
    <n v="0.78261000000000003"/>
    <n v="0.63636000000000004"/>
    <n v="0.70948500000000003"/>
    <n v="19"/>
    <n v="-4.3478260869565215"/>
    <n v="-16.666666666666664"/>
    <n v="0.39130434782608697"/>
    <n v="0.36363636363636398"/>
    <n v="4"/>
    <n v="0.44902578417178163"/>
    <n v="0.39361421582821976"/>
    <n v="0.42132000000000069"/>
    <n v="2.7705784171780923E-2"/>
  </r>
  <r>
    <x v="4"/>
    <n v="23"/>
    <n v="23"/>
    <n v="17"/>
    <n v="18"/>
    <x v="1"/>
    <n v="0.73912999999999995"/>
    <n v="0.78261000000000003"/>
    <n v="0.76086999999999994"/>
    <n v="20"/>
    <n v="0"/>
    <n v="5.8823529411764701"/>
    <n v="0.30434782608695699"/>
    <n v="0.39130434782608697"/>
    <n v="4"/>
    <n v="0.44902578417178163"/>
    <n v="0.39361421582821976"/>
    <n v="0.42132000000000069"/>
    <n v="2.7705784171780923E-2"/>
  </r>
  <r>
    <x v="5"/>
    <n v="21"/>
    <n v="21"/>
    <n v="21"/>
    <n v="20"/>
    <x v="1"/>
    <n v="0.90476000000000001"/>
    <n v="0.90476000000000001"/>
    <n v="0.90476000000000001"/>
    <n v="1"/>
    <n v="0"/>
    <n v="-4.7619047619047619"/>
    <n v="0.90476190476190499"/>
    <n v="1"/>
    <n v="5"/>
    <n v="0.84942066836209307"/>
    <n v="0.71237933163791056"/>
    <n v="0.78090000000000181"/>
    <n v="6.8520668362091308E-2"/>
  </r>
  <r>
    <x v="5"/>
    <n v="21"/>
    <n v="22"/>
    <n v="21"/>
    <n v="23"/>
    <x v="1"/>
    <n v="1"/>
    <n v="1"/>
    <n v="1"/>
    <n v="2"/>
    <n v="4.7619047619047619"/>
    <n v="9.5238095238095237"/>
    <n v="0.76190476190476197"/>
    <n v="0.95454545454545503"/>
    <n v="5"/>
    <n v="0.84942066836209307"/>
    <n v="0.71237933163791056"/>
    <n v="0.78090000000000181"/>
    <n v="6.8520668362091308E-2"/>
  </r>
  <r>
    <x v="5"/>
    <n v="21"/>
    <n v="22"/>
    <n v="21"/>
    <n v="19"/>
    <x v="0"/>
    <n v="0.95238"/>
    <n v="0.68181999999999998"/>
    <n v="0.81709999999999994"/>
    <n v="3"/>
    <n v="4.7619047619047619"/>
    <n v="-9.5238095238095237"/>
    <n v="0.76190476190476197"/>
    <n v="0.86363636363636398"/>
    <n v="5"/>
    <n v="0.84942066836209307"/>
    <n v="0.71237933163791056"/>
    <n v="0.78090000000000181"/>
    <n v="6.8520668362091308E-2"/>
  </r>
  <r>
    <x v="5"/>
    <n v="21"/>
    <n v="21"/>
    <n v="21"/>
    <n v="17"/>
    <x v="1"/>
    <n v="1"/>
    <n v="0.76190000000000002"/>
    <n v="0.88095000000000001"/>
    <n v="4"/>
    <n v="0"/>
    <n v="-19.047619047619047"/>
    <n v="0.71428571428571397"/>
    <n v="0.85714285714285698"/>
    <n v="5"/>
    <n v="0.84942066836209307"/>
    <n v="0.71237933163791056"/>
    <n v="0.78090000000000181"/>
    <n v="6.8520668362091308E-2"/>
  </r>
  <r>
    <x v="5"/>
    <n v="21"/>
    <n v="22"/>
    <n v="19"/>
    <n v="19"/>
    <x v="0"/>
    <n v="0.85714000000000001"/>
    <n v="0.81818000000000002"/>
    <n v="0.83766000000000007"/>
    <n v="5"/>
    <n v="4.7619047619047619"/>
    <n v="0"/>
    <n v="0.66666666666666696"/>
    <n v="0.59090909090909105"/>
    <n v="5"/>
    <n v="0.84942066836209307"/>
    <n v="0.71237933163791056"/>
    <n v="0.78090000000000181"/>
    <n v="6.8520668362091308E-2"/>
  </r>
  <r>
    <x v="5"/>
    <n v="22"/>
    <n v="20"/>
    <n v="20"/>
    <n v="16"/>
    <x v="0"/>
    <n v="0.90908999999999995"/>
    <n v="0.7"/>
    <n v="0.80454499999999995"/>
    <n v="6"/>
    <n v="-9.0909090909090917"/>
    <n v="-20"/>
    <n v="0.86363636363636398"/>
    <n v="0.9"/>
    <n v="5"/>
    <n v="0.84942066836209307"/>
    <n v="0.71237933163791056"/>
    <n v="0.78090000000000181"/>
    <n v="6.8520668362091308E-2"/>
  </r>
  <r>
    <x v="5"/>
    <n v="21"/>
    <n v="20"/>
    <n v="19"/>
    <n v="17"/>
    <x v="0"/>
    <n v="0.90476000000000001"/>
    <n v="0.75"/>
    <n v="0.82738"/>
    <n v="7"/>
    <n v="-4.7619047619047619"/>
    <n v="-10.526315789473683"/>
    <n v="0.76190476190476197"/>
    <n v="0.95"/>
    <n v="5"/>
    <n v="0.84942066836209307"/>
    <n v="0.71237933163791056"/>
    <n v="0.78090000000000181"/>
    <n v="6.8520668362091308E-2"/>
  </r>
  <r>
    <x v="5"/>
    <n v="21"/>
    <n v="21"/>
    <n v="17"/>
    <n v="15"/>
    <x v="0"/>
    <n v="0.76190000000000002"/>
    <n v="0.71428999999999998"/>
    <n v="0.73809499999999995"/>
    <n v="8"/>
    <n v="0"/>
    <n v="-11.76470588235294"/>
    <n v="0.952380952380952"/>
    <n v="0.80952380952380998"/>
    <n v="5"/>
    <n v="0.84942066836209307"/>
    <n v="0.71237933163791056"/>
    <n v="0.78090000000000181"/>
    <n v="6.8520668362091308E-2"/>
  </r>
  <r>
    <x v="5"/>
    <n v="22"/>
    <n v="21"/>
    <n v="18"/>
    <n v="15"/>
    <x v="0"/>
    <n v="0.81818000000000002"/>
    <n v="0.66666999999999998"/>
    <n v="0.742425"/>
    <n v="9"/>
    <n v="-4.5454545454545459"/>
    <n v="-16.666666666666664"/>
    <n v="0.77272727272727304"/>
    <n v="0.90476190476190499"/>
    <n v="5"/>
    <n v="0.84942066836209307"/>
    <n v="0.71237933163791056"/>
    <n v="0.78090000000000181"/>
    <n v="6.8520668362091308E-2"/>
  </r>
  <r>
    <x v="5"/>
    <n v="20"/>
    <n v="21"/>
    <n v="17"/>
    <n v="16"/>
    <x v="0"/>
    <n v="0.65"/>
    <n v="0.76190000000000002"/>
    <n v="0.70595000000000008"/>
    <n v="10"/>
    <n v="5"/>
    <n v="-5.8823529411764701"/>
    <n v="0.85"/>
    <n v="0.66666666666666696"/>
    <n v="5"/>
    <n v="0.84942066836209307"/>
    <n v="0.71237933163791056"/>
    <n v="0.78090000000000181"/>
    <n v="6.8520668362091308E-2"/>
  </r>
  <r>
    <x v="5"/>
    <n v="21"/>
    <n v="21"/>
    <n v="18"/>
    <n v="14"/>
    <x v="1"/>
    <n v="0.76190000000000002"/>
    <n v="0.66666999999999998"/>
    <n v="0.71428500000000006"/>
    <n v="11"/>
    <n v="0"/>
    <n v="-22.222222222222221"/>
    <n v="0.71428571428571397"/>
    <n v="0.80952380952380998"/>
    <n v="5"/>
    <n v="0.84942066836209307"/>
    <n v="0.71237933163791056"/>
    <n v="0.78090000000000181"/>
    <n v="6.8520668362091308E-2"/>
  </r>
  <r>
    <x v="5"/>
    <n v="21"/>
    <n v="21"/>
    <n v="17"/>
    <n v="15"/>
    <x v="1"/>
    <n v="0.76190000000000002"/>
    <n v="0.71428999999999998"/>
    <n v="0.73809499999999995"/>
    <n v="12"/>
    <n v="0"/>
    <n v="-11.76470588235294"/>
    <n v="0.85714285714285698"/>
    <n v="0.90476190476190499"/>
    <n v="5"/>
    <n v="0.84942066836209307"/>
    <n v="0.71237933163791056"/>
    <n v="0.78090000000000181"/>
    <n v="6.8520668362091308E-2"/>
  </r>
  <r>
    <x v="5"/>
    <n v="23"/>
    <n v="22"/>
    <n v="19"/>
    <n v="16"/>
    <x v="0"/>
    <n v="0.78261000000000003"/>
    <n v="0.59091000000000005"/>
    <n v="0.68676000000000004"/>
    <n v="13"/>
    <n v="-4.3478260869565215"/>
    <n v="-15.789473684210526"/>
    <n v="0.69565217391304401"/>
    <n v="0.95454545454545503"/>
    <n v="5"/>
    <n v="0.84942066836209307"/>
    <n v="0.71237933163791056"/>
    <n v="0.78090000000000181"/>
    <n v="6.8520668362091308E-2"/>
  </r>
  <r>
    <x v="5"/>
    <n v="21"/>
    <n v="21"/>
    <n v="17"/>
    <n v="17"/>
    <x v="1"/>
    <n v="0.71428999999999998"/>
    <n v="0.76190000000000002"/>
    <n v="0.73809499999999995"/>
    <n v="14"/>
    <n v="0"/>
    <n v="0"/>
    <n v="0.85714285714285698"/>
    <n v="0.952380952380952"/>
    <n v="5"/>
    <n v="0.84942066836209307"/>
    <n v="0.71237933163791056"/>
    <n v="0.78090000000000181"/>
    <n v="6.8520668362091308E-2"/>
  </r>
  <r>
    <x v="5"/>
    <n v="21"/>
    <n v="22"/>
    <n v="16"/>
    <n v="18"/>
    <x v="1"/>
    <n v="0.66666999999999998"/>
    <n v="0.77273000000000003"/>
    <n v="0.71970000000000001"/>
    <n v="15"/>
    <n v="4.7619047619047619"/>
    <n v="12.5"/>
    <n v="0.90476190476190499"/>
    <n v="0.90909090909090895"/>
    <n v="5"/>
    <n v="0.84942066836209307"/>
    <n v="0.71237933163791056"/>
    <n v="0.78090000000000181"/>
    <n v="6.8520668362091308E-2"/>
  </r>
  <r>
    <x v="5"/>
    <n v="21"/>
    <n v="21"/>
    <n v="17"/>
    <n v="16"/>
    <x v="0"/>
    <n v="0.80952000000000002"/>
    <n v="0.66666999999999998"/>
    <n v="0.73809499999999995"/>
    <n v="16"/>
    <n v="0"/>
    <n v="-5.8823529411764701"/>
    <n v="0.85714285714285698"/>
    <n v="0.952380952380952"/>
    <n v="5"/>
    <n v="0.84942066836209307"/>
    <n v="0.71237933163791056"/>
    <n v="0.78090000000000181"/>
    <n v="6.8520668362091308E-2"/>
  </r>
  <r>
    <x v="5"/>
    <n v="21"/>
    <n v="21"/>
    <n v="16"/>
    <n v="15"/>
    <x v="1"/>
    <n v="0.71428999999999998"/>
    <n v="0.71428999999999998"/>
    <n v="0.71428999999999998"/>
    <n v="17"/>
    <n v="0"/>
    <n v="-6.25"/>
    <n v="0.952380952380952"/>
    <n v="1"/>
    <n v="5"/>
    <n v="0.84942066836209307"/>
    <n v="0.71237933163791056"/>
    <n v="0.78090000000000181"/>
    <n v="6.8520668362091308E-2"/>
  </r>
  <r>
    <x v="5"/>
    <n v="22"/>
    <n v="21"/>
    <n v="18"/>
    <n v="16"/>
    <x v="1"/>
    <n v="0.77273000000000003"/>
    <n v="0.71428999999999998"/>
    <n v="0.74351"/>
    <n v="18"/>
    <n v="-4.5454545454545459"/>
    <n v="-11.111111111111111"/>
    <n v="0.77272727272727304"/>
    <n v="0.90476190476190499"/>
    <n v="5"/>
    <n v="0.84942066836209307"/>
    <n v="0.71237933163791056"/>
    <n v="0.78090000000000181"/>
    <n v="6.8520668362091308E-2"/>
  </r>
  <r>
    <x v="5"/>
    <n v="22"/>
    <n v="21"/>
    <n v="17"/>
    <n v="16"/>
    <x v="1"/>
    <n v="0.72726999999999997"/>
    <n v="0.61904999999999999"/>
    <n v="0.67315999999999998"/>
    <n v="19"/>
    <n v="-4.5454545454545459"/>
    <n v="-5.8823529411764701"/>
    <n v="0.86363636363636398"/>
    <n v="1"/>
    <n v="5"/>
    <n v="0.84942066836209307"/>
    <n v="0.71237933163791056"/>
    <n v="0.78090000000000181"/>
    <n v="6.8520668362091308E-2"/>
  </r>
  <r>
    <x v="5"/>
    <n v="22"/>
    <n v="21"/>
    <n v="18"/>
    <n v="17"/>
    <x v="0"/>
    <n v="0.81818000000000002"/>
    <n v="0.66666999999999998"/>
    <n v="0.742425"/>
    <n v="20"/>
    <n v="-4.5454545454545459"/>
    <n v="-5.5555555555555554"/>
    <n v="0.86363636363636398"/>
    <n v="0.952380952380952"/>
    <n v="5"/>
    <n v="0.84942066836209307"/>
    <n v="0.71237933163791056"/>
    <n v="0.78090000000000181"/>
    <n v="6.8520668362091308E-2"/>
  </r>
  <r>
    <x v="6"/>
    <n v="28"/>
    <n v="28"/>
    <n v="26"/>
    <n v="26"/>
    <x v="1"/>
    <n v="0.92857000000000001"/>
    <n v="0.85714000000000001"/>
    <n v="0.89285499999999995"/>
    <n v="1"/>
    <n v="0"/>
    <n v="0"/>
    <n v="0.71428571428571397"/>
    <n v="0.78571428571428603"/>
    <n v="7"/>
    <n v="0.77385399210827632"/>
    <n v="0.62820600789172731"/>
    <n v="0.70103000000000182"/>
    <n v="7.2823992108274463E-2"/>
  </r>
  <r>
    <x v="6"/>
    <n v="23"/>
    <n v="25"/>
    <n v="22"/>
    <n v="23"/>
    <x v="0"/>
    <n v="0.95652000000000004"/>
    <n v="0.8"/>
    <n v="0.87826000000000004"/>
    <n v="2"/>
    <n v="8.695652173913043"/>
    <n v="4.5454545454545459"/>
    <n v="0.82608695652173902"/>
    <n v="0.72"/>
    <n v="7"/>
    <n v="0.77385399210827632"/>
    <n v="0.62820600789172731"/>
    <n v="0.70103000000000182"/>
    <n v="7.2823992108274463E-2"/>
  </r>
  <r>
    <x v="6"/>
    <n v="24"/>
    <n v="25"/>
    <n v="24"/>
    <n v="26"/>
    <x v="0"/>
    <n v="0.95833000000000002"/>
    <n v="0.96"/>
    <n v="0.95916500000000005"/>
    <n v="3"/>
    <n v="4.1666666666666661"/>
    <n v="8.3333333333333321"/>
    <n v="0.75"/>
    <n v="0.76"/>
    <n v="7"/>
    <n v="0.77385399210827632"/>
    <n v="0.62820600789172731"/>
    <n v="0.70103000000000182"/>
    <n v="7.2823992108274463E-2"/>
  </r>
  <r>
    <x v="6"/>
    <n v="25"/>
    <n v="24"/>
    <n v="23"/>
    <n v="25"/>
    <x v="1"/>
    <n v="0.88"/>
    <n v="1"/>
    <n v="0.94"/>
    <n v="4"/>
    <n v="-4"/>
    <n v="8.695652173913043"/>
    <n v="0.68"/>
    <n v="0.75"/>
    <n v="7"/>
    <n v="0.77385399210827632"/>
    <n v="0.62820600789172731"/>
    <n v="0.70103000000000182"/>
    <n v="7.2823992108274463E-2"/>
  </r>
  <r>
    <x v="6"/>
    <n v="25"/>
    <n v="25"/>
    <n v="24"/>
    <n v="25"/>
    <x v="1"/>
    <n v="0.96"/>
    <n v="0.92"/>
    <n v="0.94"/>
    <n v="5"/>
    <n v="0"/>
    <n v="4.1666666666666661"/>
    <n v="0.76"/>
    <n v="0.72"/>
    <n v="7"/>
    <n v="0.77385399210827632"/>
    <n v="0.62820600789172731"/>
    <n v="0.70103000000000182"/>
    <n v="7.2823992108274463E-2"/>
  </r>
  <r>
    <x v="6"/>
    <n v="25"/>
    <n v="24"/>
    <n v="25"/>
    <n v="23"/>
    <x v="0"/>
    <n v="1"/>
    <n v="0.79166999999999998"/>
    <n v="0.89583499999999994"/>
    <n v="6"/>
    <n v="-4"/>
    <n v="-8"/>
    <n v="0.64"/>
    <n v="0.66666666666666696"/>
    <n v="7"/>
    <n v="0.77385399210827632"/>
    <n v="0.62820600789172731"/>
    <n v="0.70103000000000182"/>
    <n v="7.2823992108274463E-2"/>
  </r>
  <r>
    <x v="6"/>
    <n v="25"/>
    <n v="25"/>
    <n v="23"/>
    <n v="24"/>
    <x v="0"/>
    <n v="0.92"/>
    <n v="0.88"/>
    <n v="0.9"/>
    <n v="7"/>
    <n v="0"/>
    <n v="4.3478260869565215"/>
    <n v="0.64"/>
    <n v="0.76"/>
    <n v="7"/>
    <n v="0.77385399210827632"/>
    <n v="0.62820600789172731"/>
    <n v="0.70103000000000182"/>
    <n v="7.2823992108274463E-2"/>
  </r>
  <r>
    <x v="6"/>
    <n v="25"/>
    <n v="25"/>
    <n v="24"/>
    <n v="26"/>
    <x v="0"/>
    <n v="0.92"/>
    <n v="0.84"/>
    <n v="0.88"/>
    <n v="8"/>
    <n v="0"/>
    <n v="8.3333333333333321"/>
    <n v="0.72"/>
    <n v="0.68"/>
    <n v="7"/>
    <n v="0.77385399210827632"/>
    <n v="0.62820600789172731"/>
    <n v="0.70103000000000182"/>
    <n v="7.2823992108274463E-2"/>
  </r>
  <r>
    <x v="6"/>
    <n v="25"/>
    <n v="25"/>
    <n v="26"/>
    <n v="27"/>
    <x v="0"/>
    <n v="0.8"/>
    <n v="0.84"/>
    <n v="0.82000000000000006"/>
    <n v="9"/>
    <n v="0"/>
    <n v="3.8461538461538463"/>
    <n v="0.64"/>
    <n v="0.64"/>
    <n v="7"/>
    <n v="0.77385399210827632"/>
    <n v="0.62820600789172731"/>
    <n v="0.70103000000000182"/>
    <n v="7.2823992108274463E-2"/>
  </r>
  <r>
    <x v="6"/>
    <n v="26"/>
    <n v="25"/>
    <n v="27"/>
    <n v="26"/>
    <x v="1"/>
    <n v="0.73077000000000003"/>
    <n v="0.76"/>
    <n v="0.74538499999999996"/>
    <n v="10"/>
    <n v="-3.8461538461538463"/>
    <n v="-3.7037037037037033"/>
    <n v="0.53846153846153799"/>
    <n v="0.48"/>
    <n v="7"/>
    <n v="0.77385399210827632"/>
    <n v="0.62820600789172731"/>
    <n v="0.70103000000000182"/>
    <n v="7.2823992108274463E-2"/>
  </r>
  <r>
    <x v="6"/>
    <n v="24"/>
    <n v="27"/>
    <n v="25"/>
    <n v="28"/>
    <x v="0"/>
    <n v="0.79166999999999998"/>
    <n v="0.85185"/>
    <n v="0.82176000000000005"/>
    <n v="11"/>
    <n v="12.5"/>
    <n v="12"/>
    <n v="0.54166666666666696"/>
    <n v="0.51851851851851904"/>
    <n v="7"/>
    <n v="0.77385399210827632"/>
    <n v="0.62820600789172731"/>
    <n v="0.70103000000000182"/>
    <n v="7.2823992108274463E-2"/>
  </r>
  <r>
    <x v="6"/>
    <n v="28"/>
    <n v="27"/>
    <n v="29"/>
    <n v="28"/>
    <x v="0"/>
    <n v="0.78571000000000002"/>
    <n v="1"/>
    <n v="0.89285499999999995"/>
    <n v="12"/>
    <n v="-3.5714285714285712"/>
    <n v="-3.4482758620689653"/>
    <n v="0.64285714285714302"/>
    <n v="0.62962962962962998"/>
    <n v="7"/>
    <n v="0.77385399210827632"/>
    <n v="0.62820600789172731"/>
    <n v="0.70103000000000182"/>
    <n v="7.2823992108274463E-2"/>
  </r>
  <r>
    <x v="6"/>
    <n v="27"/>
    <n v="26"/>
    <n v="28"/>
    <n v="27"/>
    <x v="0"/>
    <n v="0.74073999999999995"/>
    <n v="0.92308000000000001"/>
    <n v="0.83190999999999993"/>
    <n v="13"/>
    <n v="-3.7037037037037033"/>
    <n v="-3.5714285714285712"/>
    <n v="0.55555555555555602"/>
    <n v="0.69230769230769196"/>
    <n v="7"/>
    <n v="0.77385399210827632"/>
    <n v="0.62820600789172731"/>
    <n v="0.70103000000000182"/>
    <n v="7.2823992108274463E-2"/>
  </r>
  <r>
    <x v="6"/>
    <n v="26"/>
    <n v="25"/>
    <n v="27"/>
    <n v="26"/>
    <x v="1"/>
    <n v="0.73077000000000003"/>
    <n v="0.76"/>
    <n v="0.74538499999999996"/>
    <n v="14"/>
    <n v="-3.8461538461538463"/>
    <n v="-3.7037037037037033"/>
    <n v="0.57692307692307698"/>
    <n v="0.72"/>
    <n v="7"/>
    <n v="0.77385399210827632"/>
    <n v="0.62820600789172731"/>
    <n v="0.70103000000000182"/>
    <n v="7.2823992108274463E-2"/>
  </r>
  <r>
    <x v="6"/>
    <n v="25"/>
    <n v="25"/>
    <n v="26"/>
    <n v="26"/>
    <x v="1"/>
    <n v="0.68"/>
    <n v="0.48"/>
    <n v="0.58000000000000007"/>
    <n v="15"/>
    <n v="0"/>
    <n v="0"/>
    <n v="0.72"/>
    <n v="0.68"/>
    <n v="7"/>
    <n v="0.77385399210827632"/>
    <n v="0.62820600789172731"/>
    <n v="0.70103000000000182"/>
    <n v="7.2823992108274463E-2"/>
  </r>
  <r>
    <x v="6"/>
    <n v="25"/>
    <n v="24"/>
    <n v="25"/>
    <n v="25"/>
    <x v="1"/>
    <n v="0.84"/>
    <n v="0.54166999999999998"/>
    <n v="0.69083499999999998"/>
    <n v="16"/>
    <n v="-4"/>
    <n v="0"/>
    <n v="0.64"/>
    <n v="0.66666666666666696"/>
    <n v="7"/>
    <n v="0.77385399210827632"/>
    <n v="0.62820600789172731"/>
    <n v="0.70103000000000182"/>
    <n v="7.2823992108274463E-2"/>
  </r>
  <r>
    <x v="6"/>
    <n v="24"/>
    <n v="23"/>
    <n v="24"/>
    <n v="25"/>
    <x v="0"/>
    <n v="0.70833000000000002"/>
    <n v="1"/>
    <n v="0.85416500000000006"/>
    <n v="17"/>
    <n v="-4.1666666666666661"/>
    <n v="4.1666666666666661"/>
    <n v="0.66666666666666696"/>
    <n v="0.73913043478260898"/>
    <n v="7"/>
    <n v="0.77385399210827632"/>
    <n v="0.62820600789172731"/>
    <n v="0.70103000000000182"/>
    <n v="7.2823992108274463E-2"/>
  </r>
  <r>
    <x v="6"/>
    <n v="23"/>
    <n v="25"/>
    <n v="24"/>
    <n v="26"/>
    <x v="1"/>
    <n v="1"/>
    <n v="0.84"/>
    <n v="0.91999999999999993"/>
    <n v="18"/>
    <n v="8.695652173913043"/>
    <n v="8.3333333333333321"/>
    <n v="0.82608695652173902"/>
    <n v="0.6"/>
    <n v="7"/>
    <n v="0.77385399210827632"/>
    <n v="0.62820600789172731"/>
    <n v="0.70103000000000182"/>
    <n v="7.2823992108274463E-2"/>
  </r>
  <r>
    <x v="6"/>
    <n v="26"/>
    <n v="26"/>
    <n v="26"/>
    <n v="27"/>
    <x v="1"/>
    <n v="0.73077000000000003"/>
    <n v="0.76922999999999997"/>
    <n v="0.75"/>
    <n v="19"/>
    <n v="0"/>
    <n v="3.8461538461538463"/>
    <n v="0.53846153846153799"/>
    <n v="0.65384615384615397"/>
    <n v="7"/>
    <n v="0.77385399210827632"/>
    <n v="0.62820600789172731"/>
    <n v="0.70103000000000182"/>
    <n v="7.2823992108274463E-2"/>
  </r>
  <r>
    <x v="6"/>
    <n v="25"/>
    <n v="25"/>
    <n v="26"/>
    <n v="26"/>
    <x v="1"/>
    <n v="0.96"/>
    <n v="0.84"/>
    <n v="0.89999999999999991"/>
    <n v="20"/>
    <n v="0"/>
    <n v="0"/>
    <n v="0.64"/>
    <n v="0.52"/>
    <n v="7"/>
    <n v="0.77385399210827632"/>
    <n v="0.62820600789172731"/>
    <n v="0.70103000000000182"/>
    <n v="7.2823992108274463E-2"/>
  </r>
  <r>
    <x v="7"/>
    <n v="22"/>
    <n v="22"/>
    <n v="22"/>
    <n v="18"/>
    <x v="1"/>
    <n v="1"/>
    <n v="0.77273000000000003"/>
    <n v="0.88636500000000007"/>
    <n v="1"/>
    <n v="0"/>
    <n v="-18.181818181818183"/>
    <n v="0.68181818181818199"/>
    <n v="0.72727272727272696"/>
    <n v="11"/>
    <n v="0.63859582658499936"/>
    <n v="0.48362417341499958"/>
    <n v="0.56110999999999944"/>
    <n v="7.7485826584999862E-2"/>
  </r>
  <r>
    <x v="7"/>
    <n v="21"/>
    <n v="22"/>
    <n v="20"/>
    <n v="23"/>
    <x v="0"/>
    <n v="0.95238"/>
    <n v="1"/>
    <n v="0.97619"/>
    <n v="2"/>
    <n v="4.7619047619047619"/>
    <n v="15"/>
    <n v="0.71428571428571397"/>
    <n v="0.59090909090909105"/>
    <n v="11"/>
    <n v="0.63859582658499936"/>
    <n v="0.48362417341499958"/>
    <n v="0.56110999999999944"/>
    <n v="7.7485826584999862E-2"/>
  </r>
  <r>
    <x v="7"/>
    <n v="22"/>
    <n v="21"/>
    <n v="22"/>
    <n v="21"/>
    <x v="1"/>
    <n v="1"/>
    <n v="0.90476000000000001"/>
    <n v="0.95238"/>
    <n v="3"/>
    <n v="-4.5454545454545459"/>
    <n v="-4.5454545454545459"/>
    <n v="0.77272727272727304"/>
    <n v="0.76190476190476197"/>
    <n v="11"/>
    <n v="0.63859582658499936"/>
    <n v="0.48362417341499958"/>
    <n v="0.56110999999999944"/>
    <n v="7.7485826584999862E-2"/>
  </r>
  <r>
    <x v="7"/>
    <n v="23"/>
    <n v="23"/>
    <n v="23"/>
    <n v="21"/>
    <x v="0"/>
    <n v="1"/>
    <n v="0.86956999999999995"/>
    <n v="0.93478499999999998"/>
    <n v="4"/>
    <n v="0"/>
    <n v="-8.695652173913043"/>
    <n v="0.78260869565217395"/>
    <n v="0.69565217391304401"/>
    <n v="11"/>
    <n v="0.63859582658499936"/>
    <n v="0.48362417341499958"/>
    <n v="0.56110999999999944"/>
    <n v="7.7485826584999862E-2"/>
  </r>
  <r>
    <x v="7"/>
    <n v="23"/>
    <n v="22"/>
    <n v="21"/>
    <n v="17"/>
    <x v="0"/>
    <n v="0.91303999999999996"/>
    <n v="0.63636000000000004"/>
    <n v="0.77469999999999994"/>
    <n v="5"/>
    <n v="-4.3478260869565215"/>
    <n v="-19.047619047619047"/>
    <n v="0.65217391304347805"/>
    <n v="0.63636363636363602"/>
    <n v="11"/>
    <n v="0.63859582658499936"/>
    <n v="0.48362417341499958"/>
    <n v="0.56110999999999944"/>
    <n v="7.7485826584999862E-2"/>
  </r>
  <r>
    <x v="7"/>
    <n v="23"/>
    <n v="22"/>
    <n v="19"/>
    <n v="16"/>
    <x v="1"/>
    <n v="0.82608999999999999"/>
    <n v="0.68181999999999998"/>
    <n v="0.75395499999999993"/>
    <n v="6"/>
    <n v="-4.3478260869565215"/>
    <n v="-15.789473684210526"/>
    <n v="0.73913043478260898"/>
    <n v="0.68181818181818199"/>
    <n v="11"/>
    <n v="0.63859582658499936"/>
    <n v="0.48362417341499958"/>
    <n v="0.56110999999999944"/>
    <n v="7.7485826584999862E-2"/>
  </r>
  <r>
    <x v="7"/>
    <n v="23"/>
    <n v="22"/>
    <n v="23"/>
    <n v="24"/>
    <x v="0"/>
    <n v="1"/>
    <n v="0.95455000000000001"/>
    <n v="0.977275"/>
    <n v="7"/>
    <n v="-4.3478260869565215"/>
    <n v="4.3478260869565215"/>
    <n v="0.565217391304348"/>
    <n v="0.63636363636363602"/>
    <n v="11"/>
    <n v="0.63859582658499936"/>
    <n v="0.48362417341499958"/>
    <n v="0.56110999999999944"/>
    <n v="7.7485826584999862E-2"/>
  </r>
  <r>
    <x v="7"/>
    <n v="24"/>
    <n v="24"/>
    <n v="22"/>
    <n v="21"/>
    <x v="0"/>
    <n v="0.875"/>
    <n v="0.83333000000000002"/>
    <n v="0.85416500000000006"/>
    <n v="8"/>
    <n v="0"/>
    <n v="-4.5454545454545459"/>
    <n v="0.66666666666666696"/>
    <n v="0.54166666666666696"/>
    <n v="11"/>
    <n v="0.63859582658499936"/>
    <n v="0.48362417341499958"/>
    <n v="0.56110999999999944"/>
    <n v="7.7485826584999862E-2"/>
  </r>
  <r>
    <x v="7"/>
    <n v="22"/>
    <n v="22"/>
    <n v="22"/>
    <n v="20"/>
    <x v="0"/>
    <n v="1"/>
    <n v="0.86363999999999996"/>
    <n v="0.93181999999999998"/>
    <n v="9"/>
    <n v="0"/>
    <n v="-9.0909090909090917"/>
    <n v="0.63636363636363602"/>
    <n v="0.68181818181818199"/>
    <n v="11"/>
    <n v="0.63859582658499936"/>
    <n v="0.48362417341499958"/>
    <n v="0.56110999999999944"/>
    <n v="7.7485826584999862E-2"/>
  </r>
  <r>
    <x v="7"/>
    <n v="24"/>
    <n v="22"/>
    <n v="21"/>
    <n v="18"/>
    <x v="0"/>
    <n v="0.875"/>
    <n v="0.81818000000000002"/>
    <n v="0.84658999999999995"/>
    <n v="10"/>
    <n v="-8.3333333333333321"/>
    <n v="-14.285714285714285"/>
    <n v="0.625"/>
    <n v="0.68181818181818199"/>
    <n v="11"/>
    <n v="0.63859582658499936"/>
    <n v="0.48362417341499958"/>
    <n v="0.56110999999999944"/>
    <n v="7.7485826584999862E-2"/>
  </r>
  <r>
    <x v="7"/>
    <n v="23"/>
    <n v="21"/>
    <n v="23"/>
    <n v="17"/>
    <x v="0"/>
    <n v="1"/>
    <n v="0.71428999999999998"/>
    <n v="0.85714500000000005"/>
    <n v="11"/>
    <n v="-8.695652173913043"/>
    <n v="-26.086956521739129"/>
    <n v="0.73913043478260898"/>
    <n v="0.66666666666666696"/>
    <n v="11"/>
    <n v="0.63859582658499936"/>
    <n v="0.48362417341499958"/>
    <n v="0.56110999999999944"/>
    <n v="7.7485826584999862E-2"/>
  </r>
  <r>
    <x v="7"/>
    <n v="22"/>
    <n v="21"/>
    <n v="24"/>
    <n v="21"/>
    <x v="1"/>
    <n v="0.77273000000000003"/>
    <n v="1"/>
    <n v="0.88636500000000007"/>
    <n v="12"/>
    <n v="-4.5454545454545459"/>
    <n v="-12.5"/>
    <n v="0.95454545454545503"/>
    <n v="1"/>
    <n v="11"/>
    <n v="0.63859582658499936"/>
    <n v="0.48362417341499958"/>
    <n v="0.56110999999999944"/>
    <n v="7.7485826584999862E-2"/>
  </r>
  <r>
    <x v="7"/>
    <n v="22"/>
    <n v="22"/>
    <n v="21"/>
    <n v="18"/>
    <x v="1"/>
    <n v="0.86363999999999996"/>
    <n v="0.81818000000000002"/>
    <n v="0.84091000000000005"/>
    <n v="13"/>
    <n v="0"/>
    <n v="-14.285714285714285"/>
    <n v="0.95454545454545503"/>
    <n v="0.77272727272727304"/>
    <n v="11"/>
    <n v="0.63859582658499936"/>
    <n v="0.48362417341499958"/>
    <n v="0.56110999999999944"/>
    <n v="7.7485826584999862E-2"/>
  </r>
  <r>
    <x v="7"/>
    <n v="22"/>
    <n v="23"/>
    <n v="18"/>
    <n v="18"/>
    <x v="1"/>
    <n v="0.77273000000000003"/>
    <n v="0.73912999999999995"/>
    <n v="0.75592999999999999"/>
    <n v="14"/>
    <n v="4.5454545454545459"/>
    <n v="0"/>
    <n v="0.86363636363636398"/>
    <n v="0.86956521739130399"/>
    <n v="11"/>
    <n v="0.63859582658499936"/>
    <n v="0.48362417341499958"/>
    <n v="0.56110999999999944"/>
    <n v="7.7485826584999862E-2"/>
  </r>
  <r>
    <x v="7"/>
    <n v="24"/>
    <n v="22"/>
    <n v="22"/>
    <n v="21"/>
    <x v="0"/>
    <n v="0.91666999999999998"/>
    <n v="0.81818000000000002"/>
    <n v="0.867425"/>
    <n v="15"/>
    <n v="-8.3333333333333321"/>
    <n v="-4.5454545454545459"/>
    <n v="0.875"/>
    <n v="0.72727272727272696"/>
    <n v="11"/>
    <n v="0.63859582658499936"/>
    <n v="0.48362417341499958"/>
    <n v="0.56110999999999944"/>
    <n v="7.7485826584999862E-2"/>
  </r>
  <r>
    <x v="7"/>
    <n v="23"/>
    <n v="22"/>
    <n v="18"/>
    <n v="17"/>
    <x v="1"/>
    <n v="0.78261000000000003"/>
    <n v="0.68181999999999998"/>
    <n v="0.73221500000000006"/>
    <n v="16"/>
    <n v="-4.3478260869565215"/>
    <n v="-5.5555555555555554"/>
    <n v="0.78260869565217395"/>
    <n v="0.72727272727272696"/>
    <n v="11"/>
    <n v="0.63859582658499936"/>
    <n v="0.48362417341499958"/>
    <n v="0.56110999999999944"/>
    <n v="7.7485826584999862E-2"/>
  </r>
  <r>
    <x v="7"/>
    <n v="23"/>
    <n v="23"/>
    <n v="19"/>
    <n v="17"/>
    <x v="0"/>
    <n v="0.73912999999999995"/>
    <n v="0.69564999999999999"/>
    <n v="0.71738999999999997"/>
    <n v="17"/>
    <n v="0"/>
    <n v="-10.526315789473683"/>
    <n v="0.69565217391304401"/>
    <n v="0.565217391304348"/>
    <n v="11"/>
    <n v="0.63859582658499936"/>
    <n v="0.48362417341499958"/>
    <n v="0.56110999999999944"/>
    <n v="7.7485826584999862E-2"/>
  </r>
  <r>
    <x v="7"/>
    <n v="24"/>
    <n v="21"/>
    <n v="18"/>
    <n v="20"/>
    <x v="1"/>
    <n v="0.75"/>
    <n v="0.90476000000000001"/>
    <n v="0.82738"/>
    <n v="18"/>
    <n v="-12.5"/>
    <n v="11.111111111111111"/>
    <n v="0.83333333333333304"/>
    <n v="0.71428571428571397"/>
    <n v="11"/>
    <n v="0.63859582658499936"/>
    <n v="0.48362417341499958"/>
    <n v="0.56110999999999944"/>
    <n v="7.7485826584999862E-2"/>
  </r>
  <r>
    <x v="7"/>
    <n v="24"/>
    <n v="22"/>
    <n v="20"/>
    <n v="20"/>
    <x v="1"/>
    <n v="0.83333000000000002"/>
    <n v="0.86363999999999996"/>
    <n v="0.84848499999999993"/>
    <n v="19"/>
    <n v="-8.3333333333333321"/>
    <n v="0"/>
    <n v="0.625"/>
    <n v="0.63636363636363602"/>
    <n v="11"/>
    <n v="0.63859582658499936"/>
    <n v="0.48362417341499958"/>
    <n v="0.56110999999999944"/>
    <n v="7.7485826584999862E-2"/>
  </r>
  <r>
    <x v="7"/>
    <n v="21"/>
    <n v="21"/>
    <n v="21"/>
    <n v="22"/>
    <x v="1"/>
    <n v="0.85714000000000001"/>
    <n v="0.90476000000000001"/>
    <n v="0.88095000000000001"/>
    <n v="20"/>
    <n v="0"/>
    <n v="4.7619047619047619"/>
    <n v="0.76190476190476197"/>
    <n v="0.66666666666666696"/>
    <n v="11"/>
    <n v="0.63859582658499936"/>
    <n v="0.48362417341499958"/>
    <n v="0.56110999999999944"/>
    <n v="7.7485826584999862E-2"/>
  </r>
  <r>
    <x v="8"/>
    <n v="31"/>
    <n v="30"/>
    <n v="32"/>
    <n v="31"/>
    <x v="0"/>
    <n v="0.93547999999999998"/>
    <n v="0.93332999999999999"/>
    <n v="0.93440499999999993"/>
    <n v="1"/>
    <n v="-3.225806451612903"/>
    <n v="-3.125"/>
    <n v="0.41935483870967699"/>
    <n v="0.56666666666666698"/>
    <n v="9"/>
    <n v="0.57161707859426703"/>
    <n v="0.42018292140573299"/>
    <n v="0.49590000000000001"/>
    <n v="7.571707859426699E-2"/>
  </r>
  <r>
    <x v="8"/>
    <n v="28"/>
    <n v="29"/>
    <n v="28"/>
    <n v="30"/>
    <x v="1"/>
    <n v="0.71428999999999998"/>
    <n v="0.93103000000000002"/>
    <n v="0.82265999999999995"/>
    <n v="2"/>
    <n v="3.5714285714285712"/>
    <n v="7.1428571428571423"/>
    <n v="0.53571428571428603"/>
    <n v="0.62068965517241403"/>
    <n v="9"/>
    <n v="0.57161707859426703"/>
    <n v="0.42018292140573299"/>
    <n v="0.49590000000000001"/>
    <n v="7.571707859426699E-2"/>
  </r>
  <r>
    <x v="8"/>
    <n v="29"/>
    <n v="28"/>
    <n v="30"/>
    <n v="29"/>
    <x v="0"/>
    <n v="0.96552000000000004"/>
    <n v="0.71428999999999998"/>
    <n v="0.83990500000000001"/>
    <n v="3"/>
    <n v="-3.4482758620689653"/>
    <n v="-3.3333333333333335"/>
    <n v="0.51724137931034497"/>
    <n v="0.53571428571428603"/>
    <n v="9"/>
    <n v="0.57161707859426703"/>
    <n v="0.42018292140573299"/>
    <n v="0.49590000000000001"/>
    <n v="7.571707859426699E-2"/>
  </r>
  <r>
    <x v="8"/>
    <n v="30"/>
    <n v="30"/>
    <n v="30"/>
    <n v="32"/>
    <x v="1"/>
    <n v="0.93332999999999999"/>
    <n v="0.9"/>
    <n v="0.91666500000000006"/>
    <n v="4"/>
    <n v="0"/>
    <n v="6.666666666666667"/>
    <n v="0.56666666666666698"/>
    <n v="0.66666666666666696"/>
    <n v="9"/>
    <n v="0.57161707859426703"/>
    <n v="0.42018292140573299"/>
    <n v="0.49590000000000001"/>
    <n v="7.571707859426699E-2"/>
  </r>
  <r>
    <x v="8"/>
    <n v="29"/>
    <n v="31"/>
    <n v="29"/>
    <n v="32"/>
    <x v="0"/>
    <n v="0.89654999999999996"/>
    <n v="0.96774000000000004"/>
    <n v="0.932145"/>
    <n v="5"/>
    <n v="6.8965517241379306"/>
    <n v="10.344827586206897"/>
    <n v="0.55172413793103503"/>
    <n v="0.45161290322580699"/>
    <n v="9"/>
    <n v="0.57161707859426703"/>
    <n v="0.42018292140573299"/>
    <n v="0.49590000000000001"/>
    <n v="7.571707859426699E-2"/>
  </r>
  <r>
    <x v="8"/>
    <n v="30"/>
    <n v="30"/>
    <n v="30"/>
    <n v="32"/>
    <x v="1"/>
    <n v="0.96667000000000003"/>
    <n v="0.93332999999999999"/>
    <n v="0.95"/>
    <n v="6"/>
    <n v="0"/>
    <n v="6.666666666666667"/>
    <n v="0.53333333333333299"/>
    <n v="0.56666666666666698"/>
    <n v="9"/>
    <n v="0.57161707859426703"/>
    <n v="0.42018292140573299"/>
    <n v="0.49590000000000001"/>
    <n v="7.571707859426699E-2"/>
  </r>
  <r>
    <x v="8"/>
    <n v="30"/>
    <n v="31"/>
    <n v="30"/>
    <n v="33"/>
    <x v="0"/>
    <n v="0.9"/>
    <n v="0.96774000000000004"/>
    <n v="0.93386999999999998"/>
    <n v="7"/>
    <n v="3.3333333333333335"/>
    <n v="10"/>
    <n v="0.56666666666666698"/>
    <n v="0.51612903225806495"/>
    <n v="9"/>
    <n v="0.57161707859426703"/>
    <n v="0.42018292140573299"/>
    <n v="0.49590000000000001"/>
    <n v="7.571707859426699E-2"/>
  </r>
  <r>
    <x v="8"/>
    <n v="32"/>
    <n v="30"/>
    <n v="33"/>
    <n v="32"/>
    <x v="0"/>
    <n v="0.875"/>
    <n v="0.9"/>
    <n v="0.88749999999999996"/>
    <n v="8"/>
    <n v="-6.25"/>
    <n v="-3.0303030303030303"/>
    <n v="0.46875"/>
    <n v="0.43333333333333302"/>
    <n v="9"/>
    <n v="0.57161707859426703"/>
    <n v="0.42018292140573299"/>
    <n v="0.49590000000000001"/>
    <n v="7.571707859426699E-2"/>
  </r>
  <r>
    <x v="8"/>
    <n v="30"/>
    <n v="31"/>
    <n v="31"/>
    <n v="33"/>
    <x v="1"/>
    <n v="0.83333000000000002"/>
    <n v="0.90322999999999998"/>
    <n v="0.86827999999999994"/>
    <n v="9"/>
    <n v="3.3333333333333335"/>
    <n v="6.4516129032258061"/>
    <n v="0.53333333333333299"/>
    <n v="0.483870967741936"/>
    <n v="9"/>
    <n v="0.57161707859426703"/>
    <n v="0.42018292140573299"/>
    <n v="0.49590000000000001"/>
    <n v="7.571707859426699E-2"/>
  </r>
  <r>
    <x v="8"/>
    <n v="30"/>
    <n v="32"/>
    <n v="30"/>
    <n v="33"/>
    <x v="1"/>
    <n v="0.93332999999999999"/>
    <n v="0.90625"/>
    <n v="0.91979"/>
    <n v="10"/>
    <n v="6.666666666666667"/>
    <n v="10"/>
    <n v="0.5"/>
    <n v="0.40625"/>
    <n v="9"/>
    <n v="0.57161707859426703"/>
    <n v="0.42018292140573299"/>
    <n v="0.49590000000000001"/>
    <n v="7.571707859426699E-2"/>
  </r>
  <r>
    <x v="8"/>
    <n v="30"/>
    <n v="31"/>
    <n v="30"/>
    <n v="33"/>
    <x v="1"/>
    <n v="0.86667000000000005"/>
    <n v="0.96774000000000004"/>
    <n v="0.91720500000000005"/>
    <n v="11"/>
    <n v="3.3333333333333335"/>
    <n v="10"/>
    <n v="0.56666666666666698"/>
    <n v="0.483870967741936"/>
    <n v="9"/>
    <n v="0.57161707859426703"/>
    <n v="0.42018292140573299"/>
    <n v="0.49590000000000001"/>
    <n v="7.571707859426699E-2"/>
  </r>
  <r>
    <x v="8"/>
    <n v="32"/>
    <n v="32"/>
    <n v="33"/>
    <n v="34"/>
    <x v="1"/>
    <n v="0.90625"/>
    <n v="0.75"/>
    <n v="0.828125"/>
    <n v="12"/>
    <n v="0"/>
    <n v="3.0303030303030303"/>
    <n v="0.46875"/>
    <n v="0.34375"/>
    <n v="9"/>
    <n v="0.57161707859426703"/>
    <n v="0.42018292140573299"/>
    <n v="0.49590000000000001"/>
    <n v="7.571707859426699E-2"/>
  </r>
  <r>
    <x v="8"/>
    <n v="32"/>
    <n v="31"/>
    <n v="33"/>
    <n v="30"/>
    <x v="0"/>
    <n v="0.8125"/>
    <n v="0.83870999999999996"/>
    <n v="0.82560499999999992"/>
    <n v="13"/>
    <n v="-3.125"/>
    <n v="-9.0909090909090917"/>
    <n v="0.46875"/>
    <n v="0.45161290322580699"/>
    <n v="9"/>
    <n v="0.57161707859426703"/>
    <n v="0.42018292140573299"/>
    <n v="0.49590000000000001"/>
    <n v="7.571707859426699E-2"/>
  </r>
  <r>
    <x v="8"/>
    <n v="31"/>
    <n v="31"/>
    <n v="32"/>
    <n v="33"/>
    <x v="1"/>
    <n v="0.90322999999999998"/>
    <n v="0.87097000000000002"/>
    <n v="0.8871"/>
    <n v="14"/>
    <n v="0"/>
    <n v="3.125"/>
    <n v="0.51612903225806495"/>
    <n v="0.483870967741936"/>
    <n v="9"/>
    <n v="0.57161707859426703"/>
    <n v="0.42018292140573299"/>
    <n v="0.49590000000000001"/>
    <n v="7.571707859426699E-2"/>
  </r>
  <r>
    <x v="8"/>
    <n v="31"/>
    <n v="31"/>
    <n v="31"/>
    <n v="33"/>
    <x v="0"/>
    <n v="0.83870999999999996"/>
    <n v="0.87097000000000002"/>
    <n v="0.85484000000000004"/>
    <n v="15"/>
    <n v="0"/>
    <n v="6.4516129032258061"/>
    <n v="0.51612903225806495"/>
    <n v="0.51612903225806495"/>
    <n v="9"/>
    <n v="0.57161707859426703"/>
    <n v="0.42018292140573299"/>
    <n v="0.49590000000000001"/>
    <n v="7.571707859426699E-2"/>
  </r>
  <r>
    <x v="8"/>
    <n v="32"/>
    <n v="30"/>
    <n v="33"/>
    <n v="32"/>
    <x v="1"/>
    <n v="0.6875"/>
    <n v="0.9"/>
    <n v="0.79374999999999996"/>
    <n v="16"/>
    <n v="-6.25"/>
    <n v="-3.0303030303030303"/>
    <n v="0.4375"/>
    <n v="0.5"/>
    <n v="9"/>
    <n v="0.57161707859426703"/>
    <n v="0.42018292140573299"/>
    <n v="0.49590000000000001"/>
    <n v="7.571707859426699E-2"/>
  </r>
  <r>
    <x v="8"/>
    <n v="31"/>
    <n v="31"/>
    <n v="32"/>
    <n v="33"/>
    <x v="1"/>
    <n v="0.90322999999999998"/>
    <n v="0.96774000000000004"/>
    <n v="0.93548500000000001"/>
    <n v="17"/>
    <n v="0"/>
    <n v="3.125"/>
    <n v="0.58064516129032295"/>
    <n v="0.41935483870967699"/>
    <n v="9"/>
    <n v="0.57161707859426703"/>
    <n v="0.42018292140573299"/>
    <n v="0.49590000000000001"/>
    <n v="7.571707859426699E-2"/>
  </r>
  <r>
    <x v="8"/>
    <n v="30"/>
    <n v="30"/>
    <n v="31"/>
    <n v="32"/>
    <x v="0"/>
    <n v="0.93332999999999999"/>
    <n v="0.9"/>
    <n v="0.91666500000000006"/>
    <n v="18"/>
    <n v="0"/>
    <n v="3.225806451612903"/>
    <n v="0.53333333333333299"/>
    <n v="0.53333333333333299"/>
    <n v="9"/>
    <n v="0.57161707859426703"/>
    <n v="0.42018292140573299"/>
    <n v="0.49590000000000001"/>
    <n v="7.571707859426699E-2"/>
  </r>
  <r>
    <x v="8"/>
    <n v="34"/>
    <n v="32"/>
    <n v="35"/>
    <n v="34"/>
    <x v="0"/>
    <n v="0.82352999999999998"/>
    <n v="0.8125"/>
    <n v="0.81801499999999994"/>
    <n v="19"/>
    <n v="-5.8823529411764701"/>
    <n v="-2.8571428571428572"/>
    <n v="0.41176470588235298"/>
    <n v="0.40625"/>
    <n v="9"/>
    <n v="0.57161707859426703"/>
    <n v="0.42018292140573299"/>
    <n v="0.49590000000000001"/>
    <n v="7.571707859426699E-2"/>
  </r>
  <r>
    <x v="8"/>
    <n v="32"/>
    <n v="31"/>
    <n v="33"/>
    <n v="33"/>
    <x v="0"/>
    <n v="0.875"/>
    <n v="0.83870999999999996"/>
    <n v="0.85685499999999992"/>
    <n v="20"/>
    <n v="-3.125"/>
    <n v="0"/>
    <n v="0.53125"/>
    <n v="0.35483870967741898"/>
    <n v="9"/>
    <n v="0.57161707859426703"/>
    <n v="0.42018292140573299"/>
    <n v="0.49590000000000001"/>
    <n v="7.571707859426699E-2"/>
  </r>
  <r>
    <x v="9"/>
    <n v="28"/>
    <n v="26"/>
    <n v="28"/>
    <n v="26"/>
    <x v="1"/>
    <n v="1"/>
    <n v="0.96153999999999995"/>
    <n v="0.98076999999999992"/>
    <n v="1"/>
    <n v="-7.1428571428571423"/>
    <n v="-7.1428571428571423"/>
    <n v="0.96428571428571397"/>
    <n v="1"/>
    <n v="12"/>
    <n v="1.0000171788994501"/>
    <n v="0.9700028211005518"/>
    <n v="0.98551000000000322"/>
    <n v="1.5507178899451458E-2"/>
  </r>
  <r>
    <x v="9"/>
    <n v="27"/>
    <n v="28"/>
    <n v="28"/>
    <n v="28"/>
    <x v="0"/>
    <n v="1"/>
    <n v="1"/>
    <n v="1"/>
    <n v="2"/>
    <n v="3.7037037037037033"/>
    <n v="0"/>
    <n v="1"/>
    <n v="1"/>
    <n v="12"/>
    <n v="1.0000171788994501"/>
    <n v="0.9700028211005518"/>
    <n v="0.98551000000000322"/>
    <n v="1.5507178899451458E-2"/>
  </r>
  <r>
    <x v="9"/>
    <n v="26"/>
    <n v="26"/>
    <n v="26"/>
    <n v="27"/>
    <x v="0"/>
    <n v="0.92308000000000001"/>
    <n v="1"/>
    <n v="0.96154000000000006"/>
    <n v="3"/>
    <n v="0"/>
    <n v="3.8461538461538463"/>
    <n v="0.96153846153846201"/>
    <n v="1"/>
    <n v="12"/>
    <n v="1.0000171788994501"/>
    <n v="0.9700028211005518"/>
    <n v="0.98551000000000322"/>
    <n v="1.5507178899451458E-2"/>
  </r>
  <r>
    <x v="9"/>
    <n v="27"/>
    <n v="27"/>
    <n v="28"/>
    <n v="28"/>
    <x v="0"/>
    <n v="0.92593000000000003"/>
    <n v="1"/>
    <n v="0.96296500000000007"/>
    <n v="4"/>
    <n v="0"/>
    <n v="0"/>
    <n v="0.96296296296296302"/>
    <n v="1"/>
    <n v="12"/>
    <n v="1.0000171788994501"/>
    <n v="0.9700028211005518"/>
    <n v="0.98551000000000322"/>
    <n v="1.5507178899451458E-2"/>
  </r>
  <r>
    <x v="9"/>
    <n v="28"/>
    <n v="28"/>
    <n v="30"/>
    <n v="29"/>
    <x v="0"/>
    <n v="1"/>
    <n v="1"/>
    <n v="1"/>
    <n v="5"/>
    <n v="0"/>
    <n v="-3.3333333333333335"/>
    <n v="0.96428571428571397"/>
    <n v="0.96428571428571397"/>
    <n v="12"/>
    <n v="1.0000171788994501"/>
    <n v="0.9700028211005518"/>
    <n v="0.98551000000000322"/>
    <n v="1.5507178899451458E-2"/>
  </r>
  <r>
    <x v="9"/>
    <n v="27"/>
    <n v="27"/>
    <n v="29"/>
    <n v="28"/>
    <x v="1"/>
    <n v="0.92593000000000003"/>
    <n v="0.92593000000000003"/>
    <n v="0.92593000000000003"/>
    <n v="6"/>
    <n v="0"/>
    <n v="-3.4482758620689653"/>
    <n v="1"/>
    <n v="1"/>
    <n v="12"/>
    <n v="1.0000171788994501"/>
    <n v="0.9700028211005518"/>
    <n v="0.98551000000000322"/>
    <n v="1.5507178899451458E-2"/>
  </r>
  <r>
    <x v="9"/>
    <n v="27"/>
    <n v="27"/>
    <n v="28"/>
    <n v="28"/>
    <x v="1"/>
    <n v="1"/>
    <n v="1"/>
    <n v="1"/>
    <n v="7"/>
    <n v="0"/>
    <n v="0"/>
    <n v="0.96296296296296302"/>
    <n v="1"/>
    <n v="12"/>
    <n v="1.0000171788994501"/>
    <n v="0.9700028211005518"/>
    <n v="0.98551000000000322"/>
    <n v="1.5507178899451458E-2"/>
  </r>
  <r>
    <x v="9"/>
    <n v="27"/>
    <n v="27"/>
    <n v="28"/>
    <n v="28"/>
    <x v="0"/>
    <n v="0.96296000000000004"/>
    <n v="0.92593000000000003"/>
    <n v="0.94444499999999998"/>
    <n v="8"/>
    <n v="0"/>
    <n v="0"/>
    <n v="1"/>
    <n v="1"/>
    <n v="12"/>
    <n v="1.0000171788994501"/>
    <n v="0.9700028211005518"/>
    <n v="0.98551000000000322"/>
    <n v="1.5507178899451458E-2"/>
  </r>
  <r>
    <x v="9"/>
    <n v="28"/>
    <n v="28"/>
    <n v="29"/>
    <n v="29"/>
    <x v="1"/>
    <n v="1"/>
    <n v="1"/>
    <n v="1"/>
    <n v="9"/>
    <n v="0"/>
    <n v="0"/>
    <n v="0.96428571428571397"/>
    <n v="0.96428571428571397"/>
    <n v="12"/>
    <n v="1.0000171788994501"/>
    <n v="0.9700028211005518"/>
    <n v="0.98551000000000322"/>
    <n v="1.5507178899451458E-2"/>
  </r>
  <r>
    <x v="9"/>
    <n v="28"/>
    <n v="27"/>
    <n v="29"/>
    <n v="28"/>
    <x v="1"/>
    <n v="0.82142999999999999"/>
    <n v="1"/>
    <n v="0.91071499999999994"/>
    <n v="10"/>
    <n v="-3.5714285714285712"/>
    <n v="-3.4482758620689653"/>
    <n v="0.96428571428571397"/>
    <n v="1"/>
    <n v="12"/>
    <n v="1.0000171788994501"/>
    <n v="0.9700028211005518"/>
    <n v="0.98551000000000322"/>
    <n v="1.5507178899451458E-2"/>
  </r>
  <r>
    <x v="9"/>
    <n v="27"/>
    <n v="27"/>
    <n v="28"/>
    <n v="27"/>
    <x v="1"/>
    <n v="1"/>
    <n v="0.92593000000000003"/>
    <n v="0.96296500000000007"/>
    <n v="11"/>
    <n v="0"/>
    <n v="-3.5714285714285712"/>
    <n v="1"/>
    <n v="1"/>
    <n v="12"/>
    <n v="1.0000171788994501"/>
    <n v="0.9700028211005518"/>
    <n v="0.98551000000000322"/>
    <n v="1.5507178899451458E-2"/>
  </r>
  <r>
    <x v="9"/>
    <n v="28"/>
    <n v="28"/>
    <n v="29"/>
    <n v="29"/>
    <x v="1"/>
    <n v="0.89285999999999999"/>
    <n v="0.78571000000000002"/>
    <n v="0.83928500000000006"/>
    <n v="12"/>
    <n v="0"/>
    <n v="0"/>
    <n v="0.96428571428571397"/>
    <n v="1"/>
    <n v="12"/>
    <n v="1.0000171788994501"/>
    <n v="0.9700028211005518"/>
    <n v="0.98551000000000322"/>
    <n v="1.5507178899451458E-2"/>
  </r>
  <r>
    <x v="9"/>
    <n v="28"/>
    <n v="27"/>
    <n v="29"/>
    <n v="28"/>
    <x v="1"/>
    <n v="0.89285999999999999"/>
    <n v="0.96296000000000004"/>
    <n v="0.92791000000000001"/>
    <n v="13"/>
    <n v="-3.5714285714285712"/>
    <n v="-3.4482758620689653"/>
    <n v="0.96428571428571397"/>
    <n v="1"/>
    <n v="12"/>
    <n v="1.0000171788994501"/>
    <n v="0.9700028211005518"/>
    <n v="0.98551000000000322"/>
    <n v="1.5507178899451458E-2"/>
  </r>
  <r>
    <x v="9"/>
    <n v="29"/>
    <n v="27"/>
    <n v="30"/>
    <n v="27"/>
    <x v="1"/>
    <n v="0.93103000000000002"/>
    <n v="1"/>
    <n v="0.96551500000000001"/>
    <n v="14"/>
    <n v="-6.8965517241379306"/>
    <n v="-10"/>
    <n v="0.96551724137931005"/>
    <n v="1"/>
    <n v="12"/>
    <n v="1.0000171788994501"/>
    <n v="0.9700028211005518"/>
    <n v="0.98551000000000322"/>
    <n v="1.5507178899451458E-2"/>
  </r>
  <r>
    <x v="9"/>
    <n v="27"/>
    <n v="27"/>
    <n v="29"/>
    <n v="29"/>
    <x v="0"/>
    <n v="0.88888999999999996"/>
    <n v="0.96296000000000004"/>
    <n v="0.925925"/>
    <n v="15"/>
    <n v="0"/>
    <n v="0"/>
    <n v="1"/>
    <n v="0.96296296296296302"/>
    <n v="12"/>
    <n v="1.0000171788994501"/>
    <n v="0.9700028211005518"/>
    <n v="0.98551000000000322"/>
    <n v="1.5507178899451458E-2"/>
  </r>
  <r>
    <x v="9"/>
    <n v="28"/>
    <n v="27"/>
    <n v="29"/>
    <n v="28"/>
    <x v="1"/>
    <n v="1"/>
    <n v="1"/>
    <n v="1"/>
    <n v="16"/>
    <n v="-3.5714285714285712"/>
    <n v="-3.4482758620689653"/>
    <n v="0.96428571428571397"/>
    <n v="0.96296296296296302"/>
    <n v="12"/>
    <n v="1.0000171788994501"/>
    <n v="0.9700028211005518"/>
    <n v="0.98551000000000322"/>
    <n v="1.5507178899451458E-2"/>
  </r>
  <r>
    <x v="9"/>
    <n v="29"/>
    <n v="27"/>
    <n v="30"/>
    <n v="28"/>
    <x v="0"/>
    <n v="0.96552000000000004"/>
    <n v="0.92593000000000003"/>
    <n v="0.94572500000000004"/>
    <n v="17"/>
    <n v="-6.8965517241379306"/>
    <n v="-6.666666666666667"/>
    <n v="0.96551724137931005"/>
    <n v="1"/>
    <n v="12"/>
    <n v="1.0000171788994501"/>
    <n v="0.9700028211005518"/>
    <n v="0.98551000000000322"/>
    <n v="1.5507178899451458E-2"/>
  </r>
  <r>
    <x v="9"/>
    <n v="28"/>
    <n v="27"/>
    <n v="29"/>
    <n v="28"/>
    <x v="0"/>
    <n v="0.96428999999999998"/>
    <n v="0.88888999999999996"/>
    <n v="0.92659000000000002"/>
    <n v="18"/>
    <n v="-3.5714285714285712"/>
    <n v="-3.4482758620689653"/>
    <n v="1"/>
    <n v="0.92592592592592604"/>
    <n v="12"/>
    <n v="1.0000171788994501"/>
    <n v="0.9700028211005518"/>
    <n v="0.98551000000000322"/>
    <n v="1.5507178899451458E-2"/>
  </r>
  <r>
    <x v="9"/>
    <n v="30"/>
    <n v="28"/>
    <n v="31"/>
    <n v="29"/>
    <x v="0"/>
    <n v="1"/>
    <n v="0.96428999999999998"/>
    <n v="0.98214500000000005"/>
    <n v="19"/>
    <n v="-6.666666666666667"/>
    <n v="-6.4516129032258061"/>
    <n v="0.93333333333333302"/>
    <n v="0.96428571428571397"/>
    <n v="12"/>
    <n v="1.0000171788994501"/>
    <n v="0.9700028211005518"/>
    <n v="0.98551000000000322"/>
    <n v="1.5507178899451458E-2"/>
  </r>
  <r>
    <x v="9"/>
    <n v="28"/>
    <n v="29"/>
    <n v="29"/>
    <n v="30"/>
    <x v="0"/>
    <n v="0.78571000000000002"/>
    <n v="0.93103000000000002"/>
    <n v="0.85837000000000008"/>
    <n v="20"/>
    <n v="3.5714285714285712"/>
    <n v="3.4482758620689653"/>
    <n v="0.96428571428571397"/>
    <n v="0.96551724137931005"/>
    <n v="12"/>
    <n v="1.0000171788994501"/>
    <n v="0.9700028211005518"/>
    <n v="0.98551000000000322"/>
    <n v="1.5507178899451458E-2"/>
  </r>
  <r>
    <x v="10"/>
    <n v="31"/>
    <n v="29"/>
    <n v="29"/>
    <n v="20"/>
    <x v="0"/>
    <n v="0.93547999999999998"/>
    <n v="0.62068999999999996"/>
    <n v="0.77808499999999992"/>
    <n v="1"/>
    <n v="-6.4516129032258061"/>
    <n v="-31.03448275862069"/>
    <n v="0.77419354838709697"/>
    <n v="0.86206896551724099"/>
    <n v="17"/>
    <n v="0.86355733310304261"/>
    <n v="0.74781707447989532"/>
    <n v="0.80568720379146896"/>
    <n v="5.7870129311573593E-2"/>
  </r>
  <r>
    <x v="10"/>
    <n v="29"/>
    <n v="30"/>
    <n v="23"/>
    <n v="21"/>
    <x v="0"/>
    <n v="0.72414000000000001"/>
    <n v="0.76666999999999996"/>
    <n v="0.74540499999999998"/>
    <n v="2"/>
    <n v="3.4482758620689653"/>
    <n v="-8.695652173913043"/>
    <n v="0.72413793103448298"/>
    <n v="0.8"/>
    <n v="17"/>
    <n v="0.86355733310304261"/>
    <n v="0.74781707447989532"/>
    <n v="0.80568720379146896"/>
    <n v="5.7870129311573593E-2"/>
  </r>
  <r>
    <x v="10"/>
    <n v="30"/>
    <n v="30"/>
    <n v="21"/>
    <n v="21"/>
    <x v="1"/>
    <n v="0.66666999999999998"/>
    <n v="0.66666999999999998"/>
    <n v="0.66666999999999998"/>
    <n v="3"/>
    <n v="0"/>
    <n v="0"/>
    <n v="0.76666666666666705"/>
    <n v="0.76666666666666705"/>
    <n v="17"/>
    <n v="0.86355733310304261"/>
    <n v="0.74781707447989532"/>
    <n v="0.80568720379146896"/>
    <n v="5.7870129311573593E-2"/>
  </r>
  <r>
    <x v="10"/>
    <n v="29"/>
    <n v="27"/>
    <n v="21"/>
    <n v="21"/>
    <x v="0"/>
    <n v="0.72414000000000001"/>
    <n v="0.59258999999999995"/>
    <n v="0.65836499999999998"/>
    <n v="4"/>
    <n v="-6.8965517241379306"/>
    <n v="0"/>
    <n v="0.82758620689655205"/>
    <n v="0.81481481481481499"/>
    <n v="17"/>
    <n v="0.86355733310304261"/>
    <n v="0.74781707447989532"/>
    <n v="0.80568720379146896"/>
    <n v="5.7870129311573593E-2"/>
  </r>
  <r>
    <x v="10"/>
    <n v="29"/>
    <n v="30"/>
    <n v="19"/>
    <n v="18"/>
    <x v="1"/>
    <n v="0.68966000000000005"/>
    <n v="0.6"/>
    <n v="0.64483000000000001"/>
    <n v="5"/>
    <n v="3.4482758620689653"/>
    <n v="-5.2631578947368416"/>
    <n v="0.65517241379310298"/>
    <n v="0.76666666666666705"/>
    <n v="17"/>
    <n v="0.86355733310304261"/>
    <n v="0.74781707447989532"/>
    <n v="0.80568720379146896"/>
    <n v="5.7870129311573593E-2"/>
  </r>
  <r>
    <x v="10"/>
    <n v="29"/>
    <n v="28"/>
    <n v="18"/>
    <n v="15"/>
    <x v="0"/>
    <n v="0.62068999999999996"/>
    <n v="0.5"/>
    <n v="0.56034499999999998"/>
    <n v="6"/>
    <n v="-3.4482758620689653"/>
    <n v="-16.666666666666664"/>
    <n v="0.72413793103448298"/>
    <n v="0.75"/>
    <n v="17"/>
    <n v="0.86355733310304261"/>
    <n v="0.74781707447989532"/>
    <n v="0.80568720379146896"/>
    <n v="5.7870129311573593E-2"/>
  </r>
  <r>
    <x v="10"/>
    <n v="29"/>
    <n v="28"/>
    <n v="25"/>
    <n v="20"/>
    <x v="1"/>
    <n v="0.79310000000000003"/>
    <n v="0.67857000000000001"/>
    <n v="0.73583500000000002"/>
    <n v="7"/>
    <n v="-3.4482758620689653"/>
    <n v="-20"/>
    <n v="0.75862068965517204"/>
    <n v="0.67857142857142905"/>
    <n v="17"/>
    <n v="0.86355733310304261"/>
    <n v="0.74781707447989532"/>
    <n v="0.80568720379146896"/>
    <n v="5.7870129311573593E-2"/>
  </r>
  <r>
    <x v="10"/>
    <n v="28"/>
    <n v="29"/>
    <n v="20"/>
    <n v="22"/>
    <x v="1"/>
    <n v="0.64285999999999999"/>
    <n v="0.68966000000000005"/>
    <n v="0.66626000000000007"/>
    <n v="8"/>
    <n v="3.5714285714285712"/>
    <n v="10"/>
    <n v="0.82142857142857095"/>
    <n v="0.82758620689655205"/>
    <n v="17"/>
    <n v="0.86355733310304261"/>
    <n v="0.74781707447989532"/>
    <n v="0.80568720379146896"/>
    <n v="5.7870129311573593E-2"/>
  </r>
  <r>
    <x v="10"/>
    <n v="29"/>
    <n v="28"/>
    <n v="18"/>
    <n v="20"/>
    <x v="1"/>
    <n v="0.62068999999999996"/>
    <n v="0.67857000000000001"/>
    <n v="0.64962999999999993"/>
    <n v="9"/>
    <n v="-3.4482758620689653"/>
    <n v="11.111111111111111"/>
    <n v="0.89655172413793105"/>
    <n v="0.89285714285714302"/>
    <n v="17"/>
    <n v="0.86355733310304261"/>
    <n v="0.74781707447989532"/>
    <n v="0.80568720379146896"/>
    <n v="5.7870129311573593E-2"/>
  </r>
  <r>
    <x v="10"/>
    <n v="29"/>
    <n v="27"/>
    <n v="19"/>
    <n v="19"/>
    <x v="0"/>
    <n v="0.62068999999999996"/>
    <n v="0.66666999999999998"/>
    <n v="0.64368000000000003"/>
    <n v="10"/>
    <n v="-6.8965517241379306"/>
    <n v="0"/>
    <n v="0.82758620689655205"/>
    <n v="0.96296296296296302"/>
    <n v="17"/>
    <n v="0.86355733310304261"/>
    <n v="0.74781707447989532"/>
    <n v="0.80568720379146896"/>
    <n v="5.7870129311573593E-2"/>
  </r>
  <r>
    <x v="10"/>
    <n v="30"/>
    <n v="28"/>
    <n v="22"/>
    <n v="15"/>
    <x v="0"/>
    <n v="0.73333000000000004"/>
    <n v="0.53571000000000002"/>
    <n v="0.63451999999999997"/>
    <n v="11"/>
    <n v="-6.666666666666667"/>
    <n v="-31.818181818181817"/>
    <n v="0.86666666666666703"/>
    <n v="0.85714285714285698"/>
    <n v="17"/>
    <n v="0.86355733310304261"/>
    <n v="0.74781707447989532"/>
    <n v="0.80568720379146896"/>
    <n v="5.7870129311573593E-2"/>
  </r>
  <r>
    <x v="10"/>
    <n v="30"/>
    <n v="27"/>
    <n v="15"/>
    <n v="12"/>
    <x v="0"/>
    <n v="0.5"/>
    <n v="0.37036999999999998"/>
    <n v="0.43518499999999999"/>
    <n v="12"/>
    <n v="-10"/>
    <n v="-20"/>
    <n v="0.8"/>
    <n v="0.85185185185185197"/>
    <n v="17"/>
    <n v="0.86355733310304261"/>
    <n v="0.74781707447989532"/>
    <n v="0.80568720379146896"/>
    <n v="5.7870129311573593E-2"/>
  </r>
  <r>
    <x v="10"/>
    <n v="27"/>
    <n v="27"/>
    <n v="21"/>
    <n v="21"/>
    <x v="0"/>
    <n v="0.74073999999999995"/>
    <n v="0.77778000000000003"/>
    <n v="0.75926000000000005"/>
    <n v="13"/>
    <n v="0"/>
    <n v="0"/>
    <n v="0.88888888888888895"/>
    <n v="0.85185185185185197"/>
    <n v="17"/>
    <n v="0.86355733310304261"/>
    <n v="0.74781707447989532"/>
    <n v="0.80568720379146896"/>
    <n v="5.7870129311573593E-2"/>
  </r>
  <r>
    <x v="10"/>
    <n v="28"/>
    <n v="29"/>
    <n v="20"/>
    <n v="19"/>
    <x v="1"/>
    <n v="0.67857000000000001"/>
    <n v="0.62068999999999996"/>
    <n v="0.64962999999999993"/>
    <n v="14"/>
    <n v="3.5714285714285712"/>
    <n v="-5"/>
    <n v="0.82142857142857095"/>
    <n v="0.89655172413793105"/>
    <n v="17"/>
    <n v="0.86355733310304261"/>
    <n v="0.74781707447989532"/>
    <n v="0.80568720379146896"/>
    <n v="5.7870129311573593E-2"/>
  </r>
  <r>
    <x v="10"/>
    <n v="28"/>
    <n v="28"/>
    <n v="21"/>
    <n v="24"/>
    <x v="1"/>
    <n v="0.71428999999999998"/>
    <n v="0.89285999999999999"/>
    <n v="0.80357499999999993"/>
    <n v="15"/>
    <n v="0"/>
    <n v="14.285714285714285"/>
    <n v="0.78571428571428603"/>
    <n v="0.89285714285714302"/>
    <n v="17"/>
    <n v="0.86355733310304261"/>
    <n v="0.74781707447989532"/>
    <n v="0.80568720379146896"/>
    <n v="5.7870129311573593E-2"/>
  </r>
  <r>
    <x v="10"/>
    <n v="28"/>
    <n v="28"/>
    <n v="22"/>
    <n v="23"/>
    <x v="0"/>
    <n v="0.67857000000000001"/>
    <n v="0.78571000000000002"/>
    <n v="0.73214000000000001"/>
    <n v="16"/>
    <n v="0"/>
    <n v="4.5454545454545459"/>
    <n v="0.71428571428571397"/>
    <n v="0.78571428571428603"/>
    <n v="17"/>
    <n v="0.86355733310304261"/>
    <n v="0.74781707447989532"/>
    <n v="0.80568720379146896"/>
    <n v="5.7870129311573593E-2"/>
  </r>
  <r>
    <x v="10"/>
    <n v="29"/>
    <n v="29"/>
    <n v="21"/>
    <n v="16"/>
    <x v="0"/>
    <n v="0.72414000000000001"/>
    <n v="0.55171999999999999"/>
    <n v="0.63793"/>
    <n v="17"/>
    <n v="0"/>
    <n v="-23.809523809523807"/>
    <n v="0.931034482758621"/>
    <n v="0.931034482758621"/>
    <n v="17"/>
    <n v="0.86355733310304261"/>
    <n v="0.74781707447989532"/>
    <n v="0.80568720379146896"/>
    <n v="5.7870129311573593E-2"/>
  </r>
  <r>
    <x v="10"/>
    <n v="31"/>
    <n v="28"/>
    <n v="21"/>
    <n v="21"/>
    <x v="1"/>
    <n v="0.64515999999999996"/>
    <n v="0.64285999999999999"/>
    <n v="0.64400999999999997"/>
    <n v="18"/>
    <n v="-9.67741935483871"/>
    <n v="0"/>
    <n v="0.87096774193548399"/>
    <n v="0.92857142857142905"/>
    <n v="17"/>
    <n v="0.86355733310304261"/>
    <n v="0.74781707447989532"/>
    <n v="0.80568720379146896"/>
    <n v="5.7870129311573593E-2"/>
  </r>
  <r>
    <x v="10"/>
    <n v="28"/>
    <n v="27"/>
    <n v="22"/>
    <n v="19"/>
    <x v="1"/>
    <n v="0.71428999999999998"/>
    <n v="0.66666999999999998"/>
    <n v="0.69047999999999998"/>
    <n v="19"/>
    <n v="-3.5714285714285712"/>
    <n v="-13.636363636363635"/>
    <n v="0.89285714285714302"/>
    <n v="0.92592592592592604"/>
    <n v="17"/>
    <n v="0.86355733310304261"/>
    <n v="0.74781707447989532"/>
    <n v="0.80568720379146896"/>
    <n v="5.7870129311573593E-2"/>
  </r>
  <r>
    <x v="10"/>
    <n v="29"/>
    <n v="29"/>
    <n v="19"/>
    <n v="15"/>
    <x v="1"/>
    <n v="0.68966000000000005"/>
    <n v="0.48276000000000002"/>
    <n v="0.58621000000000001"/>
    <n v="20"/>
    <n v="0"/>
    <n v="-21.052631578947366"/>
    <n v="0.79310344827586199"/>
    <n v="0.82758620689655205"/>
    <n v="17"/>
    <n v="0.86355733310304261"/>
    <n v="0.74781707447989532"/>
    <n v="0.80568720379146896"/>
    <n v="5.7870129311573593E-2"/>
  </r>
  <r>
    <x v="11"/>
    <n v="27"/>
    <n v="28"/>
    <n v="28"/>
    <n v="29"/>
    <x v="1"/>
    <n v="0.96296000000000004"/>
    <n v="0.96428999999999998"/>
    <n v="0.96362499999999995"/>
    <n v="1"/>
    <n v="3.7037037037037033"/>
    <n v="3.5714285714285712"/>
    <n v="0.77777777777777801"/>
    <n v="0.89285714285714302"/>
    <n v="22"/>
    <n v="0.89359265885639994"/>
    <n v="0.72746734114360001"/>
    <n v="0.81052999999999997"/>
    <n v="8.3062658856400004E-2"/>
  </r>
  <r>
    <x v="11"/>
    <n v="27"/>
    <n v="26"/>
    <n v="21"/>
    <n v="27"/>
    <x v="1"/>
    <n v="0.74073999999999995"/>
    <n v="1"/>
    <n v="0.87036999999999998"/>
    <n v="2"/>
    <n v="-3.7037037037037033"/>
    <n v="28.571428571428569"/>
    <n v="0.70370370370370405"/>
    <n v="0.73076923076923095"/>
    <n v="22"/>
    <n v="0.89359265885639994"/>
    <n v="0.72746734114360001"/>
    <n v="0.81052999999999997"/>
    <n v="8.3062658856400004E-2"/>
  </r>
  <r>
    <x v="11"/>
    <n v="27"/>
    <n v="25"/>
    <n v="22"/>
    <n v="27"/>
    <x v="0"/>
    <n v="0.81481000000000003"/>
    <n v="0.96"/>
    <n v="0.887405"/>
    <n v="3"/>
    <n v="-7.4074074074074066"/>
    <n v="22.727272727272727"/>
    <n v="0.77777777777777801"/>
    <n v="0.8"/>
    <n v="22"/>
    <n v="0.89359265885639994"/>
    <n v="0.72746734114360001"/>
    <n v="0.81052999999999997"/>
    <n v="8.3062658856400004E-2"/>
  </r>
  <r>
    <x v="11"/>
    <n v="27"/>
    <n v="26"/>
    <n v="27"/>
    <n v="27"/>
    <x v="0"/>
    <n v="0.96296000000000004"/>
    <n v="1"/>
    <n v="0.98148000000000002"/>
    <n v="4"/>
    <n v="-3.7037037037037033"/>
    <n v="0"/>
    <n v="0.81481481481481499"/>
    <n v="0.80769230769230804"/>
    <n v="22"/>
    <n v="0.89359265885639994"/>
    <n v="0.72746734114360001"/>
    <n v="0.81052999999999997"/>
    <n v="8.3062658856400004E-2"/>
  </r>
  <r>
    <x v="11"/>
    <n v="29"/>
    <n v="27"/>
    <n v="25"/>
    <n v="26"/>
    <x v="1"/>
    <n v="0.86207"/>
    <n v="0.92593000000000003"/>
    <n v="0.89400000000000002"/>
    <n v="5"/>
    <n v="-6.8965517241379306"/>
    <n v="4"/>
    <n v="0.82758620689655205"/>
    <n v="0.85185185185185197"/>
    <n v="22"/>
    <n v="0.89359265885639994"/>
    <n v="0.72746734114360001"/>
    <n v="0.81052999999999997"/>
    <n v="8.3062658856400004E-2"/>
  </r>
  <r>
    <x v="11"/>
    <n v="28"/>
    <n v="25"/>
    <n v="24"/>
    <n v="25"/>
    <x v="0"/>
    <n v="0.75"/>
    <n v="0.96"/>
    <n v="0.85499999999999998"/>
    <n v="6"/>
    <n v="-10.714285714285714"/>
    <n v="4.1666666666666661"/>
    <n v="0.82142857142857095"/>
    <n v="0.92"/>
    <n v="22"/>
    <n v="0.89359265885639994"/>
    <n v="0.72746734114360001"/>
    <n v="0.81052999999999997"/>
    <n v="8.3062658856400004E-2"/>
  </r>
  <r>
    <x v="11"/>
    <n v="26"/>
    <n v="26"/>
    <n v="24"/>
    <n v="27"/>
    <x v="1"/>
    <n v="0.88461999999999996"/>
    <n v="1"/>
    <n v="0.94230999999999998"/>
    <n v="7"/>
    <n v="0"/>
    <n v="12.5"/>
    <n v="0.80769230769230804"/>
    <n v="0.84615384615384603"/>
    <n v="22"/>
    <n v="0.89359265885639994"/>
    <n v="0.72746734114360001"/>
    <n v="0.81052999999999997"/>
    <n v="8.3062658856400004E-2"/>
  </r>
  <r>
    <x v="11"/>
    <n v="26"/>
    <n v="25"/>
    <n v="25"/>
    <n v="26"/>
    <x v="0"/>
    <n v="0.96153999999999995"/>
    <n v="1"/>
    <n v="0.98076999999999992"/>
    <n v="8"/>
    <n v="-3.8461538461538463"/>
    <n v="4"/>
    <n v="0.80769230769230804"/>
    <n v="0.8"/>
    <n v="22"/>
    <n v="0.89359265885639994"/>
    <n v="0.72746734114360001"/>
    <n v="0.81052999999999997"/>
    <n v="8.3062658856400004E-2"/>
  </r>
  <r>
    <x v="11"/>
    <n v="27"/>
    <n v="26"/>
    <n v="27"/>
    <n v="25"/>
    <x v="1"/>
    <n v="0.96296000000000004"/>
    <n v="0.92308000000000001"/>
    <n v="0.94301999999999997"/>
    <n v="9"/>
    <n v="-3.7037037037037033"/>
    <n v="-7.4074074074074066"/>
    <n v="0.70370370370370405"/>
    <n v="0.73076923076923095"/>
    <n v="22"/>
    <n v="0.89359265885639994"/>
    <n v="0.72746734114360001"/>
    <n v="0.81052999999999997"/>
    <n v="8.3062658856400004E-2"/>
  </r>
  <r>
    <x v="11"/>
    <n v="27"/>
    <n v="27"/>
    <n v="26"/>
    <n v="28"/>
    <x v="0"/>
    <n v="0.92593000000000003"/>
    <n v="1"/>
    <n v="0.96296500000000007"/>
    <n v="10"/>
    <n v="0"/>
    <n v="7.6923076923076925"/>
    <n v="0.77777777777777801"/>
    <n v="0.88888888888888895"/>
    <n v="22"/>
    <n v="0.89359265885639994"/>
    <n v="0.72746734114360001"/>
    <n v="0.81052999999999997"/>
    <n v="8.3062658856400004E-2"/>
  </r>
  <r>
    <x v="11"/>
    <n v="29"/>
    <n v="26"/>
    <n v="29"/>
    <n v="25"/>
    <x v="0"/>
    <n v="0.96552000000000004"/>
    <n v="0.84614999999999996"/>
    <n v="0.90583499999999995"/>
    <n v="11"/>
    <n v="-10.344827586206897"/>
    <n v="-13.793103448275861"/>
    <n v="0.68965517241379304"/>
    <n v="0.76923076923076905"/>
    <n v="22"/>
    <n v="0.89359265885639994"/>
    <n v="0.72746734114360001"/>
    <n v="0.81052999999999997"/>
    <n v="8.3062658856400004E-2"/>
  </r>
  <r>
    <x v="11"/>
    <n v="31"/>
    <n v="27"/>
    <n v="28"/>
    <n v="29"/>
    <x v="1"/>
    <n v="0.80645"/>
    <n v="0.96296000000000004"/>
    <n v="0.88470500000000007"/>
    <n v="12"/>
    <n v="-12.903225806451612"/>
    <n v="3.5714285714285712"/>
    <n v="0.64516129032258096"/>
    <n v="0.77777777777777801"/>
    <n v="22"/>
    <n v="0.89359265885639994"/>
    <n v="0.72746734114360001"/>
    <n v="0.81052999999999997"/>
    <n v="8.3062658856400004E-2"/>
  </r>
  <r>
    <x v="11"/>
    <n v="27"/>
    <n v="27"/>
    <n v="25"/>
    <n v="28"/>
    <x v="1"/>
    <n v="0.96296000000000004"/>
    <n v="0.96296000000000004"/>
    <n v="0.96296000000000004"/>
    <n v="13"/>
    <n v="0"/>
    <n v="12"/>
    <n v="0.62962962962962998"/>
    <n v="0.77777777777777801"/>
    <n v="22"/>
    <n v="0.89359265885639994"/>
    <n v="0.72746734114360001"/>
    <n v="0.81052999999999997"/>
    <n v="8.3062658856400004E-2"/>
  </r>
  <r>
    <x v="11"/>
    <n v="29"/>
    <n v="26"/>
    <n v="26"/>
    <n v="27"/>
    <x v="1"/>
    <n v="0.82759000000000005"/>
    <n v="1"/>
    <n v="0.91379500000000002"/>
    <n v="14"/>
    <n v="-10.344827586206897"/>
    <n v="3.8461538461538463"/>
    <n v="0.72413793103448298"/>
    <n v="0.80769230769230804"/>
    <n v="22"/>
    <n v="0.89359265885639994"/>
    <n v="0.72746734114360001"/>
    <n v="0.81052999999999997"/>
    <n v="8.3062658856400004E-2"/>
  </r>
  <r>
    <x v="11"/>
    <n v="27"/>
    <n v="26"/>
    <n v="24"/>
    <n v="28"/>
    <x v="0"/>
    <n v="0.88888999999999996"/>
    <n v="1"/>
    <n v="0.94444499999999998"/>
    <n v="15"/>
    <n v="-3.7037037037037033"/>
    <n v="16.666666666666664"/>
    <n v="0.70370370370370405"/>
    <n v="0.76923076923076905"/>
    <n v="22"/>
    <n v="0.89359265885639994"/>
    <n v="0.72746734114360001"/>
    <n v="0.81052999999999997"/>
    <n v="8.3062658856400004E-2"/>
  </r>
  <r>
    <x v="11"/>
    <n v="27"/>
    <n v="27"/>
    <n v="27"/>
    <n v="28"/>
    <x v="1"/>
    <n v="0.96296000000000004"/>
    <n v="0.96296000000000004"/>
    <n v="0.96296000000000004"/>
    <n v="16"/>
    <n v="0"/>
    <n v="3.7037037037037033"/>
    <n v="0.62962962962962998"/>
    <n v="0.88888888888888895"/>
    <n v="22"/>
    <n v="0.89359265885639994"/>
    <n v="0.72746734114360001"/>
    <n v="0.81052999999999997"/>
    <n v="8.3062658856400004E-2"/>
  </r>
  <r>
    <x v="11"/>
    <n v="28"/>
    <n v="27"/>
    <n v="28"/>
    <n v="28"/>
    <x v="0"/>
    <n v="0.96428999999999998"/>
    <n v="0.96296000000000004"/>
    <n v="0.96362499999999995"/>
    <n v="17"/>
    <n v="-3.5714285714285712"/>
    <n v="0"/>
    <n v="0.71428571428571397"/>
    <n v="0.81481481481481499"/>
    <n v="22"/>
    <n v="0.89359265885639994"/>
    <n v="0.72746734114360001"/>
    <n v="0.81052999999999997"/>
    <n v="8.3062658856400004E-2"/>
  </r>
  <r>
    <x v="11"/>
    <n v="28"/>
    <n v="26"/>
    <n v="28"/>
    <n v="25"/>
    <x v="0"/>
    <n v="0.96428999999999998"/>
    <n v="0.96153999999999995"/>
    <n v="0.96291499999999997"/>
    <n v="18"/>
    <n v="-7.1428571428571423"/>
    <n v="-10.714285714285714"/>
    <n v="0.82142857142857095"/>
    <n v="0.69230769230769196"/>
    <n v="22"/>
    <n v="0.89359265885639994"/>
    <n v="0.72746734114360001"/>
    <n v="0.81052999999999997"/>
    <n v="8.3062658856400004E-2"/>
  </r>
  <r>
    <x v="11"/>
    <n v="25"/>
    <n v="26"/>
    <n v="27"/>
    <n v="26"/>
    <x v="0"/>
    <n v="1"/>
    <n v="1"/>
    <n v="1"/>
    <n v="19"/>
    <n v="4"/>
    <n v="-3.7037037037037033"/>
    <n v="0.76"/>
    <n v="0.80769230769230804"/>
    <n v="22"/>
    <n v="0.89359265885639994"/>
    <n v="0.72746734114360001"/>
    <n v="0.81052999999999997"/>
    <n v="8.3062658856400004E-2"/>
  </r>
  <r>
    <x v="11"/>
    <n v="28"/>
    <n v="28"/>
    <n v="29"/>
    <n v="28"/>
    <x v="1"/>
    <n v="1"/>
    <n v="0.96428999999999998"/>
    <n v="0.98214500000000005"/>
    <n v="20"/>
    <n v="0"/>
    <n v="-3.4482758620689653"/>
    <n v="0.67857142857142905"/>
    <n v="0.78571428571428603"/>
    <n v="22"/>
    <n v="0.89359265885639994"/>
    <n v="0.72746734114360001"/>
    <n v="0.81052999999999997"/>
    <n v="8.3062658856400004E-2"/>
  </r>
  <r>
    <x v="12"/>
    <n v="36"/>
    <n v="36"/>
    <n v="26"/>
    <n v="31"/>
    <x v="0"/>
    <n v="0.55556000000000005"/>
    <n v="0.77778000000000003"/>
    <n v="0.6666700000000001"/>
    <n v="1"/>
    <n v="0"/>
    <n v="19.230769230769234"/>
    <n v="0.36111111111111099"/>
    <n v="0.36111111111111099"/>
    <n v="19"/>
    <n v="0.42742965749336514"/>
    <n v="0.29985034250663478"/>
    <n v="0.36363999999999996"/>
    <n v="6.3789657493365168E-2"/>
  </r>
  <r>
    <x v="12"/>
    <n v="37"/>
    <n v="36"/>
    <n v="25"/>
    <n v="21"/>
    <x v="1"/>
    <n v="0.48648999999999998"/>
    <n v="0.55556000000000005"/>
    <n v="0.52102500000000007"/>
    <n v="2"/>
    <n v="-2.7027027027027026"/>
    <n v="-16"/>
    <n v="0.40540540540540498"/>
    <n v="0.44444444444444398"/>
    <n v="19"/>
    <n v="0.42742965749336514"/>
    <n v="0.29985034250663478"/>
    <n v="0.36363999999999996"/>
    <n v="6.3789657493365168E-2"/>
  </r>
  <r>
    <x v="12"/>
    <n v="36"/>
    <n v="34"/>
    <n v="20"/>
    <n v="17"/>
    <x v="0"/>
    <n v="0.44444"/>
    <n v="0.38235000000000002"/>
    <n v="0.41339500000000001"/>
    <n v="3"/>
    <n v="-5.5555555555555554"/>
    <n v="-15"/>
    <n v="0.41666666666666702"/>
    <n v="0.5"/>
    <n v="19"/>
    <n v="0.42742965749336514"/>
    <n v="0.29985034250663478"/>
    <n v="0.36363999999999996"/>
    <n v="6.3789657493365168E-2"/>
  </r>
  <r>
    <x v="12"/>
    <n v="33"/>
    <n v="33"/>
    <n v="20"/>
    <n v="23"/>
    <x v="0"/>
    <n v="0.48485"/>
    <n v="0.60606000000000004"/>
    <n v="0.54545500000000002"/>
    <n v="4"/>
    <n v="0"/>
    <n v="15"/>
    <n v="0.45454545454545497"/>
    <n v="0.54545454545454497"/>
    <n v="19"/>
    <n v="0.42742965749336514"/>
    <n v="0.29985034250663478"/>
    <n v="0.36363999999999996"/>
    <n v="6.3789657493365168E-2"/>
  </r>
  <r>
    <x v="12"/>
    <n v="34"/>
    <n v="33"/>
    <n v="21"/>
    <n v="21"/>
    <x v="0"/>
    <n v="0.47059000000000001"/>
    <n v="0.42424000000000001"/>
    <n v="0.44741500000000001"/>
    <n v="5"/>
    <n v="-2.9411764705882351"/>
    <n v="0"/>
    <n v="0.441176470588235"/>
    <n v="0.42424242424242398"/>
    <n v="19"/>
    <n v="0.42742965749336514"/>
    <n v="0.29985034250663478"/>
    <n v="0.36363999999999996"/>
    <n v="6.3789657493365168E-2"/>
  </r>
  <r>
    <x v="12"/>
    <n v="34"/>
    <n v="34"/>
    <n v="23"/>
    <n v="25"/>
    <x v="1"/>
    <n v="0.5"/>
    <n v="0.64705999999999997"/>
    <n v="0.57352999999999998"/>
    <n v="6"/>
    <n v="0"/>
    <n v="8.695652173913043"/>
    <n v="0.441176470588235"/>
    <n v="0.441176470588235"/>
    <n v="19"/>
    <n v="0.42742965749336514"/>
    <n v="0.29985034250663478"/>
    <n v="0.36363999999999996"/>
    <n v="6.3789657493365168E-2"/>
  </r>
  <r>
    <x v="12"/>
    <n v="35"/>
    <n v="32"/>
    <n v="28"/>
    <n v="25"/>
    <x v="0"/>
    <n v="0.6"/>
    <n v="0.625"/>
    <n v="0.61250000000000004"/>
    <n v="7"/>
    <n v="-8.5714285714285712"/>
    <n v="-10.714285714285714"/>
    <n v="0.45714285714285702"/>
    <n v="0.40625"/>
    <n v="19"/>
    <n v="0.42742965749336514"/>
    <n v="0.29985034250663478"/>
    <n v="0.36363999999999996"/>
    <n v="6.3789657493365168E-2"/>
  </r>
  <r>
    <x v="12"/>
    <n v="36"/>
    <n v="34"/>
    <n v="25"/>
    <n v="22"/>
    <x v="0"/>
    <n v="0.61111000000000004"/>
    <n v="0.55881999999999998"/>
    <n v="0.58496499999999996"/>
    <n v="8"/>
    <n v="-5.5555555555555554"/>
    <n v="-12"/>
    <n v="0.44444444444444398"/>
    <n v="0.441176470588235"/>
    <n v="19"/>
    <n v="0.42742965749336514"/>
    <n v="0.29985034250663478"/>
    <n v="0.36363999999999996"/>
    <n v="6.3789657493365168E-2"/>
  </r>
  <r>
    <x v="12"/>
    <n v="35"/>
    <n v="33"/>
    <n v="23"/>
    <n v="24"/>
    <x v="1"/>
    <n v="0.51429000000000002"/>
    <n v="0.48485"/>
    <n v="0.49957000000000001"/>
    <n v="9"/>
    <n v="-5.7142857142857144"/>
    <n v="4.3478260869565215"/>
    <n v="0.25714285714285701"/>
    <n v="0.48484848484848497"/>
    <n v="19"/>
    <n v="0.42742965749336514"/>
    <n v="0.29985034250663478"/>
    <n v="0.36363999999999996"/>
    <n v="6.3789657493365168E-2"/>
  </r>
  <r>
    <x v="12"/>
    <n v="35"/>
    <n v="33"/>
    <n v="23"/>
    <n v="21"/>
    <x v="0"/>
    <n v="0.51429000000000002"/>
    <n v="0.42424000000000001"/>
    <n v="0.46926500000000004"/>
    <n v="10"/>
    <n v="-5.7142857142857144"/>
    <n v="-8.695652173913043"/>
    <n v="0.42857142857142899"/>
    <n v="0.45454545454545497"/>
    <n v="19"/>
    <n v="0.42742965749336514"/>
    <n v="0.29985034250663478"/>
    <n v="0.36363999999999996"/>
    <n v="6.3789657493365168E-2"/>
  </r>
  <r>
    <x v="12"/>
    <n v="34"/>
    <n v="32"/>
    <n v="22"/>
    <n v="23"/>
    <x v="1"/>
    <n v="0.5"/>
    <n v="0.5625"/>
    <n v="0.53125"/>
    <n v="11"/>
    <n v="-5.8823529411764701"/>
    <n v="4.5454545454545459"/>
    <n v="0.441176470588235"/>
    <n v="0.46875"/>
    <n v="19"/>
    <n v="0.42742965749336514"/>
    <n v="0.29985034250663478"/>
    <n v="0.36363999999999996"/>
    <n v="6.3789657493365168E-2"/>
  </r>
  <r>
    <x v="12"/>
    <n v="36"/>
    <n v="35"/>
    <n v="23"/>
    <n v="21"/>
    <x v="1"/>
    <n v="0.52778000000000003"/>
    <n v="0.42857000000000001"/>
    <n v="0.47817500000000002"/>
    <n v="12"/>
    <n v="-2.7777777777777777"/>
    <n v="-8.695652173913043"/>
    <n v="0.36111111111111099"/>
    <n v="0.42857142857142899"/>
    <n v="19"/>
    <n v="0.42742965749336514"/>
    <n v="0.29985034250663478"/>
    <n v="0.36363999999999996"/>
    <n v="6.3789657493365168E-2"/>
  </r>
  <r>
    <x v="12"/>
    <n v="36"/>
    <n v="34"/>
    <n v="21"/>
    <n v="20"/>
    <x v="1"/>
    <n v="0.44444"/>
    <n v="0.44118000000000002"/>
    <n v="0.44281000000000004"/>
    <n v="13"/>
    <n v="-5.5555555555555554"/>
    <n v="-4.7619047619047619"/>
    <n v="0.44444444444444398"/>
    <n v="0.5"/>
    <n v="19"/>
    <n v="0.42742965749336514"/>
    <n v="0.29985034250663478"/>
    <n v="0.36363999999999996"/>
    <n v="6.3789657493365168E-2"/>
  </r>
  <r>
    <x v="12"/>
    <n v="35"/>
    <n v="35"/>
    <n v="21"/>
    <n v="20"/>
    <x v="0"/>
    <n v="0.42857000000000001"/>
    <n v="0.51429000000000002"/>
    <n v="0.47143000000000002"/>
    <n v="14"/>
    <n v="0"/>
    <n v="-4.7619047619047619"/>
    <n v="0.45714285714285702"/>
    <n v="0.45714285714285702"/>
    <n v="19"/>
    <n v="0.42742965749336514"/>
    <n v="0.29985034250663478"/>
    <n v="0.36363999999999996"/>
    <n v="6.3789657493365168E-2"/>
  </r>
  <r>
    <x v="12"/>
    <n v="37"/>
    <n v="36"/>
    <n v="20"/>
    <n v="19"/>
    <x v="0"/>
    <n v="0.37837999999999999"/>
    <n v="0.52778000000000003"/>
    <n v="0.45308000000000004"/>
    <n v="15"/>
    <n v="-2.7027027027027026"/>
    <n v="-5"/>
    <n v="0.40540540540540498"/>
    <n v="0.47222222222222199"/>
    <n v="19"/>
    <n v="0.42742965749336514"/>
    <n v="0.29985034250663478"/>
    <n v="0.36363999999999996"/>
    <n v="6.3789657493365168E-2"/>
  </r>
  <r>
    <x v="12"/>
    <n v="35"/>
    <n v="35"/>
    <n v="22"/>
    <n v="23"/>
    <x v="1"/>
    <n v="0.51429000000000002"/>
    <n v="0.51429000000000002"/>
    <n v="0.51429000000000002"/>
    <n v="16"/>
    <n v="0"/>
    <n v="4.5454545454545459"/>
    <n v="0.45714285714285702"/>
    <n v="0.42857142857142899"/>
    <n v="19"/>
    <n v="0.42742965749336514"/>
    <n v="0.29985034250663478"/>
    <n v="0.36363999999999996"/>
    <n v="6.3789657493365168E-2"/>
  </r>
  <r>
    <x v="12"/>
    <n v="35"/>
    <n v="36"/>
    <n v="19"/>
    <n v="22"/>
    <x v="1"/>
    <n v="0.4"/>
    <n v="0.58333000000000002"/>
    <n v="0.49166500000000002"/>
    <n v="17"/>
    <n v="2.8571428571428572"/>
    <n v="15.789473684210526"/>
    <n v="0.48571428571428599"/>
    <n v="0.44444444444444398"/>
    <n v="19"/>
    <n v="0.42742965749336514"/>
    <n v="0.29985034250663478"/>
    <n v="0.36363999999999996"/>
    <n v="6.3789657493365168E-2"/>
  </r>
  <r>
    <x v="12"/>
    <n v="34"/>
    <n v="36"/>
    <n v="19"/>
    <n v="21"/>
    <x v="1"/>
    <n v="0.5"/>
    <n v="0.44444"/>
    <n v="0.47221999999999997"/>
    <n v="18"/>
    <n v="5.8823529411764701"/>
    <n v="10.526315789473683"/>
    <n v="0.38235294117647101"/>
    <n v="0.44444444444444398"/>
    <n v="19"/>
    <n v="0.42742965749336514"/>
    <n v="0.29985034250663478"/>
    <n v="0.36363999999999996"/>
    <n v="6.3789657493365168E-2"/>
  </r>
  <r>
    <x v="12"/>
    <n v="35"/>
    <n v="34"/>
    <n v="21"/>
    <n v="18"/>
    <x v="0"/>
    <n v="0.51429000000000002"/>
    <n v="0.44118000000000002"/>
    <n v="0.47773500000000002"/>
    <n v="19"/>
    <n v="-2.8571428571428572"/>
    <n v="-14.285714285714285"/>
    <n v="0.4"/>
    <n v="0.47058823529411797"/>
    <n v="19"/>
    <n v="0.42742965749336514"/>
    <n v="0.29985034250663478"/>
    <n v="0.36363999999999996"/>
    <n v="6.3789657493365168E-2"/>
  </r>
  <r>
    <x v="12"/>
    <n v="36"/>
    <n v="34"/>
    <n v="19"/>
    <n v="20"/>
    <x v="1"/>
    <n v="0.41666999999999998"/>
    <n v="0.5"/>
    <n v="0.45833499999999999"/>
    <n v="20"/>
    <n v="-5.5555555555555554"/>
    <n v="5.2631578947368416"/>
    <n v="0.44444444444444398"/>
    <n v="0.441176470588235"/>
    <n v="19"/>
    <n v="0.42742965749336514"/>
    <n v="0.29985034250663478"/>
    <n v="0.36363999999999996"/>
    <n v="6.3789657493365168E-2"/>
  </r>
  <r>
    <x v="13"/>
    <n v="31"/>
    <n v="32"/>
    <n v="27"/>
    <n v="29"/>
    <x v="1"/>
    <n v="0.87097000000000002"/>
    <n v="0.8125"/>
    <n v="0.84173500000000001"/>
    <n v="1"/>
    <n v="3.225806451612903"/>
    <n v="7.4074074074074066"/>
    <n v="0.58064516129032295"/>
    <n v="0.5"/>
    <n v="8"/>
    <n v="0.55582487722401552"/>
    <n v="0.48003512277598487"/>
    <n v="0.51793000000000022"/>
    <n v="3.7894877224015355E-2"/>
  </r>
  <r>
    <x v="13"/>
    <n v="32"/>
    <n v="32"/>
    <n v="29"/>
    <n v="29"/>
    <x v="0"/>
    <n v="0.84375"/>
    <n v="0.75"/>
    <n v="0.796875"/>
    <n v="2"/>
    <n v="0"/>
    <n v="0"/>
    <n v="0.5"/>
    <n v="0.53125"/>
    <n v="8"/>
    <n v="0.55582487722401552"/>
    <n v="0.48003512277598487"/>
    <n v="0.51793000000000022"/>
    <n v="3.7894877224015355E-2"/>
  </r>
  <r>
    <x v="13"/>
    <n v="32"/>
    <n v="32"/>
    <n v="29"/>
    <n v="28"/>
    <x v="1"/>
    <n v="0.71875"/>
    <n v="0.75"/>
    <n v="0.734375"/>
    <n v="3"/>
    <n v="0"/>
    <n v="-3.4482758620689653"/>
    <n v="0.625"/>
    <n v="0.59375"/>
    <n v="8"/>
    <n v="0.55582487722401552"/>
    <n v="0.48003512277598487"/>
    <n v="0.51793000000000022"/>
    <n v="3.7894877224015355E-2"/>
  </r>
  <r>
    <x v="13"/>
    <n v="33"/>
    <n v="31"/>
    <n v="30"/>
    <n v="28"/>
    <x v="0"/>
    <n v="0.75758000000000003"/>
    <n v="0.74194000000000004"/>
    <n v="0.74975999999999998"/>
    <n v="4"/>
    <n v="-6.0606060606060606"/>
    <n v="-6.666666666666667"/>
    <n v="0.60606060606060597"/>
    <n v="0.61290322580645196"/>
    <n v="8"/>
    <n v="0.55582487722401552"/>
    <n v="0.48003512277598487"/>
    <n v="0.51793000000000022"/>
    <n v="3.7894877224015355E-2"/>
  </r>
  <r>
    <x v="13"/>
    <n v="34"/>
    <n v="33"/>
    <n v="29"/>
    <n v="30"/>
    <x v="1"/>
    <n v="0.64705999999999997"/>
    <n v="0.69696999999999998"/>
    <n v="0.67201500000000003"/>
    <n v="5"/>
    <n v="-2.9411764705882351"/>
    <n v="3.4482758620689653"/>
    <n v="0.5"/>
    <n v="0.48484848484848497"/>
    <n v="8"/>
    <n v="0.55582487722401552"/>
    <n v="0.48003512277598487"/>
    <n v="0.51793000000000022"/>
    <n v="3.7894877224015355E-2"/>
  </r>
  <r>
    <x v="13"/>
    <n v="32"/>
    <n v="29"/>
    <n v="31"/>
    <n v="28"/>
    <x v="1"/>
    <n v="0.875"/>
    <n v="0.82759000000000005"/>
    <n v="0.85129500000000002"/>
    <n v="6"/>
    <n v="-9.375"/>
    <n v="-9.67741935483871"/>
    <n v="0.625"/>
    <n v="0.72413793103448298"/>
    <n v="8"/>
    <n v="0.55582487722401552"/>
    <n v="0.48003512277598487"/>
    <n v="0.51793000000000022"/>
    <n v="3.7894877224015355E-2"/>
  </r>
  <r>
    <x v="13"/>
    <n v="33"/>
    <n v="32"/>
    <n v="28"/>
    <n v="26"/>
    <x v="0"/>
    <n v="0.69696999999999998"/>
    <n v="0.5625"/>
    <n v="0.62973499999999993"/>
    <n v="7"/>
    <n v="-3.0303030303030303"/>
    <n v="-7.1428571428571423"/>
    <n v="0.51515151515151503"/>
    <n v="0.53125"/>
    <n v="8"/>
    <n v="0.55582487722401552"/>
    <n v="0.48003512277598487"/>
    <n v="0.51793000000000022"/>
    <n v="3.7894877224015355E-2"/>
  </r>
  <r>
    <x v="13"/>
    <n v="32"/>
    <n v="33"/>
    <n v="27"/>
    <n v="25"/>
    <x v="0"/>
    <n v="0.71875"/>
    <n v="0.54544999999999999"/>
    <n v="0.6321"/>
    <n v="8"/>
    <n v="3.125"/>
    <n v="-7.4074074074074066"/>
    <n v="0.6875"/>
    <n v="0.51515151515151503"/>
    <n v="8"/>
    <n v="0.55582487722401552"/>
    <n v="0.48003512277598487"/>
    <n v="0.51793000000000022"/>
    <n v="3.7894877224015355E-2"/>
  </r>
  <r>
    <x v="13"/>
    <n v="33"/>
    <n v="31"/>
    <n v="27"/>
    <n v="26"/>
    <x v="0"/>
    <n v="0.51515"/>
    <n v="0.77419000000000004"/>
    <n v="0.64467000000000008"/>
    <n v="9"/>
    <n v="-6.0606060606060606"/>
    <n v="-3.7037037037037033"/>
    <n v="0.39393939393939398"/>
    <n v="0.58064516129032295"/>
    <n v="8"/>
    <n v="0.55582487722401552"/>
    <n v="0.48003512277598487"/>
    <n v="0.51793000000000022"/>
    <n v="3.7894877224015355E-2"/>
  </r>
  <r>
    <x v="13"/>
    <n v="31"/>
    <n v="32"/>
    <n v="30"/>
    <n v="31"/>
    <x v="1"/>
    <n v="0.80645"/>
    <n v="0.71875"/>
    <n v="0.76259999999999994"/>
    <n v="10"/>
    <n v="3.225806451612903"/>
    <n v="3.3333333333333335"/>
    <n v="0.64516129032258096"/>
    <n v="0.59375"/>
    <n v="8"/>
    <n v="0.55582487722401552"/>
    <n v="0.48003512277598487"/>
    <n v="0.51793000000000022"/>
    <n v="3.7894877224015355E-2"/>
  </r>
  <r>
    <x v="13"/>
    <n v="31"/>
    <n v="33"/>
    <n v="31"/>
    <n v="33"/>
    <x v="1"/>
    <n v="1"/>
    <n v="0.63636000000000004"/>
    <n v="0.81818000000000002"/>
    <n v="11"/>
    <n v="6.4516129032258061"/>
    <n v="6.4516129032258061"/>
    <n v="0.70967741935483897"/>
    <n v="0.57575757575757602"/>
    <n v="8"/>
    <n v="0.55582487722401552"/>
    <n v="0.48003512277598487"/>
    <n v="0.51793000000000022"/>
    <n v="3.7894877224015355E-2"/>
  </r>
  <r>
    <x v="13"/>
    <n v="32"/>
    <n v="30"/>
    <n v="29"/>
    <n v="30"/>
    <x v="0"/>
    <n v="0.84375"/>
    <n v="0.8"/>
    <n v="0.82187500000000002"/>
    <n v="12"/>
    <n v="-6.25"/>
    <n v="3.4482758620689653"/>
    <n v="0.5625"/>
    <n v="0.63333333333333297"/>
    <n v="8"/>
    <n v="0.55582487722401552"/>
    <n v="0.48003512277598487"/>
    <n v="0.51793000000000022"/>
    <n v="3.7894877224015355E-2"/>
  </r>
  <r>
    <x v="13"/>
    <n v="31"/>
    <n v="32"/>
    <n v="33"/>
    <n v="33"/>
    <x v="1"/>
    <n v="1"/>
    <n v="0.78125"/>
    <n v="0.890625"/>
    <n v="13"/>
    <n v="3.225806451612903"/>
    <n v="0"/>
    <n v="0.77419354838709697"/>
    <n v="0.71875"/>
    <n v="8"/>
    <n v="0.55582487722401552"/>
    <n v="0.48003512277598487"/>
    <n v="0.51793000000000022"/>
    <n v="3.7894877224015355E-2"/>
  </r>
  <r>
    <x v="13"/>
    <n v="33"/>
    <n v="31"/>
    <n v="32"/>
    <n v="27"/>
    <x v="0"/>
    <n v="0.57576000000000005"/>
    <n v="0.70967999999999998"/>
    <n v="0.64271999999999996"/>
    <n v="14"/>
    <n v="-6.0606060606060606"/>
    <n v="-15.625"/>
    <n v="0.66666666666666696"/>
    <n v="0.64516129032258096"/>
    <n v="8"/>
    <n v="0.55582487722401552"/>
    <n v="0.48003512277598487"/>
    <n v="0.51793000000000022"/>
    <n v="3.7894877224015355E-2"/>
  </r>
  <r>
    <x v="13"/>
    <n v="30"/>
    <n v="30"/>
    <n v="28"/>
    <n v="29"/>
    <x v="1"/>
    <n v="0.9"/>
    <n v="0.9"/>
    <n v="0.9"/>
    <n v="15"/>
    <n v="0"/>
    <n v="3.5714285714285712"/>
    <n v="0.73333333333333295"/>
    <n v="0.8"/>
    <n v="8"/>
    <n v="0.55582487722401552"/>
    <n v="0.48003512277598487"/>
    <n v="0.51793000000000022"/>
    <n v="3.7894877224015355E-2"/>
  </r>
  <r>
    <x v="13"/>
    <n v="32"/>
    <n v="32"/>
    <n v="30"/>
    <n v="27"/>
    <x v="0"/>
    <n v="0.90625"/>
    <n v="0.75"/>
    <n v="0.828125"/>
    <n v="16"/>
    <n v="0"/>
    <n v="-10"/>
    <n v="0.71875"/>
    <n v="0.5625"/>
    <n v="8"/>
    <n v="0.55582487722401552"/>
    <n v="0.48003512277598487"/>
    <n v="0.51793000000000022"/>
    <n v="3.7894877224015355E-2"/>
  </r>
  <r>
    <x v="13"/>
    <n v="30"/>
    <n v="30"/>
    <n v="26"/>
    <n v="26"/>
    <x v="1"/>
    <n v="0.83333000000000002"/>
    <n v="0.8"/>
    <n v="0.81666499999999997"/>
    <n v="17"/>
    <n v="0"/>
    <n v="0"/>
    <n v="0.66666666666666696"/>
    <n v="0.63333333333333297"/>
    <n v="8"/>
    <n v="0.55582487722401552"/>
    <n v="0.48003512277598487"/>
    <n v="0.51793000000000022"/>
    <n v="3.7894877224015355E-2"/>
  </r>
  <r>
    <x v="13"/>
    <n v="32"/>
    <n v="31"/>
    <n v="26"/>
    <n v="27"/>
    <x v="0"/>
    <n v="0.78125"/>
    <n v="0.67742000000000002"/>
    <n v="0.72933500000000007"/>
    <n v="18"/>
    <n v="-3.125"/>
    <n v="3.8461538461538463"/>
    <n v="0.5625"/>
    <n v="0.54838709677419395"/>
    <n v="8"/>
    <n v="0.55582487722401552"/>
    <n v="0.48003512277598487"/>
    <n v="0.51793000000000022"/>
    <n v="3.7894877224015355E-2"/>
  </r>
  <r>
    <x v="13"/>
    <n v="29"/>
    <n v="33"/>
    <n v="29"/>
    <n v="30"/>
    <x v="0"/>
    <n v="0.96552000000000004"/>
    <n v="0.57576000000000005"/>
    <n v="0.77063999999999999"/>
    <n v="19"/>
    <n v="13.793103448275861"/>
    <n v="3.4482758620689653"/>
    <n v="0.55172413793103503"/>
    <n v="0.30303030303030298"/>
    <n v="8"/>
    <n v="0.55582487722401552"/>
    <n v="0.48003512277598487"/>
    <n v="0.51793000000000022"/>
    <n v="3.7894877224015355E-2"/>
  </r>
  <r>
    <x v="13"/>
    <n v="32"/>
    <n v="31"/>
    <n v="27"/>
    <n v="27"/>
    <x v="1"/>
    <n v="0.84375"/>
    <n v="0.80645"/>
    <n v="0.82509999999999994"/>
    <n v="20"/>
    <n v="-3.125"/>
    <n v="0"/>
    <n v="0.46875"/>
    <n v="0.61290322580645196"/>
    <n v="8"/>
    <n v="0.55582487722401552"/>
    <n v="0.48003512277598487"/>
    <n v="0.51793000000000022"/>
    <n v="3.7894877224015355E-2"/>
  </r>
  <r>
    <x v="14"/>
    <n v="26"/>
    <n v="24"/>
    <n v="28"/>
    <n v="24"/>
    <x v="0"/>
    <n v="1"/>
    <n v="1"/>
    <n v="1"/>
    <n v="1"/>
    <n v="-7.6923076923076925"/>
    <n v="-14.285714285714285"/>
    <n v="0.69230769230769196"/>
    <n v="0.66666666666666696"/>
    <n v="24"/>
    <n v="0.74935518100496412"/>
    <n v="0.64064481899503578"/>
    <n v="0.69499999999999995"/>
    <n v="5.4355181004964191E-2"/>
  </r>
  <r>
    <x v="14"/>
    <n v="26"/>
    <n v="25"/>
    <n v="26"/>
    <n v="25"/>
    <x v="0"/>
    <n v="1"/>
    <n v="1"/>
    <n v="1"/>
    <n v="2"/>
    <n v="-3.8461538461538463"/>
    <n v="-3.8461538461538463"/>
    <n v="0.80769230769230804"/>
    <n v="0.72"/>
    <n v="24"/>
    <n v="0.74935518100496412"/>
    <n v="0.64064481899503578"/>
    <n v="0.69499999999999995"/>
    <n v="5.4355181004964191E-2"/>
  </r>
  <r>
    <x v="14"/>
    <n v="25"/>
    <n v="26"/>
    <n v="26"/>
    <n v="25"/>
    <x v="1"/>
    <n v="1"/>
    <n v="0.88461999999999996"/>
    <n v="0.94230999999999998"/>
    <n v="3"/>
    <n v="4"/>
    <n v="-3.8461538461538463"/>
    <n v="0.72"/>
    <n v="0.96153846153846201"/>
    <n v="24"/>
    <n v="0.74935518100496412"/>
    <n v="0.64064481899503578"/>
    <n v="0.69499999999999995"/>
    <n v="5.4355181004964191E-2"/>
  </r>
  <r>
    <x v="14"/>
    <n v="25"/>
    <n v="25"/>
    <n v="25"/>
    <n v="26"/>
    <x v="0"/>
    <n v="1"/>
    <n v="1"/>
    <n v="1"/>
    <n v="4"/>
    <n v="0"/>
    <n v="4"/>
    <n v="0.84"/>
    <n v="0.76"/>
    <n v="24"/>
    <n v="0.74935518100496412"/>
    <n v="0.64064481899503578"/>
    <n v="0.69499999999999995"/>
    <n v="5.4355181004964191E-2"/>
  </r>
  <r>
    <x v="14"/>
    <n v="27"/>
    <n v="24"/>
    <n v="29"/>
    <n v="24"/>
    <x v="0"/>
    <n v="1"/>
    <n v="1"/>
    <n v="1"/>
    <n v="5"/>
    <n v="-11.111111111111111"/>
    <n v="-17.241379310344829"/>
    <n v="0.74074074074074103"/>
    <n v="0.75"/>
    <n v="24"/>
    <n v="0.74935518100496412"/>
    <n v="0.64064481899503578"/>
    <n v="0.69499999999999995"/>
    <n v="5.4355181004964191E-2"/>
  </r>
  <r>
    <x v="14"/>
    <n v="27"/>
    <n v="24"/>
    <n v="29"/>
    <n v="28"/>
    <x v="0"/>
    <n v="1"/>
    <n v="1"/>
    <n v="1"/>
    <n v="6"/>
    <n v="-11.111111111111111"/>
    <n v="-3.4482758620689653"/>
    <n v="0.81481481481481499"/>
    <n v="0.75"/>
    <n v="24"/>
    <n v="0.74935518100496412"/>
    <n v="0.64064481899503578"/>
    <n v="0.69499999999999995"/>
    <n v="5.4355181004964191E-2"/>
  </r>
  <r>
    <x v="14"/>
    <n v="26"/>
    <n v="26"/>
    <n v="27"/>
    <n v="27"/>
    <x v="1"/>
    <n v="0.92308000000000001"/>
    <n v="0.96153999999999995"/>
    <n v="0.94230999999999998"/>
    <n v="7"/>
    <n v="0"/>
    <n v="0"/>
    <n v="0.76923076923076905"/>
    <n v="0.84615384615384603"/>
    <n v="24"/>
    <n v="0.74935518100496412"/>
    <n v="0.64064481899503578"/>
    <n v="0.69499999999999995"/>
    <n v="5.4355181004964191E-2"/>
  </r>
  <r>
    <x v="14"/>
    <n v="25"/>
    <n v="26"/>
    <n v="27"/>
    <n v="26"/>
    <x v="1"/>
    <n v="1"/>
    <n v="0.80769000000000002"/>
    <n v="0.90384500000000001"/>
    <n v="8"/>
    <n v="4"/>
    <n v="-3.7037037037037033"/>
    <n v="0.76"/>
    <n v="0.96153846153846201"/>
    <n v="24"/>
    <n v="0.74935518100496412"/>
    <n v="0.64064481899503578"/>
    <n v="0.69499999999999995"/>
    <n v="5.4355181004964191E-2"/>
  </r>
  <r>
    <x v="14"/>
    <n v="26"/>
    <n v="25"/>
    <n v="29"/>
    <n v="26"/>
    <x v="0"/>
    <n v="1"/>
    <n v="1"/>
    <n v="1"/>
    <n v="9"/>
    <n v="-3.8461538461538463"/>
    <n v="-10.344827586206897"/>
    <n v="0.96153846153846201"/>
    <n v="1"/>
    <n v="24"/>
    <n v="0.74935518100496412"/>
    <n v="0.64064481899503578"/>
    <n v="0.69499999999999995"/>
    <n v="5.4355181004964191E-2"/>
  </r>
  <r>
    <x v="14"/>
    <n v="28"/>
    <n v="27"/>
    <n v="28"/>
    <n v="31"/>
    <x v="0"/>
    <n v="0.92857000000000001"/>
    <n v="1"/>
    <n v="0.96428500000000006"/>
    <n v="10"/>
    <n v="-3.5714285714285712"/>
    <n v="10.714285714285714"/>
    <n v="0.75"/>
    <n v="0.74074074074074103"/>
    <n v="24"/>
    <n v="0.74935518100496412"/>
    <n v="0.64064481899503578"/>
    <n v="0.69499999999999995"/>
    <n v="5.4355181004964191E-2"/>
  </r>
  <r>
    <x v="14"/>
    <n v="28"/>
    <n v="28"/>
    <n v="26"/>
    <n v="28"/>
    <x v="0"/>
    <n v="0.92857000000000001"/>
    <n v="0.92857000000000001"/>
    <n v="0.92857000000000001"/>
    <n v="11"/>
    <n v="0"/>
    <n v="7.6923076923076925"/>
    <n v="0.75"/>
    <n v="0.75"/>
    <n v="24"/>
    <n v="0.74935518100496412"/>
    <n v="0.64064481899503578"/>
    <n v="0.69499999999999995"/>
    <n v="5.4355181004964191E-2"/>
  </r>
  <r>
    <x v="14"/>
    <n v="27"/>
    <n v="28"/>
    <n v="25"/>
    <n v="26"/>
    <x v="1"/>
    <n v="0.92593000000000003"/>
    <n v="0.89285999999999999"/>
    <n v="0.90939499999999995"/>
    <n v="12"/>
    <n v="3.7037037037037033"/>
    <n v="4"/>
    <n v="0.66666666666666696"/>
    <n v="1"/>
    <n v="24"/>
    <n v="0.74935518100496412"/>
    <n v="0.64064481899503578"/>
    <n v="0.69499999999999995"/>
    <n v="5.4355181004964191E-2"/>
  </r>
  <r>
    <x v="14"/>
    <n v="28"/>
    <n v="27"/>
    <n v="29"/>
    <n v="30"/>
    <x v="0"/>
    <n v="1"/>
    <n v="1"/>
    <n v="1"/>
    <n v="13"/>
    <n v="-3.5714285714285712"/>
    <n v="3.4482758620689653"/>
    <n v="0.92857142857142905"/>
    <n v="0.88888888888888895"/>
    <n v="24"/>
    <n v="0.74935518100496412"/>
    <n v="0.64064481899503578"/>
    <n v="0.69499999999999995"/>
    <n v="5.4355181004964191E-2"/>
  </r>
  <r>
    <x v="14"/>
    <n v="28"/>
    <n v="28"/>
    <n v="27"/>
    <n v="27"/>
    <x v="1"/>
    <n v="0.96428999999999998"/>
    <n v="0.92857000000000001"/>
    <n v="0.94642999999999999"/>
    <n v="14"/>
    <n v="0"/>
    <n v="0"/>
    <n v="0.71428571428571397"/>
    <n v="0.85714285714285698"/>
    <n v="24"/>
    <n v="0.74935518100496412"/>
    <n v="0.64064481899503578"/>
    <n v="0.69499999999999995"/>
    <n v="5.4355181004964191E-2"/>
  </r>
  <r>
    <x v="14"/>
    <n v="28"/>
    <n v="29"/>
    <n v="28"/>
    <n v="27"/>
    <x v="1"/>
    <n v="0.96428999999999998"/>
    <n v="0.93103000000000002"/>
    <n v="0.94765999999999995"/>
    <n v="15"/>
    <n v="3.5714285714285712"/>
    <n v="-3.5714285714285712"/>
    <n v="0.89285714285714302"/>
    <n v="1"/>
    <n v="24"/>
    <n v="0.74935518100496412"/>
    <n v="0.64064481899503578"/>
    <n v="0.69499999999999995"/>
    <n v="5.4355181004964191E-2"/>
  </r>
  <r>
    <x v="14"/>
    <n v="29"/>
    <n v="28"/>
    <n v="29"/>
    <n v="28"/>
    <x v="1"/>
    <n v="1"/>
    <n v="1"/>
    <n v="1"/>
    <n v="16"/>
    <n v="-3.4482758620689653"/>
    <n v="-3.4482758620689653"/>
    <n v="0.96551724137931005"/>
    <n v="0.89285714285714302"/>
    <n v="24"/>
    <n v="0.74935518100496412"/>
    <n v="0.64064481899503578"/>
    <n v="0.69499999999999995"/>
    <n v="5.4355181004964191E-2"/>
  </r>
  <r>
    <x v="14"/>
    <n v="27"/>
    <n v="27"/>
    <n v="28"/>
    <n v="27"/>
    <x v="0"/>
    <n v="1"/>
    <n v="1"/>
    <n v="1"/>
    <n v="17"/>
    <n v="0"/>
    <n v="-3.5714285714285712"/>
    <n v="0.66666666666666696"/>
    <n v="0.70370370370370405"/>
    <n v="24"/>
    <n v="0.74935518100496412"/>
    <n v="0.64064481899503578"/>
    <n v="0.69499999999999995"/>
    <n v="5.4355181004964191E-2"/>
  </r>
  <r>
    <x v="14"/>
    <n v="29"/>
    <n v="27"/>
    <n v="30"/>
    <n v="27"/>
    <x v="1"/>
    <n v="1"/>
    <n v="1"/>
    <n v="1"/>
    <n v="18"/>
    <n v="-6.8965517241379306"/>
    <n v="-10"/>
    <n v="0.72413793103448298"/>
    <n v="0.88888888888888895"/>
    <n v="24"/>
    <n v="0.74935518100496412"/>
    <n v="0.64064481899503578"/>
    <n v="0.69499999999999995"/>
    <n v="5.4355181004964191E-2"/>
  </r>
  <r>
    <x v="14"/>
    <n v="28"/>
    <n v="27"/>
    <n v="29"/>
    <n v="28"/>
    <x v="1"/>
    <n v="1"/>
    <n v="1"/>
    <n v="1"/>
    <n v="19"/>
    <n v="-3.5714285714285712"/>
    <n v="-3.4482758620689653"/>
    <n v="0.78571428571428603"/>
    <n v="0.81481481481481499"/>
    <n v="24"/>
    <n v="0.74935518100496412"/>
    <n v="0.64064481899503578"/>
    <n v="0.69499999999999995"/>
    <n v="5.4355181004964191E-2"/>
  </r>
  <r>
    <x v="14"/>
    <n v="28"/>
    <n v="27"/>
    <n v="29"/>
    <n v="30"/>
    <x v="1"/>
    <n v="1"/>
    <n v="0.96296000000000004"/>
    <n v="0.98148000000000002"/>
    <n v="20"/>
    <n v="-3.5714285714285712"/>
    <n v="3.4482758620689653"/>
    <n v="0.78571428571428603"/>
    <n v="0.85185185185185197"/>
    <n v="24"/>
    <n v="0.74935518100496412"/>
    <n v="0.64064481899503578"/>
    <n v="0.69499999999999995"/>
    <n v="5.4355181004964191E-2"/>
  </r>
  <r>
    <x v="15"/>
    <n v="26"/>
    <n v="26"/>
    <n v="21"/>
    <n v="22"/>
    <x v="0"/>
    <n v="0.76922999999999997"/>
    <n v="0.65385000000000004"/>
    <n v="0.71154000000000006"/>
    <n v="1"/>
    <n v="0"/>
    <n v="4.7619047619047619"/>
    <n v="0.5"/>
    <n v="0.5"/>
    <n v="15"/>
    <n v="0.48259377239945123"/>
    <n v="0.38148622760054962"/>
    <n v="0.43204000000000042"/>
    <n v="5.055377239945083E-2"/>
  </r>
  <r>
    <x v="15"/>
    <n v="26"/>
    <n v="25"/>
    <n v="24"/>
    <n v="22"/>
    <x v="1"/>
    <n v="0.88461999999999996"/>
    <n v="0.88"/>
    <n v="0.88230999999999993"/>
    <n v="2"/>
    <n v="-3.8461538461538463"/>
    <n v="-8.3333333333333321"/>
    <n v="0.5"/>
    <n v="0.44"/>
    <n v="15"/>
    <n v="0.48259377239945123"/>
    <n v="0.38148622760054962"/>
    <n v="0.43204000000000042"/>
    <n v="5.055377239945083E-2"/>
  </r>
  <r>
    <x v="15"/>
    <n v="26"/>
    <n v="25"/>
    <n v="20"/>
    <n v="19"/>
    <x v="0"/>
    <n v="0.73077000000000003"/>
    <n v="0.68"/>
    <n v="0.70538500000000004"/>
    <n v="3"/>
    <n v="-3.8461538461538463"/>
    <n v="-5"/>
    <n v="0.46153846153846201"/>
    <n v="0.44"/>
    <n v="15"/>
    <n v="0.48259377239945123"/>
    <n v="0.38148622760054962"/>
    <n v="0.43204000000000042"/>
    <n v="5.055377239945083E-2"/>
  </r>
  <r>
    <x v="15"/>
    <n v="26"/>
    <n v="25"/>
    <n v="18"/>
    <n v="17"/>
    <x v="0"/>
    <n v="0.69230999999999998"/>
    <n v="0.64"/>
    <n v="0.66615500000000005"/>
    <n v="4"/>
    <n v="-3.8461538461538463"/>
    <n v="-5.5555555555555554"/>
    <n v="0.34615384615384598"/>
    <n v="0.48"/>
    <n v="15"/>
    <n v="0.48259377239945123"/>
    <n v="0.38148622760054962"/>
    <n v="0.43204000000000042"/>
    <n v="5.055377239945083E-2"/>
  </r>
  <r>
    <x v="15"/>
    <n v="25"/>
    <n v="25"/>
    <n v="19"/>
    <n v="21"/>
    <x v="1"/>
    <n v="0.68"/>
    <n v="0.72"/>
    <n v="0.7"/>
    <n v="5"/>
    <n v="0"/>
    <n v="10.526315789473683"/>
    <n v="0.48"/>
    <n v="0.4"/>
    <n v="15"/>
    <n v="0.48259377239945123"/>
    <n v="0.38148622760054962"/>
    <n v="0.43204000000000042"/>
    <n v="5.055377239945083E-2"/>
  </r>
  <r>
    <x v="15"/>
    <n v="25"/>
    <n v="25"/>
    <n v="19"/>
    <n v="20"/>
    <x v="1"/>
    <n v="0.72"/>
    <n v="0.68"/>
    <n v="0.7"/>
    <n v="6"/>
    <n v="0"/>
    <n v="5.2631578947368416"/>
    <n v="0.32"/>
    <n v="0.4"/>
    <n v="15"/>
    <n v="0.48259377239945123"/>
    <n v="0.38148622760054962"/>
    <n v="0.43204000000000042"/>
    <n v="5.055377239945083E-2"/>
  </r>
  <r>
    <x v="15"/>
    <n v="26"/>
    <n v="25"/>
    <n v="20"/>
    <n v="20"/>
    <x v="1"/>
    <n v="0.76922999999999997"/>
    <n v="0.72"/>
    <n v="0.74461500000000003"/>
    <n v="7"/>
    <n v="-3.8461538461538463"/>
    <n v="0"/>
    <n v="0.5"/>
    <n v="0.44"/>
    <n v="15"/>
    <n v="0.48259377239945123"/>
    <n v="0.38148622760054962"/>
    <n v="0.43204000000000042"/>
    <n v="5.055377239945083E-2"/>
  </r>
  <r>
    <x v="15"/>
    <n v="25"/>
    <n v="25"/>
    <n v="17"/>
    <n v="18"/>
    <x v="0"/>
    <n v="0.64"/>
    <n v="0.6"/>
    <n v="0.62"/>
    <n v="8"/>
    <n v="0"/>
    <n v="5.8823529411764701"/>
    <n v="0.4"/>
    <n v="0.4"/>
    <n v="15"/>
    <n v="0.48259377239945123"/>
    <n v="0.38148622760054962"/>
    <n v="0.43204000000000042"/>
    <n v="5.055377239945083E-2"/>
  </r>
  <r>
    <x v="15"/>
    <n v="24"/>
    <n v="25"/>
    <n v="16"/>
    <n v="19"/>
    <x v="1"/>
    <n v="0.66666999999999998"/>
    <n v="0.72"/>
    <n v="0.69333500000000003"/>
    <n v="9"/>
    <n v="4.1666666666666661"/>
    <n v="18.75"/>
    <n v="0.45833333333333298"/>
    <n v="0.52"/>
    <n v="15"/>
    <n v="0.48259377239945123"/>
    <n v="0.38148622760054962"/>
    <n v="0.43204000000000042"/>
    <n v="5.055377239945083E-2"/>
  </r>
  <r>
    <x v="15"/>
    <n v="24"/>
    <n v="24"/>
    <n v="13"/>
    <n v="16"/>
    <x v="0"/>
    <n v="0.54166999999999998"/>
    <n v="0.58333000000000002"/>
    <n v="0.5625"/>
    <n v="10"/>
    <n v="0"/>
    <n v="23.076923076923077"/>
    <n v="0.375"/>
    <n v="0.5"/>
    <n v="15"/>
    <n v="0.48259377239945123"/>
    <n v="0.38148622760054962"/>
    <n v="0.43204000000000042"/>
    <n v="5.055377239945083E-2"/>
  </r>
  <r>
    <x v="15"/>
    <n v="26"/>
    <n v="25"/>
    <n v="16"/>
    <n v="16"/>
    <x v="1"/>
    <n v="0.57691999999999999"/>
    <n v="0.6"/>
    <n v="0.58845999999999998"/>
    <n v="11"/>
    <n v="-3.8461538461538463"/>
    <n v="0"/>
    <n v="0.46153846153846201"/>
    <n v="0.24"/>
    <n v="15"/>
    <n v="0.48259377239945123"/>
    <n v="0.38148622760054962"/>
    <n v="0.43204000000000042"/>
    <n v="5.055377239945083E-2"/>
  </r>
  <r>
    <x v="15"/>
    <n v="24"/>
    <n v="24"/>
    <n v="18"/>
    <n v="19"/>
    <x v="1"/>
    <n v="0.75"/>
    <n v="0.70833000000000002"/>
    <n v="0.72916500000000006"/>
    <n v="12"/>
    <n v="0"/>
    <n v="5.5555555555555554"/>
    <n v="0.20833333333333301"/>
    <n v="0.41666666666666702"/>
    <n v="15"/>
    <n v="0.48259377239945123"/>
    <n v="0.38148622760054962"/>
    <n v="0.43204000000000042"/>
    <n v="5.055377239945083E-2"/>
  </r>
  <r>
    <x v="15"/>
    <n v="24"/>
    <n v="25"/>
    <n v="16"/>
    <n v="20"/>
    <x v="1"/>
    <n v="0.54166999999999998"/>
    <n v="0.68"/>
    <n v="0.61083500000000002"/>
    <n v="13"/>
    <n v="4.1666666666666661"/>
    <n v="25"/>
    <n v="0.5"/>
    <n v="0.4"/>
    <n v="15"/>
    <n v="0.48259377239945123"/>
    <n v="0.38148622760054962"/>
    <n v="0.43204000000000042"/>
    <n v="5.055377239945083E-2"/>
  </r>
  <r>
    <x v="15"/>
    <n v="25"/>
    <n v="23"/>
    <n v="17"/>
    <n v="17"/>
    <x v="1"/>
    <n v="0.68"/>
    <n v="0.73912999999999995"/>
    <n v="0.709565"/>
    <n v="14"/>
    <n v="-8"/>
    <n v="0"/>
    <n v="0.4"/>
    <n v="0.434782608695652"/>
    <n v="15"/>
    <n v="0.48259377239945123"/>
    <n v="0.38148622760054962"/>
    <n v="0.43204000000000042"/>
    <n v="5.055377239945083E-2"/>
  </r>
  <r>
    <x v="15"/>
    <n v="25"/>
    <n v="24"/>
    <n v="19"/>
    <n v="20"/>
    <x v="0"/>
    <n v="0.68"/>
    <n v="0.70833000000000002"/>
    <n v="0.69416500000000003"/>
    <n v="15"/>
    <n v="-4"/>
    <n v="5.2631578947368416"/>
    <n v="0.36"/>
    <n v="0.41666666666666702"/>
    <n v="15"/>
    <n v="0.48259377239945123"/>
    <n v="0.38148622760054962"/>
    <n v="0.43204000000000042"/>
    <n v="5.055377239945083E-2"/>
  </r>
  <r>
    <x v="15"/>
    <n v="24"/>
    <n v="24"/>
    <n v="18"/>
    <n v="20"/>
    <x v="1"/>
    <n v="0.70833000000000002"/>
    <n v="0.70833000000000002"/>
    <n v="0.70833000000000002"/>
    <n v="16"/>
    <n v="0"/>
    <n v="11.111111111111111"/>
    <n v="0.5"/>
    <n v="0.5"/>
    <n v="15"/>
    <n v="0.48259377239945123"/>
    <n v="0.38148622760054962"/>
    <n v="0.43204000000000042"/>
    <n v="5.055377239945083E-2"/>
  </r>
  <r>
    <x v="15"/>
    <n v="24"/>
    <n v="25"/>
    <n v="20"/>
    <n v="25"/>
    <x v="0"/>
    <n v="0.83333000000000002"/>
    <n v="0.76"/>
    <n v="0.79666499999999996"/>
    <n v="17"/>
    <n v="4.1666666666666661"/>
    <n v="25"/>
    <n v="0.54166666666666696"/>
    <n v="0.44"/>
    <n v="15"/>
    <n v="0.48259377239945123"/>
    <n v="0.38148622760054962"/>
    <n v="0.43204000000000042"/>
    <n v="5.055377239945083E-2"/>
  </r>
  <r>
    <x v="15"/>
    <n v="24"/>
    <n v="24"/>
    <n v="22"/>
    <n v="19"/>
    <x v="0"/>
    <n v="0.75"/>
    <n v="0.75"/>
    <n v="0.75"/>
    <n v="18"/>
    <n v="0"/>
    <n v="-13.636363636363635"/>
    <n v="0.5"/>
    <n v="0.45833333333333298"/>
    <n v="15"/>
    <n v="0.48259377239945123"/>
    <n v="0.38148622760054962"/>
    <n v="0.43204000000000042"/>
    <n v="5.055377239945083E-2"/>
  </r>
  <r>
    <x v="15"/>
    <n v="25"/>
    <n v="24"/>
    <n v="19"/>
    <n v="20"/>
    <x v="0"/>
    <n v="0.72"/>
    <n v="0.75"/>
    <n v="0.73499999999999999"/>
    <n v="19"/>
    <n v="-4"/>
    <n v="5.2631578947368416"/>
    <n v="0.48"/>
    <n v="0.41666666666666702"/>
    <n v="15"/>
    <n v="0.48259377239945123"/>
    <n v="0.38148622760054962"/>
    <n v="0.43204000000000042"/>
    <n v="5.055377239945083E-2"/>
  </r>
  <r>
    <x v="15"/>
    <n v="25"/>
    <n v="23"/>
    <n v="20"/>
    <n v="19"/>
    <x v="0"/>
    <n v="0.76"/>
    <n v="0.69564999999999999"/>
    <n v="0.72782499999999994"/>
    <n v="20"/>
    <n v="-8"/>
    <n v="-5"/>
    <n v="0.4"/>
    <n v="0.47826086956521702"/>
    <n v="15"/>
    <n v="0.482593772399451"/>
    <n v="0.38148622760055001"/>
    <n v="0.43204000000000042"/>
    <n v="5.055377239945083E-2"/>
  </r>
  <r>
    <x v="16"/>
    <n v="24"/>
    <n v="25"/>
    <n v="25"/>
    <n v="22"/>
    <x v="1"/>
    <n v="1"/>
    <n v="0.76"/>
    <n v="0.88"/>
    <n v="1"/>
    <n v="4.1666666666666661"/>
    <n v="-12"/>
    <n v="0.66666666666666696"/>
    <n v="0.64"/>
    <n v="10"/>
    <n v="0.67296472610447566"/>
    <n v="0.59189527389552332"/>
    <n v="0.63242999999999949"/>
    <n v="4.0534726104476143E-2"/>
  </r>
  <r>
    <x v="16"/>
    <n v="23"/>
    <n v="25"/>
    <n v="22"/>
    <n v="21"/>
    <x v="0"/>
    <n v="0.95652000000000004"/>
    <n v="0.76"/>
    <n v="0.85826000000000002"/>
    <n v="2"/>
    <n v="8.695652173913043"/>
    <n v="-4.5454545454545459"/>
    <n v="0.69565217391304401"/>
    <n v="0.56000000000000005"/>
    <n v="10"/>
    <n v="0.67296472610447566"/>
    <n v="0.59189527389552332"/>
    <n v="0.63242999999999949"/>
    <n v="4.0534726104476143E-2"/>
  </r>
  <r>
    <x v="16"/>
    <n v="25"/>
    <n v="25"/>
    <n v="19"/>
    <n v="17"/>
    <x v="1"/>
    <n v="0.76"/>
    <n v="0.68"/>
    <n v="0.72"/>
    <n v="3"/>
    <n v="0"/>
    <n v="-10.526315789473683"/>
    <n v="0.76"/>
    <n v="0.64"/>
    <n v="10"/>
    <n v="0.67296472610447566"/>
    <n v="0.59189527389552332"/>
    <n v="0.63242999999999949"/>
    <n v="4.0534726104476143E-2"/>
  </r>
  <r>
    <x v="16"/>
    <n v="26"/>
    <n v="25"/>
    <n v="14"/>
    <n v="14"/>
    <x v="0"/>
    <n v="0.53846000000000005"/>
    <n v="0.48"/>
    <n v="0.50923000000000007"/>
    <n v="4"/>
    <n v="-3.8461538461538463"/>
    <n v="0"/>
    <n v="0.69230769230769196"/>
    <n v="0.68"/>
    <n v="10"/>
    <n v="0.67296472610447566"/>
    <n v="0.59189527389552332"/>
    <n v="0.63242999999999949"/>
    <n v="4.0534726104476143E-2"/>
  </r>
  <r>
    <x v="16"/>
    <n v="26"/>
    <n v="25"/>
    <n v="13"/>
    <n v="12"/>
    <x v="1"/>
    <n v="0.5"/>
    <n v="0.48"/>
    <n v="0.49"/>
    <n v="5"/>
    <n v="-3.8461538461538463"/>
    <n v="-7.6923076923076925"/>
    <n v="0.69230769230769196"/>
    <n v="0.68"/>
    <n v="10"/>
    <n v="0.67296472610447566"/>
    <n v="0.59189527389552332"/>
    <n v="0.63242999999999949"/>
    <n v="4.0534726104476143E-2"/>
  </r>
  <r>
    <x v="16"/>
    <n v="25"/>
    <n v="24"/>
    <n v="15"/>
    <n v="20"/>
    <x v="0"/>
    <n v="0.6"/>
    <n v="0.75"/>
    <n v="0.67500000000000004"/>
    <n v="6"/>
    <n v="-4"/>
    <n v="33.333333333333329"/>
    <n v="0.72"/>
    <n v="0.66666666666666696"/>
    <n v="10"/>
    <n v="0.67296472610447566"/>
    <n v="0.59189527389552332"/>
    <n v="0.63242999999999949"/>
    <n v="4.0534726104476143E-2"/>
  </r>
  <r>
    <x v="16"/>
    <n v="25"/>
    <n v="24"/>
    <n v="21"/>
    <n v="21"/>
    <x v="0"/>
    <n v="0.84"/>
    <n v="0.83333000000000002"/>
    <n v="0.83666499999999999"/>
    <n v="7"/>
    <n v="-4"/>
    <n v="0"/>
    <n v="0.76"/>
    <n v="0.70833333333333304"/>
    <n v="10"/>
    <n v="0.67296472610447566"/>
    <n v="0.59189527389552332"/>
    <n v="0.63242999999999949"/>
    <n v="4.0534726104476143E-2"/>
  </r>
  <r>
    <x v="16"/>
    <n v="25"/>
    <n v="26"/>
    <n v="24"/>
    <n v="18"/>
    <x v="1"/>
    <n v="0.88"/>
    <n v="0.65385000000000004"/>
    <n v="0.76692500000000008"/>
    <n v="8"/>
    <n v="4"/>
    <n v="-25"/>
    <n v="0.84"/>
    <n v="0.76923076923076905"/>
    <n v="10"/>
    <n v="0.67296472610447566"/>
    <n v="0.59189527389552332"/>
    <n v="0.63242999999999949"/>
    <n v="4.0534726104476143E-2"/>
  </r>
  <r>
    <x v="16"/>
    <n v="27"/>
    <n v="26"/>
    <n v="24"/>
    <n v="22"/>
    <x v="1"/>
    <n v="0.85185"/>
    <n v="0.84614999999999996"/>
    <n v="0.84899999999999998"/>
    <n v="9"/>
    <n v="-3.7037037037037033"/>
    <n v="-8.3333333333333321"/>
    <n v="0.66666666666666696"/>
    <n v="0.69230769230769196"/>
    <n v="10"/>
    <n v="0.67296472610447566"/>
    <n v="0.59189527389552332"/>
    <n v="0.63242999999999949"/>
    <n v="4.0534726104476143E-2"/>
  </r>
  <r>
    <x v="16"/>
    <n v="26"/>
    <n v="27"/>
    <n v="25"/>
    <n v="25"/>
    <x v="0"/>
    <n v="0.96153999999999995"/>
    <n v="0.88888999999999996"/>
    <n v="0.9252149999999999"/>
    <n v="10"/>
    <n v="3.8461538461538463"/>
    <n v="0"/>
    <n v="0.69230769230769196"/>
    <n v="0.74074074074074103"/>
    <n v="10"/>
    <n v="0.67296472610447566"/>
    <n v="0.59189527389552332"/>
    <n v="0.63242999999999949"/>
    <n v="4.0534726104476143E-2"/>
  </r>
  <r>
    <x v="16"/>
    <n v="23"/>
    <n v="24"/>
    <n v="22"/>
    <n v="23"/>
    <x v="0"/>
    <n v="0.95652000000000004"/>
    <n v="0.875"/>
    <n v="0.91576000000000002"/>
    <n v="11"/>
    <n v="4.3478260869565215"/>
    <n v="4.5454545454545459"/>
    <n v="0.86956521739130399"/>
    <n v="0.75"/>
    <n v="10"/>
    <n v="0.67296472610447566"/>
    <n v="0.59189527389552332"/>
    <n v="0.63242999999999949"/>
    <n v="4.0534726104476143E-2"/>
  </r>
  <r>
    <x v="16"/>
    <n v="25"/>
    <n v="25"/>
    <n v="23"/>
    <n v="23"/>
    <x v="0"/>
    <n v="0.92"/>
    <n v="0.88"/>
    <n v="0.9"/>
    <n v="12"/>
    <n v="0"/>
    <n v="0"/>
    <n v="0.72"/>
    <n v="0.76"/>
    <n v="10"/>
    <n v="0.67296472610447566"/>
    <n v="0.59189527389552332"/>
    <n v="0.63242999999999949"/>
    <n v="4.0534726104476143E-2"/>
  </r>
  <r>
    <x v="16"/>
    <n v="26"/>
    <n v="26"/>
    <n v="26"/>
    <n v="23"/>
    <x v="1"/>
    <n v="1"/>
    <n v="0.80769000000000002"/>
    <n v="0.90384500000000001"/>
    <n v="13"/>
    <n v="0"/>
    <n v="-11.538461538461538"/>
    <n v="0.76923076923076905"/>
    <n v="0.73076923076923095"/>
    <n v="10"/>
    <n v="0.67296472610447566"/>
    <n v="0.59189527389552332"/>
    <n v="0.63242999999999949"/>
    <n v="4.0534726104476143E-2"/>
  </r>
  <r>
    <x v="16"/>
    <n v="25"/>
    <n v="25"/>
    <n v="24"/>
    <n v="22"/>
    <x v="0"/>
    <n v="0.96"/>
    <n v="0.8"/>
    <n v="0.88"/>
    <n v="14"/>
    <n v="0"/>
    <n v="-8.3333333333333321"/>
    <n v="0.72"/>
    <n v="0.68"/>
    <n v="10"/>
    <n v="0.67296472610447566"/>
    <n v="0.59189527389552332"/>
    <n v="0.63242999999999949"/>
    <n v="4.0534726104476143E-2"/>
  </r>
  <r>
    <x v="16"/>
    <n v="26"/>
    <n v="25"/>
    <n v="24"/>
    <n v="23"/>
    <x v="1"/>
    <n v="0.92308000000000001"/>
    <n v="0.84"/>
    <n v="0.88153999999999999"/>
    <n v="15"/>
    <n v="-3.8461538461538463"/>
    <n v="-4.1666666666666661"/>
    <n v="0.76923076923076905"/>
    <n v="0.72"/>
    <n v="10"/>
    <n v="0.67296472610447566"/>
    <n v="0.59189527389552332"/>
    <n v="0.63242999999999949"/>
    <n v="4.0534726104476143E-2"/>
  </r>
  <r>
    <x v="16"/>
    <n v="24"/>
    <n v="26"/>
    <n v="24"/>
    <n v="27"/>
    <x v="1"/>
    <n v="1"/>
    <n v="0.96153999999999995"/>
    <n v="0.98076999999999992"/>
    <n v="16"/>
    <n v="8.3333333333333321"/>
    <n v="12.5"/>
    <n v="0.875"/>
    <n v="0.65384615384615397"/>
    <n v="10"/>
    <n v="0.67296472610447566"/>
    <n v="0.59189527389552332"/>
    <n v="0.63242999999999949"/>
    <n v="4.0534726104476143E-2"/>
  </r>
  <r>
    <x v="16"/>
    <n v="26"/>
    <n v="26"/>
    <n v="27"/>
    <n v="26"/>
    <x v="1"/>
    <n v="1"/>
    <n v="0.65385000000000004"/>
    <n v="0.82692500000000002"/>
    <n v="17"/>
    <n v="0"/>
    <n v="-3.7037037037037033"/>
    <n v="0.73076923076923095"/>
    <n v="0.73076923076923095"/>
    <n v="10"/>
    <n v="0.67296472610447566"/>
    <n v="0.59189527389552332"/>
    <n v="0.63242999999999949"/>
    <n v="4.0534726104476143E-2"/>
  </r>
  <r>
    <x v="16"/>
    <n v="28"/>
    <n v="26"/>
    <n v="30"/>
    <n v="27"/>
    <x v="1"/>
    <n v="1"/>
    <n v="0.88461999999999996"/>
    <n v="0.94230999999999998"/>
    <n v="18"/>
    <n v="-7.1428571428571423"/>
    <n v="-10"/>
    <n v="0.71428571428571397"/>
    <n v="0.76923076923076905"/>
    <n v="10"/>
    <n v="0.67296472610447566"/>
    <n v="0.59189527389552332"/>
    <n v="0.63242999999999949"/>
    <n v="4.0534726104476143E-2"/>
  </r>
  <r>
    <x v="16"/>
    <n v="26"/>
    <n v="25"/>
    <n v="23"/>
    <n v="26"/>
    <x v="0"/>
    <n v="0.84614999999999996"/>
    <n v="1"/>
    <n v="0.92307499999999998"/>
    <n v="19"/>
    <n v="-3.8461538461538463"/>
    <n v="13.043478260869565"/>
    <n v="0.76923076923076905"/>
    <n v="0.68"/>
    <n v="10"/>
    <n v="0.67296472610447566"/>
    <n v="0.59189527389552332"/>
    <n v="0.63242999999999949"/>
    <n v="4.0534726104476143E-2"/>
  </r>
  <r>
    <x v="16"/>
    <n v="22"/>
    <n v="23"/>
    <n v="22"/>
    <n v="24"/>
    <x v="0"/>
    <n v="1"/>
    <n v="1"/>
    <n v="1"/>
    <n v="20"/>
    <n v="4.5454545454545459"/>
    <n v="9.0909090909090917"/>
    <n v="0.72727272727272696"/>
    <n v="0.78260869565217395"/>
    <n v="10"/>
    <n v="0.67296472610447566"/>
    <n v="0.59189527389552332"/>
    <n v="0.63242999999999949"/>
    <n v="4.0534726104476143E-2"/>
  </r>
  <r>
    <x v="17"/>
    <n v="27"/>
    <n v="26"/>
    <n v="22"/>
    <n v="19"/>
    <x v="1"/>
    <n v="0.74073999999999995"/>
    <n v="0.65385000000000004"/>
    <n v="0.697295"/>
    <n v="1"/>
    <n v="-3.7037037037037033"/>
    <n v="-13.636363636363635"/>
    <n v="0.48148148148148201"/>
    <n v="0.42307692307692302"/>
    <n v="16"/>
    <n v="0.52295088218612196"/>
    <n v="0.36484911781387708"/>
    <n v="0.44389999999999952"/>
    <n v="7.9050882186122426E-2"/>
  </r>
  <r>
    <x v="17"/>
    <n v="26"/>
    <n v="25"/>
    <n v="20"/>
    <n v="19"/>
    <x v="0"/>
    <n v="0.65385000000000004"/>
    <n v="0.64"/>
    <n v="0.64692499999999997"/>
    <n v="2"/>
    <n v="-3.8461538461538463"/>
    <n v="-5"/>
    <n v="0.42307692307692302"/>
    <n v="0.36"/>
    <n v="16"/>
    <n v="0.52295088218612196"/>
    <n v="0.36484911781387708"/>
    <n v="0.44389999999999952"/>
    <n v="7.9050882186122426E-2"/>
  </r>
  <r>
    <x v="17"/>
    <n v="26"/>
    <n v="25"/>
    <n v="23"/>
    <n v="22"/>
    <x v="1"/>
    <n v="0.80769000000000002"/>
    <n v="0.76"/>
    <n v="0.78384500000000001"/>
    <n v="3"/>
    <n v="-3.8461538461538463"/>
    <n v="-4.3478260869565215"/>
    <n v="0.34615384615384598"/>
    <n v="0.36"/>
    <n v="16"/>
    <n v="0.52295088218612196"/>
    <n v="0.36484911781387708"/>
    <n v="0.44389999999999952"/>
    <n v="7.9050882186122426E-2"/>
  </r>
  <r>
    <x v="17"/>
    <n v="25"/>
    <n v="25"/>
    <n v="25"/>
    <n v="24"/>
    <x v="0"/>
    <n v="0.76"/>
    <n v="0.92"/>
    <n v="0.84000000000000008"/>
    <n v="4"/>
    <n v="0"/>
    <n v="-4"/>
    <n v="0.52"/>
    <n v="0.52"/>
    <n v="16"/>
    <n v="0.52295088218612196"/>
    <n v="0.36484911781387708"/>
    <n v="0.44389999999999952"/>
    <n v="7.9050882186122426E-2"/>
  </r>
  <r>
    <x v="17"/>
    <n v="27"/>
    <n v="26"/>
    <n v="22"/>
    <n v="21"/>
    <x v="0"/>
    <n v="0.77778000000000003"/>
    <n v="0.65385000000000004"/>
    <n v="0.71581500000000009"/>
    <n v="5"/>
    <n v="-3.7037037037037033"/>
    <n v="-4.5454545454545459"/>
    <n v="0.48148148148148201"/>
    <n v="0.42307692307692302"/>
    <n v="16"/>
    <n v="0.52295088218612196"/>
    <n v="0.36484911781387708"/>
    <n v="0.44389999999999952"/>
    <n v="7.9050882186122426E-2"/>
  </r>
  <r>
    <x v="17"/>
    <n v="27"/>
    <n v="26"/>
    <n v="19"/>
    <n v="21"/>
    <x v="1"/>
    <n v="0.66666999999999998"/>
    <n v="0.65385000000000004"/>
    <n v="0.66026000000000007"/>
    <n v="6"/>
    <n v="-3.7037037037037033"/>
    <n v="10.526315789473683"/>
    <n v="0.48148148148148201"/>
    <n v="0.34615384615384598"/>
    <n v="16"/>
    <n v="0.52295088218612196"/>
    <n v="0.36484911781387708"/>
    <n v="0.44389999999999952"/>
    <n v="7.9050882186122426E-2"/>
  </r>
  <r>
    <x v="17"/>
    <n v="27"/>
    <n v="26"/>
    <n v="24"/>
    <n v="24"/>
    <x v="1"/>
    <n v="0.74073999999999995"/>
    <n v="0.76922999999999997"/>
    <n v="0.75498500000000002"/>
    <n v="7"/>
    <n v="-3.7037037037037033"/>
    <n v="0"/>
    <n v="0.48148148148148201"/>
    <n v="0.38461538461538503"/>
    <n v="16"/>
    <n v="0.52295088218612196"/>
    <n v="0.36484911781387708"/>
    <n v="0.44389999999999952"/>
    <n v="7.9050882186122426E-2"/>
  </r>
  <r>
    <x v="17"/>
    <n v="26"/>
    <n v="25"/>
    <n v="21"/>
    <n v="22"/>
    <x v="0"/>
    <n v="0.73077000000000003"/>
    <n v="0.64"/>
    <n v="0.68538500000000002"/>
    <n v="8"/>
    <n v="-3.8461538461538463"/>
    <n v="4.7619047619047619"/>
    <n v="0.46153846153846201"/>
    <n v="0.4"/>
    <n v="16"/>
    <n v="0.52295088218612196"/>
    <n v="0.36484911781387708"/>
    <n v="0.44389999999999952"/>
    <n v="7.9050882186122426E-2"/>
  </r>
  <r>
    <x v="17"/>
    <n v="26"/>
    <n v="27"/>
    <n v="22"/>
    <n v="21"/>
    <x v="1"/>
    <n v="0.76922999999999997"/>
    <n v="0.62963000000000002"/>
    <n v="0.69943"/>
    <n v="9"/>
    <n v="3.8461538461538463"/>
    <n v="-4.5454545454545459"/>
    <n v="0.38461538461538503"/>
    <n v="0.407407407407407"/>
    <n v="16"/>
    <n v="0.52295088218612196"/>
    <n v="0.36484911781387708"/>
    <n v="0.44389999999999952"/>
    <n v="7.9050882186122426E-2"/>
  </r>
  <r>
    <x v="17"/>
    <n v="27"/>
    <n v="27"/>
    <n v="22"/>
    <n v="21"/>
    <x v="0"/>
    <n v="0.77778000000000003"/>
    <n v="0.66666999999999998"/>
    <n v="0.72222500000000001"/>
    <n v="10"/>
    <n v="0"/>
    <n v="-4.5454545454545459"/>
    <n v="0.44444444444444398"/>
    <n v="0.48148148148148201"/>
    <n v="16"/>
    <n v="0.52295088218612196"/>
    <n v="0.36484911781387708"/>
    <n v="0.44389999999999952"/>
    <n v="7.9050882186122426E-2"/>
  </r>
  <r>
    <x v="17"/>
    <n v="28"/>
    <n v="26"/>
    <n v="19"/>
    <n v="19"/>
    <x v="0"/>
    <n v="0.57142999999999999"/>
    <n v="0.65385000000000004"/>
    <n v="0.61264000000000007"/>
    <n v="11"/>
    <n v="-7.1428571428571423"/>
    <n v="0"/>
    <n v="0.39285714285714302"/>
    <n v="0.38461538461538503"/>
    <n v="16"/>
    <n v="0.52295088218612196"/>
    <n v="0.36484911781387708"/>
    <n v="0.44389999999999952"/>
    <n v="7.9050882186122426E-2"/>
  </r>
  <r>
    <x v="17"/>
    <n v="26"/>
    <n v="26"/>
    <n v="16"/>
    <n v="17"/>
    <x v="0"/>
    <n v="0.53846000000000005"/>
    <n v="0.46154000000000001"/>
    <n v="0.5"/>
    <n v="12"/>
    <n v="0"/>
    <n v="6.25"/>
    <n v="0.5"/>
    <n v="0.46153846153846201"/>
    <n v="16"/>
    <n v="0.52295088218612196"/>
    <n v="0.36484911781387708"/>
    <n v="0.44389999999999952"/>
    <n v="7.9050882186122426E-2"/>
  </r>
  <r>
    <x v="17"/>
    <n v="27"/>
    <n v="27"/>
    <n v="23"/>
    <n v="22"/>
    <x v="1"/>
    <n v="0.77778000000000003"/>
    <n v="0.74073999999999995"/>
    <n v="0.75926000000000005"/>
    <n v="13"/>
    <n v="0"/>
    <n v="-4.3478260869565215"/>
    <n v="0.44444444444444398"/>
    <n v="0.51851851851851904"/>
    <n v="16"/>
    <n v="0.52295088218612196"/>
    <n v="0.36484911781387708"/>
    <n v="0.44389999999999952"/>
    <n v="7.9050882186122426E-2"/>
  </r>
  <r>
    <x v="17"/>
    <n v="29"/>
    <n v="27"/>
    <n v="24"/>
    <n v="23"/>
    <x v="1"/>
    <n v="0.75861999999999996"/>
    <n v="0.70369999999999999"/>
    <n v="0.73116000000000003"/>
    <n v="14"/>
    <n v="-6.8965517241379306"/>
    <n v="-4.1666666666666661"/>
    <n v="0.44827586206896602"/>
    <n v="0.37037037037037002"/>
    <n v="16"/>
    <n v="0.52295088218612196"/>
    <n v="0.36484911781387708"/>
    <n v="0.44389999999999952"/>
    <n v="7.9050882186122426E-2"/>
  </r>
  <r>
    <x v="17"/>
    <n v="28"/>
    <n v="26"/>
    <n v="23"/>
    <n v="23"/>
    <x v="1"/>
    <n v="0.75"/>
    <n v="0.76922999999999997"/>
    <n v="0.75961499999999993"/>
    <n v="15"/>
    <n v="-7.1428571428571423"/>
    <n v="0"/>
    <n v="0.42857142857142899"/>
    <n v="0.42307692307692302"/>
    <n v="16"/>
    <n v="0.52295088218612196"/>
    <n v="0.36484911781387708"/>
    <n v="0.44389999999999952"/>
    <n v="7.9050882186122426E-2"/>
  </r>
  <r>
    <x v="17"/>
    <n v="27"/>
    <n v="26"/>
    <n v="21"/>
    <n v="25"/>
    <x v="1"/>
    <n v="0.66666999999999998"/>
    <n v="0.69230999999999998"/>
    <n v="0.67948999999999993"/>
    <n v="16"/>
    <n v="-3.7037037037037033"/>
    <n v="19.047619047619047"/>
    <n v="0.296296296296296"/>
    <n v="0.46153846153846201"/>
    <n v="16"/>
    <n v="0.52295088218612196"/>
    <n v="0.36484911781387708"/>
    <n v="0.44389999999999952"/>
    <n v="7.9050882186122426E-2"/>
  </r>
  <r>
    <x v="17"/>
    <n v="26"/>
    <n v="26"/>
    <n v="20"/>
    <n v="21"/>
    <x v="1"/>
    <n v="0.69230999999999998"/>
    <n v="0.69230999999999998"/>
    <n v="0.69230999999999998"/>
    <n v="17"/>
    <n v="0"/>
    <n v="5"/>
    <n v="0.5"/>
    <n v="0.46153846153846201"/>
    <n v="16"/>
    <n v="0.52295088218612196"/>
    <n v="0.36484911781387708"/>
    <n v="0.44389999999999952"/>
    <n v="7.9050882186122426E-2"/>
  </r>
  <r>
    <x v="17"/>
    <n v="26"/>
    <n v="26"/>
    <n v="23"/>
    <n v="23"/>
    <x v="0"/>
    <n v="0.80769000000000002"/>
    <n v="0.84614999999999996"/>
    <n v="0.82691999999999999"/>
    <n v="18"/>
    <n v="0"/>
    <n v="0"/>
    <n v="0.46153846153846201"/>
    <n v="0.5"/>
    <n v="16"/>
    <n v="0.52295088218612196"/>
    <n v="0.36484911781387708"/>
    <n v="0.44389999999999952"/>
    <n v="7.9050882186122426E-2"/>
  </r>
  <r>
    <x v="17"/>
    <n v="28"/>
    <n v="25"/>
    <n v="18"/>
    <n v="20"/>
    <x v="0"/>
    <n v="0.57142999999999999"/>
    <n v="0.6"/>
    <n v="0.58571499999999999"/>
    <n v="19"/>
    <n v="-10.714285714285714"/>
    <n v="11.111111111111111"/>
    <n v="0.42857142857142899"/>
    <n v="0.48"/>
    <n v="16"/>
    <n v="0.52295088218612196"/>
    <n v="0.36484911781387708"/>
    <n v="0.44389999999999952"/>
    <n v="7.9050882186122426E-2"/>
  </r>
  <r>
    <x v="17"/>
    <n v="26"/>
    <n v="26"/>
    <n v="15"/>
    <n v="18"/>
    <x v="0"/>
    <n v="0.53846000000000005"/>
    <n v="0.57691999999999999"/>
    <n v="0.55769000000000002"/>
    <n v="20"/>
    <n v="0"/>
    <n v="20"/>
    <n v="0.37037037037037002"/>
    <n v="0.38461538461538503"/>
    <n v="16"/>
    <n v="0.52295088218612196"/>
    <n v="0.36484911781387708"/>
    <n v="0.44389999999999952"/>
    <n v="7.9050882186122426E-2"/>
  </r>
  <r>
    <x v="18"/>
    <n v="21"/>
    <n v="20"/>
    <n v="22"/>
    <n v="20"/>
    <x v="0"/>
    <n v="0.90476000000000001"/>
    <n v="0.9"/>
    <n v="0.90237999999999996"/>
    <n v="1"/>
    <n v="-4.7619047619047619"/>
    <n v="-9.0909090909090917"/>
    <n v="0.952380952380952"/>
    <n v="1"/>
    <n v="26"/>
    <n v="0.92614733114331593"/>
    <n v="0.73985266885668399"/>
    <n v="0.83299999999999996"/>
    <n v="9.3147331143315956E-2"/>
  </r>
  <r>
    <x v="18"/>
    <n v="20"/>
    <n v="19"/>
    <n v="19"/>
    <n v="20"/>
    <x v="1"/>
    <n v="0.95"/>
    <n v="0.68420999999999998"/>
    <n v="0.81710499999999997"/>
    <n v="2"/>
    <n v="-5"/>
    <n v="5.2631578947368416"/>
    <n v="0.65"/>
    <n v="0.63157894736842102"/>
    <n v="26"/>
    <n v="0.92614733114331593"/>
    <n v="0.73985266885668399"/>
    <n v="0.83299999999999996"/>
    <n v="9.3147331143315956E-2"/>
  </r>
  <r>
    <x v="18"/>
    <n v="20"/>
    <n v="20"/>
    <n v="20"/>
    <n v="22"/>
    <x v="1"/>
    <n v="0.65"/>
    <n v="0.6"/>
    <n v="0.625"/>
    <n v="3"/>
    <n v="0"/>
    <n v="10"/>
    <n v="0.75"/>
    <n v="0.75"/>
    <n v="26"/>
    <n v="0.92614733114331593"/>
    <n v="0.73985266885668399"/>
    <n v="0.83299999999999996"/>
    <n v="9.3147331143315956E-2"/>
  </r>
  <r>
    <x v="18"/>
    <n v="21"/>
    <n v="19"/>
    <n v="21"/>
    <n v="19"/>
    <x v="0"/>
    <n v="0.80952000000000002"/>
    <n v="0.57894999999999996"/>
    <n v="0.69423499999999994"/>
    <n v="4"/>
    <n v="-9.5238095238095237"/>
    <n v="-9.5238095238095237"/>
    <n v="0.90476190476190499"/>
    <n v="0.84210526315789502"/>
    <n v="26"/>
    <n v="0.92614733114331593"/>
    <n v="0.73985266885668399"/>
    <n v="0.83299999999999996"/>
    <n v="9.3147331143315956E-2"/>
  </r>
  <r>
    <x v="18"/>
    <n v="21"/>
    <n v="20"/>
    <n v="22"/>
    <n v="21"/>
    <x v="0"/>
    <n v="0.71428999999999998"/>
    <n v="0.5"/>
    <n v="0.60714500000000005"/>
    <n v="5"/>
    <n v="-4.7619047619047619"/>
    <n v="-4.5454545454545459"/>
    <n v="0.76190476190476197"/>
    <n v="0.75"/>
    <n v="26"/>
    <n v="0.92614733114331593"/>
    <n v="0.73985266885668399"/>
    <n v="0.83299999999999996"/>
    <n v="9.3147331143315956E-2"/>
  </r>
  <r>
    <x v="18"/>
    <n v="21"/>
    <n v="19"/>
    <n v="22"/>
    <n v="19"/>
    <x v="1"/>
    <n v="0.42857000000000001"/>
    <n v="0.47367999999999999"/>
    <n v="0.451125"/>
    <n v="6"/>
    <n v="-9.5238095238095237"/>
    <n v="-13.636363636363635"/>
    <n v="0.76190476190476197"/>
    <n v="0.68421052631579005"/>
    <n v="26"/>
    <n v="0.92614733114331593"/>
    <n v="0.73985266885668399"/>
    <n v="0.83299999999999996"/>
    <n v="9.3147331143315956E-2"/>
  </r>
  <r>
    <x v="18"/>
    <n v="20"/>
    <n v="19"/>
    <n v="21"/>
    <n v="19"/>
    <x v="0"/>
    <n v="0.65"/>
    <n v="0.52632000000000001"/>
    <n v="0.58816000000000002"/>
    <n v="7"/>
    <n v="-5"/>
    <n v="-9.5238095238095237"/>
    <n v="0.65"/>
    <n v="0.57894736842105299"/>
    <n v="26"/>
    <n v="0.92614733114331593"/>
    <n v="0.73985266885668399"/>
    <n v="0.83299999999999996"/>
    <n v="9.3147331143315956E-2"/>
  </r>
  <r>
    <x v="18"/>
    <n v="20"/>
    <n v="20"/>
    <n v="20"/>
    <n v="21"/>
    <x v="0"/>
    <n v="0.6"/>
    <n v="0.45"/>
    <n v="0.52500000000000002"/>
    <n v="8"/>
    <n v="0"/>
    <n v="5"/>
    <n v="0.75"/>
    <n v="0.65"/>
    <n v="26"/>
    <n v="0.92614733114331593"/>
    <n v="0.73985266885668399"/>
    <n v="0.83299999999999996"/>
    <n v="9.3147331143315956E-2"/>
  </r>
  <r>
    <x v="18"/>
    <n v="20"/>
    <n v="20"/>
    <n v="20"/>
    <n v="21"/>
    <x v="0"/>
    <n v="0.6"/>
    <n v="0.55000000000000004"/>
    <n v="0.57499999999999996"/>
    <n v="9"/>
    <n v="0"/>
    <n v="5"/>
    <n v="0.65"/>
    <n v="0.65"/>
    <n v="26"/>
    <n v="0.92614733114331593"/>
    <n v="0.73985266885668399"/>
    <n v="0.83299999999999996"/>
    <n v="9.3147331143315956E-2"/>
  </r>
  <r>
    <x v="18"/>
    <n v="20"/>
    <n v="20"/>
    <n v="20"/>
    <n v="21"/>
    <x v="0"/>
    <n v="0.65"/>
    <n v="0.35"/>
    <n v="0.5"/>
    <n v="10"/>
    <n v="0"/>
    <n v="5"/>
    <n v="0.65"/>
    <n v="0.55000000000000004"/>
    <n v="26"/>
    <n v="0.92614733114331593"/>
    <n v="0.73985266885668399"/>
    <n v="0.83299999999999996"/>
    <n v="9.3147331143315956E-2"/>
  </r>
  <r>
    <x v="18"/>
    <n v="20"/>
    <n v="19"/>
    <n v="20"/>
    <n v="19"/>
    <x v="1"/>
    <n v="0.45"/>
    <n v="0.42104999999999998"/>
    <n v="0.435525"/>
    <n v="11"/>
    <n v="-5"/>
    <n v="-5"/>
    <n v="0.7"/>
    <n v="0.68421052631579005"/>
    <n v="26"/>
    <n v="0.92614733114331593"/>
    <n v="0.73985266885668399"/>
    <n v="0.83299999999999996"/>
    <n v="9.3147331143315956E-2"/>
  </r>
  <r>
    <x v="18"/>
    <n v="20"/>
    <n v="19"/>
    <n v="20"/>
    <n v="20"/>
    <x v="1"/>
    <n v="0.25"/>
    <n v="0.52632000000000001"/>
    <n v="0.38816000000000001"/>
    <n v="12"/>
    <n v="-5"/>
    <n v="0"/>
    <n v="0.6"/>
    <n v="0.78947368421052599"/>
    <n v="26"/>
    <n v="0.92614733114331593"/>
    <n v="0.73985266885668399"/>
    <n v="0.83299999999999996"/>
    <n v="9.3147331143315956E-2"/>
  </r>
  <r>
    <x v="18"/>
    <n v="20"/>
    <n v="20"/>
    <n v="20"/>
    <n v="21"/>
    <x v="0"/>
    <n v="0.45"/>
    <n v="0.55000000000000004"/>
    <n v="0.5"/>
    <n v="13"/>
    <n v="0"/>
    <n v="5"/>
    <n v="0.75"/>
    <n v="0.65"/>
    <n v="26"/>
    <n v="0.92614733114331593"/>
    <n v="0.73985266885668399"/>
    <n v="0.83299999999999996"/>
    <n v="9.3147331143315956E-2"/>
  </r>
  <r>
    <x v="18"/>
    <n v="19"/>
    <n v="20"/>
    <n v="19"/>
    <n v="22"/>
    <x v="1"/>
    <n v="0.36842000000000003"/>
    <n v="0.75"/>
    <n v="0.55920999999999998"/>
    <n v="14"/>
    <n v="5.2631578947368416"/>
    <n v="15.789473684210526"/>
    <n v="0.78947368421052599"/>
    <n v="0.75"/>
    <n v="26"/>
    <n v="0.92614733114331593"/>
    <n v="0.73985266885668399"/>
    <n v="0.83299999999999996"/>
    <n v="9.3147331143315956E-2"/>
  </r>
  <r>
    <x v="18"/>
    <n v="20"/>
    <n v="19"/>
    <n v="20"/>
    <n v="20"/>
    <x v="1"/>
    <n v="0.3"/>
    <n v="0.52632000000000001"/>
    <n v="0.41315999999999997"/>
    <n v="15"/>
    <n v="-5"/>
    <n v="0"/>
    <n v="0.9"/>
    <n v="0.89473684210526305"/>
    <n v="26"/>
    <n v="0.92614733114331593"/>
    <n v="0.73985266885668399"/>
    <n v="0.83299999999999996"/>
    <n v="9.3147331143315956E-2"/>
  </r>
  <r>
    <x v="18"/>
    <n v="20"/>
    <n v="20"/>
    <n v="20"/>
    <n v="21"/>
    <x v="1"/>
    <n v="0.8"/>
    <n v="0.3"/>
    <n v="0.55000000000000004"/>
    <n v="16"/>
    <n v="0"/>
    <n v="5"/>
    <n v="0.75"/>
    <n v="0.75"/>
    <n v="26"/>
    <n v="0.92614733114331593"/>
    <n v="0.73985266885668399"/>
    <n v="0.83299999999999996"/>
    <n v="9.3147331143315956E-2"/>
  </r>
  <r>
    <x v="18"/>
    <n v="20"/>
    <n v="20"/>
    <n v="20"/>
    <n v="21"/>
    <x v="1"/>
    <n v="0.55000000000000004"/>
    <n v="0.45"/>
    <n v="0.5"/>
    <n v="17"/>
    <n v="0"/>
    <n v="5"/>
    <n v="0.9"/>
    <n v="0.75"/>
    <n v="26"/>
    <n v="0.92614733114331593"/>
    <n v="0.73985266885668399"/>
    <n v="0.83299999999999996"/>
    <n v="9.3147331143315956E-2"/>
  </r>
  <r>
    <x v="18"/>
    <n v="21"/>
    <n v="19"/>
    <n v="22"/>
    <n v="20"/>
    <x v="1"/>
    <n v="0.66666999999999998"/>
    <n v="0.36842000000000003"/>
    <n v="0.51754500000000003"/>
    <n v="18"/>
    <n v="-9.5238095238095237"/>
    <n v="-9.0909090909090917"/>
    <n v="0.71428571428571397"/>
    <n v="0.63157894736842102"/>
    <n v="26"/>
    <n v="0.92614733114331593"/>
    <n v="0.73985266885668399"/>
    <n v="0.83299999999999996"/>
    <n v="9.3147331143315956E-2"/>
  </r>
  <r>
    <x v="18"/>
    <n v="20"/>
    <n v="19"/>
    <n v="20"/>
    <n v="20"/>
    <x v="0"/>
    <n v="0.65"/>
    <n v="0.52632000000000001"/>
    <n v="0.58816000000000002"/>
    <n v="19"/>
    <n v="-5"/>
    <n v="0"/>
    <n v="0.55000000000000004"/>
    <n v="0.78947368421052599"/>
    <n v="26"/>
    <n v="0.92614733114331593"/>
    <n v="0.73985266885668399"/>
    <n v="0.83299999999999996"/>
    <n v="9.3147331143315956E-2"/>
  </r>
  <r>
    <x v="18"/>
    <n v="19"/>
    <n v="21"/>
    <n v="19"/>
    <n v="22"/>
    <x v="0"/>
    <n v="0.47367999999999999"/>
    <n v="0.47619"/>
    <n v="0.474935"/>
    <n v="20"/>
    <n v="10.526315789473683"/>
    <n v="15.789473684210526"/>
    <n v="0.68421052631579005"/>
    <n v="0.71428571428571397"/>
    <n v="26"/>
    <n v="0.92614733114331593"/>
    <n v="0.73985266885668399"/>
    <n v="0.83299999999999996"/>
    <n v="9.3147331143315956E-2"/>
  </r>
  <r>
    <x v="19"/>
    <n v="21"/>
    <n v="20"/>
    <n v="23"/>
    <n v="20"/>
    <x v="1"/>
    <n v="0.57142999999999999"/>
    <n v="0.65"/>
    <n v="0.61071500000000001"/>
    <n v="1"/>
    <n v="-4.7619047619047619"/>
    <n v="-13.043478260869565"/>
    <n v="0.476190476190476"/>
    <n v="0.65"/>
    <n v="13"/>
    <n v="0.59799846300579274"/>
    <n v="0.49402153699420859"/>
    <n v="0.54601000000000066"/>
    <n v="5.1988463005792067E-2"/>
  </r>
  <r>
    <x v="19"/>
    <n v="20"/>
    <n v="20"/>
    <n v="19"/>
    <n v="20"/>
    <x v="1"/>
    <n v="0.7"/>
    <n v="0.95"/>
    <n v="0.82499999999999996"/>
    <n v="2"/>
    <n v="0"/>
    <n v="5.2631578947368416"/>
    <n v="0.55000000000000004"/>
    <n v="0.7"/>
    <n v="13"/>
    <n v="0.59799846300579274"/>
    <n v="0.49402153699420859"/>
    <n v="0.54601000000000066"/>
    <n v="5.1988463005792067E-2"/>
  </r>
  <r>
    <x v="19"/>
    <n v="20"/>
    <n v="20"/>
    <n v="19"/>
    <n v="21"/>
    <x v="0"/>
    <n v="0.5"/>
    <n v="0.6"/>
    <n v="0.55000000000000004"/>
    <n v="3"/>
    <n v="0"/>
    <n v="10.526315789473683"/>
    <n v="0.65"/>
    <n v="0.6"/>
    <n v="13"/>
    <n v="0.59799846300579274"/>
    <n v="0.49402153699420859"/>
    <n v="0.54601000000000066"/>
    <n v="5.1988463005792067E-2"/>
  </r>
  <r>
    <x v="19"/>
    <n v="20"/>
    <n v="20"/>
    <n v="20"/>
    <n v="20"/>
    <x v="0"/>
    <n v="0.7"/>
    <n v="0.75"/>
    <n v="0.72499999999999998"/>
    <n v="4"/>
    <n v="0"/>
    <n v="0"/>
    <n v="0.55000000000000004"/>
    <n v="0.6"/>
    <n v="13"/>
    <n v="0.59799846300579274"/>
    <n v="0.49402153699420859"/>
    <n v="0.54601000000000066"/>
    <n v="5.1988463005792067E-2"/>
  </r>
  <r>
    <x v="19"/>
    <n v="20"/>
    <n v="19"/>
    <n v="18"/>
    <n v="20"/>
    <x v="0"/>
    <n v="0.25"/>
    <n v="0.57894999999999996"/>
    <n v="0.41447499999999998"/>
    <n v="5"/>
    <n v="-5"/>
    <n v="11.111111111111111"/>
    <n v="0.55000000000000004"/>
    <n v="0.63157894736842102"/>
    <n v="13"/>
    <n v="0.59799846300579274"/>
    <n v="0.49402153699420859"/>
    <n v="0.54601000000000066"/>
    <n v="5.1988463005792067E-2"/>
  </r>
  <r>
    <x v="19"/>
    <n v="20"/>
    <n v="20"/>
    <n v="18"/>
    <n v="21"/>
    <x v="1"/>
    <n v="0.8"/>
    <n v="0.75"/>
    <n v="0.77500000000000002"/>
    <n v="6"/>
    <n v="0"/>
    <n v="16.666666666666664"/>
    <n v="0.55000000000000004"/>
    <n v="0.5"/>
    <n v="13"/>
    <n v="0.59799846300579274"/>
    <n v="0.49402153699420859"/>
    <n v="0.54601000000000066"/>
    <n v="5.1988463005792067E-2"/>
  </r>
  <r>
    <x v="19"/>
    <n v="20"/>
    <n v="19"/>
    <n v="19"/>
    <n v="19"/>
    <x v="1"/>
    <n v="0.6"/>
    <n v="0.89473999999999998"/>
    <n v="0.74736999999999998"/>
    <n v="7"/>
    <n v="-5"/>
    <n v="0"/>
    <n v="0.6"/>
    <n v="0.57894736842105299"/>
    <n v="13"/>
    <n v="0.59799846300579274"/>
    <n v="0.49402153699420859"/>
    <n v="0.54601000000000066"/>
    <n v="5.1988463005792067E-2"/>
  </r>
  <r>
    <x v="19"/>
    <n v="20"/>
    <n v="18"/>
    <n v="19"/>
    <n v="19"/>
    <x v="0"/>
    <n v="0.85"/>
    <n v="0.77778000000000003"/>
    <n v="0.81389"/>
    <n v="8"/>
    <n v="-10"/>
    <n v="0"/>
    <n v="0.6"/>
    <n v="0.83333333333333304"/>
    <n v="13"/>
    <n v="0.59799846300579274"/>
    <n v="0.49402153699420859"/>
    <n v="0.54601000000000066"/>
    <n v="5.1988463005792067E-2"/>
  </r>
  <r>
    <x v="19"/>
    <n v="20"/>
    <n v="19"/>
    <n v="21"/>
    <n v="20"/>
    <x v="1"/>
    <n v="0.55000000000000004"/>
    <n v="0.42104999999999998"/>
    <n v="0.48552499999999998"/>
    <n v="9"/>
    <n v="-5"/>
    <n v="-4.7619047619047619"/>
    <n v="0.65"/>
    <n v="0.63157894736842102"/>
    <n v="13"/>
    <n v="0.59799846300579274"/>
    <n v="0.49402153699420859"/>
    <n v="0.54601000000000066"/>
    <n v="5.1988463005792067E-2"/>
  </r>
  <r>
    <x v="19"/>
    <n v="20"/>
    <n v="19"/>
    <n v="20"/>
    <n v="20"/>
    <x v="0"/>
    <n v="0.9"/>
    <n v="0.78947000000000001"/>
    <n v="0.84473500000000001"/>
    <n v="10"/>
    <n v="-5"/>
    <n v="0"/>
    <n v="0.7"/>
    <n v="0.57894736842105299"/>
    <n v="13"/>
    <n v="0.59799846300579274"/>
    <n v="0.49402153699420859"/>
    <n v="0.54601000000000066"/>
    <n v="5.1988463005792067E-2"/>
  </r>
  <r>
    <x v="19"/>
    <n v="21"/>
    <n v="19"/>
    <n v="22"/>
    <n v="20"/>
    <x v="0"/>
    <n v="0.95238"/>
    <n v="0.73684000000000005"/>
    <n v="0.84461000000000008"/>
    <n v="11"/>
    <n v="-9.5238095238095237"/>
    <n v="-9.0909090909090917"/>
    <n v="0.61904761904761896"/>
    <n v="0.78947368421052599"/>
    <n v="13"/>
    <n v="0.59799846300579274"/>
    <n v="0.49402153699420859"/>
    <n v="0.54601000000000066"/>
    <n v="5.1988463005792067E-2"/>
  </r>
  <r>
    <x v="19"/>
    <n v="19"/>
    <n v="20"/>
    <n v="18"/>
    <n v="20"/>
    <x v="1"/>
    <n v="0.89473999999999998"/>
    <n v="0.85"/>
    <n v="0.87236999999999998"/>
    <n v="12"/>
    <n v="5.2631578947368416"/>
    <n v="11.111111111111111"/>
    <n v="0.63157894736842102"/>
    <n v="0.8"/>
    <n v="13"/>
    <n v="0.59799846300579274"/>
    <n v="0.49402153699420859"/>
    <n v="0.54601000000000066"/>
    <n v="5.1988463005792067E-2"/>
  </r>
  <r>
    <x v="19"/>
    <n v="19"/>
    <n v="19"/>
    <n v="17"/>
    <n v="20"/>
    <x v="0"/>
    <n v="0.63158000000000003"/>
    <n v="0.73684000000000005"/>
    <n v="0.68420999999999998"/>
    <n v="13"/>
    <n v="0"/>
    <n v="17.647058823529413"/>
    <n v="0.73684210526315796"/>
    <n v="0.68421052631579005"/>
    <n v="13"/>
    <n v="0.59799846300579274"/>
    <n v="0.49402153699420859"/>
    <n v="0.54601000000000066"/>
    <n v="5.1988463005792067E-2"/>
  </r>
  <r>
    <x v="19"/>
    <n v="20"/>
    <n v="18"/>
    <n v="19"/>
    <n v="18"/>
    <x v="1"/>
    <n v="0.8"/>
    <n v="0.72221999999999997"/>
    <n v="0.76110999999999995"/>
    <n v="14"/>
    <n v="-10"/>
    <n v="-5.2631578947368416"/>
    <n v="0.8"/>
    <n v="0.72222222222222199"/>
    <n v="13"/>
    <n v="0.59799846300579274"/>
    <n v="0.49402153699420859"/>
    <n v="0.54601000000000066"/>
    <n v="5.1988463005792067E-2"/>
  </r>
  <r>
    <x v="19"/>
    <n v="20"/>
    <n v="18"/>
    <n v="21"/>
    <n v="19"/>
    <x v="0"/>
    <n v="0.9"/>
    <n v="0.38889000000000001"/>
    <n v="0.64444500000000005"/>
    <n v="15"/>
    <n v="-10"/>
    <n v="-9.5238095238095237"/>
    <n v="0.65"/>
    <n v="0.66666666666666696"/>
    <n v="13"/>
    <n v="0.59799846300579274"/>
    <n v="0.49402153699420859"/>
    <n v="0.54601000000000066"/>
    <n v="5.1988463005792067E-2"/>
  </r>
  <r>
    <x v="19"/>
    <n v="20"/>
    <n v="18"/>
    <n v="21"/>
    <n v="18"/>
    <x v="1"/>
    <n v="0.55000000000000004"/>
    <n v="0.72221999999999997"/>
    <n v="0.63610999999999995"/>
    <n v="16"/>
    <n v="-10"/>
    <n v="-14.285714285714285"/>
    <n v="0.75"/>
    <n v="0.66666666666666696"/>
    <n v="13"/>
    <n v="0.59799846300579274"/>
    <n v="0.49402153699420859"/>
    <n v="0.54601000000000066"/>
    <n v="5.1988463005792067E-2"/>
  </r>
  <r>
    <x v="19"/>
    <n v="19"/>
    <n v="19"/>
    <n v="19"/>
    <n v="19"/>
    <x v="1"/>
    <n v="0.42104999999999998"/>
    <n v="0.63158000000000003"/>
    <n v="0.52631499999999998"/>
    <n v="17"/>
    <n v="0"/>
    <n v="0"/>
    <n v="0.63157894736842102"/>
    <n v="0.73684210526315796"/>
    <n v="13"/>
    <n v="0.59799846300579274"/>
    <n v="0.49402153699420859"/>
    <n v="0.54601000000000066"/>
    <n v="5.1988463005792067E-2"/>
  </r>
  <r>
    <x v="19"/>
    <n v="19"/>
    <n v="18"/>
    <n v="19"/>
    <n v="20"/>
    <x v="1"/>
    <n v="0.78947000000000001"/>
    <n v="0.88888999999999996"/>
    <n v="0.83918000000000004"/>
    <n v="18"/>
    <n v="-5.2631578947368416"/>
    <n v="5.2631578947368416"/>
    <n v="0.42105263157894701"/>
    <n v="0.83333333333333304"/>
    <n v="13"/>
    <n v="0.59799846300579274"/>
    <n v="0.49402153699420859"/>
    <n v="0.54601000000000066"/>
    <n v="5.1988463005792067E-2"/>
  </r>
  <r>
    <x v="19"/>
    <n v="18"/>
    <n v="17"/>
    <n v="18"/>
    <n v="17"/>
    <x v="0"/>
    <n v="0.72221999999999997"/>
    <n v="1"/>
    <n v="0.86111000000000004"/>
    <n v="19"/>
    <n v="-5.5555555555555554"/>
    <n v="-5.5555555555555554"/>
    <n v="0.88888888888888895"/>
    <n v="0.88235294117647101"/>
    <n v="13"/>
    <n v="0.59799846300579274"/>
    <n v="0.49402153699420859"/>
    <n v="0.54601000000000066"/>
    <n v="5.1988463005792067E-2"/>
  </r>
  <r>
    <x v="19"/>
    <n v="19"/>
    <n v="18"/>
    <n v="18"/>
    <n v="19"/>
    <x v="0"/>
    <n v="0.89473999999999998"/>
    <n v="0.83333000000000002"/>
    <n v="0.864035"/>
    <n v="20"/>
    <n v="-5.2631578947368416"/>
    <n v="5.5555555555555554"/>
    <n v="0.73684210526315796"/>
    <n v="1"/>
    <n v="13"/>
    <n v="0.59799846300579274"/>
    <n v="0.49402153699420859"/>
    <n v="0.54601000000000066"/>
    <n v="5.1988463005792067E-2"/>
  </r>
  <r>
    <x v="20"/>
    <n v="25"/>
    <n v="25"/>
    <n v="19"/>
    <n v="21"/>
    <x v="1"/>
    <n v="0.76"/>
    <n v="0.76"/>
    <n v="0.76"/>
    <n v="1"/>
    <n v="0"/>
    <n v="10.526315789473683"/>
    <n v="0.64"/>
    <n v="0.64"/>
    <n v="21"/>
    <n v="0.61674697375984722"/>
    <n v="0.50757302624015099"/>
    <n v="0.5621599999999991"/>
    <n v="5.4586973759848084E-2"/>
  </r>
  <r>
    <x v="20"/>
    <n v="25"/>
    <n v="23"/>
    <n v="20"/>
    <n v="21"/>
    <x v="0"/>
    <n v="0.8"/>
    <n v="0.86956999999999995"/>
    <n v="0.834785"/>
    <n v="2"/>
    <n v="-8"/>
    <n v="5"/>
    <n v="0.68"/>
    <n v="0.65217391304347805"/>
    <n v="21"/>
    <n v="0.61674697375984722"/>
    <n v="0.50757302624015099"/>
    <n v="0.5621599999999991"/>
    <n v="5.4586973759848084E-2"/>
  </r>
  <r>
    <x v="20"/>
    <n v="23"/>
    <n v="24"/>
    <n v="22"/>
    <n v="23"/>
    <x v="1"/>
    <n v="0.91303999999999996"/>
    <n v="0.875"/>
    <n v="0.89402000000000004"/>
    <n v="3"/>
    <n v="4.3478260869565215"/>
    <n v="4.5454545454545459"/>
    <n v="0.73913043478260898"/>
    <n v="0.625"/>
    <n v="21"/>
    <n v="0.61674697375984722"/>
    <n v="0.50757302624015099"/>
    <n v="0.5621599999999991"/>
    <n v="5.4586973759848084E-2"/>
  </r>
  <r>
    <x v="20"/>
    <n v="26"/>
    <n v="25"/>
    <n v="20"/>
    <n v="18"/>
    <x v="0"/>
    <n v="0.73077000000000003"/>
    <n v="0.72"/>
    <n v="0.72538499999999995"/>
    <n v="4"/>
    <n v="-3.8461538461538463"/>
    <n v="-10"/>
    <n v="0.61538461538461497"/>
    <n v="0.72"/>
    <n v="21"/>
    <n v="0.61674697375984722"/>
    <n v="0.50757302624015099"/>
    <n v="0.5621599999999991"/>
    <n v="5.4586973759848084E-2"/>
  </r>
  <r>
    <x v="20"/>
    <n v="26"/>
    <n v="24"/>
    <n v="17"/>
    <n v="20"/>
    <x v="1"/>
    <n v="0.65385000000000004"/>
    <n v="0.79166999999999998"/>
    <n v="0.72276000000000007"/>
    <n v="5"/>
    <n v="-7.6923076923076925"/>
    <n v="17.647058823529413"/>
    <n v="0.65384615384615397"/>
    <n v="0.58333333333333304"/>
    <n v="21"/>
    <n v="0.61674697375984722"/>
    <n v="0.50757302624015099"/>
    <n v="0.5621599999999991"/>
    <n v="5.4586973759848084E-2"/>
  </r>
  <r>
    <x v="20"/>
    <n v="24"/>
    <n v="24"/>
    <n v="22"/>
    <n v="17"/>
    <x v="0"/>
    <n v="0.875"/>
    <n v="0.625"/>
    <n v="0.75"/>
    <n v="6"/>
    <n v="0"/>
    <n v="-22.727272727272727"/>
    <n v="0.66666666666666696"/>
    <n v="0.625"/>
    <n v="21"/>
    <n v="0.61674697375984722"/>
    <n v="0.50757302624015099"/>
    <n v="0.5621599999999991"/>
    <n v="5.4586973759848084E-2"/>
  </r>
  <r>
    <x v="20"/>
    <n v="24"/>
    <n v="24"/>
    <n v="19"/>
    <n v="19"/>
    <x v="1"/>
    <n v="0.79166999999999998"/>
    <n v="0.79166999999999998"/>
    <n v="0.79166999999999998"/>
    <n v="7"/>
    <n v="0"/>
    <n v="0"/>
    <n v="0.66666666666666696"/>
    <n v="0.66666666666666696"/>
    <n v="21"/>
    <n v="0.61674697375984722"/>
    <n v="0.50757302624015099"/>
    <n v="0.5621599999999991"/>
    <n v="5.4586973759848084E-2"/>
  </r>
  <r>
    <x v="20"/>
    <n v="24"/>
    <n v="24"/>
    <n v="19"/>
    <n v="18"/>
    <x v="1"/>
    <n v="0.75"/>
    <n v="0.66666999999999998"/>
    <n v="0.70833499999999994"/>
    <n v="8"/>
    <n v="0"/>
    <n v="-5.2631578947368416"/>
    <n v="0.66666666666666696"/>
    <n v="0.70833333333333304"/>
    <n v="21"/>
    <n v="0.61674697375984722"/>
    <n v="0.50757302624015099"/>
    <n v="0.5621599999999991"/>
    <n v="5.4586973759848084E-2"/>
  </r>
  <r>
    <x v="20"/>
    <n v="26"/>
    <n v="25"/>
    <n v="18"/>
    <n v="16"/>
    <x v="0"/>
    <n v="0.65385000000000004"/>
    <n v="0.56000000000000005"/>
    <n v="0.60692500000000005"/>
    <n v="9"/>
    <n v="-3.8461538461538463"/>
    <n v="-11.111111111111111"/>
    <n v="0.61538461538461497"/>
    <n v="0.6"/>
    <n v="21"/>
    <n v="0.61674697375984722"/>
    <n v="0.50757302624015099"/>
    <n v="0.5621599999999991"/>
    <n v="5.4586973759848084E-2"/>
  </r>
  <r>
    <x v="20"/>
    <n v="24"/>
    <n v="25"/>
    <n v="19"/>
    <n v="21"/>
    <x v="1"/>
    <n v="0.66666999999999998"/>
    <n v="0.84"/>
    <n v="0.75333499999999998"/>
    <n v="10"/>
    <n v="4.1666666666666661"/>
    <n v="10.526315789473683"/>
    <n v="0.625"/>
    <n v="0.56000000000000005"/>
    <n v="21"/>
    <n v="0.61674697375984722"/>
    <n v="0.50757302624015099"/>
    <n v="0.5621599999999991"/>
    <n v="5.4586973759848084E-2"/>
  </r>
  <r>
    <x v="20"/>
    <n v="26"/>
    <n v="25"/>
    <n v="15"/>
    <n v="17"/>
    <x v="1"/>
    <n v="0.57691999999999999"/>
    <n v="0.6"/>
    <n v="0.58845999999999998"/>
    <n v="11"/>
    <n v="-3.8461538461538463"/>
    <n v="13.333333333333334"/>
    <n v="0.61538461538461497"/>
    <n v="0.48"/>
    <n v="21"/>
    <n v="0.61674697375984722"/>
    <n v="0.50757302624015099"/>
    <n v="0.5621599999999991"/>
    <n v="5.4586973759848084E-2"/>
  </r>
  <r>
    <x v="20"/>
    <n v="27"/>
    <n v="25"/>
    <n v="15"/>
    <n v="18"/>
    <x v="0"/>
    <n v="0.55556000000000005"/>
    <n v="0.64"/>
    <n v="0.59777999999999998"/>
    <n v="12"/>
    <n v="-7.4074074074074066"/>
    <n v="20"/>
    <n v="0.62962962962962998"/>
    <n v="0.6"/>
    <n v="21"/>
    <n v="0.61674697375984722"/>
    <n v="0.50757302624015099"/>
    <n v="0.5621599999999991"/>
    <n v="5.4586973759848084E-2"/>
  </r>
  <r>
    <x v="20"/>
    <n v="26"/>
    <n v="25"/>
    <n v="17"/>
    <n v="17"/>
    <x v="0"/>
    <n v="0.65385000000000004"/>
    <n v="0.64"/>
    <n v="0.64692499999999997"/>
    <n v="13"/>
    <n v="-3.8461538461538463"/>
    <n v="0"/>
    <n v="0.53846153846153799"/>
    <n v="0.56000000000000005"/>
    <n v="21"/>
    <n v="0.61674697375984722"/>
    <n v="0.50757302624015099"/>
    <n v="0.5621599999999991"/>
    <n v="5.4586973759848084E-2"/>
  </r>
  <r>
    <x v="20"/>
    <n v="26"/>
    <n v="25"/>
    <n v="18"/>
    <n v="17"/>
    <x v="1"/>
    <n v="0.65385000000000004"/>
    <n v="0.64"/>
    <n v="0.64692499999999997"/>
    <n v="14"/>
    <n v="-3.8461538461538463"/>
    <n v="-5.5555555555555554"/>
    <n v="0.57692307692307698"/>
    <n v="0.52"/>
    <n v="21"/>
    <n v="0.61674697375984722"/>
    <n v="0.50757302624015099"/>
    <n v="0.5621599999999991"/>
    <n v="5.4586973759848084E-2"/>
  </r>
  <r>
    <x v="20"/>
    <n v="26"/>
    <n v="25"/>
    <n v="17"/>
    <n v="20"/>
    <x v="0"/>
    <n v="0.65385000000000004"/>
    <n v="0.68"/>
    <n v="0.66692499999999999"/>
    <n v="15"/>
    <n v="-3.8461538461538463"/>
    <n v="17.647058823529413"/>
    <n v="0.46153846153846201"/>
    <n v="0.6"/>
    <n v="21"/>
    <n v="0.61674697375984722"/>
    <n v="0.50757302624015099"/>
    <n v="0.5621599999999991"/>
    <n v="5.4586973759848084E-2"/>
  </r>
  <r>
    <x v="20"/>
    <n v="26"/>
    <n v="24"/>
    <n v="16"/>
    <n v="17"/>
    <x v="0"/>
    <n v="0.57691999999999999"/>
    <n v="0.66666999999999998"/>
    <n v="0.62179499999999999"/>
    <n v="16"/>
    <n v="-7.6923076923076925"/>
    <n v="6.25"/>
    <n v="0.57692307692307698"/>
    <n v="0.58333333333333304"/>
    <n v="21"/>
    <n v="0.61674697375984722"/>
    <n v="0.50757302624015099"/>
    <n v="0.5621599999999991"/>
    <n v="5.4586973759848084E-2"/>
  </r>
  <r>
    <x v="20"/>
    <n v="25"/>
    <n v="26"/>
    <n v="15"/>
    <n v="20"/>
    <x v="0"/>
    <n v="0.6"/>
    <n v="0.73077000000000003"/>
    <n v="0.665385"/>
    <n v="17"/>
    <n v="4"/>
    <n v="33.333333333333329"/>
    <n v="0.52"/>
    <n v="0.53846153846153799"/>
    <n v="21"/>
    <n v="0.61674697375984722"/>
    <n v="0.50757302624015099"/>
    <n v="0.5621599999999991"/>
    <n v="5.4586973759848084E-2"/>
  </r>
  <r>
    <x v="20"/>
    <n v="25"/>
    <n v="24"/>
    <n v="18"/>
    <n v="18"/>
    <x v="1"/>
    <n v="0.72"/>
    <n v="0.66666999999999998"/>
    <n v="0.69333500000000003"/>
    <n v="18"/>
    <n v="-4"/>
    <n v="0"/>
    <n v="0.64"/>
    <n v="0.54166666666666696"/>
    <n v="21"/>
    <n v="0.61674697375984722"/>
    <n v="0.50757302624015099"/>
    <n v="0.5621599999999991"/>
    <n v="5.4586973759848084E-2"/>
  </r>
  <r>
    <x v="20"/>
    <n v="26"/>
    <n v="23"/>
    <n v="20"/>
    <n v="18"/>
    <x v="1"/>
    <n v="0.73077000000000003"/>
    <n v="0.78261000000000003"/>
    <n v="0.75669000000000008"/>
    <n v="19"/>
    <n v="-11.538461538461538"/>
    <n v="-10"/>
    <n v="0.53846153846153799"/>
    <n v="0.60869565217391297"/>
    <n v="21"/>
    <n v="0.61674697375984722"/>
    <n v="0.50757302624015099"/>
    <n v="0.5621599999999991"/>
    <n v="5.4586973759848084E-2"/>
  </r>
  <r>
    <x v="20"/>
    <n v="24"/>
    <n v="25"/>
    <n v="18"/>
    <n v="16"/>
    <x v="0"/>
    <n v="0.66666999999999998"/>
    <n v="0.6"/>
    <n v="0.63333499999999998"/>
    <n v="20"/>
    <n v="4.1666666666666661"/>
    <n v="-11.111111111111111"/>
    <n v="0.45833333333333298"/>
    <n v="0.44"/>
    <n v="21"/>
    <n v="0.61674697375984722"/>
    <n v="0.50757302624015099"/>
    <n v="0.5621599999999991"/>
    <n v="5.4586973759848084E-2"/>
  </r>
  <r>
    <x v="21"/>
    <n v="25"/>
    <n v="26"/>
    <n v="25"/>
    <n v="26"/>
    <x v="0"/>
    <n v="1"/>
    <n v="1"/>
    <n v="1"/>
    <n v="1"/>
    <n v="4"/>
    <n v="4"/>
    <n v="0.72"/>
    <n v="0.57692307692307698"/>
    <n v="23"/>
    <n v="0.781602568365797"/>
    <n v="0.62039743163420291"/>
    <n v="0.70099999999999996"/>
    <n v="8.0602568365797045E-2"/>
  </r>
  <r>
    <x v="21"/>
    <n v="24"/>
    <n v="23"/>
    <n v="24"/>
    <n v="23"/>
    <x v="0"/>
    <n v="1"/>
    <n v="1"/>
    <n v="1"/>
    <n v="2"/>
    <n v="-4.1666666666666661"/>
    <n v="-4.1666666666666661"/>
    <n v="0.75"/>
    <n v="0.73913043478260898"/>
    <n v="23"/>
    <n v="0.781602568365797"/>
    <n v="0.62039743163420291"/>
    <n v="0.70099999999999996"/>
    <n v="8.0602568365797045E-2"/>
  </r>
  <r>
    <x v="21"/>
    <n v="24"/>
    <n v="25"/>
    <n v="24"/>
    <n v="25"/>
    <x v="1"/>
    <n v="1"/>
    <n v="1"/>
    <n v="1"/>
    <n v="3"/>
    <n v="4.1666666666666661"/>
    <n v="4.1666666666666661"/>
    <n v="0.91666666666666696"/>
    <n v="0.72"/>
    <n v="23"/>
    <n v="0.781602568365797"/>
    <n v="0.62039743163420291"/>
    <n v="0.70099999999999996"/>
    <n v="8.0602568365797045E-2"/>
  </r>
  <r>
    <x v="21"/>
    <n v="23"/>
    <n v="22"/>
    <n v="23"/>
    <n v="23"/>
    <x v="1"/>
    <n v="1"/>
    <n v="1"/>
    <n v="1"/>
    <n v="4"/>
    <n v="-4.3478260869565215"/>
    <n v="0"/>
    <n v="0.91304347826086996"/>
    <n v="0.81818181818181801"/>
    <n v="23"/>
    <n v="0.781602568365797"/>
    <n v="0.62039743163420291"/>
    <n v="0.70099999999999996"/>
    <n v="8.0602568365797045E-2"/>
  </r>
  <r>
    <x v="21"/>
    <n v="23"/>
    <n v="22"/>
    <n v="23"/>
    <n v="22"/>
    <x v="0"/>
    <n v="1"/>
    <n v="1"/>
    <n v="1"/>
    <n v="5"/>
    <n v="-4.3478260869565215"/>
    <n v="-4.3478260869565215"/>
    <n v="0.82608695652173902"/>
    <n v="0.95454545454545503"/>
    <n v="23"/>
    <n v="0.781602568365797"/>
    <n v="0.62039743163420291"/>
    <n v="0.70099999999999996"/>
    <n v="8.0602568365797045E-2"/>
  </r>
  <r>
    <x v="21"/>
    <n v="23"/>
    <n v="22"/>
    <n v="23"/>
    <n v="22"/>
    <x v="0"/>
    <n v="1"/>
    <n v="1"/>
    <n v="1"/>
    <n v="6"/>
    <n v="-4.3478260869565215"/>
    <n v="-4.3478260869565215"/>
    <n v="0.73913043478260898"/>
    <n v="0.81818181818181801"/>
    <n v="23"/>
    <n v="0.781602568365797"/>
    <n v="0.62039743163420291"/>
    <n v="0.70099999999999996"/>
    <n v="8.0602568365797045E-2"/>
  </r>
  <r>
    <x v="21"/>
    <n v="23"/>
    <n v="22"/>
    <n v="23"/>
    <n v="22"/>
    <x v="0"/>
    <n v="1"/>
    <n v="1"/>
    <n v="1"/>
    <n v="7"/>
    <n v="-4.3478260869565215"/>
    <n v="-4.3478260869565215"/>
    <n v="0.86956521739130399"/>
    <n v="0.95454545454545503"/>
    <n v="23"/>
    <n v="0.781602568365797"/>
    <n v="0.62039743163420291"/>
    <n v="0.70099999999999996"/>
    <n v="8.0602568365797045E-2"/>
  </r>
  <r>
    <x v="21"/>
    <n v="23"/>
    <n v="22"/>
    <n v="23"/>
    <n v="22"/>
    <x v="0"/>
    <n v="1"/>
    <n v="1"/>
    <n v="1"/>
    <n v="8"/>
    <n v="-4.3478260869565215"/>
    <n v="-4.3478260869565215"/>
    <n v="0.86956521739130399"/>
    <n v="0.90909090909090895"/>
    <n v="23"/>
    <n v="0.781602568365797"/>
    <n v="0.62039743163420291"/>
    <n v="0.70099999999999996"/>
    <n v="8.0602568365797045E-2"/>
  </r>
  <r>
    <x v="21"/>
    <n v="25"/>
    <n v="25"/>
    <n v="25"/>
    <n v="25"/>
    <x v="0"/>
    <n v="1"/>
    <n v="1"/>
    <n v="1"/>
    <n v="9"/>
    <n v="0"/>
    <n v="0"/>
    <n v="0.8"/>
    <n v="0.76"/>
    <n v="23"/>
    <n v="0.781602568365797"/>
    <n v="0.62039743163420291"/>
    <n v="0.70099999999999996"/>
    <n v="8.0602568365797045E-2"/>
  </r>
  <r>
    <x v="21"/>
    <n v="23"/>
    <n v="22"/>
    <n v="23"/>
    <n v="22"/>
    <x v="1"/>
    <n v="1"/>
    <n v="1"/>
    <n v="1"/>
    <n v="10"/>
    <n v="-4.3478260869565215"/>
    <n v="-4.3478260869565215"/>
    <n v="0.91304347826086996"/>
    <n v="0.90909090909090895"/>
    <n v="23"/>
    <n v="0.781602568365797"/>
    <n v="0.62039743163420291"/>
    <n v="0.70099999999999996"/>
    <n v="8.0602568365797045E-2"/>
  </r>
  <r>
    <x v="21"/>
    <n v="23"/>
    <n v="23"/>
    <n v="23"/>
    <n v="23"/>
    <x v="1"/>
    <n v="1"/>
    <n v="1"/>
    <n v="1"/>
    <n v="11"/>
    <n v="0"/>
    <n v="0"/>
    <n v="0.86956521739130399"/>
    <n v="0.95652173913043503"/>
    <n v="23"/>
    <n v="0.781602568365797"/>
    <n v="0.62039743163420291"/>
    <n v="0.70099999999999996"/>
    <n v="8.0602568365797045E-2"/>
  </r>
  <r>
    <x v="21"/>
    <n v="24"/>
    <n v="22"/>
    <n v="24"/>
    <n v="22"/>
    <x v="1"/>
    <n v="1"/>
    <n v="1"/>
    <n v="1"/>
    <n v="12"/>
    <n v="-8.3333333333333321"/>
    <n v="-8.3333333333333321"/>
    <n v="0.83333333333333304"/>
    <n v="0.81818181818181801"/>
    <n v="23"/>
    <n v="0.781602568365797"/>
    <n v="0.62039743163420291"/>
    <n v="0.70099999999999996"/>
    <n v="8.0602568365797045E-2"/>
  </r>
  <r>
    <x v="21"/>
    <n v="24"/>
    <n v="22"/>
    <n v="24"/>
    <n v="22"/>
    <x v="0"/>
    <n v="1"/>
    <n v="1"/>
    <n v="1"/>
    <n v="13"/>
    <n v="-8.3333333333333321"/>
    <n v="-8.3333333333333321"/>
    <n v="0.83333333333333304"/>
    <n v="0.81818181818181801"/>
    <n v="23"/>
    <n v="0.781602568365797"/>
    <n v="0.62039743163420291"/>
    <n v="0.70099999999999996"/>
    <n v="8.0602568365797045E-2"/>
  </r>
  <r>
    <x v="21"/>
    <n v="23"/>
    <n v="24"/>
    <n v="23"/>
    <n v="24"/>
    <x v="0"/>
    <n v="1"/>
    <n v="1"/>
    <n v="1"/>
    <n v="14"/>
    <n v="4.3478260869565215"/>
    <n v="4.3478260869565215"/>
    <n v="0.91304347826086996"/>
    <n v="0.875"/>
    <n v="23"/>
    <n v="0.781602568365797"/>
    <n v="0.62039743163420291"/>
    <n v="0.70099999999999996"/>
    <n v="8.0602568365797045E-2"/>
  </r>
  <r>
    <x v="21"/>
    <n v="23"/>
    <n v="23"/>
    <n v="21"/>
    <n v="23"/>
    <x v="0"/>
    <s v="0.913043478260870"/>
    <n v="1"/>
    <n v="1"/>
    <n v="15"/>
    <n v="0"/>
    <n v="9.5238095238095237"/>
    <n v="0.91304347826086996"/>
    <n v="0.86956521739130399"/>
    <n v="23"/>
    <n v="0.781602568365797"/>
    <n v="0.62039743163420291"/>
    <n v="0.70099999999999996"/>
    <n v="8.0602568365797045E-2"/>
  </r>
  <r>
    <x v="21"/>
    <n v="24"/>
    <n v="23"/>
    <n v="24"/>
    <n v="23"/>
    <x v="1"/>
    <n v="1"/>
    <n v="1"/>
    <n v="1"/>
    <n v="16"/>
    <n v="-4.1666666666666661"/>
    <n v="-4.1666666666666661"/>
    <n v="0.95833333333333304"/>
    <n v="0.91304347826086996"/>
    <n v="23"/>
    <n v="0.781602568365797"/>
    <n v="0.62039743163420291"/>
    <n v="0.70099999999999996"/>
    <n v="8.0602568365797045E-2"/>
  </r>
  <r>
    <x v="21"/>
    <n v="25"/>
    <n v="22"/>
    <n v="25"/>
    <n v="22"/>
    <x v="1"/>
    <n v="1"/>
    <n v="1"/>
    <n v="1"/>
    <n v="17"/>
    <n v="-12"/>
    <n v="-12"/>
    <n v="0.84"/>
    <n v="0.86363636363636398"/>
    <n v="23"/>
    <n v="0.781602568365797"/>
    <n v="0.62039743163420291"/>
    <n v="0.70099999999999996"/>
    <n v="8.0602568365797045E-2"/>
  </r>
  <r>
    <x v="21"/>
    <n v="23"/>
    <n v="22"/>
    <n v="23"/>
    <n v="22"/>
    <x v="1"/>
    <n v="1"/>
    <n v="1"/>
    <n v="1"/>
    <n v="18"/>
    <n v="-4.3478260869565215"/>
    <n v="-4.3478260869565215"/>
    <n v="0.95652173913043503"/>
    <n v="0.90909090909090895"/>
    <n v="23"/>
    <n v="0.781602568365797"/>
    <n v="0.62039743163420291"/>
    <n v="0.70099999999999996"/>
    <n v="8.0602568365797045E-2"/>
  </r>
  <r>
    <x v="21"/>
    <n v="24"/>
    <n v="21"/>
    <n v="24"/>
    <n v="21"/>
    <x v="1"/>
    <n v="1"/>
    <n v="1"/>
    <n v="1"/>
    <n v="19"/>
    <n v="-12.5"/>
    <n v="-12.5"/>
    <n v="0.95833333333333304"/>
    <n v="0.952380952380952"/>
    <n v="23"/>
    <n v="0.781602568365797"/>
    <n v="0.62039743163420291"/>
    <n v="0.70099999999999996"/>
    <n v="8.0602568365797045E-2"/>
  </r>
  <r>
    <x v="21"/>
    <n v="22"/>
    <n v="22"/>
    <n v="22"/>
    <n v="22"/>
    <x v="1"/>
    <n v="1"/>
    <n v="1"/>
    <n v="1"/>
    <n v="20"/>
    <n v="0"/>
    <n v="0"/>
    <n v="0.90909090909090895"/>
    <n v="0.86363636363636398"/>
    <n v="23"/>
    <n v="0.781602568365797"/>
    <n v="0.62039743163420291"/>
    <n v="0.70099999999999996"/>
    <n v="8.0602568365797045E-2"/>
  </r>
  <r>
    <x v="22"/>
    <n v="23"/>
    <n v="22"/>
    <n v="22"/>
    <n v="23"/>
    <x v="0"/>
    <n v="0.95652000000000004"/>
    <n v="0.95455000000000001"/>
    <n v="0.95553500000000002"/>
    <n v="1"/>
    <n v="-4.3478260869565215"/>
    <n v="4.5454545454545459"/>
    <n v="0.86956521739130399"/>
    <n v="0.86363636363636398"/>
    <n v="20"/>
    <n v="0.7300531685430498"/>
    <n v="0.60194683145695027"/>
    <n v="0.66600000000000004"/>
    <n v="6.4053168543049793E-2"/>
  </r>
  <r>
    <x v="22"/>
    <n v="22"/>
    <n v="22"/>
    <n v="22"/>
    <n v="23"/>
    <x v="0"/>
    <n v="1"/>
    <n v="1"/>
    <n v="1"/>
    <n v="2"/>
    <n v="0"/>
    <n v="4.5454545454545459"/>
    <n v="0.81818181818181801"/>
    <n v="0.86363636363636398"/>
    <n v="20"/>
    <n v="0.7300531685430498"/>
    <n v="0.60194683145695027"/>
    <n v="0.66600000000000004"/>
    <n v="6.4053168543049793E-2"/>
  </r>
  <r>
    <x v="22"/>
    <n v="22"/>
    <n v="21"/>
    <n v="22"/>
    <n v="21"/>
    <x v="1"/>
    <n v="0.95455000000000001"/>
    <n v="0.90476000000000001"/>
    <n v="0.92965500000000001"/>
    <n v="3"/>
    <n v="-4.5454545454545459"/>
    <n v="-4.5454545454545459"/>
    <n v="0.63636363636363602"/>
    <n v="0.85714285714285698"/>
    <n v="20"/>
    <n v="0.7300531685430498"/>
    <n v="0.60194683145695027"/>
    <n v="0.66600000000000004"/>
    <n v="6.4053168543049793E-2"/>
  </r>
  <r>
    <x v="22"/>
    <n v="22"/>
    <n v="21"/>
    <n v="22"/>
    <n v="23"/>
    <x v="1"/>
    <n v="1"/>
    <n v="1"/>
    <n v="1"/>
    <n v="4"/>
    <n v="-4.5454545454545459"/>
    <n v="4.5454545454545459"/>
    <n v="0.86363636363636398"/>
    <n v="1"/>
    <n v="20"/>
    <n v="0.7300531685430498"/>
    <n v="0.60194683145695027"/>
    <n v="0.66600000000000004"/>
    <n v="6.4053168543049793E-2"/>
  </r>
  <r>
    <x v="22"/>
    <n v="22"/>
    <n v="21"/>
    <n v="21"/>
    <n v="22"/>
    <x v="1"/>
    <n v="0.90908999999999995"/>
    <n v="1"/>
    <n v="0.95454499999999998"/>
    <n v="5"/>
    <n v="-4.5454545454545459"/>
    <n v="4.7619047619047619"/>
    <n v="0.77272727272727304"/>
    <n v="1"/>
    <n v="20"/>
    <n v="0.7300531685430498"/>
    <n v="0.60194683145695027"/>
    <n v="0.66600000000000004"/>
    <n v="6.4053168543049793E-2"/>
  </r>
  <r>
    <x v="22"/>
    <n v="23"/>
    <n v="21"/>
    <n v="23"/>
    <n v="21"/>
    <x v="0"/>
    <n v="0.91303999999999996"/>
    <n v="0.95238"/>
    <n v="0.93270999999999993"/>
    <n v="6"/>
    <n v="-8.695652173913043"/>
    <n v="-8.695652173913043"/>
    <n v="0.73913043478260898"/>
    <n v="0.90476190476190499"/>
    <n v="20"/>
    <n v="0.7300531685430498"/>
    <n v="0.60194683145695027"/>
    <n v="0.66600000000000004"/>
    <n v="6.4053168543049793E-2"/>
  </r>
  <r>
    <x v="22"/>
    <n v="22"/>
    <n v="22"/>
    <n v="22"/>
    <n v="22"/>
    <x v="0"/>
    <n v="1"/>
    <n v="1"/>
    <n v="1"/>
    <n v="7"/>
    <n v="0"/>
    <n v="0"/>
    <n v="0.86363636363636398"/>
    <n v="0.81818181818181801"/>
    <n v="20"/>
    <n v="0.7300531685430498"/>
    <n v="0.60194683145695027"/>
    <n v="0.66600000000000004"/>
    <n v="6.4053168543049793E-2"/>
  </r>
  <r>
    <x v="22"/>
    <n v="23"/>
    <n v="22"/>
    <n v="22"/>
    <n v="23"/>
    <x v="1"/>
    <n v="0.95652000000000004"/>
    <n v="1"/>
    <n v="0.97826000000000002"/>
    <n v="8"/>
    <n v="-4.3478260869565215"/>
    <n v="4.5454545454545459"/>
    <n v="0.95652173913043503"/>
    <n v="0.86363636363636398"/>
    <n v="20"/>
    <n v="0.7300531685430498"/>
    <n v="0.60194683145695027"/>
    <n v="0.66600000000000004"/>
    <n v="6.4053168543049793E-2"/>
  </r>
  <r>
    <x v="22"/>
    <n v="22"/>
    <n v="23"/>
    <n v="21"/>
    <n v="25"/>
    <x v="1"/>
    <n v="0.95455000000000001"/>
    <n v="1"/>
    <n v="0.977275"/>
    <n v="9"/>
    <n v="4.5454545454545459"/>
    <n v="19.047619047619047"/>
    <n v="0.86363636363636398"/>
    <n v="1"/>
    <n v="20"/>
    <n v="0.7300531685430498"/>
    <n v="0.60194683145695027"/>
    <n v="0.66600000000000004"/>
    <n v="6.4053168543049793E-2"/>
  </r>
  <r>
    <x v="22"/>
    <n v="23"/>
    <n v="22"/>
    <n v="23"/>
    <n v="23"/>
    <x v="0"/>
    <n v="1"/>
    <n v="1"/>
    <n v="1"/>
    <n v="10"/>
    <n v="-4.3478260869565215"/>
    <n v="0"/>
    <n v="0.95652173913043503"/>
    <n v="0.95454545454545503"/>
    <n v="20"/>
    <n v="0.7300531685430498"/>
    <n v="0.60194683145695027"/>
    <n v="0.66600000000000004"/>
    <n v="6.4053168543049793E-2"/>
  </r>
  <r>
    <x v="22"/>
    <n v="23"/>
    <n v="21"/>
    <n v="23"/>
    <n v="22"/>
    <x v="1"/>
    <n v="1"/>
    <n v="1"/>
    <n v="1"/>
    <n v="11"/>
    <n v="-8.695652173913043"/>
    <n v="-4.3478260869565215"/>
    <n v="0.95652173913043503"/>
    <n v="1"/>
    <n v="20"/>
    <n v="0.7300531685430498"/>
    <n v="0.60194683145695027"/>
    <n v="0.66600000000000004"/>
    <n v="6.4053168543049793E-2"/>
  </r>
  <r>
    <x v="22"/>
    <n v="23"/>
    <n v="22"/>
    <n v="24"/>
    <n v="23"/>
    <x v="0"/>
    <n v="1"/>
    <n v="0.95455000000000001"/>
    <n v="0.977275"/>
    <n v="12"/>
    <n v="-4.3478260869565215"/>
    <n v="-4.1666666666666661"/>
    <n v="1"/>
    <n v="0.90909090909090895"/>
    <n v="20"/>
    <n v="0.7300531685430498"/>
    <n v="0.60194683145695027"/>
    <n v="0.66600000000000004"/>
    <n v="6.4053168543049793E-2"/>
  </r>
  <r>
    <x v="22"/>
    <n v="22"/>
    <n v="22"/>
    <n v="21"/>
    <n v="23"/>
    <x v="0"/>
    <n v="0.95455000000000001"/>
    <n v="0.95455000000000001"/>
    <n v="0.95455000000000001"/>
    <n v="13"/>
    <n v="0"/>
    <n v="9.5238095238095237"/>
    <n v="0.90909090909090895"/>
    <n v="0.86363636363636398"/>
    <n v="20"/>
    <n v="0.7300531685430498"/>
    <n v="0.60194683145695027"/>
    <n v="0.66600000000000004"/>
    <n v="6.4053168543049793E-2"/>
  </r>
  <r>
    <x v="22"/>
    <n v="23"/>
    <n v="22"/>
    <n v="22"/>
    <n v="23"/>
    <x v="0"/>
    <n v="0.95652000000000004"/>
    <n v="1"/>
    <n v="0.97826000000000002"/>
    <n v="14"/>
    <n v="-4.3478260869565215"/>
    <n v="4.5454545454545459"/>
    <n v="0.91304347826086996"/>
    <n v="0.95454545454545503"/>
    <n v="20"/>
    <n v="0.7300531685430498"/>
    <n v="0.60194683145695027"/>
    <n v="0.66600000000000004"/>
    <n v="6.4053168543049793E-2"/>
  </r>
  <r>
    <x v="22"/>
    <n v="21"/>
    <n v="20"/>
    <n v="21"/>
    <n v="21"/>
    <x v="1"/>
    <n v="1"/>
    <n v="1"/>
    <n v="1"/>
    <n v="15"/>
    <n v="-4.7619047619047619"/>
    <n v="0"/>
    <n v="1"/>
    <n v="0.95"/>
    <n v="20"/>
    <n v="0.7300531685430498"/>
    <n v="0.60194683145695027"/>
    <n v="0.66600000000000004"/>
    <n v="6.4053168543049793E-2"/>
  </r>
  <r>
    <x v="22"/>
    <n v="22"/>
    <n v="22"/>
    <n v="21"/>
    <n v="23"/>
    <x v="0"/>
    <n v="0.95455000000000001"/>
    <n v="1"/>
    <n v="0.977275"/>
    <n v="16"/>
    <n v="0"/>
    <n v="9.5238095238095237"/>
    <n v="0.90909090909090895"/>
    <n v="0.90909090909090895"/>
    <n v="20"/>
    <n v="0.7300531685430498"/>
    <n v="0.60194683145695027"/>
    <n v="0.66600000000000004"/>
    <n v="6.4053168543049793E-2"/>
  </r>
  <r>
    <x v="22"/>
    <n v="22"/>
    <n v="20"/>
    <n v="20"/>
    <n v="21"/>
    <x v="1"/>
    <n v="0.90908999999999995"/>
    <n v="1"/>
    <n v="0.95454499999999998"/>
    <n v="17"/>
    <n v="-9.0909090909090917"/>
    <n v="5"/>
    <n v="0.86363636363636398"/>
    <n v="1"/>
    <n v="20"/>
    <n v="0.7300531685430498"/>
    <n v="0.60194683145695027"/>
    <n v="0.66600000000000004"/>
    <n v="6.4053168543049793E-2"/>
  </r>
  <r>
    <x v="22"/>
    <n v="22"/>
    <n v="20"/>
    <n v="21"/>
    <n v="20"/>
    <x v="1"/>
    <n v="0.95455000000000001"/>
    <n v="0.95"/>
    <n v="0.95227499999999998"/>
    <n v="18"/>
    <n v="-9.0909090909090917"/>
    <n v="-4.7619047619047619"/>
    <n v="0.95454545454545503"/>
    <n v="0.85"/>
    <n v="20"/>
    <n v="0.7300531685430498"/>
    <n v="0.60194683145695027"/>
    <n v="0.66600000000000004"/>
    <n v="6.4053168543049793E-2"/>
  </r>
  <r>
    <x v="22"/>
    <n v="22"/>
    <n v="23"/>
    <n v="19"/>
    <n v="21"/>
    <x v="1"/>
    <n v="0.86363999999999996"/>
    <n v="0.86956999999999995"/>
    <n v="0.86660499999999996"/>
    <n v="19"/>
    <n v="4.5454545454545459"/>
    <n v="10.526315789473683"/>
    <n v="0.81818181818181801"/>
    <n v="1"/>
    <n v="20"/>
    <n v="0.7300531685430498"/>
    <n v="0.60194683145695027"/>
    <n v="0.66600000000000004"/>
    <n v="6.4053168543049793E-2"/>
  </r>
  <r>
    <x v="22"/>
    <n v="21"/>
    <n v="20"/>
    <n v="18"/>
    <n v="20"/>
    <x v="0"/>
    <n v="0.85714000000000001"/>
    <n v="1"/>
    <n v="0.92857000000000001"/>
    <n v="20"/>
    <n v="-4.7619047619047619"/>
    <n v="11.111111111111111"/>
    <n v="0.952380952380952"/>
    <n v="1"/>
    <n v="20"/>
    <n v="0.7300531685430498"/>
    <n v="0.60194683145695027"/>
    <n v="0.66600000000000004"/>
    <n v="6.4053168543049793E-2"/>
  </r>
  <r>
    <x v="23"/>
    <n v="23"/>
    <n v="23"/>
    <n v="23"/>
    <n v="22"/>
    <x v="1"/>
    <n v="0.86956999999999995"/>
    <n v="0.86956999999999995"/>
    <n v="0.86956999999999995"/>
    <n v="1"/>
    <n v="0"/>
    <n v="-4.3478260869565215"/>
    <n v="0.86956521739130399"/>
    <n v="0.95652173913043503"/>
    <n v="18"/>
    <n v="0.64865022464426869"/>
    <n v="0.52480977535573392"/>
    <n v="0.58673000000000131"/>
    <n v="6.1920224644267351E-2"/>
  </r>
  <r>
    <x v="23"/>
    <n v="24"/>
    <n v="24"/>
    <n v="21"/>
    <n v="18"/>
    <x v="0"/>
    <n v="0.83333000000000002"/>
    <n v="0.70833000000000002"/>
    <n v="0.77083000000000002"/>
    <n v="2"/>
    <n v="0"/>
    <n v="-14.285714285714285"/>
    <n v="0.79166666666666696"/>
    <n v="0.91666666666666696"/>
    <n v="18"/>
    <n v="0.64865022464426869"/>
    <n v="0.52480977535573392"/>
    <n v="0.58673000000000131"/>
    <n v="6.1920224644267351E-2"/>
  </r>
  <r>
    <x v="23"/>
    <n v="24"/>
    <n v="22"/>
    <n v="21"/>
    <n v="19"/>
    <x v="0"/>
    <n v="0.79166999999999998"/>
    <n v="0.86363999999999996"/>
    <n v="0.82765500000000003"/>
    <n v="3"/>
    <n v="-8.3333333333333321"/>
    <n v="-9.5238095238095237"/>
    <n v="0.70833333333333304"/>
    <n v="0.95454545454545503"/>
    <n v="18"/>
    <n v="0.64865022464426869"/>
    <n v="0.52480977535573392"/>
    <n v="0.58673000000000131"/>
    <n v="6.1920224644267351E-2"/>
  </r>
  <r>
    <x v="23"/>
    <n v="24"/>
    <n v="23"/>
    <n v="20"/>
    <n v="15"/>
    <x v="1"/>
    <n v="0.83333000000000002"/>
    <n v="0.60870000000000002"/>
    <n v="0.72101499999999996"/>
    <n v="4"/>
    <n v="-4.1666666666666661"/>
    <n v="-25"/>
    <n v="0.70833333333333304"/>
    <n v="0.86956521739130399"/>
    <n v="18"/>
    <n v="0.64865022464426869"/>
    <n v="0.52480977535573392"/>
    <n v="0.58673000000000131"/>
    <n v="6.1920224644267351E-2"/>
  </r>
  <r>
    <x v="23"/>
    <n v="23"/>
    <n v="23"/>
    <n v="22"/>
    <n v="21"/>
    <x v="1"/>
    <n v="0.91303999999999996"/>
    <n v="0.91303999999999996"/>
    <n v="0.91303999999999996"/>
    <n v="5"/>
    <n v="0"/>
    <n v="-4.5454545454545459"/>
    <n v="0.73913043478260898"/>
    <n v="0.82608695652173902"/>
    <n v="18"/>
    <n v="0.64865022464426869"/>
    <n v="0.52480977535573392"/>
    <n v="0.58673000000000131"/>
    <n v="6.1920224644267351E-2"/>
  </r>
  <r>
    <x v="23"/>
    <n v="23"/>
    <n v="23"/>
    <n v="22"/>
    <n v="17"/>
    <x v="1"/>
    <n v="0.95652000000000004"/>
    <n v="0.69564999999999999"/>
    <n v="0.82608499999999996"/>
    <n v="6"/>
    <n v="0"/>
    <n v="-22.727272727272727"/>
    <n v="0.73913043478260898"/>
    <n v="0.78260869565217395"/>
    <n v="18"/>
    <n v="0.64865022464426869"/>
    <n v="0.52480977535573392"/>
    <n v="0.58673000000000131"/>
    <n v="6.1920224644267351E-2"/>
  </r>
  <r>
    <x v="23"/>
    <n v="24"/>
    <n v="22"/>
    <n v="25"/>
    <n v="21"/>
    <x v="0"/>
    <n v="1"/>
    <n v="0.90908999999999995"/>
    <n v="0.95454499999999998"/>
    <n v="7"/>
    <n v="-8.3333333333333321"/>
    <n v="-16"/>
    <n v="0.66666666666666696"/>
    <n v="0.81818181818181801"/>
    <n v="18"/>
    <n v="0.64865022464426869"/>
    <n v="0.52480977535573392"/>
    <n v="0.58673000000000131"/>
    <n v="6.1920224644267351E-2"/>
  </r>
  <r>
    <x v="23"/>
    <n v="24"/>
    <n v="23"/>
    <n v="22"/>
    <n v="21"/>
    <x v="1"/>
    <n v="0.91666999999999998"/>
    <n v="0.73912999999999995"/>
    <n v="0.82789999999999997"/>
    <n v="8"/>
    <n v="-4.1666666666666661"/>
    <n v="-4.5454545454545459"/>
    <n v="0.625"/>
    <n v="0.86956521739130399"/>
    <n v="18"/>
    <n v="0.64865022464426869"/>
    <n v="0.52480977535573392"/>
    <n v="0.58673000000000131"/>
    <n v="6.1920224644267351E-2"/>
  </r>
  <r>
    <x v="23"/>
    <n v="23"/>
    <n v="24"/>
    <n v="23"/>
    <n v="21"/>
    <x v="0"/>
    <n v="1"/>
    <n v="0.79166999999999998"/>
    <n v="0.89583499999999994"/>
    <n v="9"/>
    <n v="4.3478260869565215"/>
    <n v="-8.695652173913043"/>
    <n v="0.73913043478260898"/>
    <n v="0.79166666666666696"/>
    <n v="18"/>
    <n v="0.64865022464426869"/>
    <n v="0.52480977535573392"/>
    <n v="0.58673000000000131"/>
    <n v="6.1920224644267351E-2"/>
  </r>
  <r>
    <x v="23"/>
    <n v="24"/>
    <n v="24"/>
    <n v="24"/>
    <n v="22"/>
    <x v="0"/>
    <n v="0.95833000000000002"/>
    <n v="0.875"/>
    <n v="0.91666500000000006"/>
    <n v="10"/>
    <n v="0"/>
    <n v="-8.3333333333333321"/>
    <n v="0.75"/>
    <n v="0.79166666666666696"/>
    <n v="18"/>
    <n v="0.64865022464426869"/>
    <n v="0.52480977535573392"/>
    <n v="0.58673000000000131"/>
    <n v="6.1920224644267351E-2"/>
  </r>
  <r>
    <x v="23"/>
    <n v="25"/>
    <n v="25"/>
    <n v="23"/>
    <n v="20"/>
    <x v="0"/>
    <n v="0.92"/>
    <n v="0.68"/>
    <n v="0.8"/>
    <n v="11"/>
    <n v="0"/>
    <n v="-13.043478260869565"/>
    <n v="0.68"/>
    <n v="0.72"/>
    <n v="18"/>
    <n v="0.64865022464426869"/>
    <n v="0.52480977535573392"/>
    <n v="0.58673000000000131"/>
    <n v="6.1920224644267351E-2"/>
  </r>
  <r>
    <x v="23"/>
    <n v="25"/>
    <n v="21"/>
    <n v="23"/>
    <n v="18"/>
    <x v="1"/>
    <n v="0.84"/>
    <n v="0.80952000000000002"/>
    <n v="0.82475999999999994"/>
    <n v="12"/>
    <n v="-16"/>
    <n v="-21.739130434782609"/>
    <n v="0.76"/>
    <n v="0.85714285714285698"/>
    <n v="18"/>
    <n v="0.64865022464426869"/>
    <n v="0.52480977535573392"/>
    <n v="0.58673000000000131"/>
    <n v="6.1920224644267351E-2"/>
  </r>
  <r>
    <x v="23"/>
    <n v="24"/>
    <n v="24"/>
    <n v="26"/>
    <n v="24"/>
    <x v="1"/>
    <n v="0.95833000000000002"/>
    <n v="1"/>
    <n v="0.97916500000000006"/>
    <n v="13"/>
    <n v="0"/>
    <n v="-7.6923076923076925"/>
    <n v="0.625"/>
    <n v="0.66666666666666696"/>
    <n v="18"/>
    <n v="0.64865022464426869"/>
    <n v="0.52480977535573392"/>
    <n v="0.58673000000000131"/>
    <n v="6.1920224644267351E-2"/>
  </r>
  <r>
    <x v="23"/>
    <n v="23"/>
    <n v="22"/>
    <n v="23"/>
    <n v="21"/>
    <x v="0"/>
    <n v="1"/>
    <n v="0.86363999999999996"/>
    <n v="0.93181999999999998"/>
    <n v="14"/>
    <n v="-4.3478260869565215"/>
    <n v="-8.695652173913043"/>
    <n v="0.78260869565217395"/>
    <n v="0.86363636363636398"/>
    <n v="18"/>
    <n v="0.64865022464426869"/>
    <n v="0.52480977535573392"/>
    <n v="0.58673000000000131"/>
    <n v="6.1920224644267351E-2"/>
  </r>
  <r>
    <x v="23"/>
    <n v="23"/>
    <n v="23"/>
    <n v="21"/>
    <n v="21"/>
    <x v="0"/>
    <n v="0.91303999999999996"/>
    <n v="0.82608999999999999"/>
    <n v="0.86956499999999992"/>
    <n v="15"/>
    <n v="0"/>
    <n v="0"/>
    <n v="0.60869565217391297"/>
    <n v="0.82608695652173902"/>
    <n v="18"/>
    <n v="0.64865022464426869"/>
    <n v="0.52480977535573392"/>
    <n v="0.58673000000000131"/>
    <n v="6.1920224644267351E-2"/>
  </r>
  <r>
    <x v="23"/>
    <n v="25"/>
    <n v="25"/>
    <n v="18"/>
    <n v="18"/>
    <x v="1"/>
    <n v="0.6"/>
    <n v="0.68"/>
    <n v="0.64"/>
    <n v="16"/>
    <n v="0"/>
    <n v="0"/>
    <n v="0.68"/>
    <n v="0.68"/>
    <n v="18"/>
    <n v="0.64865022464426869"/>
    <n v="0.52480977535573392"/>
    <n v="0.58673000000000131"/>
    <n v="6.1920224644267351E-2"/>
  </r>
  <r>
    <x v="23"/>
    <n v="25"/>
    <n v="23"/>
    <n v="20"/>
    <n v="20"/>
    <x v="1"/>
    <n v="0.76"/>
    <n v="0.82608999999999999"/>
    <n v="0.793045"/>
    <n v="17"/>
    <n v="-8"/>
    <n v="0"/>
    <n v="0.68"/>
    <n v="0.78260869565217395"/>
    <n v="18"/>
    <n v="0.64865022464426869"/>
    <n v="0.52480977535573392"/>
    <n v="0.58673000000000131"/>
    <n v="6.1920224644267351E-2"/>
  </r>
  <r>
    <x v="23"/>
    <n v="24"/>
    <n v="25"/>
    <n v="22"/>
    <n v="22"/>
    <x v="0"/>
    <n v="0.91666999999999998"/>
    <n v="0.84"/>
    <n v="0.87833499999999998"/>
    <n v="18"/>
    <n v="4.1666666666666661"/>
    <n v="0"/>
    <n v="0.83333333333333304"/>
    <n v="0.72"/>
    <n v="18"/>
    <n v="0.64865022464426869"/>
    <n v="0.52480977535573392"/>
    <n v="0.58673000000000131"/>
    <n v="6.1920224644267351E-2"/>
  </r>
  <r>
    <x v="23"/>
    <n v="28"/>
    <n v="24"/>
    <n v="23"/>
    <n v="24"/>
    <x v="0"/>
    <n v="0.82142999999999999"/>
    <n v="0.91666999999999998"/>
    <n v="0.86904999999999999"/>
    <n v="19"/>
    <n v="-14.285714285714285"/>
    <n v="4.3478260869565215"/>
    <n v="0.71428571428571397"/>
    <n v="0.875"/>
    <n v="18"/>
    <n v="0.64865022464426869"/>
    <n v="0.52480977535573392"/>
    <n v="0.58673000000000131"/>
    <n v="6.1920224644267351E-2"/>
  </r>
  <r>
    <x v="23"/>
    <n v="23"/>
    <n v="22"/>
    <n v="24"/>
    <n v="20"/>
    <x v="1"/>
    <n v="1"/>
    <n v="0.90908999999999995"/>
    <n v="0.95454499999999998"/>
    <n v="20"/>
    <n v="-4.3478260869565215"/>
    <n v="-16.666666666666664"/>
    <n v="0.73913043478260898"/>
    <n v="0.86363636363636398"/>
    <n v="18"/>
    <n v="0.64865022464426869"/>
    <n v="0.52480977535573392"/>
    <n v="0.58673000000000131"/>
    <n v="6.1920224644267351E-2"/>
  </r>
  <r>
    <x v="24"/>
    <m/>
    <m/>
    <m/>
    <m/>
    <x v="2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x v="0"/>
    <n v="1"/>
    <s v="safe"/>
    <n v="3.8290000000000002"/>
    <n v="2.3736999999999999"/>
    <n v="1"/>
    <n v="1"/>
    <s v="safe"/>
    <n v="2.5321480374635001"/>
    <n v="0.76440291606945499"/>
  </r>
  <r>
    <x v="0"/>
    <n v="2"/>
    <s v="pain"/>
    <n v="3.1351"/>
    <n v="2.4935999999999998"/>
    <n v="1"/>
    <n v="2"/>
    <s v="pain"/>
    <n v="0.65960809089106198"/>
    <n v="0.60039977476892104"/>
  </r>
  <r>
    <x v="0"/>
    <n v="3"/>
    <s v="safe"/>
    <n v="3.8290000000000002"/>
    <n v="3.5076999999999998"/>
    <n v="1"/>
    <n v="3"/>
    <s v="safe"/>
    <n v="-0.14250584818064599"/>
    <n v="1.1522495832777999"/>
  </r>
  <r>
    <x v="0"/>
    <n v="4"/>
    <s v="safe"/>
    <n v="3.2397"/>
    <n v="3.1351"/>
    <n v="1"/>
    <n v="4"/>
    <s v="safe"/>
    <n v="0.672076280743646"/>
    <n v="0.80811924312401096"/>
  </r>
  <r>
    <x v="0"/>
    <n v="5"/>
    <s v="pain"/>
    <n v="3.4542000000000002"/>
    <n v="2.504"/>
    <n v="1"/>
    <n v="5"/>
    <s v="pain"/>
    <n v="1.47029457677636"/>
    <n v="0.65373513023582397"/>
  </r>
  <r>
    <x v="0"/>
    <n v="6"/>
    <s v="safe"/>
    <n v="2.1966999999999999"/>
    <n v="2.3452000000000002"/>
    <n v="1"/>
    <n v="6"/>
    <s v="safe"/>
    <n v="-0.87167194491228694"/>
    <n v="-0.96684774167833198"/>
  </r>
  <r>
    <x v="0"/>
    <n v="7"/>
    <s v="pain"/>
    <n v="2.274"/>
    <n v="2.1966999999999999"/>
    <n v="1"/>
    <n v="7"/>
    <s v="pain"/>
    <n v="0.62992862408472505"/>
    <n v="2.7800502507788698"/>
  </r>
  <r>
    <x v="0"/>
    <n v="8"/>
    <s v="pain"/>
    <n v="2.274"/>
    <n v="2.504"/>
    <n v="1"/>
    <n v="8"/>
    <s v="pain"/>
    <n v="-1.0643673000751599"/>
    <n v="0.65373513023582397"/>
  </r>
  <r>
    <x v="0"/>
    <n v="9"/>
    <s v="pain"/>
    <n v="2.1966999999999999"/>
    <n v="2.6791999999999998"/>
    <n v="1"/>
    <n v="9"/>
    <s v="pain"/>
    <n v="0.97212238442454502"/>
    <n v="0.66324707165805097"/>
  </r>
  <r>
    <x v="0"/>
    <n v="10"/>
    <s v="pain"/>
    <n v="2.504"/>
    <n v="2.4174000000000002"/>
    <n v="1"/>
    <n v="10"/>
    <s v="pain"/>
    <n v="2.56064038412475"/>
    <n v="0.92549393822160098"/>
  </r>
  <r>
    <x v="0"/>
    <n v="11"/>
    <s v="pain"/>
    <n v="0.94708000000000003"/>
    <n v="0.70267999999999997"/>
    <n v="1"/>
    <n v="11"/>
    <s v="pain"/>
    <n v="-1.3061047589154799"/>
    <n v="1.47029457677636"/>
  </r>
  <r>
    <x v="0"/>
    <n v="12"/>
    <s v="safe"/>
    <n v="3.5076999999999998"/>
    <n v="2.1124999999999998"/>
    <n v="1"/>
    <n v="12"/>
    <s v="safe"/>
    <n v="1.3109780818321199"/>
    <n v="7.3791273808272703E-2"/>
  </r>
  <r>
    <x v="0"/>
    <n v="13"/>
    <s v="pain"/>
    <n v="2.6791999999999998"/>
    <n v="2.02"/>
    <n v="1"/>
    <n v="13"/>
    <s v="pain"/>
    <n v="3.1101503091807801"/>
    <n v="0.80741577507904505"/>
  </r>
  <r>
    <x v="0"/>
    <n v="14"/>
    <s v="safe"/>
    <n v="1.7747999999999999"/>
    <n v="1.4838"/>
    <n v="1"/>
    <n v="14"/>
    <s v="safe"/>
    <n v="0.65960809089106198"/>
    <n v="0.97212238442454502"/>
  </r>
  <r>
    <x v="0"/>
    <n v="15"/>
    <s v="safe"/>
    <n v="3.1351"/>
    <n v="1.9145000000000001"/>
    <n v="1"/>
    <n v="15"/>
    <s v="safe"/>
    <n v="0.96684774167833198"/>
    <n v="-0.97212238442454602"/>
  </r>
  <r>
    <x v="0"/>
    <n v="16"/>
    <s v="safe"/>
    <n v="3.0762999999999998"/>
    <n v="2.3452000000000002"/>
    <n v="1"/>
    <n v="16"/>
    <s v="safe"/>
    <n v="1.4430445679646899"/>
    <n v="2.14953984049462"/>
  </r>
  <r>
    <x v="0"/>
    <n v="17"/>
    <s v="pain"/>
    <n v="1.9633"/>
    <n v="2.1124999999999998"/>
    <n v="1"/>
    <n v="17"/>
    <s v="pain"/>
    <n v="0.87883296859251403"/>
    <n v="0.46760381132081502"/>
  </r>
  <r>
    <x v="0"/>
    <n v="18"/>
    <s v="safe"/>
    <n v="2.1124999999999998"/>
    <n v="1.9633"/>
    <n v="1"/>
    <n v="18"/>
    <s v="safe"/>
    <n v="0.91878702895764197"/>
    <n v="0.149216557132094"/>
  </r>
  <r>
    <x v="0"/>
    <n v="19"/>
    <s v="safe"/>
    <n v="2.1966999999999999"/>
    <n v="2.4174000000000002"/>
    <n v="1"/>
    <n v="19"/>
    <s v="safe"/>
    <n v="6.5919025073589405E-2"/>
    <n v="1.0643673000751599"/>
  </r>
  <r>
    <x v="0"/>
    <n v="20"/>
    <s v="pain"/>
    <n v="2.1124999999999998"/>
    <n v="1.7054"/>
    <n v="1"/>
    <n v="20"/>
    <s v="pain"/>
    <n v="1.21029869509701"/>
    <n v="0.88714655901887596"/>
  </r>
  <r>
    <x v="1"/>
    <n v="1"/>
    <s v="safe"/>
    <n v="3.4632999999999998"/>
    <n v="4.0736999999999997"/>
    <n v="2"/>
    <n v="1"/>
    <s v="safe"/>
    <n v="1.3695416161723599"/>
    <n v="0.42085678849585001"/>
  </r>
  <r>
    <x v="1"/>
    <n v="2"/>
    <s v="safe"/>
    <n v="3.7685"/>
    <n v="4.0381999999999998"/>
    <n v="2"/>
    <n v="2"/>
    <s v="safe"/>
    <n v="2.03422713413469"/>
    <n v="0.62467675862500505"/>
  </r>
  <r>
    <x v="1"/>
    <n v="3"/>
    <s v="pain"/>
    <n v="4.1074999999999999"/>
    <n v="4.0381999999999998"/>
    <n v="2"/>
    <n v="3"/>
    <s v="pain"/>
    <n v="1.01757514956644"/>
    <n v="1.38852548468241"/>
  </r>
  <r>
    <x v="1"/>
    <n v="4"/>
    <s v="pain"/>
    <n v="3.7307999999999999"/>
    <n v="4.0381999999999998"/>
    <n v="2"/>
    <n v="4"/>
    <s v="pain"/>
    <n v="1.57948120679601"/>
    <n v="2.80847886860324"/>
  </r>
  <r>
    <x v="1"/>
    <n v="5"/>
    <s v="safe"/>
    <n v="4.0736999999999997"/>
    <n v="4.1074999999999999"/>
    <n v="2"/>
    <n v="5"/>
    <s v="safe"/>
    <n v="-0.210428394247925"/>
    <n v="3.78752020295356"/>
  </r>
  <r>
    <x v="1"/>
    <n v="6"/>
    <s v="pain"/>
    <n v="4.1074999999999999"/>
    <n v="3.4588000000000001"/>
    <n v="2"/>
    <n v="6"/>
    <s v="pain"/>
    <n v="1.32595600756287"/>
    <n v="1.0655649046357101"/>
  </r>
  <r>
    <x v="1"/>
    <n v="7"/>
    <s v="pain"/>
    <n v="4.1398000000000001"/>
    <n v="4.0381999999999998"/>
    <n v="2"/>
    <n v="7"/>
    <s v="pain"/>
    <n v="1.0356493759968399"/>
    <n v="0.66711732129743195"/>
  </r>
  <r>
    <x v="1"/>
    <n v="8"/>
    <s v="pain"/>
    <n v="4.0736999999999997"/>
    <n v="3.3788"/>
    <n v="2"/>
    <n v="8"/>
    <s v="pain"/>
    <n v="1.14924271112483"/>
    <n v="0.16421077707933099"/>
  </r>
  <r>
    <x v="1"/>
    <n v="9"/>
    <s v="safe"/>
    <n v="4.0736999999999997"/>
    <n v="3.7685"/>
    <n v="2"/>
    <n v="9"/>
    <s v="safe"/>
    <n v="1.9082596666367"/>
    <n v="1.75103211837682"/>
  </r>
  <r>
    <x v="1"/>
    <n v="10"/>
    <s v="safe"/>
    <n v="2.9579"/>
    <n v="3.3355999999999999"/>
    <n v="2"/>
    <n v="10"/>
    <s v="safe"/>
    <n v="1.1843789316453499"/>
    <n v="0.91470451744990799"/>
  </r>
  <r>
    <x v="1"/>
    <n v="11"/>
    <s v="safe"/>
    <n v="3.8043999999999998"/>
    <n v="4.1074999999999999"/>
    <n v="2"/>
    <n v="11"/>
    <s v="safe"/>
    <n v="1.2207686692374999"/>
    <n v="0.532687923806483"/>
  </r>
  <r>
    <x v="1"/>
    <n v="12"/>
    <s v="safe"/>
    <n v="3.9028999999999998"/>
    <n v="3.8386999999999998"/>
    <n v="2"/>
    <n v="12"/>
    <s v="safe"/>
    <n v="1.60797314864389"/>
    <n v="1.57071208788058"/>
  </r>
  <r>
    <x v="1"/>
    <n v="13"/>
    <s v="safe"/>
    <n v="4.1398000000000001"/>
    <n v="3.496"/>
    <n v="2"/>
    <n v="13"/>
    <s v="safe"/>
    <n v="0.647593091148988"/>
    <n v="1.4683680241872801"/>
  </r>
  <r>
    <x v="1"/>
    <n v="14"/>
    <s v="pain"/>
    <n v="4.1707000000000001"/>
    <n v="4.1398000000000001"/>
    <n v="2"/>
    <n v="14"/>
    <s v="pain"/>
    <n v="0.72971347440702405"/>
    <n v="0.93817984886255301"/>
  </r>
  <r>
    <x v="1"/>
    <n v="15"/>
    <s v="safe"/>
    <n v="4.1074999999999999"/>
    <n v="3.8386999999999998"/>
    <n v="2"/>
    <n v="15"/>
    <s v="safe"/>
    <n v="0.79146765010818099"/>
    <n v="1.09101649849939"/>
  </r>
  <r>
    <x v="1"/>
    <n v="16"/>
    <s v="pain"/>
    <n v="3.4588000000000001"/>
    <n v="3.2286999999999999"/>
    <n v="2"/>
    <n v="16"/>
    <s v="pain"/>
    <n v="0.51785238257924204"/>
    <n v="2.016608025639"/>
  </r>
  <r>
    <x v="1"/>
    <n v="17"/>
    <s v="pain"/>
    <n v="3.8386999999999998"/>
    <n v="3.8386999999999998"/>
    <n v="2"/>
    <n v="17"/>
    <s v="pain"/>
    <n v="1.5941049981214099"/>
    <n v="1.23871814074949"/>
  </r>
  <r>
    <x v="1"/>
    <n v="18"/>
    <s v="pain"/>
    <n v="3.2286999999999999"/>
    <n v="4.1074999999999999"/>
    <n v="2"/>
    <n v="18"/>
    <s v="pain"/>
    <n v="1.03294854344728"/>
    <n v="1.27991660061442"/>
  </r>
  <r>
    <x v="1"/>
    <n v="19"/>
    <s v="pain"/>
    <n v="3.8386999999999998"/>
    <n v="3.8386999999999998"/>
    <n v="2"/>
    <n v="19"/>
    <s v="pain"/>
    <n v="1.41580152860069"/>
    <n v="1.10202785865457"/>
  </r>
  <r>
    <x v="1"/>
    <n v="20"/>
    <s v="safe"/>
    <n v="4.0736999999999997"/>
    <n v="3.1434000000000002"/>
    <n v="2"/>
    <n v="20"/>
    <s v="safe"/>
    <n v="1.7988279817647199"/>
    <n v="1.54912475845649"/>
  </r>
  <r>
    <x v="2"/>
    <n v="1"/>
    <s v="pain"/>
    <n v="1.3514999999999999"/>
    <n v="1.6427"/>
    <n v="3"/>
    <n v="1"/>
    <s v="pain"/>
    <n v="1.6057396906650201"/>
    <n v="-1.51852036434"/>
  </r>
  <r>
    <x v="2"/>
    <n v="2"/>
    <s v="pain"/>
    <n v="1.0446"/>
    <n v="2.6991000000000001"/>
    <n v="3"/>
    <n v="2"/>
    <s v="pain"/>
    <n v="2.3724931264113298"/>
    <n v="2.8560026276908901"/>
  </r>
  <r>
    <x v="2"/>
    <n v="3"/>
    <s v="safe"/>
    <n v="1.9016999999999999"/>
    <n v="2.5051000000000001"/>
    <n v="3"/>
    <n v="3"/>
    <s v="safe"/>
    <n v="0.89842609840996601"/>
    <n v="1.3214436674360599"/>
  </r>
  <r>
    <x v="2"/>
    <n v="4"/>
    <s v="safe"/>
    <n v="2.5213999999999999"/>
    <n v="2.2046999999999999"/>
    <n v="3"/>
    <n v="4"/>
    <s v="safe"/>
    <n v="1.0135688065666699"/>
    <n v="2.14480726358576"/>
  </r>
  <r>
    <x v="2"/>
    <n v="5"/>
    <s v="pain"/>
    <n v="2.4655999999999998"/>
    <n v="2.5722999999999998"/>
    <n v="3"/>
    <n v="5"/>
    <s v="pain"/>
    <n v="2.8311484325824798"/>
    <n v="2.0444105653549798"/>
  </r>
  <r>
    <x v="2"/>
    <n v="6"/>
    <s v="safe"/>
    <n v="2.4121999999999999"/>
    <n v="2.0367999999999999"/>
    <n v="3"/>
    <n v="6"/>
    <s v="safe"/>
    <n v="0.36139760974470198"/>
    <n v="1.9062358829785999"/>
  </r>
  <r>
    <x v="2"/>
    <n v="7"/>
    <s v="pain"/>
    <n v="2.9392999999999998"/>
    <n v="2.1415000000000002"/>
    <n v="3"/>
    <n v="7"/>
    <s v="pain"/>
    <n v="1.10202785865457"/>
    <n v="1.6133040670729899"/>
  </r>
  <r>
    <x v="2"/>
    <n v="8"/>
    <s v="safe"/>
    <n v="2.0036"/>
    <n v="2.5722999999999998"/>
    <n v="3"/>
    <n v="8"/>
    <s v="safe"/>
    <n v="1.70076044604984"/>
    <n v="1.49686010658311"/>
  </r>
  <r>
    <x v="2"/>
    <n v="9"/>
    <s v="pain"/>
    <n v="2.6850000000000001"/>
    <n v="2.7113"/>
    <n v="3"/>
    <n v="9"/>
    <s v="pain"/>
    <n v="1.93469561968305"/>
    <n v="2.8620246868857402"/>
  </r>
  <r>
    <x v="2"/>
    <n v="10"/>
    <s v="safe"/>
    <n v="3.2286999999999999"/>
    <n v="2.3555000000000001"/>
    <n v="3"/>
    <n v="10"/>
    <s v="safe"/>
    <n v="0.57198646710017498"/>
    <n v="1.45552356171879"/>
  </r>
  <r>
    <x v="2"/>
    <n v="11"/>
    <s v="safe"/>
    <n v="2.8062"/>
    <n v="2.5213999999999999"/>
    <n v="3"/>
    <n v="11"/>
    <s v="safe"/>
    <n v="0.150969215496777"/>
    <n v="1.2573312574672999"/>
  </r>
  <r>
    <x v="2"/>
    <n v="12"/>
    <s v="pain"/>
    <n v="2.6850000000000001"/>
    <n v="2.6366000000000001"/>
    <n v="3"/>
    <n v="12"/>
    <s v="pain"/>
    <n v="-0.14387455895919299"/>
    <n v="1.39505930877113"/>
  </r>
  <r>
    <x v="2"/>
    <n v="13"/>
    <s v="pain"/>
    <n v="2.3071000000000002"/>
    <n v="2.5853999999999999"/>
    <n v="3"/>
    <n v="13"/>
    <s v="pain"/>
    <n v="1.39505930877113"/>
    <n v="1.36074008419801"/>
  </r>
  <r>
    <x v="2"/>
    <n v="14"/>
    <s v="safe"/>
    <n v="2.7601"/>
    <n v="2.4655999999999998"/>
    <n v="3"/>
    <n v="14"/>
    <s v="safe"/>
    <n v="1.2891440701112999"/>
    <n v="1.2087047862134399"/>
  </r>
  <r>
    <x v="2"/>
    <n v="15"/>
    <s v="pain"/>
    <n v="2.4676"/>
    <n v="2.5045000000000002"/>
    <n v="3"/>
    <n v="15"/>
    <s v="pain"/>
    <n v="2.5333435074766499"/>
    <n v="-0.59456042707233503"/>
  </r>
  <r>
    <x v="2"/>
    <n v="16"/>
    <s v="safe"/>
    <n v="2.3555000000000001"/>
    <n v="2.2046999999999999"/>
    <n v="3"/>
    <n v="16"/>
    <s v="safe"/>
    <n v="1.6133040670729899"/>
    <n v="0.46960857946115298"/>
  </r>
  <r>
    <x v="2"/>
    <n v="17"/>
    <s v="safe"/>
    <n v="2.4676"/>
    <n v="2.5853999999999999"/>
    <n v="3"/>
    <n v="17"/>
    <s v="safe"/>
    <n v="4.0736682634027801"/>
    <n v="4.0736682634027801"/>
  </r>
  <r>
    <x v="2"/>
    <n v="18"/>
    <s v="safe"/>
    <n v="2.8954"/>
    <n v="2.5213999999999999"/>
    <n v="3"/>
    <n v="18"/>
    <s v="safe"/>
    <n v="2.14480726358576"/>
    <n v="2.55798091916673"/>
  </r>
  <r>
    <x v="2"/>
    <n v="19"/>
    <s v="pain"/>
    <n v="2.6204000000000001"/>
    <n v="2.3071000000000002"/>
    <n v="3"/>
    <n v="19"/>
    <s v="pain"/>
    <n v="1.91585605166979"/>
    <n v="2.3499735841321798"/>
  </r>
  <r>
    <x v="2"/>
    <n v="20"/>
    <s v="pain"/>
    <n v="2.5853999999999999"/>
    <n v="2.6366000000000001"/>
    <n v="3"/>
    <n v="20"/>
    <s v="pain"/>
    <n v="1.77963936760161"/>
    <n v="2.14480726358576"/>
  </r>
  <r>
    <x v="3"/>
    <n v="1"/>
    <s v="safe"/>
    <n v="3.0068000000000001"/>
    <n v="2.8702999999999999"/>
    <n v="6"/>
    <n v="1"/>
    <s v="safe"/>
    <n v="1.5519363673464599"/>
    <n v="0.94876034344808902"/>
  </r>
  <r>
    <x v="3"/>
    <n v="2"/>
    <s v="safe"/>
    <n v="3.0446"/>
    <n v="2.6667000000000001"/>
    <n v="6"/>
    <n v="2"/>
    <s v="safe"/>
    <n v="1.26609122312547"/>
    <n v="0.78585703887158198"/>
  </r>
  <r>
    <x v="3"/>
    <n v="3"/>
    <s v="pain"/>
    <n v="3.5314999999999999"/>
    <n v="1.9854000000000001"/>
    <n v="6"/>
    <n v="3"/>
    <s v="pain"/>
    <n v="0.86750713058050499"/>
    <n v="1.7223893137481801"/>
  </r>
  <r>
    <x v="3"/>
    <n v="4"/>
    <s v="pain"/>
    <n v="3.1677"/>
    <n v="2.9811000000000001"/>
    <n v="6"/>
    <n v="4"/>
    <s v="pain"/>
    <n v="1.04062797905464"/>
    <n v="1.33809000118879"/>
  </r>
  <r>
    <x v="3"/>
    <n v="5"/>
    <s v="safe"/>
    <n v="2.8500999999999999"/>
    <n v="3.306"/>
    <n v="6"/>
    <n v="5"/>
    <s v="safe"/>
    <n v="0.46505251958813199"/>
    <n v="1.2863665733909899"/>
  </r>
  <r>
    <x v="3"/>
    <n v="6"/>
    <s v="safe"/>
    <n v="3.9028999999999998"/>
    <n v="3.1677"/>
    <n v="6"/>
    <n v="6"/>
    <s v="safe"/>
    <n v="1.9957132149560699"/>
    <n v="0.77252878947333503"/>
  </r>
  <r>
    <x v="3"/>
    <n v="7"/>
    <s v="pain"/>
    <n v="3.4096000000000002"/>
    <n v="3.1297999999999999"/>
    <n v="6"/>
    <n v="7"/>
    <s v="pain"/>
    <n v="1.0087980734870099"/>
    <n v="1.8325912860316"/>
  </r>
  <r>
    <x v="3"/>
    <n v="8"/>
    <s v="safe"/>
    <n v="3.3765000000000001"/>
    <n v="3.3420000000000001"/>
    <n v="6"/>
    <n v="8"/>
    <s v="safe"/>
    <n v="1.5267710505541101"/>
    <n v="1.64524616247823"/>
  </r>
  <r>
    <x v="3"/>
    <n v="9"/>
    <s v="safe"/>
    <n v="3.3765000000000001"/>
    <n v="3.5979000000000001"/>
    <n v="6"/>
    <n v="9"/>
    <s v="safe"/>
    <n v="1.67272450743211"/>
    <n v="1.0243393327253201"/>
  </r>
  <r>
    <x v="3"/>
    <n v="10"/>
    <s v="pain"/>
    <n v="3.5653999999999999"/>
    <n v="3.1677"/>
    <n v="6"/>
    <n v="10"/>
    <s v="pain"/>
    <n v="1.26609122312547"/>
    <n v="1.53574594399394"/>
  </r>
  <r>
    <x v="3"/>
    <n v="11"/>
    <s v="safe"/>
    <n v="3.1677"/>
    <n v="2.8163"/>
    <n v="6"/>
    <n v="11"/>
    <s v="safe"/>
    <n v="0.86439642507989101"/>
    <n v="1.33521520937844"/>
  </r>
  <r>
    <x v="3"/>
    <n v="12"/>
    <s v="safe"/>
    <n v="3.5979000000000001"/>
    <n v="3.9620000000000002"/>
    <n v="6"/>
    <n v="12"/>
    <s v="safe"/>
    <n v="1.5084649838383399"/>
    <n v="1.1784934427156799"/>
  </r>
  <r>
    <x v="3"/>
    <n v="13"/>
    <s v="safe"/>
    <n v="3.0590999999999999"/>
    <n v="2.8917999999999999"/>
    <n v="6"/>
    <n v="13"/>
    <s v="safe"/>
    <n v="1.84597428189201"/>
    <n v="0.95476644379683295"/>
  </r>
  <r>
    <x v="3"/>
    <n v="14"/>
    <s v="pain"/>
    <n v="3.0590999999999999"/>
    <n v="3.0209999999999999"/>
    <n v="6"/>
    <n v="14"/>
    <s v="pain"/>
    <n v="0.93755194057105795"/>
    <n v="1.13405114594836"/>
  </r>
  <r>
    <x v="3"/>
    <n v="15"/>
    <s v="pain"/>
    <n v="3.3765000000000001"/>
    <n v="3.3420000000000001"/>
    <n v="6"/>
    <n v="15"/>
    <s v="pain"/>
    <n v="2.2301840761515499"/>
    <n v="1.4006527186400499"/>
  </r>
  <r>
    <x v="3"/>
    <n v="16"/>
    <s v="pain"/>
    <n v="3.8715000000000002"/>
    <n v="3.1297999999999999"/>
    <n v="6"/>
    <n v="16"/>
    <s v="pain"/>
    <n v="1.2448154270774501"/>
    <n v="0.88036593390434004"/>
  </r>
  <r>
    <x v="3"/>
    <n v="17"/>
    <s v="pain"/>
    <n v="3.306"/>
    <n v="2.9811000000000001"/>
    <n v="6"/>
    <n v="17"/>
    <s v="pain"/>
    <n v="0.40544334564971002"/>
    <n v="1.5515129205737701"/>
  </r>
  <r>
    <x v="3"/>
    <n v="18"/>
    <s v="pain"/>
    <n v="3.4096000000000002"/>
    <n v="3.1297999999999999"/>
    <n v="6"/>
    <n v="18"/>
    <s v="pain"/>
    <n v="2.1143807715275602"/>
    <n v="1.10364296720351"/>
  </r>
  <r>
    <x v="3"/>
    <n v="19"/>
    <s v="safe"/>
    <n v="3.0209999999999999"/>
    <n v="2.9316"/>
    <n v="6"/>
    <n v="19"/>
    <s v="safe"/>
    <n v="0.58469730399368203"/>
    <n v="1.8645568600350699"/>
  </r>
  <r>
    <x v="3"/>
    <n v="20"/>
    <s v="pain"/>
    <n v="2.7096"/>
    <n v="3.5979000000000001"/>
    <n v="6"/>
    <n v="20"/>
    <s v="pain"/>
    <n v="0.84977214395074296"/>
    <n v="2.5950386564130898"/>
  </r>
  <r>
    <x v="4"/>
    <n v="1"/>
    <s v="safe"/>
    <n v="3.0482"/>
    <n v="3.4198"/>
    <n v="4"/>
    <n v="1"/>
    <s v="safe"/>
    <n v="0.135318670732827"/>
    <n v="1.25510392832453"/>
  </r>
  <r>
    <x v="4"/>
    <n v="2"/>
    <s v="pain"/>
    <n v="3.7307999999999999"/>
    <n v="2.5333000000000001"/>
    <n v="4"/>
    <n v="2"/>
    <s v="pain"/>
    <n v="1.52641085250557"/>
    <n v="0.50808701758144603"/>
  </r>
  <r>
    <x v="4"/>
    <n v="3"/>
    <s v="safe"/>
    <n v="3.3355999999999999"/>
    <n v="3.5377000000000001"/>
    <n v="4"/>
    <n v="3"/>
    <s v="safe"/>
    <n v="1.7705394515267501"/>
    <n v="0.78993045571365905"/>
  </r>
  <r>
    <x v="4"/>
    <n v="4"/>
    <s v="pain"/>
    <n v="3.6909999999999998"/>
    <n v="4.0007999999999999"/>
    <n v="4"/>
    <n v="4"/>
    <s v="pain"/>
    <n v="1.34186593406785"/>
    <n v="1.07928759920655"/>
  </r>
  <r>
    <x v="4"/>
    <n v="5"/>
    <s v="pain"/>
    <n v="4.0381999999999998"/>
    <n v="3.0714000000000001"/>
    <n v="4"/>
    <n v="5"/>
    <s v="pain"/>
    <n v="0.45613667217440901"/>
    <n v="0.61240201769730995"/>
  </r>
  <r>
    <x v="4"/>
    <n v="6"/>
    <s v="pain"/>
    <n v="3.7685"/>
    <n v="4.0381999999999998"/>
    <n v="4"/>
    <n v="6"/>
    <s v="pain"/>
    <n v="1.1631530238116301"/>
    <n v="1.05925667301098"/>
  </r>
  <r>
    <x v="4"/>
    <n v="7"/>
    <s v="pain"/>
    <n v="4.0007999999999999"/>
    <n v="3.7307999999999999"/>
    <n v="4"/>
    <n v="7"/>
    <s v="pain"/>
    <n v="1.8862382747845501"/>
    <n v="1.05925667301098"/>
  </r>
  <r>
    <x v="4"/>
    <n v="8"/>
    <s v="pain"/>
    <n v="4.0381999999999998"/>
    <n v="3.3788"/>
    <n v="4"/>
    <n v="8"/>
    <s v="pain"/>
    <n v="0.69451084619983205"/>
    <n v="1.8548754235038101"/>
  </r>
  <r>
    <x v="4"/>
    <n v="9"/>
    <s v="pain"/>
    <n v="4.0007999999999999"/>
    <n v="4.0736999999999997"/>
    <n v="4"/>
    <n v="9"/>
    <s v="pain"/>
    <n v="1.21783250859263"/>
    <n v="0.50808701758144603"/>
  </r>
  <r>
    <x v="4"/>
    <n v="10"/>
    <s v="pain"/>
    <n v="4.0381999999999998"/>
    <n v="4.0381999999999998"/>
    <n v="4"/>
    <n v="10"/>
    <s v="pain"/>
    <n v="1.29942537139543"/>
    <n v="0.51726161034791396"/>
  </r>
  <r>
    <x v="4"/>
    <n v="11"/>
    <s v="safe"/>
    <n v="3.6909999999999998"/>
    <n v="4.0007999999999999"/>
    <n v="4"/>
    <n v="11"/>
    <s v="safe"/>
    <n v="0.96041602126873304"/>
    <n v="1.43850707636785"/>
  </r>
  <r>
    <x v="4"/>
    <n v="12"/>
    <s v="safe"/>
    <n v="4.0381999999999998"/>
    <n v="3.7307999999999999"/>
    <n v="4"/>
    <n v="12"/>
    <s v="safe"/>
    <n v="0.45613667217440901"/>
    <n v="1.4147005664769401"/>
  </r>
  <r>
    <x v="4"/>
    <n v="13"/>
    <s v="safe"/>
    <n v="4.0381999999999998"/>
    <n v="4.0007999999999999"/>
    <n v="4"/>
    <n v="13"/>
    <s v="safe"/>
    <n v="0.82324152224760705"/>
    <n v="1.43850707636785"/>
  </r>
  <r>
    <x v="4"/>
    <n v="14"/>
    <s v="safe"/>
    <n v="4.0381999999999998"/>
    <n v="4.1074999999999999"/>
    <n v="4"/>
    <n v="14"/>
    <s v="safe"/>
    <n v="1.4147005664769401"/>
    <n v="1.2639655970077399"/>
  </r>
  <r>
    <x v="4"/>
    <n v="15"/>
    <s v="safe"/>
    <n v="3.6909999999999998"/>
    <n v="4.0007999999999999"/>
    <n v="4"/>
    <n v="15"/>
    <s v="safe"/>
    <n v="0.70458637020254"/>
    <n v="0.73059238953570005"/>
  </r>
  <r>
    <x v="4"/>
    <n v="16"/>
    <s v="safe"/>
    <n v="4.0007999999999999"/>
    <n v="4.0007999999999999"/>
    <n v="4"/>
    <n v="16"/>
    <s v="safe"/>
    <n v="0.86238861512666898"/>
    <n v="1.31963549843003"/>
  </r>
  <r>
    <x v="4"/>
    <n v="17"/>
    <s v="safe"/>
    <n v="4.1707000000000001"/>
    <n v="4.0736999999999997"/>
    <n v="4"/>
    <n v="17"/>
    <s v="safe"/>
    <n v="0.780446122996865"/>
    <n v="0.44984848137255701"/>
  </r>
  <r>
    <x v="4"/>
    <n v="18"/>
    <s v="pain"/>
    <n v="4.1074999999999999"/>
    <n v="3.8043999999999998"/>
    <n v="4"/>
    <n v="18"/>
    <s v="pain"/>
    <n v="1.6783753384502"/>
    <n v="0.105915238659825"/>
  </r>
  <r>
    <x v="4"/>
    <n v="19"/>
    <s v="safe"/>
    <n v="4.0381999999999998"/>
    <n v="3.6909999999999998"/>
    <n v="4"/>
    <n v="19"/>
    <s v="safe"/>
    <n v="0.82324152224760705"/>
    <n v="1.34186593406785"/>
  </r>
  <r>
    <x v="4"/>
    <n v="20"/>
    <s v="pain"/>
    <n v="4.0381999999999998"/>
    <n v="4.0381999999999998"/>
    <n v="4"/>
    <n v="20"/>
    <s v="pain"/>
    <n v="1.48848735523465"/>
    <n v="0.584867348222184"/>
  </r>
  <r>
    <x v="5"/>
    <n v="1"/>
    <s v="pain"/>
    <n v="2.1351"/>
    <n v="2.3767"/>
    <n v="5"/>
    <n v="1"/>
    <s v="pain"/>
    <n v="3.2691357013258302"/>
    <n v="3.62835517848713"/>
  </r>
  <r>
    <x v="5"/>
    <n v="2"/>
    <s v="pain"/>
    <n v="3.6490999999999998"/>
    <n v="3.6909999999999998"/>
    <n v="5"/>
    <n v="2"/>
    <s v="pain"/>
    <n v="1.633519345811"/>
    <n v="3.0035689300660202"/>
  </r>
  <r>
    <x v="5"/>
    <n v="3"/>
    <s v="safe"/>
    <n v="3.6490999999999998"/>
    <n v="2.9089"/>
    <n v="5"/>
    <n v="3"/>
    <s v="safe"/>
    <n v="1.4982978231735999"/>
    <n v="1.18523215338176"/>
  </r>
  <r>
    <x v="5"/>
    <n v="4"/>
    <s v="pain"/>
    <n v="3.9615"/>
    <n v="3.6490999999999998"/>
    <n v="5"/>
    <n v="4"/>
    <s v="pain"/>
    <n v="0.43335947292850502"/>
    <n v="1.5540642659624"/>
  </r>
  <r>
    <x v="5"/>
    <n v="5"/>
    <s v="safe"/>
    <n v="3.6490999999999998"/>
    <n v="3.6909999999999998"/>
    <n v="5"/>
    <n v="5"/>
    <s v="safe"/>
    <n v="0.733707747351664"/>
    <n v="-1.31380741669617"/>
  </r>
  <r>
    <x v="5"/>
    <n v="6"/>
    <s v="safe"/>
    <n v="3.6909999999999998"/>
    <n v="2.9964"/>
    <n v="5"/>
    <n v="6"/>
    <s v="safe"/>
    <n v="1.6721558704613799"/>
    <n v="1.19889026290412"/>
  </r>
  <r>
    <x v="5"/>
    <n v="7"/>
    <s v="safe"/>
    <n v="3.6490999999999998"/>
    <n v="3.2414999999999998"/>
    <n v="5"/>
    <n v="7"/>
    <s v="safe"/>
    <n v="0.97747019825228798"/>
    <n v="2.9014078241828698"/>
  </r>
  <r>
    <x v="5"/>
    <n v="8"/>
    <s v="safe"/>
    <n v="3.2898999999999998"/>
    <n v="3.2898999999999998"/>
    <n v="5"/>
    <n v="8"/>
    <s v="safe"/>
    <n v="3.3132448208985501"/>
    <n v="2.1576944147914401"/>
  </r>
  <r>
    <x v="5"/>
    <n v="9"/>
    <s v="safe"/>
    <n v="3.3355999999999999"/>
    <n v="3.2898999999999998"/>
    <n v="5"/>
    <n v="9"/>
    <s v="safe"/>
    <n v="0.53286456563543905"/>
    <n v="2.0216147491752698"/>
  </r>
  <r>
    <x v="5"/>
    <n v="10"/>
    <s v="safe"/>
    <n v="2.8016000000000001"/>
    <n v="3.6490999999999998"/>
    <n v="5"/>
    <n v="10"/>
    <s v="safe"/>
    <n v="0.51098181326264203"/>
    <n v="0.23972946957802799"/>
  </r>
  <r>
    <x v="5"/>
    <n v="11"/>
    <s v="pain"/>
    <n v="3.0482999999999998"/>
    <n v="3.9615"/>
    <n v="5"/>
    <n v="11"/>
    <s v="pain"/>
    <n v="0.44503756619289098"/>
    <n v="-0.43335947292850502"/>
  </r>
  <r>
    <x v="5"/>
    <n v="12"/>
    <s v="pain"/>
    <n v="3.6490999999999998"/>
    <n v="3.6490999999999998"/>
    <n v="5"/>
    <n v="12"/>
    <s v="pain"/>
    <n v="0.95512781200349794"/>
    <n v="0.55632755119200605"/>
  </r>
  <r>
    <x v="5"/>
    <n v="13"/>
    <s v="safe"/>
    <n v="3.7307999999999999"/>
    <n v="2.7483"/>
    <n v="5"/>
    <n v="13"/>
    <s v="safe"/>
    <n v="6.5673340499901103E-2"/>
    <n v="2.4059752788792901"/>
  </r>
  <r>
    <x v="5"/>
    <n v="14"/>
    <s v="pain"/>
    <n v="2.8569"/>
    <n v="3.0482999999999998"/>
    <n v="5"/>
    <n v="14"/>
    <s v="pain"/>
    <n v="0.18537844664039699"/>
    <n v="1.4005433619548799"/>
  </r>
  <r>
    <x v="5"/>
    <n v="15"/>
    <s v="pain"/>
    <n v="3.2898999999999998"/>
    <n v="3.6909999999999998"/>
    <n v="5"/>
    <n v="15"/>
    <s v="pain"/>
    <n v="2.9775629107328601"/>
    <n v="2.16437408597166"/>
  </r>
  <r>
    <x v="5"/>
    <n v="16"/>
    <s v="safe"/>
    <n v="3.6490999999999998"/>
    <n v="3.2898999999999998"/>
    <n v="5"/>
    <n v="16"/>
    <s v="safe"/>
    <n v="1.91257623874063"/>
    <n v="3.62835517848713"/>
  </r>
  <r>
    <x v="5"/>
    <n v="17"/>
    <s v="pain"/>
    <n v="3.0482999999999998"/>
    <n v="2.8569"/>
    <n v="5"/>
    <n v="17"/>
    <s v="pain"/>
    <n v="1.0903493346408999"/>
    <n v="2.5100124275199902"/>
  </r>
  <r>
    <x v="5"/>
    <n v="18"/>
    <s v="pain"/>
    <n v="3.6909999999999998"/>
    <n v="3.6490999999999998"/>
    <n v="5"/>
    <n v="18"/>
    <s v="pain"/>
    <n v="2.4162497887103802"/>
    <n v="2.34560510627957"/>
  </r>
  <r>
    <x v="5"/>
    <n v="19"/>
    <s v="pain"/>
    <n v="3.0972"/>
    <n v="3.0482999999999998"/>
    <n v="5"/>
    <n v="19"/>
    <s v="pain"/>
    <n v="1.18523215338176"/>
    <n v="3.6256060235987499"/>
  </r>
  <r>
    <x v="5"/>
    <n v="20"/>
    <s v="safe"/>
    <n v="3.3355999999999999"/>
    <n v="3.0482999999999998"/>
    <n v="5"/>
    <n v="20"/>
    <s v="safe"/>
    <n v="1.48072819583008"/>
    <n v="2.1040039133719302"/>
  </r>
  <r>
    <x v="6"/>
    <n v="1"/>
    <s v="pain"/>
    <n v="3.0446"/>
    <n v="1.5952999999999999"/>
    <n v="7"/>
    <n v="1"/>
    <s v="pain"/>
    <n v="1.41051515167317"/>
    <n v="1.68434810030453"/>
  </r>
  <r>
    <x v="6"/>
    <n v="2"/>
    <s v="safe"/>
    <n v="4.0381999999999998"/>
    <n v="2.9257"/>
    <n v="7"/>
    <n v="2"/>
    <s v="safe"/>
    <n v="1.2929700253940399"/>
    <n v="1.0655649046357101"/>
  </r>
  <r>
    <x v="6"/>
    <n v="3"/>
    <s v="safe"/>
    <n v="3.1871999999999998"/>
    <n v="2.2183999999999999"/>
    <n v="7"/>
    <n v="3"/>
    <s v="safe"/>
    <n v="1.5810766796714699"/>
    <n v="1.4351203652162099"/>
  </r>
  <r>
    <x v="6"/>
    <n v="4"/>
    <s v="pain"/>
    <n v="3.8043999999999998"/>
    <n v="3.7685"/>
    <n v="7"/>
    <n v="4"/>
    <s v="pain"/>
    <n v="1.3258803593529001"/>
    <n v="1.2117611108181701"/>
  </r>
  <r>
    <x v="6"/>
    <n v="5"/>
    <s v="pain"/>
    <n v="3.4588000000000001"/>
    <n v="3.2286999999999999"/>
    <n v="7"/>
    <n v="5"/>
    <s v="pain"/>
    <n v="0.49836869923336402"/>
    <n v="1.0655649046357101"/>
  </r>
  <r>
    <x v="6"/>
    <n v="6"/>
    <s v="safe"/>
    <n v="4.1074999999999999"/>
    <n v="2.8784999999999998"/>
    <n v="7"/>
    <n v="6"/>
    <s v="safe"/>
    <n v="1.1183907815984799"/>
    <n v="1.6783767479029801"/>
  </r>
  <r>
    <x v="6"/>
    <n v="7"/>
    <s v="safe"/>
    <n v="3.8043999999999998"/>
    <n v="3.0482"/>
    <n v="7"/>
    <n v="7"/>
    <s v="safe"/>
    <n v="2.1091448645033601"/>
    <n v="1.8727703594241401"/>
  </r>
  <r>
    <x v="6"/>
    <n v="8"/>
    <s v="safe"/>
    <n v="3.2286999999999999"/>
    <n v="1.4709000000000001"/>
    <n v="7"/>
    <n v="8"/>
    <s v="safe"/>
    <n v="2.1993631952367498"/>
    <n v="1.14542709870653"/>
  </r>
  <r>
    <x v="6"/>
    <n v="9"/>
    <s v="safe"/>
    <n v="1.9028"/>
    <n v="2.5213999999999999"/>
    <n v="7"/>
    <n v="9"/>
    <s v="safe"/>
    <n v="0.76206421803517899"/>
    <n v="0.62433616673134795"/>
  </r>
  <r>
    <x v="6"/>
    <n v="10"/>
    <s v="pain"/>
    <n v="1.9733000000000001"/>
    <n v="1.9028"/>
    <n v="7"/>
    <n v="10"/>
    <s v="pain"/>
    <n v="0.512274420416161"/>
    <n v="0.79146765010818099"/>
  </r>
  <r>
    <x v="6"/>
    <n v="11"/>
    <s v="safe"/>
    <n v="1.8264"/>
    <n v="1.4397"/>
    <n v="7"/>
    <n v="11"/>
    <s v="safe"/>
    <n v="0.70758434588583696"/>
    <n v="0.97364050801567503"/>
  </r>
  <r>
    <x v="6"/>
    <n v="12"/>
    <s v="safe"/>
    <n v="2.7747000000000002"/>
    <n v="3.8715000000000002"/>
    <n v="7"/>
    <n v="12"/>
    <s v="safe"/>
    <n v="1.6261159627108801"/>
    <n v="1.09084451964312"/>
  </r>
  <r>
    <x v="6"/>
    <n v="13"/>
    <s v="safe"/>
    <n v="2.3195999999999999"/>
    <n v="3.09"/>
    <n v="7"/>
    <n v="13"/>
    <s v="safe"/>
    <n v="0.91585949805941302"/>
    <n v="2.5561511340051801"/>
  </r>
  <r>
    <x v="6"/>
    <n v="14"/>
    <s v="pain"/>
    <n v="1.8758999999999999"/>
    <n v="1.9028"/>
    <n v="7"/>
    <n v="14"/>
    <s v="pain"/>
    <n v="0.99445788320975304"/>
    <n v="0.86237138496464605"/>
  </r>
  <r>
    <x v="6"/>
    <n v="15"/>
    <s v="pain"/>
    <n v="1.6953"/>
    <n v="0.87875999999999999"/>
    <n v="7"/>
    <n v="15"/>
    <s v="pain"/>
    <n v="1.24780498634555"/>
    <n v="0.99259044906969196"/>
  </r>
  <r>
    <x v="6"/>
    <n v="16"/>
    <s v="pain"/>
    <n v="2.4121999999999999"/>
    <n v="1.9321999999999999"/>
    <n v="7"/>
    <n v="16"/>
    <s v="pain"/>
    <n v="1.7414529203518301"/>
    <n v="1.33476662581656"/>
  </r>
  <r>
    <x v="6"/>
    <n v="17"/>
    <s v="safe"/>
    <n v="2.7113"/>
    <n v="3.7307999999999999"/>
    <n v="7"/>
    <n v="17"/>
    <s v="safe"/>
    <n v="1.14924271112483"/>
    <n v="1.33001057506638"/>
  </r>
  <r>
    <x v="6"/>
    <n v="18"/>
    <s v="pain"/>
    <n v="3.7307999999999999"/>
    <n v="2.7601"/>
    <n v="7"/>
    <n v="18"/>
    <s v="pain"/>
    <n v="1.48799982028299"/>
    <n v="0.86237138496464605"/>
  </r>
  <r>
    <x v="6"/>
    <n v="19"/>
    <s v="pain"/>
    <n v="2.2639"/>
    <n v="1.8758999999999999"/>
    <n v="7"/>
    <n v="19"/>
    <s v="pain"/>
    <n v="0.89789926792011399"/>
    <n v="1.5990997027335601"/>
  </r>
  <r>
    <x v="6"/>
    <n v="20"/>
    <s v="pain"/>
    <n v="3.2286999999999999"/>
    <n v="2.5213999999999999"/>
    <n v="7"/>
    <n v="20"/>
    <s v="pain"/>
    <n v="1.32595600756287"/>
    <n v="0.91726798263696796"/>
  </r>
  <r>
    <x v="7"/>
    <n v="1"/>
    <s v="pain"/>
    <n v="3.0446"/>
    <n v="1.5952999999999999"/>
    <n v="11"/>
    <n v="1"/>
    <s v="pain"/>
    <n v="1.44936303044037"/>
    <n v="1.44555925761056"/>
  </r>
  <r>
    <x v="7"/>
    <n v="2"/>
    <s v="safe"/>
    <n v="4.0381999999999998"/>
    <n v="2.9257"/>
    <n v="11"/>
    <n v="2"/>
    <s v="safe"/>
    <n v="1.4982978231735999"/>
    <n v="0.87614284924684105"/>
  </r>
  <r>
    <x v="7"/>
    <n v="3"/>
    <s v="safe"/>
    <n v="3.1871999999999998"/>
    <n v="2.2183999999999999"/>
    <n v="11"/>
    <n v="3"/>
    <s v="pain"/>
    <n v="1.10602696682607"/>
    <n v="1.3068701485423"/>
  </r>
  <r>
    <x v="7"/>
    <n v="4"/>
    <s v="pain"/>
    <n v="3.8043999999999998"/>
    <n v="3.7685"/>
    <n v="11"/>
    <n v="4"/>
    <s v="safe"/>
    <n v="1.6087397759648401"/>
    <n v="1.37272462520147"/>
  </r>
  <r>
    <x v="7"/>
    <n v="5"/>
    <s v="pain"/>
    <n v="3.4588000000000001"/>
    <n v="3.2286999999999999"/>
    <n v="11"/>
    <n v="5"/>
    <s v="safe"/>
    <n v="0.41827020614416599"/>
    <n v="1.13834198611662"/>
  </r>
  <r>
    <x v="7"/>
    <n v="6"/>
    <s v="safe"/>
    <n v="4.1074999999999999"/>
    <n v="2.8784999999999998"/>
    <n v="11"/>
    <n v="6"/>
    <s v="pain"/>
    <n v="2.2025578434562298"/>
    <n v="1.29745464145737"/>
  </r>
  <r>
    <x v="7"/>
    <n v="7"/>
    <s v="safe"/>
    <n v="3.8043999999999998"/>
    <n v="3.0482"/>
    <n v="11"/>
    <n v="7"/>
    <s v="safe"/>
    <n v="1.3896966509670401"/>
    <n v="1.89827531152631"/>
  </r>
  <r>
    <x v="7"/>
    <n v="8"/>
    <s v="safe"/>
    <n v="3.2286999999999999"/>
    <n v="1.4709000000000001"/>
    <n v="11"/>
    <n v="8"/>
    <s v="safe"/>
    <n v="1.6783767479029801"/>
    <n v="0.32202752595473"/>
  </r>
  <r>
    <x v="7"/>
    <n v="9"/>
    <s v="safe"/>
    <n v="1.9028"/>
    <n v="2.5213999999999999"/>
    <n v="11"/>
    <n v="9"/>
    <s v="safe"/>
    <n v="0.86204388908473095"/>
    <n v="1.10602696682607"/>
  </r>
  <r>
    <x v="7"/>
    <n v="10"/>
    <s v="pain"/>
    <n v="1.9733000000000001"/>
    <n v="1.9028"/>
    <n v="11"/>
    <n v="10"/>
    <s v="safe"/>
    <n v="1.0434477724909801"/>
    <n v="1.32668767967275"/>
  </r>
  <r>
    <x v="7"/>
    <n v="11"/>
    <s v="safe"/>
    <n v="1.8264"/>
    <n v="1.4397"/>
    <n v="11"/>
    <n v="11"/>
    <s v="safe"/>
    <n v="1.72637399430841"/>
    <n v="1.24758289367085"/>
  </r>
  <r>
    <x v="7"/>
    <n v="12"/>
    <s v="safe"/>
    <n v="2.7747000000000002"/>
    <n v="3.8715000000000002"/>
    <n v="11"/>
    <n v="12"/>
    <s v="pain"/>
    <n v="2.6443494529047098"/>
    <n v="3.6491435905943601"/>
  </r>
  <r>
    <x v="7"/>
    <n v="13"/>
    <s v="safe"/>
    <n v="2.3195999999999999"/>
    <n v="3.09"/>
    <n v="11"/>
    <n v="13"/>
    <s v="pain"/>
    <n v="2.0052614306308998"/>
    <n v="0.91470451744990799"/>
  </r>
  <r>
    <x v="7"/>
    <n v="14"/>
    <s v="pain"/>
    <n v="1.8758999999999999"/>
    <n v="1.9028"/>
    <n v="11"/>
    <n v="14"/>
    <s v="pain"/>
    <n v="1.48072819583008"/>
    <n v="1.97584462603804"/>
  </r>
  <r>
    <x v="7"/>
    <n v="15"/>
    <s v="pain"/>
    <n v="1.6953"/>
    <n v="0.87875999999999999"/>
    <n v="11"/>
    <n v="15"/>
    <s v="safe"/>
    <n v="2.3271589500403098"/>
    <n v="1.06119872790653"/>
  </r>
  <r>
    <x v="7"/>
    <n v="16"/>
    <s v="pain"/>
    <n v="2.4121999999999999"/>
    <n v="1.9321999999999999"/>
    <n v="11"/>
    <n v="16"/>
    <s v="pain"/>
    <n v="1.84711394999027"/>
    <n v="1.13834198611662"/>
  </r>
  <r>
    <x v="7"/>
    <n v="17"/>
    <s v="safe"/>
    <n v="2.7113"/>
    <n v="3.7307999999999999"/>
    <n v="11"/>
    <n v="17"/>
    <s v="safe"/>
    <n v="0.91206937184263304"/>
    <n v="1.2885490086479701"/>
  </r>
  <r>
    <x v="7"/>
    <n v="18"/>
    <s v="pain"/>
    <n v="3.7307999999999999"/>
    <n v="2.7601"/>
    <n v="11"/>
    <n v="18"/>
    <s v="pain"/>
    <n v="2.5238931080096401"/>
    <n v="1.1791232973030501"/>
  </r>
  <r>
    <x v="7"/>
    <n v="19"/>
    <s v="pain"/>
    <n v="2.2639"/>
    <n v="1.8758999999999999"/>
    <n v="11"/>
    <n v="19"/>
    <s v="pain"/>
    <n v="1.0434477724909801"/>
    <n v="0.71244303238948903"/>
  </r>
  <r>
    <x v="7"/>
    <n v="20"/>
    <s v="pain"/>
    <n v="3.2286999999999999"/>
    <n v="2.5213999999999999"/>
    <n v="11"/>
    <n v="20"/>
    <s v="pain"/>
    <n v="1.84750038747746"/>
    <n v="0.93585994903216396"/>
  </r>
  <r>
    <x v="8"/>
    <n v="1"/>
    <s v="safe"/>
    <n v="-0.24317"/>
    <n v="2.0781999999999998"/>
    <n v="9"/>
    <n v="1"/>
    <s v="safe"/>
    <n v="0.31245177403850899"/>
    <n v="1.9022973267571901"/>
  </r>
  <r>
    <x v="8"/>
    <n v="2"/>
    <s v="pain"/>
    <n v="1.5308999999999999"/>
    <n v="2.0364"/>
    <n v="9"/>
    <n v="2"/>
    <s v="pain"/>
    <n v="0.86439642507989101"/>
    <n v="1.59525237599261"/>
  </r>
  <r>
    <x v="8"/>
    <n v="3"/>
    <s v="safe"/>
    <n v="2.9316"/>
    <n v="1.9201999999999999"/>
    <n v="9"/>
    <n v="3"/>
    <s v="safe"/>
    <n v="1.7595118995863701"/>
    <n v="1.35646124184241"/>
  </r>
  <r>
    <x v="8"/>
    <n v="4"/>
    <s v="pain"/>
    <n v="3.4096000000000002"/>
    <n v="2.2959000000000001"/>
    <n v="9"/>
    <n v="4"/>
    <s v="pain"/>
    <n v="0.47654199494160498"/>
    <n v="1.9022973267571901"/>
  </r>
  <r>
    <x v="8"/>
    <n v="5"/>
    <s v="safe"/>
    <n v="2.2444000000000002"/>
    <n v="3.0061"/>
    <n v="9"/>
    <n v="5"/>
    <s v="safe"/>
    <n v="0.87186360201870905"/>
    <n v="1.3794985632935399"/>
  </r>
  <r>
    <x v="8"/>
    <n v="6"/>
    <s v="pain"/>
    <n v="2.3814000000000002"/>
    <n v="2.4148999999999998"/>
    <n v="9"/>
    <n v="6"/>
    <s v="pain"/>
    <n v="1.1784934427156799"/>
    <n v="1.5671915933084299"/>
  </r>
  <r>
    <x v="8"/>
    <n v="7"/>
    <s v="safe"/>
    <n v="3.2387999999999999"/>
    <n v="2.2195999999999998"/>
    <n v="9"/>
    <n v="7"/>
    <s v="safe"/>
    <n v="1.39988812549417"/>
    <n v="1.0966092018309399"/>
  </r>
  <r>
    <x v="8"/>
    <n v="8"/>
    <s v="safe"/>
    <n v="2.7330000000000001"/>
    <n v="2.5884999999999998"/>
    <n v="9"/>
    <n v="8"/>
    <s v="safe"/>
    <n v="1.6912856038912401"/>
    <n v="0.83631487881030797"/>
  </r>
  <r>
    <x v="8"/>
    <n v="9"/>
    <s v="pain"/>
    <n v="1.9601999999999999"/>
    <n v="1.7688999999999999"/>
    <n v="9"/>
    <n v="9"/>
    <s v="pain"/>
    <n v="1.81864559285006"/>
    <n v="0.90722738510429901"/>
  </r>
  <r>
    <x v="8"/>
    <n v="10"/>
    <s v="pain"/>
    <n v="2.6524000000000001"/>
    <n v="2.2323"/>
    <n v="9"/>
    <n v="10"/>
    <s v="pain"/>
    <n v="1.1784934427156799"/>
    <n v="0.81233824428078305"/>
  </r>
  <r>
    <x v="8"/>
    <n v="11"/>
    <s v="pain"/>
    <n v="2.5588000000000002"/>
    <n v="2.2985000000000002"/>
    <n v="9"/>
    <n v="11"/>
    <s v="pain"/>
    <n v="1.81864559285006"/>
    <n v="0.82387769971374603"/>
  </r>
  <r>
    <x v="8"/>
    <n v="12"/>
    <s v="pain"/>
    <n v="2.4725000000000001"/>
    <n v="1.4794"/>
    <n v="9"/>
    <n v="12"/>
    <s v="pain"/>
    <n v="1.7701838757682999"/>
    <n v="0.728727542923433"/>
  </r>
  <r>
    <x v="8"/>
    <n v="13"/>
    <s v="safe"/>
    <n v="2.6427"/>
    <n v="3.2915000000000001"/>
    <n v="9"/>
    <n v="13"/>
    <s v="safe"/>
    <n v="0.81233824428078305"/>
    <n v="0.38112669446979802"/>
  </r>
  <r>
    <x v="8"/>
    <n v="14"/>
    <s v="pain"/>
    <n v="3.1303999999999998"/>
    <n v="2.0196000000000001"/>
    <n v="9"/>
    <n v="14"/>
    <s v="pain"/>
    <n v="1.1599641827941201"/>
    <n v="0.46933187310772301"/>
  </r>
  <r>
    <x v="8"/>
    <n v="15"/>
    <s v="safe"/>
    <n v="2.1008"/>
    <n v="2.4281000000000001"/>
    <n v="9"/>
    <n v="15"/>
    <s v="safe"/>
    <n v="0.90722738510429901"/>
    <n v="0.68052764917866204"/>
  </r>
  <r>
    <x v="8"/>
    <n v="16"/>
    <s v="pain"/>
    <n v="2.1539000000000001"/>
    <n v="2.4687000000000001"/>
    <n v="9"/>
    <n v="16"/>
    <s v="pain"/>
    <n v="0.37611794757061401"/>
    <n v="0.92176797715800196"/>
  </r>
  <r>
    <x v="8"/>
    <n v="17"/>
    <s v="pain"/>
    <n v="2.6936"/>
    <n v="2.5135000000000001"/>
    <n v="9"/>
    <n v="17"/>
    <s v="pain"/>
    <n v="2.2627855037225002"/>
    <n v="0.84408369132211902"/>
  </r>
  <r>
    <x v="8"/>
    <n v="18"/>
    <s v="safe"/>
    <n v="2.0444"/>
    <n v="2.3814000000000002"/>
    <n v="9"/>
    <n v="18"/>
    <s v="safe"/>
    <n v="2.1980325054346901"/>
    <n v="1.7349938589429299"/>
  </r>
  <r>
    <x v="8"/>
    <n v="19"/>
    <s v="safe"/>
    <n v="1.8786"/>
    <n v="2.1539000000000001"/>
    <n v="9"/>
    <n v="19"/>
    <s v="safe"/>
    <n v="0.95778579229038296"/>
    <n v="0.50039221622596597"/>
  </r>
  <r>
    <x v="8"/>
    <n v="20"/>
    <s v="safe"/>
    <n v="2.9302999999999999"/>
    <n v="2.2985000000000002"/>
    <n v="9"/>
    <n v="20"/>
    <s v="safe"/>
    <n v="0.89377549891636998"/>
    <n v="0.59513220563651004"/>
  </r>
  <r>
    <x v="9"/>
    <n v="1"/>
    <s v="pain"/>
    <n v="4.2003000000000004"/>
    <n v="2.0402"/>
    <n v="12"/>
    <n v="1"/>
    <s v="pain"/>
    <n v="1.89596109198098"/>
    <n v="2.4656271267095402"/>
  </r>
  <r>
    <x v="9"/>
    <n v="2"/>
    <s v="safe"/>
    <n v="3.8715000000000002"/>
    <n v="3.9028999999999998"/>
    <n v="12"/>
    <n v="2"/>
    <s v="safe"/>
    <n v="2.7309863153078102"/>
    <n v="2.3378259058255102"/>
  </r>
  <r>
    <x v="9"/>
    <n v="3"/>
    <s v="safe"/>
    <n v="2.6850000000000001"/>
    <n v="3.2683"/>
    <n v="12"/>
    <n v="3"/>
    <s v="safe"/>
    <n v="2.0089183795440602"/>
    <n v="2.6527433381662702"/>
  </r>
  <r>
    <x v="9"/>
    <n v="4"/>
    <s v="safe"/>
    <n v="2.9811000000000001"/>
    <n v="3.8715000000000002"/>
    <n v="12"/>
    <n v="4"/>
    <s v="safe"/>
    <n v="2.6555793345499601"/>
    <n v="2.5224714786372102"/>
  </r>
  <r>
    <x v="9"/>
    <n v="5"/>
    <s v="safe"/>
    <n v="3.3420000000000001"/>
    <n v="3.3420000000000001"/>
    <n v="12"/>
    <n v="5"/>
    <s v="safe"/>
    <n v="2.22994346647191"/>
    <n v="2.22994346647191"/>
  </r>
  <r>
    <x v="9"/>
    <n v="6"/>
    <s v="pain"/>
    <n v="2.6204000000000001"/>
    <n v="2.6204000000000001"/>
    <n v="12"/>
    <n v="6"/>
    <s v="pain"/>
    <n v="2.4317863105370598"/>
    <n v="2.8500652398182198"/>
  </r>
  <r>
    <x v="9"/>
    <n v="7"/>
    <s v="pain"/>
    <n v="2.4161999999999999"/>
    <n v="2.9811000000000001"/>
    <n v="12"/>
    <n v="7"/>
    <s v="pain"/>
    <n v="1.7230425722206999"/>
    <n v="2.58775778940519"/>
  </r>
  <r>
    <x v="9"/>
    <n v="8"/>
    <s v="safe"/>
    <n v="2.6204000000000001"/>
    <n v="2.0388999999999999"/>
    <n v="12"/>
    <n v="8"/>
    <s v="safe"/>
    <n v="2.58775778940519"/>
    <n v="1.61636564466184"/>
  </r>
  <r>
    <x v="9"/>
    <n v="9"/>
    <s v="pain"/>
    <n v="2.6661000000000001"/>
    <n v="2.6661000000000001"/>
    <n v="12"/>
    <n v="9"/>
    <s v="pain"/>
    <n v="2.3378259058255102"/>
    <n v="2.44837384001517"/>
  </r>
  <r>
    <x v="9"/>
    <n v="10"/>
    <s v="pain"/>
    <n v="2.4662999999999999"/>
    <n v="2.7309999999999999"/>
    <n v="12"/>
    <n v="10"/>
    <s v="pain"/>
    <n v="2.56745276452558"/>
    <n v="2.2885577846344298"/>
  </r>
  <r>
    <x v="9"/>
    <n v="11"/>
    <s v="pain"/>
    <n v="2.9811000000000001"/>
    <n v="2.9811000000000001"/>
    <n v="12"/>
    <n v="11"/>
    <s v="pain"/>
    <n v="2.8500652398182198"/>
    <n v="2.1818808570755599"/>
  </r>
  <r>
    <x v="9"/>
    <n v="12"/>
    <s v="pain"/>
    <n v="2.0105"/>
    <n v="2.0105"/>
    <n v="12"/>
    <n v="12"/>
    <s v="pain"/>
    <n v="2.6985229096227799"/>
    <n v="2.9959453117280601"/>
  </r>
  <r>
    <x v="9"/>
    <n v="13"/>
    <s v="pain"/>
    <n v="2.1002000000000001"/>
    <n v="2.2250999999999999"/>
    <n v="12"/>
    <n v="13"/>
    <s v="pain"/>
    <n v="1.8874975411193"/>
    <n v="2.7004966706278002"/>
  </r>
  <r>
    <x v="9"/>
    <n v="14"/>
    <s v="pain"/>
    <n v="2.7096"/>
    <n v="2.5160999999999998"/>
    <n v="12"/>
    <n v="14"/>
    <s v="pain"/>
    <n v="2.6102842005934401"/>
    <n v="2.5508652350474601"/>
  </r>
  <r>
    <x v="9"/>
    <n v="15"/>
    <s v="safe"/>
    <n v="2.0388999999999999"/>
    <n v="2.1318000000000001"/>
    <n v="12"/>
    <n v="15"/>
    <s v="safe"/>
    <n v="1.9853500226337399"/>
    <n v="1.78072471224873"/>
  </r>
  <r>
    <x v="9"/>
    <n v="16"/>
    <s v="pain"/>
    <n v="3.3420000000000001"/>
    <n v="1.7544999999999999"/>
    <n v="12"/>
    <n v="16"/>
    <s v="pain"/>
    <n v="1.71320127315412"/>
    <n v="1.7230425722206999"/>
  </r>
  <r>
    <x v="9"/>
    <n v="17"/>
    <s v="safe"/>
    <n v="1.8070999999999999"/>
    <n v="1.7544999999999999"/>
    <n v="12"/>
    <n v="17"/>
    <s v="safe"/>
    <n v="1.8813005896894801"/>
    <n v="2.0900641221362402"/>
  </r>
  <r>
    <x v="9"/>
    <n v="18"/>
    <s v="safe"/>
    <n v="1.7341"/>
    <n v="1.9456"/>
    <n v="12"/>
    <n v="18"/>
    <s v="safe"/>
    <n v="2.1376466107269101"/>
    <n v="1.2671118971597399"/>
  </r>
  <r>
    <x v="9"/>
    <n v="19"/>
    <s v="safe"/>
    <n v="3.4096000000000002"/>
    <n v="3.3420000000000001"/>
    <n v="12"/>
    <n v="19"/>
    <s v="safe"/>
    <n v="3.3197315388940898"/>
    <n v="2.28821087272549"/>
  </r>
  <r>
    <x v="9"/>
    <n v="20"/>
    <s v="safe"/>
    <n v="2.1002000000000001"/>
    <n v="2.2444000000000002"/>
    <n v="12"/>
    <n v="20"/>
    <s v="safe"/>
    <n v="2.2862755867159201"/>
    <n v="2.7273789693083299"/>
  </r>
  <r>
    <x v="10"/>
    <n v="1"/>
    <s v="safe"/>
    <n v="3.6591"/>
    <n v="1.3922000000000001"/>
    <n v="17"/>
    <n v="1"/>
    <s v="safe"/>
    <n v="1.48306097710198"/>
    <n v="1.4935112031653299"/>
  </r>
  <r>
    <x v="10"/>
    <n v="2"/>
    <s v="safe"/>
    <n v="3.3765000000000001"/>
    <n v="2.8012999999999999"/>
    <n v="17"/>
    <n v="2"/>
    <s v="safe"/>
    <n v="1.3074603618735099"/>
    <n v="1.52038928124156"/>
  </r>
  <r>
    <x v="10"/>
    <n v="3"/>
    <s v="pain"/>
    <n v="3.0022000000000002"/>
    <n v="3.335"/>
    <n v="17"/>
    <n v="3"/>
    <s v="pain"/>
    <n v="1.4303568090339001"/>
    <n v="1.52038928124156"/>
  </r>
  <r>
    <x v="10"/>
    <n v="4"/>
    <s v="safe"/>
    <n v="3.3765000000000001"/>
    <n v="2.8921999999999999"/>
    <n v="17"/>
    <n v="4"/>
    <s v="safe"/>
    <n v="1.32014604371793"/>
    <n v="1.1954369730818399"/>
  </r>
  <r>
    <x v="10"/>
    <n v="5"/>
    <s v="pain"/>
    <n v="3.5979000000000001"/>
    <n v="3.2387999999999999"/>
    <n v="17"/>
    <n v="5"/>
    <s v="pain"/>
    <n v="1.54915936304448"/>
    <n v="1.6928724759182701"/>
  </r>
  <r>
    <x v="10"/>
    <n v="6"/>
    <s v="safe"/>
    <n v="3.9329999999999998"/>
    <n v="3.5653999999999999"/>
    <n v="17"/>
    <n v="6"/>
    <s v="safe"/>
    <n v="1.73673995541194"/>
    <n v="1.10933850073316"/>
  </r>
  <r>
    <x v="10"/>
    <n v="7"/>
    <s v="pain"/>
    <n v="3.2040000000000002"/>
    <n v="3.5653999999999999"/>
    <n v="17"/>
    <n v="7"/>
    <s v="pain"/>
    <n v="2.0604123260187999"/>
    <n v="0.82564311906868704"/>
  </r>
  <r>
    <x v="10"/>
    <n v="8"/>
    <s v="pain"/>
    <n v="3.2679999999999998"/>
    <n v="3.3765000000000001"/>
    <n v="17"/>
    <n v="8"/>
    <s v="pain"/>
    <n v="1.5081165463297801"/>
    <n v="1.73673995541194"/>
  </r>
  <r>
    <x v="10"/>
    <n v="9"/>
    <s v="pain"/>
    <n v="3.3765000000000001"/>
    <n v="3.1677"/>
    <n v="17"/>
    <n v="9"/>
    <s v="pain"/>
    <n v="2.0591036138727201"/>
    <n v="2.8537260851392201"/>
  </r>
  <r>
    <x v="10"/>
    <n v="10"/>
    <s v="safe"/>
    <n v="3.5979000000000001"/>
    <n v="3.306"/>
    <n v="17"/>
    <n v="10"/>
    <s v="safe"/>
    <n v="1.6627490572114201"/>
    <n v="2.6467172211202001"/>
  </r>
  <r>
    <x v="10"/>
    <n v="11"/>
    <s v="safe"/>
    <n v="3.9620000000000002"/>
    <n v="3.5653999999999999"/>
    <n v="17"/>
    <n v="11"/>
    <s v="safe"/>
    <n v="1.8850708998329"/>
    <n v="1.85920913162152"/>
  </r>
  <r>
    <x v="10"/>
    <n v="12"/>
    <s v="safe"/>
    <n v="4.2561"/>
    <n v="3.5314999999999999"/>
    <n v="17"/>
    <n v="12"/>
    <s v="safe"/>
    <n v="1.0705839251652001"/>
    <n v="1.78478590657259"/>
  </r>
  <r>
    <x v="10"/>
    <n v="13"/>
    <s v="safe"/>
    <n v="3.306"/>
    <n v="3.306"/>
    <n v="17"/>
    <n v="13"/>
    <s v="safe"/>
    <n v="3.2905421797423999"/>
    <n v="2.0941595211905102"/>
  </r>
  <r>
    <x v="10"/>
    <n v="14"/>
    <s v="pain"/>
    <n v="3.1677"/>
    <n v="3.2040000000000002"/>
    <n v="17"/>
    <n v="14"/>
    <s v="pain"/>
    <n v="2.0311826146183898"/>
    <n v="1.5160015097016599"/>
  </r>
  <r>
    <x v="10"/>
    <n v="15"/>
    <s v="pain"/>
    <n v="3.1677"/>
    <n v="4.2003000000000004"/>
    <n v="17"/>
    <n v="15"/>
    <s v="pain"/>
    <n v="1.25534635920055"/>
    <n v="2.3669265692865502"/>
  </r>
  <r>
    <x v="10"/>
    <n v="16"/>
    <s v="safe"/>
    <n v="2.8917999999999999"/>
    <n v="3.1677"/>
    <n v="17"/>
    <n v="16"/>
    <s v="safe"/>
    <n v="1.07579218867629"/>
    <n v="1.5081165463297801"/>
  </r>
  <r>
    <x v="10"/>
    <n v="17"/>
    <s v="safe"/>
    <n v="4.2287999999999997"/>
    <n v="4.2287999999999997"/>
    <n v="17"/>
    <n v="17"/>
    <s v="safe"/>
    <n v="2.1865363832378"/>
    <n v="2.5732018413473998"/>
  </r>
  <r>
    <x v="10"/>
    <n v="18"/>
    <s v="pain"/>
    <n v="3.2722000000000002"/>
    <n v="3.1677"/>
    <n v="17"/>
    <n v="18"/>
    <s v="pain"/>
    <n v="1.2803558755284199"/>
    <n v="2.2862755867159201"/>
  </r>
  <r>
    <x v="10"/>
    <n v="19"/>
    <s v="pain"/>
    <n v="3.0209999999999999"/>
    <n v="3.306"/>
    <n v="17"/>
    <n v="19"/>
    <s v="pain"/>
    <n v="3.3272223578751499"/>
    <n v="2.0644850276588"/>
  </r>
  <r>
    <x v="10"/>
    <n v="20"/>
    <s v="pain"/>
    <n v="2.9316"/>
    <n v="3.5979000000000001"/>
    <n v="17"/>
    <n v="20"/>
    <s v="pain"/>
    <n v="1.85732370995609"/>
    <n v="1.56244368744677"/>
  </r>
  <r>
    <x v="11"/>
    <n v="1"/>
    <s v="pain"/>
    <n v="2.2650000000000001"/>
    <n v="2.9304999999999999"/>
    <n v="22"/>
    <n v="1"/>
    <s v="pain"/>
    <n v="1.2002963450153099"/>
    <n v="2.7069785376294599"/>
  </r>
  <r>
    <x v="11"/>
    <n v="2"/>
    <s v="pain"/>
    <n v="3.8715000000000002"/>
    <n v="3.8386999999999998"/>
    <n v="22"/>
    <n v="2"/>
    <s v="pain"/>
    <n v="-0.13766057862498099"/>
    <n v="0.761080031235702"/>
  </r>
  <r>
    <x v="11"/>
    <n v="3"/>
    <s v="safe"/>
    <n v="3.8715000000000002"/>
    <n v="3.4588000000000001"/>
    <n v="22"/>
    <n v="3"/>
    <s v="safe"/>
    <n v="1.2002963450153099"/>
    <n v="1.4244627408441299"/>
  </r>
  <r>
    <x v="11"/>
    <n v="4"/>
    <s v="safe"/>
    <n v="3.5722999999999998"/>
    <n v="3.8386999999999998"/>
    <n v="22"/>
    <n v="4"/>
    <s v="safe"/>
    <n v="2.53353471230509"/>
    <n v="1.60959898780573"/>
  </r>
  <r>
    <x v="11"/>
    <n v="5"/>
    <s v="pain"/>
    <n v="3.9329999999999998"/>
    <n v="3.8715000000000002"/>
    <n v="22"/>
    <n v="5"/>
    <s v="pain"/>
    <n v="1.8370453251765999"/>
    <n v="1.5150545225648699"/>
  </r>
  <r>
    <x v="11"/>
    <n v="6"/>
    <s v="safe"/>
    <n v="3.6055000000000001"/>
    <n v="3.8043999999999998"/>
    <n v="22"/>
    <n v="6"/>
    <s v="safe"/>
    <n v="2.7235660671075701"/>
    <n v="2.3774520103103902"/>
  </r>
  <r>
    <x v="11"/>
    <n v="7"/>
    <s v="pain"/>
    <n v="3.8386999999999998"/>
    <n v="3.496"/>
    <n v="22"/>
    <n v="7"/>
    <s v="pain"/>
    <n v="1.60959898780573"/>
    <n v="1.8895000060750899"/>
  </r>
  <r>
    <x v="11"/>
    <n v="8"/>
    <s v="safe"/>
    <n v="4.1398000000000001"/>
    <n v="3.8043999999999998"/>
    <n v="22"/>
    <n v="8"/>
    <s v="safe"/>
    <n v="1.2373465293874"/>
    <n v="1.4244627408441299"/>
  </r>
  <r>
    <x v="11"/>
    <n v="9"/>
    <s v="pain"/>
    <n v="3.306"/>
    <n v="3.496"/>
    <n v="22"/>
    <n v="9"/>
    <s v="pain"/>
    <n v="0.54883794814388198"/>
    <n v="0.99968379496128101"/>
  </r>
  <r>
    <x v="11"/>
    <n v="10"/>
    <s v="safe"/>
    <n v="3.5722999999999998"/>
    <n v="3.8715000000000002"/>
    <n v="22"/>
    <n v="10"/>
    <s v="safe"/>
    <n v="0.99892886770100697"/>
    <n v="1.78478590657259"/>
  </r>
  <r>
    <x v="11"/>
    <n v="11"/>
    <s v="safe"/>
    <n v="3.9329999999999998"/>
    <n v="2.8062"/>
    <n v="22"/>
    <n v="11"/>
    <s v="safe"/>
    <n v="1.3748630950792999"/>
    <n v="0.23421919391462001"/>
  </r>
  <r>
    <x v="11"/>
    <n v="12"/>
    <s v="pain"/>
    <n v="3.4413999999999998"/>
    <n v="3.306"/>
    <n v="22"/>
    <n v="12"/>
    <s v="pain"/>
    <n v="1.0078620746673499"/>
    <n v="1.9611596873591699"/>
  </r>
  <r>
    <x v="11"/>
    <n v="13"/>
    <s v="pain"/>
    <n v="4.1707000000000001"/>
    <n v="3.306"/>
    <n v="22"/>
    <n v="13"/>
    <s v="pain"/>
    <n v="0.78275164214665705"/>
    <n v="1.37528136659902"/>
  </r>
  <r>
    <x v="11"/>
    <n v="14"/>
    <s v="pain"/>
    <n v="3.3022"/>
    <n v="3.496"/>
    <n v="22"/>
    <n v="14"/>
    <s v="pain"/>
    <n v="1.28536890380554"/>
    <n v="1.2373465293874"/>
  </r>
  <r>
    <x v="11"/>
    <n v="15"/>
    <s v="safe"/>
    <n v="3.8715000000000002"/>
    <n v="3.496"/>
    <n v="22"/>
    <n v="15"/>
    <s v="safe"/>
    <n v="1.8568041715682999"/>
    <n v="0.90033070526401404"/>
  </r>
  <r>
    <x v="11"/>
    <n v="16"/>
    <s v="pain"/>
    <n v="3.8715000000000002"/>
    <n v="3.306"/>
    <n v="22"/>
    <n v="16"/>
    <s v="pain"/>
    <n v="1.0354901177654501"/>
    <n v="1.52941934757277"/>
  </r>
  <r>
    <x v="11"/>
    <n v="17"/>
    <s v="safe"/>
    <n v="3.9028999999999998"/>
    <n v="3.5314999999999999"/>
    <n v="22"/>
    <n v="17"/>
    <s v="safe"/>
    <n v="1.4336768806787099"/>
    <n v="1.78478590657259"/>
  </r>
  <r>
    <x v="11"/>
    <n v="18"/>
    <s v="safe"/>
    <n v="3.6055000000000001"/>
    <n v="4.1398000000000001"/>
    <n v="22"/>
    <n v="18"/>
    <s v="safe"/>
    <n v="1.53127827533532"/>
    <n v="0.77686964969514205"/>
  </r>
  <r>
    <x v="11"/>
    <n v="19"/>
    <s v="safe"/>
    <n v="3.4588000000000001"/>
    <n v="4.1398000000000001"/>
    <n v="22"/>
    <n v="19"/>
    <s v="safe"/>
    <n v="1.75782829933731"/>
    <n v="1.0296971494973199"/>
  </r>
  <r>
    <x v="11"/>
    <n v="20"/>
    <s v="pain"/>
    <n v="3.9028999999999998"/>
    <n v="3.9028999999999998"/>
    <n v="22"/>
    <n v="20"/>
    <s v="pain"/>
    <n v="1.31628880027186"/>
    <n v="1.2618861756841599"/>
  </r>
  <r>
    <x v="12"/>
    <n v="1"/>
    <s v="safe"/>
    <n v="0.76471"/>
    <n v="0.50041000000000002"/>
    <n v="19"/>
    <n v="1"/>
    <s v="safe"/>
    <n v="0.936900624020231"/>
    <n v="-2.11499169069564E-2"/>
  </r>
  <r>
    <x v="12"/>
    <n v="2"/>
    <s v="pain"/>
    <n v="1.7983"/>
    <n v="1.5569"/>
    <n v="19"/>
    <n v="2"/>
    <s v="pain"/>
    <n v="1.3538386553513"/>
    <n v="1.2970033722210701"/>
  </r>
  <r>
    <x v="12"/>
    <n v="3"/>
    <s v="safe"/>
    <n v="2.6036000000000001"/>
    <n v="2.7515999999999998"/>
    <n v="19"/>
    <n v="3"/>
    <s v="safe"/>
    <n v="0.63684322458268405"/>
    <n v="2.1661067528923299"/>
  </r>
  <r>
    <x v="12"/>
    <n v="4"/>
    <s v="safe"/>
    <n v="2.9062999999999999"/>
    <n v="2.5796999999999999"/>
    <n v="19"/>
    <n v="4"/>
    <s v="safe"/>
    <n v="1.0661115982646201"/>
    <n v="0.88128324252169399"/>
  </r>
  <r>
    <x v="12"/>
    <n v="5"/>
    <s v="safe"/>
    <n v="2.7103000000000002"/>
    <n v="1.7735000000000001"/>
    <n v="19"/>
    <n v="5"/>
    <s v="safe"/>
    <n v="1.7415228506075899"/>
    <n v="1.0489447594492201"/>
  </r>
  <r>
    <x v="12"/>
    <n v="6"/>
    <s v="pain"/>
    <n v="2.4308999999999998"/>
    <n v="2.3855"/>
    <n v="19"/>
    <n v="6"/>
    <s v="pain"/>
    <n v="0.34123083112268399"/>
    <n v="0.94594101359111504"/>
  </r>
  <r>
    <x v="12"/>
    <n v="7"/>
    <s v="safe"/>
    <n v="2.6730999999999998"/>
    <n v="2.9302999999999999"/>
    <n v="19"/>
    <n v="7"/>
    <s v="safe"/>
    <n v="0.93348432962001804"/>
    <n v="0.751966518011848"/>
  </r>
  <r>
    <x v="12"/>
    <n v="8"/>
    <s v="safe"/>
    <n v="3.4211"/>
    <n v="2.9986999999999999"/>
    <n v="19"/>
    <n v="8"/>
    <s v="safe"/>
    <n v="0.921830812964194"/>
    <n v="1.41673936163596"/>
  </r>
  <r>
    <x v="12"/>
    <n v="9"/>
    <s v="pain"/>
    <n v="2.9329000000000001"/>
    <n v="2.8645999999999998"/>
    <n v="19"/>
    <n v="9"/>
    <s v="pain"/>
    <n v="-0.38376930256041902"/>
    <n v="0.45641925972341901"/>
  </r>
  <r>
    <x v="12"/>
    <n v="10"/>
    <s v="safe"/>
    <n v="2.9329000000000001"/>
    <n v="2.9651999999999998"/>
    <n v="19"/>
    <n v="10"/>
    <s v="safe"/>
    <n v="0.49271998080072898"/>
    <n v="0.89988270667716797"/>
  </r>
  <r>
    <x v="12"/>
    <n v="11"/>
    <s v="pain"/>
    <n v="3.1067999999999998"/>
    <n v="3.0409999999999999"/>
    <n v="19"/>
    <n v="11"/>
    <s v="pain"/>
    <n v="0.53106592470883096"/>
    <n v="0.48489649369715099"/>
  </r>
  <r>
    <x v="12"/>
    <n v="12"/>
    <s v="pain"/>
    <n v="3.1678000000000002"/>
    <n v="3.0310000000000001"/>
    <n v="19"/>
    <n v="12"/>
    <s v="pain"/>
    <n v="0.53669426680624399"/>
    <n v="0.93348432962001804"/>
  </r>
  <r>
    <x v="12"/>
    <n v="13"/>
    <s v="pain"/>
    <n v="3.0619999999999998"/>
    <n v="3.1067999999999998"/>
    <n v="19"/>
    <n v="13"/>
    <s v="pain"/>
    <n v="2.0496394566402198"/>
    <n v="0.96382360181545101"/>
  </r>
  <r>
    <x v="12"/>
    <n v="14"/>
    <s v="safe"/>
    <n v="3.1379000000000001"/>
    <n v="3.3934000000000002"/>
    <n v="19"/>
    <n v="14"/>
    <s v="safe"/>
    <n v="0.814223420742342"/>
    <n v="0.93348432962001804"/>
  </r>
  <r>
    <x v="12"/>
    <n v="15"/>
    <s v="safe"/>
    <n v="3.0920000000000001"/>
    <n v="3.7936000000000001"/>
    <n v="19"/>
    <n v="15"/>
    <s v="safe"/>
    <n v="0.65767903456317101"/>
    <n v="1.83253157546356"/>
  </r>
  <r>
    <x v="12"/>
    <n v="16"/>
    <s v="pain"/>
    <n v="3.2568999999999999"/>
    <n v="2.9329000000000001"/>
    <n v="19"/>
    <n v="16"/>
    <s v="pain"/>
    <n v="0.67555238851147104"/>
    <n v="0.416114183802333"/>
  </r>
  <r>
    <x v="12"/>
    <n v="17"/>
    <s v="pain"/>
    <n v="3.1379000000000001"/>
    <n v="3.4211"/>
    <n v="19"/>
    <n v="17"/>
    <s v="pain"/>
    <n v="0.62046293329498703"/>
    <n v="0.41089393427745702"/>
  </r>
  <r>
    <x v="12"/>
    <n v="18"/>
    <s v="pain"/>
    <n v="3.3647999999999998"/>
    <n v="3.2856999999999998"/>
    <n v="19"/>
    <n v="18"/>
    <s v="pain"/>
    <n v="0.18012719885325501"/>
    <n v="0.78535437681563403"/>
  </r>
  <r>
    <x v="12"/>
    <n v="19"/>
    <s v="safe"/>
    <n v="3.1379000000000001"/>
    <n v="2.9986999999999999"/>
    <n v="19"/>
    <n v="19"/>
    <s v="safe"/>
    <n v="0.79578429482817203"/>
    <n v="0.68545003759701795"/>
  </r>
  <r>
    <x v="12"/>
    <n v="20"/>
    <s v="pain"/>
    <n v="3.2856999999999998"/>
    <n v="2.8994"/>
    <n v="19"/>
    <n v="20"/>
    <s v="pain"/>
    <n v="1.1571995290677599"/>
    <n v="0.55150754781871703"/>
  </r>
  <r>
    <x v="13"/>
    <n v="1"/>
    <s v="pain"/>
    <n v="1.125"/>
    <n v="1.4662999999999999"/>
    <n v="8"/>
    <n v="1"/>
    <s v="pain"/>
    <n v="1.5415264546096701"/>
    <n v="0.43408943029379499"/>
  </r>
  <r>
    <x v="13"/>
    <n v="2"/>
    <s v="safe"/>
    <n v="2.3279999999999998"/>
    <n v="2.0228999999999999"/>
    <n v="8"/>
    <n v="2"/>
    <s v="safe"/>
    <n v="1.5341205443525501"/>
    <n v="0.72983587440870601"/>
  </r>
  <r>
    <x v="13"/>
    <n v="3"/>
    <s v="pain"/>
    <n v="1.8971"/>
    <n v="2.4419"/>
    <n v="8"/>
    <n v="3"/>
    <s v="pain"/>
    <n v="1.1309776082451599"/>
    <n v="1.2263707366694201"/>
  </r>
  <r>
    <x v="13"/>
    <n v="4"/>
    <s v="safe"/>
    <n v="2.6753999999999998"/>
    <n v="3.1303999999999998"/>
    <n v="8"/>
    <n v="4"/>
    <s v="safe"/>
    <n v="1.4321961916249699"/>
    <n v="0.60632590813116105"/>
  </r>
  <r>
    <x v="13"/>
    <n v="5"/>
    <s v="pain"/>
    <n v="2.3473999999999999"/>
    <n v="2.5968"/>
    <n v="8"/>
    <n v="5"/>
    <s v="pain"/>
    <n v="0.88196965249952997"/>
    <n v="0.81893816310340795"/>
  </r>
  <r>
    <x v="13"/>
    <n v="6"/>
    <s v="pain"/>
    <n v="2.6427"/>
    <n v="2.8163"/>
    <n v="8"/>
    <n v="6"/>
    <s v="pain"/>
    <n v="1.0719369676429"/>
    <n v="1.28536890380554"/>
  </r>
  <r>
    <x v="13"/>
    <n v="7"/>
    <s v="safe"/>
    <n v="2.7707000000000002"/>
    <n v="2.5560999999999998"/>
    <n v="8"/>
    <n v="7"/>
    <s v="safe"/>
    <n v="1.11236102914573"/>
    <n v="0.34193005292676798"/>
  </r>
  <r>
    <x v="13"/>
    <n v="8"/>
    <s v="safe"/>
    <n v="3.1638999999999999"/>
    <n v="2.8645999999999998"/>
    <n v="8"/>
    <n v="8"/>
    <s v="safe"/>
    <n v="2.4725140580258298"/>
    <n v="0.53839086350183196"/>
  </r>
  <r>
    <x v="13"/>
    <n v="9"/>
    <s v="safe"/>
    <n v="2.5148999999999999"/>
    <n v="3.1303999999999998"/>
    <n v="8"/>
    <n v="9"/>
    <s v="safe"/>
    <n v="0.34977001482801501"/>
    <n v="1.5036976648959099"/>
  </r>
  <r>
    <x v="13"/>
    <n v="10"/>
    <s v="pain"/>
    <n v="2.8938999999999999"/>
    <n v="2.6427"/>
    <n v="8"/>
    <n v="10"/>
    <s v="pain"/>
    <n v="0.92698105753605498"/>
    <n v="0.86489435868528297"/>
  </r>
  <r>
    <x v="13"/>
    <n v="11"/>
    <s v="pain"/>
    <n v="3.2722000000000002"/>
    <n v="2.0518999999999998"/>
    <n v="8"/>
    <n v="11"/>
    <s v="pain"/>
    <n v="1.7214733911267699"/>
    <n v="0.97200181801929997"/>
  </r>
  <r>
    <x v="13"/>
    <n v="12"/>
    <s v="safe"/>
    <n v="3.3041999999999998"/>
    <n v="2.5588000000000002"/>
    <n v="8"/>
    <n v="12"/>
    <s v="safe"/>
    <n v="1.20939002097827"/>
    <n v="0.98513082681750597"/>
  </r>
  <r>
    <x v="13"/>
    <n v="13"/>
    <s v="pain"/>
    <n v="3.9897999999999998"/>
    <n v="2.9529999999999998"/>
    <n v="8"/>
    <n v="13"/>
    <s v="pain"/>
    <n v="2.3863572204626902"/>
    <n v="1.1020964680140699"/>
  </r>
  <r>
    <x v="13"/>
    <n v="14"/>
    <s v="safe"/>
    <n v="2.0518999999999998"/>
    <n v="2.7905000000000002"/>
    <n v="8"/>
    <n v="14"/>
    <s v="safe"/>
    <n v="1.3414013865221801"/>
    <n v="1.0451654651054001"/>
  </r>
  <r>
    <x v="13"/>
    <n v="15"/>
    <s v="pain"/>
    <n v="3.4096000000000002"/>
    <n v="3.4096000000000002"/>
    <n v="8"/>
    <n v="15"/>
    <s v="pain"/>
    <n v="1.6028400037106001"/>
    <n v="2.7373064947376502"/>
  </r>
  <r>
    <x v="13"/>
    <n v="16"/>
    <s v="safe"/>
    <n v="3.1638999999999999"/>
    <n v="3.0409999999999999"/>
    <n v="8"/>
    <n v="16"/>
    <s v="safe"/>
    <n v="1.6187927973278"/>
    <n v="0.39513190003660398"/>
  </r>
  <r>
    <x v="13"/>
    <n v="17"/>
    <s v="pain"/>
    <n v="3.4096000000000002"/>
    <n v="3.4096000000000002"/>
    <n v="8"/>
    <n v="17"/>
    <s v="pain"/>
    <n v="1.7368869625371"/>
    <n v="0.86101785748734705"/>
  </r>
  <r>
    <x v="13"/>
    <n v="18"/>
    <s v="safe"/>
    <n v="3.4719000000000002"/>
    <n v="2.8938999999999999"/>
    <n v="8"/>
    <n v="18"/>
    <s v="safe"/>
    <n v="1.20939002097827"/>
    <n v="0.801180725007268"/>
  </r>
  <r>
    <x v="13"/>
    <n v="19"/>
    <s v="safe"/>
    <n v="3.5979000000000001"/>
    <n v="2.5148999999999999"/>
    <n v="8"/>
    <n v="19"/>
    <s v="safe"/>
    <n v="1.9486641761571399"/>
    <n v="-0.93174673520269502"/>
  </r>
  <r>
    <x v="13"/>
    <n v="20"/>
    <s v="pain"/>
    <n v="4.0166000000000004"/>
    <n v="3.0061"/>
    <n v="8"/>
    <n v="20"/>
    <s v="pain"/>
    <n v="1.2217410206303101"/>
    <n v="1.4850957970770899"/>
  </r>
  <r>
    <x v="14"/>
    <n v="1"/>
    <s v="safe"/>
    <n v="4.1398000000000001"/>
    <n v="4.0736999999999997"/>
    <n v="24"/>
    <n v="1"/>
    <s v="safe"/>
    <n v="0.80286117812972702"/>
    <n v="1.2860609300660799"/>
  </r>
  <r>
    <x v="14"/>
    <n v="2"/>
    <s v="safe"/>
    <n v="4.1398000000000001"/>
    <n v="4.1074999999999999"/>
    <n v="24"/>
    <n v="2"/>
    <s v="safe"/>
    <n v="2.62010984454106"/>
    <n v="0.92783685333188204"/>
  </r>
  <r>
    <x v="14"/>
    <n v="3"/>
    <s v="pain"/>
    <n v="4.1074999999999999"/>
    <n v="2.7888999999999999"/>
    <n v="24"/>
    <n v="3"/>
    <s v="pain"/>
    <n v="1.0655649046357101"/>
    <n v="3.51951110977088"/>
  </r>
  <r>
    <x v="14"/>
    <n v="4"/>
    <s v="safe"/>
    <n v="4.1074999999999999"/>
    <n v="3.8043999999999998"/>
    <n v="24"/>
    <n v="4"/>
    <s v="safe"/>
    <n v="1.1740013619545999"/>
    <n v="0.906981075949292"/>
  </r>
  <r>
    <x v="14"/>
    <n v="5"/>
    <s v="safe"/>
    <n v="3.8715000000000002"/>
    <n v="4.0736999999999997"/>
    <n v="24"/>
    <n v="5"/>
    <s v="safe"/>
    <n v="1.6291070016023801"/>
    <n v="1.3981488653971601"/>
  </r>
  <r>
    <x v="14"/>
    <n v="6"/>
    <s v="safe"/>
    <n v="4.1707000000000001"/>
    <n v="3.7685"/>
    <n v="24"/>
    <n v="6"/>
    <s v="safe"/>
    <n v="0.94601367632239297"/>
    <n v="1.3695416161723599"/>
  </r>
  <r>
    <x v="14"/>
    <n v="7"/>
    <s v="pain"/>
    <n v="3.8386999999999998"/>
    <n v="3.8386999999999998"/>
    <n v="24"/>
    <n v="7"/>
    <s v="pain"/>
    <n v="1.39018317902424"/>
    <n v="-0.150969215496777"/>
  </r>
  <r>
    <x v="14"/>
    <n v="8"/>
    <s v="pain"/>
    <n v="4.1074999999999999"/>
    <n v="3.2683"/>
    <n v="24"/>
    <n v="8"/>
    <s v="pain"/>
    <n v="5.4479872149341697E-2"/>
    <n v="1.7563921501623301"/>
  </r>
  <r>
    <x v="14"/>
    <n v="9"/>
    <s v="safe"/>
    <n v="4.1398000000000001"/>
    <n v="4.1074999999999999"/>
    <n v="24"/>
    <n v="9"/>
    <s v="safe"/>
    <n v="1.9046822651470099"/>
    <n v="1.96187944931145"/>
  </r>
  <r>
    <x v="14"/>
    <n v="10"/>
    <s v="safe"/>
    <n v="3.5653999999999999"/>
    <n v="3.5314999999999999"/>
    <n v="24"/>
    <n v="10"/>
    <s v="safe"/>
    <n v="1.9098113443753499"/>
    <n v="0.97053511129074899"/>
  </r>
  <r>
    <x v="14"/>
    <n v="11"/>
    <s v="safe"/>
    <n v="3.5653999999999999"/>
    <n v="3.1677"/>
    <n v="24"/>
    <n v="11"/>
    <s v="safe"/>
    <n v="0.94472204357909195"/>
    <n v="0.82564311906868704"/>
  </r>
  <r>
    <x v="14"/>
    <n v="12"/>
    <s v="pain"/>
    <n v="4.1707000000000001"/>
    <n v="3.1677"/>
    <n v="24"/>
    <n v="12"/>
    <s v="pain"/>
    <n v="1.2002963450153099"/>
    <n v="1.2095725652824001"/>
  </r>
  <r>
    <x v="14"/>
    <n v="13"/>
    <s v="safe"/>
    <n v="4.2003000000000004"/>
    <n v="3.5314999999999999"/>
    <n v="24"/>
    <n v="13"/>
    <s v="safe"/>
    <n v="1.21157957120885"/>
    <n v="0.14299434006016601"/>
  </r>
  <r>
    <x v="14"/>
    <n v="14"/>
    <s v="pain"/>
    <n v="3.9028999999999998"/>
    <n v="3.5653999999999999"/>
    <n v="24"/>
    <n v="14"/>
    <s v="pain"/>
    <n v="0.85435202486215001"/>
    <n v="1.2095725652824001"/>
  </r>
  <r>
    <x v="14"/>
    <n v="15"/>
    <s v="pain"/>
    <n v="3.5653999999999999"/>
    <n v="3.9329999999999998"/>
    <n v="24"/>
    <n v="15"/>
    <s v="pain"/>
    <n v="2.2377422006615499"/>
    <n v="1.1611273552661401"/>
  </r>
  <r>
    <x v="14"/>
    <n v="16"/>
    <s v="pain"/>
    <n v="4.2287999999999997"/>
    <n v="4.2003000000000004"/>
    <n v="24"/>
    <n v="16"/>
    <s v="pain"/>
    <n v="3.1898274747905799"/>
    <n v="2.28821087272549"/>
  </r>
  <r>
    <x v="14"/>
    <n v="17"/>
    <s v="safe"/>
    <n v="4.1707000000000001"/>
    <n v="4.1707000000000001"/>
    <n v="24"/>
    <n v="17"/>
    <s v="safe"/>
    <n v="1.0354901177654501"/>
    <n v="1.10364296720351"/>
  </r>
  <r>
    <x v="14"/>
    <n v="18"/>
    <s v="pain"/>
    <n v="3.9329999999999998"/>
    <n v="4.1707000000000001"/>
    <n v="24"/>
    <n v="18"/>
    <s v="pain"/>
    <n v="1.1386213562957801"/>
    <n v="1.69003954414858"/>
  </r>
  <r>
    <x v="14"/>
    <n v="19"/>
    <s v="pain"/>
    <n v="3.9028999999999998"/>
    <n v="3.5314999999999999"/>
    <n v="24"/>
    <n v="19"/>
    <s v="pain"/>
    <n v="1.68434810030453"/>
    <n v="1.06718848910255"/>
  </r>
  <r>
    <x v="14"/>
    <n v="20"/>
    <s v="pain"/>
    <n v="3.9028999999999998"/>
    <n v="4.1707000000000001"/>
    <n v="24"/>
    <n v="20"/>
    <s v="pain"/>
    <n v="2.0120524148510399"/>
    <n v="1.3001510725843399"/>
  </r>
  <r>
    <x v="15"/>
    <n v="1"/>
    <s v="safe"/>
    <n v="1.7008000000000001"/>
    <n v="0.93033999999999994"/>
    <n v="15"/>
    <n v="1"/>
    <s v="safe"/>
    <n v="1.40507156030963"/>
    <n v="8.04392838978608E-2"/>
  </r>
  <r>
    <x v="15"/>
    <n v="2"/>
    <s v="pain"/>
    <n v="2.4462000000000002"/>
    <n v="2.5800999999999998"/>
    <n v="15"/>
    <n v="2"/>
    <s v="pain"/>
    <n v="0.98095864964216395"/>
    <n v="0.71407446296590205"/>
  </r>
  <r>
    <x v="15"/>
    <n v="3"/>
    <s v="safe"/>
    <n v="3.09"/>
    <n v="3.0482"/>
    <n v="15"/>
    <n v="3"/>
    <s v="safe"/>
    <n v="0.226480128976941"/>
    <n v="1.5806951806254701"/>
  </r>
  <r>
    <x v="15"/>
    <n v="4"/>
    <s v="safe"/>
    <n v="4.1398000000000001"/>
    <n v="3.8043999999999998"/>
    <n v="15"/>
    <n v="4"/>
    <s v="safe"/>
    <n v="-0.28658226601767001"/>
    <n v="1.5806951806254701"/>
  </r>
  <r>
    <x v="15"/>
    <n v="5"/>
    <s v="pain"/>
    <n v="3.2286999999999999"/>
    <n v="3.0482"/>
    <n v="15"/>
    <n v="5"/>
    <s v="pain"/>
    <n v="0.60896277285050804"/>
    <n v="0.79189058712481497"/>
  </r>
  <r>
    <x v="15"/>
    <n v="6"/>
    <s v="pain"/>
    <n v="3.0482"/>
    <n v="2.7450999999999999"/>
    <n v="15"/>
    <n v="6"/>
    <s v="pain"/>
    <n v="-3.1812812644005699E-2"/>
    <n v="0.49972276698719298"/>
  </r>
  <r>
    <x v="15"/>
    <n v="7"/>
    <s v="pain"/>
    <n v="4.1398000000000001"/>
    <n v="3.2286999999999999"/>
    <n v="15"/>
    <n v="7"/>
    <s v="pain"/>
    <n v="2.0537489106318199"/>
    <n v="1.5806951806254701"/>
  </r>
  <r>
    <x v="15"/>
    <n v="8"/>
    <s v="safe"/>
    <n v="3.2286999999999999"/>
    <n v="2.7601"/>
    <n v="15"/>
    <n v="8"/>
    <s v="safe"/>
    <n v="1.12964702396484"/>
    <n v="0.89700227724020898"/>
  </r>
  <r>
    <x v="15"/>
    <n v="9"/>
    <s v="pain"/>
    <n v="4.0736999999999997"/>
    <n v="3.2286999999999999"/>
    <n v="15"/>
    <n v="9"/>
    <s v="pain"/>
    <n v="9.2144607221006994E-2"/>
    <n v="1.68151081265751"/>
  </r>
  <r>
    <x v="15"/>
    <n v="10"/>
    <s v="safe"/>
    <n v="3.7685"/>
    <n v="3.0043000000000002"/>
    <n v="15"/>
    <n v="10"/>
    <s v="safe"/>
    <n v="-0.26369551880181502"/>
    <n v="0.93992098612808395"/>
  </r>
  <r>
    <x v="15"/>
    <n v="11"/>
    <s v="pain"/>
    <n v="4.1398000000000001"/>
    <n v="3.8043999999999998"/>
    <n v="15"/>
    <n v="11"/>
    <s v="pain"/>
    <n v="1.57479689609478"/>
    <n v="-2.9403432073001601E-2"/>
  </r>
  <r>
    <x v="15"/>
    <n v="12"/>
    <s v="pain"/>
    <n v="3.4198"/>
    <n v="3.1871999999999998"/>
    <n v="15"/>
    <n v="12"/>
    <s v="pain"/>
    <n v="-0.57622530791223003"/>
    <n v="0.64878220213732596"/>
  </r>
  <r>
    <x v="15"/>
    <n v="13"/>
    <s v="pain"/>
    <n v="2.8491"/>
    <n v="3.0482"/>
    <n v="15"/>
    <n v="13"/>
    <s v="pain"/>
    <n v="0.93992098612808395"/>
    <n v="0.79189058712481497"/>
  </r>
  <r>
    <x v="15"/>
    <n v="14"/>
    <s v="pain"/>
    <n v="3.0482"/>
    <n v="3.1434000000000002"/>
    <n v="15"/>
    <n v="14"/>
    <s v="pain"/>
    <n v="1.12964702396484"/>
    <n v="0.61240201769730995"/>
  </r>
  <r>
    <x v="15"/>
    <n v="15"/>
    <s v="safe"/>
    <n v="2.8954"/>
    <n v="2.5853999999999999"/>
    <n v="15"/>
    <n v="15"/>
    <s v="safe"/>
    <n v="0.49972276698719298"/>
    <n v="0.41889928340360399"/>
  </r>
  <r>
    <x v="15"/>
    <n v="16"/>
    <s v="pain"/>
    <n v="3.1871999999999998"/>
    <n v="3.1871999999999998"/>
    <n v="15"/>
    <n v="16"/>
    <s v="pain"/>
    <n v="0.91390983732071496"/>
    <n v="0.80569886760426401"/>
  </r>
  <r>
    <x v="15"/>
    <n v="17"/>
    <s v="safe"/>
    <n v="3.7685"/>
    <n v="1.9028"/>
    <n v="15"/>
    <n v="17"/>
    <s v="safe"/>
    <n v="2.12371965619722"/>
    <n v="0.49972276698719298"/>
  </r>
  <r>
    <x v="15"/>
    <n v="18"/>
    <s v="safe"/>
    <n v="2.3555000000000001"/>
    <n v="3.1871999999999998"/>
    <n v="15"/>
    <n v="18"/>
    <s v="safe"/>
    <n v="1.0197047759545601"/>
    <n v="1.5212360018743201"/>
  </r>
  <r>
    <x v="15"/>
    <n v="19"/>
    <s v="safe"/>
    <n v="2.6366000000000001"/>
    <n v="2.4676"/>
    <n v="15"/>
    <n v="19"/>
    <s v="safe"/>
    <n v="1.68151081265751"/>
    <n v="0.80569886760426401"/>
  </r>
  <r>
    <x v="15"/>
    <n v="20"/>
    <s v="safe"/>
    <n v="3.2286999999999999"/>
    <n v="2.9579"/>
    <n v="15"/>
    <n v="20"/>
    <s v="safe"/>
    <n v="1.37320560287105"/>
    <n v="1.05925667301098"/>
  </r>
  <r>
    <x v="16"/>
    <n v="1"/>
    <s v="pain"/>
    <n v="3.7685"/>
    <n v="1.5772999999999999"/>
    <n v="10"/>
    <n v="1"/>
    <s v="pain"/>
    <n v="1.2860609300660799"/>
    <n v="1.5334455853172799"/>
  </r>
  <r>
    <x v="16"/>
    <n v="2"/>
    <s v="safe"/>
    <n v="4.0381999999999998"/>
    <n v="2.5800999999999998"/>
    <n v="10"/>
    <n v="2"/>
    <s v="safe"/>
    <n v="1.0569548746306701"/>
    <n v="0.75645614630482105"/>
  </r>
  <r>
    <x v="16"/>
    <n v="3"/>
    <s v="pain"/>
    <n v="4.1074999999999999"/>
    <n v="3.8043999999999998"/>
    <n v="10"/>
    <n v="3"/>
    <s v="pain"/>
    <n v="1.3258803593529001"/>
    <n v="0.72464333366081601"/>
  </r>
  <r>
    <x v="16"/>
    <n v="4"/>
    <s v="safe"/>
    <n v="3.496"/>
    <n v="3.2286999999999999"/>
    <n v="10"/>
    <n v="4"/>
    <s v="safe"/>
    <n v="0.93817984886255301"/>
    <n v="0.62433616673134795"/>
  </r>
  <r>
    <x v="16"/>
    <n v="5"/>
    <s v="pain"/>
    <n v="4.1398000000000001"/>
    <n v="3.4588000000000001"/>
    <n v="10"/>
    <n v="5"/>
    <s v="pain"/>
    <n v="0.48628289198157698"/>
    <n v="0.96318701699668996"/>
  </r>
  <r>
    <x v="16"/>
    <n v="6"/>
    <s v="safe"/>
    <n v="3.4588000000000001"/>
    <n v="3.4198"/>
    <n v="10"/>
    <n v="6"/>
    <s v="safe"/>
    <n v="1.5088081736272001"/>
    <n v="0.74530034553318003"/>
  </r>
  <r>
    <x v="16"/>
    <n v="7"/>
    <s v="safe"/>
    <n v="4.1074999999999999"/>
    <n v="3.4198"/>
    <n v="10"/>
    <n v="7"/>
    <s v="safe"/>
    <n v="1.17067659475111"/>
    <n v="0.72236460811925396"/>
  </r>
  <r>
    <x v="16"/>
    <n v="8"/>
    <s v="pain"/>
    <n v="3.2286999999999999"/>
    <n v="3.8386999999999998"/>
    <n v="10"/>
    <n v="8"/>
    <s v="pain"/>
    <n v="1.3529166764609499"/>
    <n v="1.13500246569411"/>
  </r>
  <r>
    <x v="16"/>
    <n v="9"/>
    <s v="pain"/>
    <n v="3.8715000000000002"/>
    <n v="3.2683"/>
    <n v="10"/>
    <n v="9"/>
    <s v="pain"/>
    <n v="0.54883794814388198"/>
    <n v="1.13500246569411"/>
  </r>
  <r>
    <x v="16"/>
    <n v="10"/>
    <s v="safe"/>
    <n v="3.8386999999999998"/>
    <n v="3.5314999999999999"/>
    <n v="10"/>
    <n v="10"/>
    <s v="safe"/>
    <n v="1.49176093442812"/>
    <n v="1.9611596873591699"/>
  </r>
  <r>
    <x v="16"/>
    <n v="11"/>
    <s v="safe"/>
    <n v="4.0381999999999998"/>
    <n v="3.0043000000000002"/>
    <n v="10"/>
    <n v="11"/>
    <s v="safe"/>
    <n v="2.1162115476416501"/>
    <n v="1.6728605142667401"/>
  </r>
  <r>
    <x v="16"/>
    <n v="12"/>
    <s v="safe"/>
    <n v="3.4588000000000001"/>
    <n v="3.8043999999999998"/>
    <n v="10"/>
    <n v="12"/>
    <s v="safe"/>
    <n v="1.0655649046357101"/>
    <n v="1.0655649046357101"/>
  </r>
  <r>
    <x v="16"/>
    <n v="13"/>
    <s v="pain"/>
    <n v="4.1398000000000001"/>
    <n v="3.2683"/>
    <n v="10"/>
    <n v="13"/>
    <s v="pain"/>
    <n v="1.49686010658311"/>
    <n v="1.0356493759968399"/>
  </r>
  <r>
    <x v="16"/>
    <n v="14"/>
    <s v="safe"/>
    <n v="2.4121999999999999"/>
    <n v="3.8043999999999998"/>
    <n v="10"/>
    <n v="14"/>
    <s v="safe"/>
    <n v="0.92783685333188204"/>
    <n v="1.17067659475111"/>
  </r>
  <r>
    <x v="16"/>
    <n v="15"/>
    <s v="pain"/>
    <n v="3.8386999999999998"/>
    <n v="2.8954"/>
    <n v="10"/>
    <n v="15"/>
    <s v="pain"/>
    <n v="2.02021266490561"/>
    <n v="0.92783685333188204"/>
  </r>
  <r>
    <x v="16"/>
    <n v="16"/>
    <s v="pain"/>
    <n v="4.0736999999999997"/>
    <n v="2.8062"/>
    <n v="10"/>
    <n v="16"/>
    <s v="pain"/>
    <n v="1.5159438487998"/>
    <n v="1.0356493759968399"/>
  </r>
  <r>
    <x v="16"/>
    <n v="17"/>
    <s v="pain"/>
    <n v="2.6850000000000001"/>
    <n v="2.3633000000000002"/>
    <n v="10"/>
    <n v="17"/>
    <s v="pain"/>
    <n v="0.67940012256085502"/>
    <n v="1.2878391153309501"/>
  </r>
  <r>
    <x v="16"/>
    <n v="18"/>
    <s v="pain"/>
    <n v="3.9028999999999998"/>
    <n v="1.8758999999999999"/>
    <n v="10"/>
    <n v="18"/>
    <s v="pain"/>
    <n v="1.4925203542466099"/>
    <n v="1.4683680241872801"/>
  </r>
  <r>
    <x v="16"/>
    <n v="19"/>
    <s v="safe"/>
    <n v="2.4655999999999998"/>
    <n v="3.8043999999999998"/>
    <n v="10"/>
    <n v="19"/>
    <s v="safe"/>
    <n v="1.90747378368299"/>
    <n v="0.69949149819487499"/>
  </r>
  <r>
    <x v="16"/>
    <n v="20"/>
    <s v="safe"/>
    <n v="3.3355999999999999"/>
    <n v="3.7307999999999999"/>
    <n v="10"/>
    <n v="20"/>
    <s v="safe"/>
    <n v="0.83446946416246903"/>
    <n v="1.8716735978099399"/>
  </r>
  <r>
    <x v="17"/>
    <n v="1"/>
    <s v="pain"/>
    <n v="1.2266999999999999"/>
    <n v="1.2141"/>
    <n v="16"/>
    <n v="1"/>
    <s v="pain"/>
    <n v="1.0586694034250601"/>
    <n v="0.33921901019955902"/>
  </r>
  <r>
    <x v="17"/>
    <n v="2"/>
    <s v="safe"/>
    <n v="2.0678000000000001"/>
    <n v="1.9888999999999999"/>
    <n v="16"/>
    <n v="2"/>
    <s v="safe"/>
    <n v="1.11169032818844"/>
    <n v="0.38458005883048502"/>
  </r>
  <r>
    <x v="17"/>
    <n v="3"/>
    <s v="pain"/>
    <n v="2.6244999999999998"/>
    <n v="2.4569999999999999"/>
    <n v="16"/>
    <n v="3"/>
    <s v="pain"/>
    <n v="0.226480128976941"/>
    <n v="1.0245353338494401"/>
  </r>
  <r>
    <x v="17"/>
    <n v="4"/>
    <s v="safe"/>
    <n v="2.7601"/>
    <n v="2.5922999999999998"/>
    <n v="16"/>
    <n v="4"/>
    <s v="safe"/>
    <n v="1.3328405436359001"/>
    <n v="1.68151081265751"/>
  </r>
  <r>
    <x v="17"/>
    <n v="5"/>
    <s v="safe"/>
    <n v="3.1297999999999999"/>
    <n v="2.5722999999999998"/>
    <n v="16"/>
    <n v="5"/>
    <s v="safe"/>
    <n v="0.86750713058050499"/>
    <n v="1.5566579288282401"/>
  </r>
  <r>
    <x v="17"/>
    <n v="6"/>
    <s v="pain"/>
    <n v="3.2323"/>
    <n v="2.3839999999999999"/>
    <n v="16"/>
    <n v="6"/>
    <s v="pain"/>
    <n v="0.96416050839230505"/>
    <n v="-0.28658226601767001"/>
  </r>
  <r>
    <x v="17"/>
    <n v="7"/>
    <s v="pain"/>
    <n v="2.7309999999999999"/>
    <n v="3.09"/>
    <n v="16"/>
    <n v="7"/>
    <s v="pain"/>
    <n v="0.86750713058050499"/>
    <n v="0.49205565983639798"/>
  </r>
  <r>
    <x v="17"/>
    <n v="8"/>
    <s v="safe"/>
    <n v="3.09"/>
    <n v="2.5213999999999999"/>
    <n v="16"/>
    <n v="8"/>
    <s v="safe"/>
    <n v="1.5566579288282401"/>
    <n v="0.34451900238540401"/>
  </r>
  <r>
    <x v="17"/>
    <n v="9"/>
    <s v="pain"/>
    <n v="3.09"/>
    <n v="2.8500999999999999"/>
    <n v="16"/>
    <n v="9"/>
    <s v="pain"/>
    <n v="0.77926149625160301"/>
    <n v="1.83568263698043"/>
  </r>
  <r>
    <x v="17"/>
    <n v="10"/>
    <s v="safe"/>
    <n v="3.5314999999999999"/>
    <n v="2.6204000000000001"/>
    <n v="16"/>
    <n v="10"/>
    <s v="safe"/>
    <n v="1.5519363673464599"/>
    <n v="0.86750713058050499"/>
  </r>
  <r>
    <x v="17"/>
    <n v="11"/>
    <s v="safe"/>
    <n v="2.8917999999999999"/>
    <n v="3.09"/>
    <n v="16"/>
    <n v="11"/>
    <s v="safe"/>
    <n v="0.85453399204678004"/>
    <n v="0.49205565983639798"/>
  </r>
  <r>
    <x v="17"/>
    <n v="12"/>
    <s v="safe"/>
    <n v="3.09"/>
    <n v="2.6850000000000001"/>
    <n v="16"/>
    <n v="12"/>
    <s v="safe"/>
    <n v="2.0537489106318199"/>
    <n v="1.2110434178857099"/>
  </r>
  <r>
    <x v="17"/>
    <n v="13"/>
    <s v="pain"/>
    <n v="2.8500999999999999"/>
    <n v="2.9811000000000001"/>
    <n v="16"/>
    <n v="13"/>
    <s v="pain"/>
    <n v="0.48499341769987903"/>
    <n v="1.6291147396368399"/>
  </r>
  <r>
    <x v="17"/>
    <n v="14"/>
    <s v="pain"/>
    <n v="2.8163"/>
    <n v="2.8500999999999999"/>
    <n v="16"/>
    <n v="14"/>
    <s v="pain"/>
    <n v="1.58494471081179"/>
    <n v="0.33434095820256399"/>
  </r>
  <r>
    <x v="17"/>
    <n v="15"/>
    <s v="pain"/>
    <n v="2.7747000000000002"/>
    <n v="2.9392999999999998"/>
    <n v="16"/>
    <n v="15"/>
    <s v="pain"/>
    <n v="0.75693259739017105"/>
    <n v="1.11169032818844"/>
  </r>
  <r>
    <x v="17"/>
    <n v="16"/>
    <s v="pain"/>
    <n v="2.8500999999999999"/>
    <n v="2.4655999999999998"/>
    <n v="16"/>
    <n v="16"/>
    <s v="pain"/>
    <n v="0.22379302401290399"/>
    <n v="0.67258456869273497"/>
  </r>
  <r>
    <x v="17"/>
    <n v="17"/>
    <s v="pain"/>
    <n v="2.9392999999999998"/>
    <n v="2.8062"/>
    <n v="16"/>
    <n v="17"/>
    <s v="pain"/>
    <n v="0.121174812780156"/>
    <n v="1.67226642322907"/>
  </r>
  <r>
    <x v="17"/>
    <n v="18"/>
    <s v="safe"/>
    <n v="2.9392999999999998"/>
    <n v="3.2683"/>
    <n v="16"/>
    <n v="18"/>
    <s v="safe"/>
    <n v="1.67226642322907"/>
    <n v="1.5566579288282401"/>
  </r>
  <r>
    <x v="17"/>
    <n v="19"/>
    <s v="safe"/>
    <n v="3.3420000000000001"/>
    <n v="2.7601"/>
    <n v="16"/>
    <n v="19"/>
    <s v="safe"/>
    <n v="1.6061431914683699"/>
    <n v="1.5806951806254701"/>
  </r>
  <r>
    <x v="17"/>
    <n v="20"/>
    <s v="safe"/>
    <n v="3.2683"/>
    <n v="2.8062"/>
    <n v="16"/>
    <n v="20"/>
    <s v="safe"/>
    <n v="1.4379524667922901"/>
    <n v="1.0093462644951501"/>
  </r>
  <r>
    <x v="18"/>
    <n v="1"/>
    <s v="safe"/>
    <n v="-0.11942999999999999"/>
    <n v="0.25131999999999999"/>
    <n v="26"/>
    <n v="1"/>
    <s v="safe"/>
    <n v="2.9775629107328601"/>
    <n v="3.8978954953928802"/>
  </r>
  <r>
    <x v="18"/>
    <n v="2"/>
    <s v="pain"/>
    <n v="1.8343"/>
    <n v="1.3043"/>
    <n v="26"/>
    <n v="2"/>
    <s v="pain"/>
    <n v="0.86482611973851797"/>
    <n v="-0.76676543966728095"/>
  </r>
  <r>
    <x v="18"/>
    <n v="3"/>
    <s v="pain"/>
    <n v="1.1183000000000001"/>
    <n v="0.43992999999999999"/>
    <n v="26"/>
    <n v="3"/>
    <s v="pain"/>
    <n v="0.2533471031358"/>
    <n v="1.6776377178586199"/>
  </r>
  <r>
    <x v="18"/>
    <n v="4"/>
    <s v="safe"/>
    <n v="1.2683"/>
    <n v="1.1333"/>
    <n v="26"/>
    <n v="4"/>
    <s v="safe"/>
    <n v="2.1576944147914401"/>
    <n v="0.81554379370277297"/>
  </r>
  <r>
    <x v="18"/>
    <n v="5"/>
    <s v="safe"/>
    <n v="1.55"/>
    <n v="0.92352999999999996"/>
    <n v="26"/>
    <n v="5"/>
    <s v="safe"/>
    <n v="1.4671606887892501"/>
    <n v="1.0579434834960999"/>
  </r>
  <r>
    <x v="18"/>
    <n v="6"/>
    <s v="pain"/>
    <n v="0.67157999999999995"/>
    <n v="1.3043"/>
    <n v="26"/>
    <n v="6"/>
    <s v="pain"/>
    <n v="1.4671606887892501"/>
    <n v="0.96391099857565399"/>
  </r>
  <r>
    <x v="18"/>
    <n v="7"/>
    <s v="safe"/>
    <n v="0.92352999999999996"/>
    <n v="1.1333"/>
    <n v="26"/>
    <n v="7"/>
    <s v="safe"/>
    <n v="0.93025772721537503"/>
    <n v="0.73858456798446004"/>
  </r>
  <r>
    <x v="18"/>
    <n v="8"/>
    <s v="safe"/>
    <n v="0.92352999999999996"/>
    <n v="1.1183000000000001"/>
    <n v="26"/>
    <n v="8"/>
    <s v="safe"/>
    <n v="1.3884684340700999"/>
    <n v="0.63364000077970095"/>
  </r>
  <r>
    <x v="18"/>
    <n v="9"/>
    <s v="safe"/>
    <n v="1.7065999999999999"/>
    <n v="1.4356"/>
    <n v="26"/>
    <n v="9"/>
    <s v="safe"/>
    <n v="0.96728258042798798"/>
    <n v="1.37778086712029"/>
  </r>
  <r>
    <x v="18"/>
    <n v="10"/>
    <s v="safe"/>
    <n v="1.1183000000000001"/>
    <n v="1.2855000000000001"/>
    <n v="26"/>
    <n v="10"/>
    <s v="safe"/>
    <n v="0.96728258042798798"/>
    <n v="0.84162123357291396"/>
  </r>
  <r>
    <x v="18"/>
    <n v="11"/>
    <s v="pain"/>
    <n v="1.2855000000000001"/>
    <n v="1.7386999999999999"/>
    <n v="26"/>
    <n v="11"/>
    <s v="pain"/>
    <n v="1.0579434834960999"/>
    <n v="1.1666228908909699"/>
  </r>
  <r>
    <x v="18"/>
    <n v="12"/>
    <s v="pain"/>
    <n v="0.92352999999999996"/>
    <n v="0.93478000000000006"/>
    <n v="26"/>
    <n v="12"/>
    <s v="pain"/>
    <n v="1.0579434834960999"/>
    <n v="1.24421532711734"/>
  </r>
  <r>
    <x v="18"/>
    <n v="13"/>
    <s v="safe"/>
    <n v="1.1183000000000001"/>
    <n v="1.5746"/>
    <n v="26"/>
    <n v="13"/>
    <s v="safe"/>
    <n v="1.4217538559013601"/>
    <n v="0.93025772721537503"/>
  </r>
  <r>
    <x v="18"/>
    <n v="14"/>
    <s v="pain"/>
    <n v="0.31807999999999997"/>
    <n v="2.0855999999999999"/>
    <n v="26"/>
    <n v="14"/>
    <s v="pain"/>
    <n v="2.0252367292076499"/>
    <n v="0.46169948722689702"/>
  </r>
  <r>
    <x v="18"/>
    <n v="15"/>
    <s v="pain"/>
    <n v="1.4356"/>
    <n v="1.6019000000000001"/>
    <n v="26"/>
    <n v="15"/>
    <s v="pain"/>
    <n v="2.0395813571563202"/>
    <n v="2.8453383382882702"/>
  </r>
  <r>
    <x v="18"/>
    <n v="16"/>
    <s v="pain"/>
    <n v="1.7065999999999999"/>
    <n v="0.67840999999999996"/>
    <n v="26"/>
    <n v="16"/>
    <s v="pain"/>
    <n v="0.73285275646674997"/>
    <n v="1.18991684676787"/>
  </r>
  <r>
    <x v="18"/>
    <n v="17"/>
    <s v="pain"/>
    <n v="1.2855000000000001"/>
    <n v="1.2855000000000001"/>
    <n v="26"/>
    <n v="17"/>
    <s v="pain"/>
    <n v="3.21948307639743"/>
    <n v="0.46169948722689702"/>
  </r>
  <r>
    <x v="18"/>
    <n v="18"/>
    <s v="pain"/>
    <n v="1.4148000000000001"/>
    <n v="0.31807999999999997"/>
    <n v="26"/>
    <n v="18"/>
    <s v="pain"/>
    <n v="0.70441288250074596"/>
    <n v="0.49673911167129797"/>
  </r>
  <r>
    <x v="18"/>
    <n v="19"/>
    <s v="safe"/>
    <n v="0.67840999999999996"/>
    <n v="0.93478000000000006"/>
    <n v="26"/>
    <n v="19"/>
    <s v="safe"/>
    <n v="7.3539977934192993E-2"/>
    <n v="1.3034597064735201"/>
  </r>
  <r>
    <x v="18"/>
    <n v="20"/>
    <s v="safe"/>
    <n v="1.1333"/>
    <n v="1.2683"/>
    <n v="26"/>
    <n v="20"/>
    <s v="safe"/>
    <n v="1.14063452073212"/>
    <n v="1.0216336033656199"/>
  </r>
  <r>
    <x v="19"/>
    <n v="1"/>
    <s v="pain"/>
    <n v="-0.99668000000000001"/>
    <n v="-1.349"/>
    <n v="13"/>
    <n v="1"/>
    <s v="pain"/>
    <n v="1.2218344657592799"/>
    <n v="1.1288093145176099"/>
  </r>
  <r>
    <x v="19"/>
    <n v="2"/>
    <s v="pain"/>
    <n v="1.4072"/>
    <n v="-0.15009"/>
    <n v="13"/>
    <n v="2"/>
    <s v="pain"/>
    <n v="1.77051497380655"/>
    <n v="2.0301740933590402"/>
  </r>
  <r>
    <x v="19"/>
    <n v="3"/>
    <s v="safe"/>
    <n v="1.8343"/>
    <n v="0.60706000000000004"/>
    <n v="13"/>
    <n v="3"/>
    <s v="safe"/>
    <n v="1.0031479676625299"/>
    <n v="0.93025772721537503"/>
  </r>
  <r>
    <x v="19"/>
    <n v="4"/>
    <s v="safe"/>
    <n v="1.96"/>
    <n v="2.4843999999999999"/>
    <n v="13"/>
    <n v="4"/>
    <s v="safe"/>
    <n v="0.67893503350522599"/>
    <n v="0.50797865392462704"/>
  </r>
  <r>
    <x v="19"/>
    <n v="5"/>
    <s v="safe"/>
    <n v="1.1183000000000001"/>
    <n v="1.3043"/>
    <n v="13"/>
    <n v="5"/>
    <s v="safe"/>
    <n v="1.0031479676625299"/>
    <n v="1.5566784892191701"/>
  </r>
  <r>
    <x v="19"/>
    <n v="6"/>
    <s v="pain"/>
    <n v="2.0855999999999999"/>
    <n v="1.2855000000000001"/>
    <n v="13"/>
    <n v="6"/>
    <s v="pain"/>
    <n v="0.67893503350522599"/>
    <n v="0.22615855019514999"/>
  </r>
  <r>
    <x v="19"/>
    <n v="7"/>
    <s v="pain"/>
    <n v="1.96"/>
    <n v="2.274"/>
    <n v="13"/>
    <n v="7"/>
    <s v="pain"/>
    <n v="0.67893503350522599"/>
    <n v="0.65546761022561895"/>
  </r>
  <r>
    <x v="19"/>
    <n v="8"/>
    <s v="safe"/>
    <n v="1.96"/>
    <n v="1.4838"/>
    <n v="13"/>
    <n v="8"/>
    <s v="safe"/>
    <n v="0.93025772721537503"/>
    <n v="1.9853500226337399"/>
  </r>
  <r>
    <x v="19"/>
    <n v="9"/>
    <s v="pain"/>
    <n v="1.8343"/>
    <n v="0.68581000000000003"/>
    <n v="13"/>
    <n v="9"/>
    <s v="pain"/>
    <n v="0.80459638036030001"/>
    <n v="1.14063452073212"/>
  </r>
  <r>
    <x v="19"/>
    <n v="10"/>
    <s v="safe"/>
    <n v="2.6345000000000001"/>
    <n v="1.8718999999999999"/>
    <n v="13"/>
    <n v="10"/>
    <s v="safe"/>
    <n v="1.1288093145176099"/>
    <n v="0.523443985473938"/>
  </r>
  <r>
    <x v="19"/>
    <n v="11"/>
    <s v="safe"/>
    <n v="2.6932"/>
    <n v="1.7386999999999999"/>
    <n v="13"/>
    <n v="11"/>
    <s v="safe"/>
    <n v="1.2164457592864899"/>
    <n v="1.4469272194326499"/>
  </r>
  <r>
    <x v="19"/>
    <n v="12"/>
    <s v="pain"/>
    <n v="2.5716000000000001"/>
    <n v="2.3452999999999999"/>
    <n v="13"/>
    <n v="12"/>
    <s v="pain"/>
    <n v="0.49673911167129797"/>
    <n v="1.18991684676787"/>
  </r>
  <r>
    <x v="19"/>
    <n v="13"/>
    <s v="safe"/>
    <n v="2.4174000000000002"/>
    <n v="1.8718999999999999"/>
    <n v="13"/>
    <n v="13"/>
    <s v="safe"/>
    <n v="1.3034597064735201"/>
    <n v="0.96391099857565399"/>
  </r>
  <r>
    <x v="19"/>
    <n v="14"/>
    <s v="pain"/>
    <n v="2.3452999999999999"/>
    <n v="1.4838"/>
    <n v="13"/>
    <n v="14"/>
    <s v="pain"/>
    <n v="2.4614774922111802"/>
    <n v="0.505223978002875"/>
  </r>
  <r>
    <x v="19"/>
    <n v="15"/>
    <s v="safe"/>
    <n v="1.7065999999999999"/>
    <n v="0.69386999999999999"/>
    <n v="13"/>
    <n v="15"/>
    <s v="safe"/>
    <n v="1.25649507079833"/>
    <n v="1.35962679094273"/>
  </r>
  <r>
    <x v="19"/>
    <n v="16"/>
    <s v="pain"/>
    <n v="1.5746"/>
    <n v="0.94708000000000003"/>
    <n v="13"/>
    <n v="16"/>
    <s v="pain"/>
    <n v="1.77652003297326"/>
    <n v="0.57043759817731998"/>
  </r>
  <r>
    <x v="19"/>
    <n v="17"/>
    <s v="pain"/>
    <n v="1.3043"/>
    <n v="1.8718999999999999"/>
    <n v="13"/>
    <n v="17"/>
    <s v="pain"/>
    <n v="-0.33891162367112898"/>
    <n v="0.92549393822160098"/>
  </r>
  <r>
    <x v="19"/>
    <n v="18"/>
    <s v="pain"/>
    <n v="2.1371000000000002"/>
    <n v="2.1966999999999999"/>
    <n v="13"/>
    <n v="18"/>
    <s v="pain"/>
    <n v="-0.672076280743646"/>
    <n v="1.3109780818321199"/>
  </r>
  <r>
    <x v="19"/>
    <n v="19"/>
    <s v="safe"/>
    <n v="2.504"/>
    <n v="3.4542000000000002"/>
    <n v="13"/>
    <n v="19"/>
    <s v="safe"/>
    <n v="0.505223978002875"/>
    <n v="2.1157309244030902"/>
  </r>
  <r>
    <x v="19"/>
    <n v="20"/>
    <s v="safe"/>
    <n v="2.1371000000000002"/>
    <n v="2.0541999999999998"/>
    <n v="13"/>
    <n v="20"/>
    <s v="safe"/>
    <n v="0.62992862408472505"/>
    <n v="2.4412806976947001"/>
  </r>
  <r>
    <x v="20"/>
    <n v="1"/>
    <s v="pain"/>
    <n v="1.8728"/>
    <n v="1.6427"/>
    <n v="21"/>
    <n v="1"/>
    <s v="pain"/>
    <n v="1.5088081736272001"/>
    <n v="0.49836869923336402"/>
  </r>
  <r>
    <x v="20"/>
    <n v="2"/>
    <s v="safe"/>
    <n v="4.1074999999999999"/>
    <n v="3.0714000000000001"/>
    <n v="21"/>
    <n v="2"/>
    <s v="safe"/>
    <n v="1.5088081736272001"/>
    <n v="0.768796123662568"/>
  </r>
  <r>
    <x v="20"/>
    <n v="3"/>
    <s v="pain"/>
    <n v="3.7307999999999999"/>
    <n v="4.0736999999999997"/>
    <n v="21"/>
    <n v="3"/>
    <s v="pain"/>
    <n v="1.1843789316453499"/>
    <n v="0.91685125711398796"/>
  </r>
  <r>
    <x v="20"/>
    <n v="4"/>
    <s v="safe"/>
    <n v="4.1398000000000001"/>
    <n v="4.1074999999999999"/>
    <n v="21"/>
    <n v="4"/>
    <s v="safe"/>
    <n v="0.84162123357291396"/>
    <n v="1.63634123023644"/>
  </r>
  <r>
    <x v="20"/>
    <n v="5"/>
    <s v="pain"/>
    <n v="4.1398000000000001"/>
    <n v="3.7685"/>
    <n v="21"/>
    <n v="5"/>
    <s v="pain"/>
    <n v="1.4683680241872801"/>
    <n v="0.78103381152270901"/>
  </r>
  <r>
    <x v="20"/>
    <n v="6"/>
    <s v="safe"/>
    <n v="3.7685"/>
    <n v="2.8491"/>
    <n v="21"/>
    <n v="6"/>
    <s v="safe"/>
    <n v="1.14924271112483"/>
    <n v="0.67448975019608204"/>
  </r>
  <r>
    <x v="20"/>
    <n v="7"/>
    <s v="pain"/>
    <n v="4.0736999999999997"/>
    <n v="3.4198"/>
    <n v="21"/>
    <n v="7"/>
    <s v="pain"/>
    <n v="1.44297759553301"/>
    <n v="1.33476662581656"/>
  </r>
  <r>
    <x v="20"/>
    <n v="8"/>
    <s v="pain"/>
    <n v="3.7685"/>
    <n v="3.1871999999999998"/>
    <n v="21"/>
    <n v="8"/>
    <s v="pain"/>
    <n v="1.0434477724909801"/>
    <n v="1.33476662581656"/>
  </r>
  <r>
    <x v="20"/>
    <n v="9"/>
    <s v="safe"/>
    <n v="3.1949000000000001"/>
    <n v="3.0482"/>
    <n v="21"/>
    <n v="9"/>
    <s v="safe"/>
    <n v="1.27154540735573"/>
    <n v="1.01757514956644"/>
  </r>
  <r>
    <x v="20"/>
    <n v="10"/>
    <s v="pain"/>
    <n v="3.0043000000000002"/>
    <n v="4.1074999999999999"/>
    <n v="21"/>
    <n v="10"/>
    <s v="pain"/>
    <n v="1.2549828359900801"/>
    <n v="0.94430429974501995"/>
  </r>
  <r>
    <x v="20"/>
    <n v="11"/>
    <s v="pain"/>
    <n v="4.1398000000000001"/>
    <n v="3.2286999999999999"/>
    <n v="21"/>
    <n v="11"/>
    <s v="pain"/>
    <n v="1.1749867920660899"/>
    <n v="0.81645235060492405"/>
  </r>
  <r>
    <x v="20"/>
    <n v="12"/>
    <s v="safe"/>
    <n v="4.1707000000000001"/>
    <n v="3.2286999999999999"/>
    <n v="21"/>
    <n v="12"/>
    <s v="safe"/>
    <n v="1.1519439775364"/>
    <n v="0.91726798263696796"/>
  </r>
  <r>
    <x v="20"/>
    <n v="13"/>
    <s v="safe"/>
    <n v="3.8386999999999998"/>
    <n v="3.2286999999999999"/>
    <n v="21"/>
    <n v="13"/>
    <s v="safe"/>
    <n v="0.74506261828327502"/>
    <n v="1.1001957969112699"/>
  </r>
  <r>
    <x v="20"/>
    <n v="14"/>
    <s v="pain"/>
    <n v="2.9672000000000001"/>
    <n v="3.8043999999999998"/>
    <n v="21"/>
    <n v="14"/>
    <s v="pain"/>
    <n v="0.89789926792011399"/>
    <n v="0.91726798263696796"/>
  </r>
  <r>
    <x v="20"/>
    <n v="15"/>
    <s v="safe"/>
    <n v="3.2683"/>
    <n v="3.0482"/>
    <n v="21"/>
    <n v="15"/>
    <s v="safe"/>
    <n v="1.0784281767764501"/>
    <n v="1.9850114992580501"/>
  </r>
  <r>
    <x v="20"/>
    <n v="16"/>
    <s v="safe"/>
    <n v="3.8386999999999998"/>
    <n v="3.1871999999999998"/>
    <n v="21"/>
    <n v="16"/>
    <s v="safe"/>
    <n v="0.89789926792011399"/>
    <n v="0.83418086126282798"/>
  </r>
  <r>
    <x v="20"/>
    <n v="17"/>
    <s v="safe"/>
    <n v="3.4588000000000001"/>
    <n v="3.496"/>
    <n v="21"/>
    <n v="17"/>
    <s v="safe"/>
    <n v="1.1248332086013599"/>
    <n v="0.826048090362275"/>
  </r>
  <r>
    <x v="20"/>
    <n v="18"/>
    <s v="pain"/>
    <n v="4.1074999999999999"/>
    <n v="2.8491"/>
    <n v="21"/>
    <n v="18"/>
    <s v="pain"/>
    <n v="1.9850114992580501"/>
    <n v="0.83418086126282798"/>
  </r>
  <r>
    <x v="20"/>
    <n v="19"/>
    <s v="pain"/>
    <n v="3.496"/>
    <n v="4.0381999999999998"/>
    <n v="21"/>
    <n v="19"/>
    <s v="pain"/>
    <n v="1.0784281767764501"/>
    <n v="1.41425629878671"/>
  </r>
  <r>
    <x v="20"/>
    <n v="20"/>
    <s v="safe"/>
    <n v="3.0043000000000002"/>
    <n v="3.2286999999999999"/>
    <n v="21"/>
    <n v="20"/>
    <s v="safe"/>
    <n v="1.1725657328527099"/>
    <n v="0.89700227724020898"/>
  </r>
  <r>
    <x v="21"/>
    <n v="1"/>
    <s v="safe"/>
    <n v="4.1074999999999999"/>
    <n v="4.1398000000000001"/>
    <n v="23"/>
    <n v="1"/>
    <s v="safe"/>
    <n v="2.1993631952367498"/>
    <n v="1.1749867920660899"/>
  </r>
  <r>
    <x v="21"/>
    <n v="2"/>
    <s v="safe"/>
    <n v="4.0736999999999997"/>
    <n v="4.0381999999999998"/>
    <n v="23"/>
    <n v="2"/>
    <s v="safe"/>
    <n v="0.99146220577063404"/>
    <n v="1.29965412672686"/>
  </r>
  <r>
    <x v="21"/>
    <n v="3"/>
    <s v="pain"/>
    <n v="4.0736999999999997"/>
    <n v="4.1074999999999999"/>
    <n v="23"/>
    <n v="3"/>
    <s v="pain"/>
    <n v="2.1719551854385202"/>
    <n v="1.0655649046357101"/>
  </r>
  <r>
    <x v="21"/>
    <n v="4"/>
    <s v="pain"/>
    <n v="4.0381999999999998"/>
    <n v="3.6909999999999998"/>
    <n v="23"/>
    <n v="4"/>
    <s v="pain"/>
    <n v="2.81495986115354"/>
    <n v="1.18523215338176"/>
  </r>
  <r>
    <x v="21"/>
    <n v="5"/>
    <s v="safe"/>
    <n v="4.0381999999999998"/>
    <n v="4.0007999999999999"/>
    <n v="23"/>
    <n v="5"/>
    <s v="safe"/>
    <n v="0.99578160477270905"/>
    <n v="1.31702837897273"/>
  </r>
  <r>
    <x v="21"/>
    <n v="6"/>
    <s v="safe"/>
    <n v="4.0381999999999998"/>
    <n v="4.0007999999999999"/>
    <n v="23"/>
    <n v="6"/>
    <s v="safe"/>
    <n v="2.1407711954613098"/>
    <n v="2.05703031154908"/>
  </r>
  <r>
    <x v="21"/>
    <n v="7"/>
    <s v="safe"/>
    <n v="4.0381999999999998"/>
    <n v="4.0007999999999999"/>
    <n v="23"/>
    <n v="7"/>
    <s v="safe"/>
    <n v="1.54912475845649"/>
    <n v="3.6713740262321801"/>
  </r>
  <r>
    <x v="21"/>
    <n v="8"/>
    <s v="safe"/>
    <n v="4.0381999999999998"/>
    <n v="4.0007999999999999"/>
    <n v="23"/>
    <n v="8"/>
    <s v="safe"/>
    <n v="2.81495986115354"/>
    <n v="1.97602839241553"/>
  </r>
  <r>
    <x v="21"/>
    <n v="9"/>
    <s v="safe"/>
    <n v="4.1074999999999999"/>
    <n v="4.1074999999999999"/>
    <n v="23"/>
    <n v="9"/>
    <s v="safe"/>
    <n v="1.6737241289417899"/>
    <n v="0.268485780499642"/>
  </r>
  <r>
    <x v="21"/>
    <n v="10"/>
    <s v="pain"/>
    <n v="4.0381999999999998"/>
    <n v="4.0007999999999999"/>
    <n v="23"/>
    <n v="10"/>
    <s v="pain"/>
    <n v="0.74871018410022805"/>
    <n v="1.18523215338176"/>
  </r>
  <r>
    <x v="21"/>
    <n v="11"/>
    <s v="pain"/>
    <n v="4.0381999999999998"/>
    <n v="4.0381999999999998"/>
    <n v="23"/>
    <n v="11"/>
    <s v="pain"/>
    <n v="2.2486764631372802"/>
    <n v="1.24525223650234"/>
  </r>
  <r>
    <x v="21"/>
    <n v="12"/>
    <s v="pain"/>
    <n v="4.0736999999999997"/>
    <n v="4.0007999999999999"/>
    <n v="23"/>
    <n v="12"/>
    <s v="pain"/>
    <n v="2.1719551854385202"/>
    <n v="1.0773744675754999"/>
  </r>
  <r>
    <x v="21"/>
    <n v="13"/>
    <s v="safe"/>
    <n v="4.0736999999999997"/>
    <n v="4.0007999999999999"/>
    <n v="23"/>
    <n v="13"/>
    <s v="safe"/>
    <n v="1.2117611108181701"/>
    <n v="0.57863981309627699"/>
  </r>
  <r>
    <x v="21"/>
    <n v="14"/>
    <s v="safe"/>
    <n v="4.0381999999999998"/>
    <n v="4.0736999999999997"/>
    <n v="23"/>
    <n v="14"/>
    <s v="safe"/>
    <n v="1.11652156045457"/>
    <n v="2.3271589500403098"/>
  </r>
  <r>
    <x v="21"/>
    <n v="15"/>
    <s v="safe"/>
    <n v="4.0381999999999998"/>
    <n v="4.0381999999999998"/>
    <n v="23"/>
    <n v="15"/>
    <s v="safe"/>
    <n v="2.0356178789704198"/>
    <n v="0.86398537918173901"/>
  </r>
  <r>
    <x v="21"/>
    <n v="16"/>
    <s v="pain"/>
    <n v="4.0736999999999997"/>
    <n v="4.0381999999999998"/>
    <n v="23"/>
    <n v="16"/>
    <s v="pain"/>
    <n v="2.5100867643146101"/>
    <n v="0.62467675862500505"/>
  </r>
  <r>
    <x v="21"/>
    <n v="17"/>
    <s v="pain"/>
    <n v="4.1074999999999999"/>
    <n v="4.0007999999999999"/>
    <n v="23"/>
    <n v="17"/>
    <s v="pain"/>
    <n v="0.906981075949292"/>
    <n v="-5.97170997853229E-2"/>
  </r>
  <r>
    <x v="21"/>
    <n v="18"/>
    <s v="pain"/>
    <n v="4.0381999999999998"/>
    <n v="4.0007999999999999"/>
    <n v="23"/>
    <n v="18"/>
    <s v="pain"/>
    <n v="1.8472721854142899"/>
    <n v="1.31380741669617"/>
  </r>
  <r>
    <x v="21"/>
    <n v="19"/>
    <s v="pain"/>
    <n v="4.0736999999999997"/>
    <n v="3.9615"/>
    <n v="23"/>
    <n v="19"/>
    <s v="pain"/>
    <n v="3.75075059670539"/>
    <n v="1.7420602740742199"/>
  </r>
  <r>
    <x v="21"/>
    <n v="20"/>
    <s v="pain"/>
    <n v="4.0007999999999999"/>
    <n v="4.0007999999999999"/>
    <n v="23"/>
    <n v="20"/>
    <s v="pain"/>
    <n v="2.1936071241870301"/>
    <n v="1.46030162715279"/>
  </r>
  <r>
    <x v="22"/>
    <n v="1"/>
    <s v="safe"/>
    <n v="3.7307999999999999"/>
    <n v="3.0257999999999998"/>
    <n v="20"/>
    <n v="1"/>
    <s v="safe"/>
    <n v="3.1247618006746198"/>
    <n v="1.62400144401014"/>
  </r>
  <r>
    <x v="22"/>
    <n v="2"/>
    <s v="safe"/>
    <n v="2.4319999999999999"/>
    <n v="3.6909999999999998"/>
    <n v="20"/>
    <n v="2"/>
    <s v="safe"/>
    <n v="2.2176295853231598"/>
    <n v="1.0773744675754999"/>
  </r>
  <r>
    <x v="22"/>
    <n v="3"/>
    <s v="pain"/>
    <n v="2.4384999999999999"/>
    <n v="2.4115000000000002"/>
    <n v="20"/>
    <n v="3"/>
    <s v="pain"/>
    <n v="0.41716574237763498"/>
    <n v="1.94371337312498"/>
  </r>
  <r>
    <x v="22"/>
    <n v="4"/>
    <s v="pain"/>
    <n v="3.0972"/>
    <n v="3.2898999999999998"/>
    <n v="20"/>
    <n v="4"/>
    <s v="pain"/>
    <n v="0.90351642028772505"/>
    <n v="3.6256060235987499"/>
  </r>
  <r>
    <x v="22"/>
    <n v="5"/>
    <s v="pain"/>
    <n v="2.7483"/>
    <n v="3.6490999999999998"/>
    <n v="20"/>
    <n v="5"/>
    <s v="pain"/>
    <n v="1.62400144401014"/>
    <n v="3.96150479329456"/>
  </r>
  <r>
    <x v="22"/>
    <n v="6"/>
    <s v="safe"/>
    <n v="3.1434000000000002"/>
    <n v="3.6490999999999998"/>
    <n v="20"/>
    <n v="6"/>
    <s v="safe"/>
    <n v="0.62467675862500505"/>
    <n v="2.5907232823303801"/>
  </r>
  <r>
    <x v="22"/>
    <n v="7"/>
    <s v="safe"/>
    <n v="4.0007999999999999"/>
    <n v="4.0007999999999999"/>
    <n v="20"/>
    <n v="7"/>
    <s v="safe"/>
    <n v="0.228370588642857"/>
    <n v="0.91470451744990799"/>
  </r>
  <r>
    <x v="22"/>
    <n v="8"/>
    <s v="pain"/>
    <n v="4.0381999999999998"/>
    <n v="3.6909999999999998"/>
    <n v="20"/>
    <n v="8"/>
    <s v="pain"/>
    <n v="2.6949151200575399"/>
    <n v="0.77576956904847405"/>
  </r>
  <r>
    <x v="22"/>
    <n v="9"/>
    <s v="pain"/>
    <n v="4.0007999999999999"/>
    <n v="3.3788"/>
    <n v="20"/>
    <n v="9"/>
    <s v="pain"/>
    <n v="1.9729464113403501"/>
    <n v="4.0195097696891198"/>
  </r>
  <r>
    <x v="22"/>
    <n v="10"/>
    <s v="safe"/>
    <n v="4.0381999999999998"/>
    <n v="3.6909999999999998"/>
    <n v="20"/>
    <n v="10"/>
    <s v="safe"/>
    <n v="3.7120988756157098"/>
    <n v="1.46030162715279"/>
  </r>
  <r>
    <x v="22"/>
    <n v="11"/>
    <s v="pain"/>
    <n v="3.3788"/>
    <n v="2.5467"/>
    <n v="20"/>
    <n v="11"/>
    <s v="pain"/>
    <n v="1.6866729116402099"/>
    <n v="2.7048245834408702"/>
  </r>
  <r>
    <x v="22"/>
    <n v="12"/>
    <s v="safe"/>
    <n v="2.2949999999999999"/>
    <n v="3.0972"/>
    <n v="20"/>
    <n v="12"/>
    <s v="safe"/>
    <n v="2.4565409460321201"/>
    <n v="2.2436356046563199"/>
  </r>
  <r>
    <x v="22"/>
    <n v="13"/>
    <s v="safe"/>
    <n v="3.6909999999999998"/>
    <n v="2.1145999999999998"/>
    <n v="20"/>
    <n v="13"/>
    <s v="safe"/>
    <n v="1.84466215685682"/>
    <n v="1.0353126458786901"/>
  </r>
  <r>
    <x v="22"/>
    <n v="14"/>
    <s v="safe"/>
    <n v="4.0381999999999998"/>
    <n v="3.6909999999999998"/>
    <n v="20"/>
    <n v="14"/>
    <s v="safe"/>
    <n v="1.5288924062860101"/>
    <n v="3.3590128235319798"/>
  </r>
  <r>
    <x v="22"/>
    <n v="15"/>
    <s v="pain"/>
    <n v="3.6490999999999998"/>
    <n v="3.6048"/>
    <n v="20"/>
    <n v="15"/>
    <s v="pain"/>
    <n v="1.90919175745106"/>
    <n v="0.92783685333188204"/>
  </r>
  <r>
    <x v="22"/>
    <n v="16"/>
    <s v="safe"/>
    <n v="4.0007999999999999"/>
    <n v="3.6909999999999998"/>
    <n v="20"/>
    <n v="16"/>
    <s v="safe"/>
    <n v="1.22064771575557"/>
    <n v="1.1705341685160999"/>
  </r>
  <r>
    <x v="22"/>
    <n v="17"/>
    <s v="pain"/>
    <n v="3.6909999999999998"/>
    <n v="3.9199000000000002"/>
    <n v="20"/>
    <n v="17"/>
    <s v="pain"/>
    <n v="1.22064771575557"/>
    <n v="1.8059520782526399"/>
  </r>
  <r>
    <x v="22"/>
    <n v="18"/>
    <s v="pain"/>
    <n v="4.0007999999999999"/>
    <n v="3.6048"/>
    <n v="20"/>
    <n v="18"/>
    <s v="pain"/>
    <n v="1.8092465944830001"/>
    <n v="0.45133227878340898"/>
  </r>
  <r>
    <x v="22"/>
    <n v="19"/>
    <s v="pain"/>
    <n v="4.0007999999999999"/>
    <n v="3.7307999999999999"/>
    <n v="20"/>
    <n v="19"/>
    <s v="pain"/>
    <n v="1.0353126458786901"/>
    <n v="3.70970783016804"/>
  </r>
  <r>
    <x v="22"/>
    <n v="20"/>
    <s v="safe"/>
    <n v="3.9615"/>
    <n v="3.9199000000000002"/>
    <n v="20"/>
    <n v="20"/>
    <s v="safe"/>
    <n v="1.7420602740742199"/>
    <n v="1.9151915663243"/>
  </r>
  <r>
    <x v="23"/>
    <n v="1"/>
    <s v="pain"/>
    <n v="1.0239"/>
    <n v="1.4217"/>
    <n v="18"/>
    <n v="1"/>
    <s v="pain"/>
    <n v="1.8778373736162199"/>
    <n v="1.5433996634601399"/>
  </r>
  <r>
    <x v="23"/>
    <n v="2"/>
    <s v="safe"/>
    <n v="3.4632999999999998"/>
    <n v="2.1951999999999998"/>
    <n v="18"/>
    <n v="2"/>
    <s v="safe"/>
    <n v="1.1052170494915401"/>
    <n v="1.45552356171879"/>
  </r>
  <r>
    <x v="23"/>
    <n v="3"/>
    <s v="safe"/>
    <n v="3.1147"/>
    <n v="4.0007999999999999"/>
    <n v="18"/>
    <n v="3"/>
    <s v="safe"/>
    <n v="1.25745368084128"/>
    <n v="3.6713740262321801"/>
  </r>
  <r>
    <x v="23"/>
    <n v="4"/>
    <s v="pain"/>
    <n v="4.0736999999999997"/>
    <n v="3.7307999999999999"/>
    <n v="18"/>
    <n v="4"/>
    <s v="pain"/>
    <n v="1.9082596666367"/>
    <n v="1.4217007014418099"/>
  </r>
  <r>
    <x v="23"/>
    <n v="5"/>
    <s v="pain"/>
    <n v="3.7307999999999999"/>
    <n v="3.7307999999999999"/>
    <n v="18"/>
    <n v="5"/>
    <s v="pain"/>
    <n v="1.48799982028299"/>
    <n v="2.0631525484455402"/>
  </r>
  <r>
    <x v="23"/>
    <n v="6"/>
    <s v="pain"/>
    <n v="3.7307999999999999"/>
    <n v="3.7307999999999999"/>
    <n v="18"/>
    <n v="6"/>
    <s v="pain"/>
    <n v="1.6087397759648401"/>
    <n v="1.76500512148774"/>
  </r>
  <r>
    <x v="23"/>
    <n v="7"/>
    <s v="safe"/>
    <n v="3.4198"/>
    <n v="3.0972"/>
    <n v="18"/>
    <n v="7"/>
    <s v="safe"/>
    <n v="1.44297759553301"/>
    <n v="1.34893197023911"/>
  </r>
  <r>
    <x v="23"/>
    <n v="8"/>
    <s v="pain"/>
    <n v="4.0736999999999997"/>
    <n v="3.1434000000000002"/>
    <n v="18"/>
    <n v="8"/>
    <s v="pain"/>
    <n v="0.88566726713678401"/>
    <n v="1.9053720430913501"/>
  </r>
  <r>
    <x v="23"/>
    <n v="9"/>
    <s v="safe"/>
    <n v="4.0381999999999998"/>
    <n v="3.1871999999999998"/>
    <n v="18"/>
    <n v="9"/>
    <s v="safe"/>
    <n v="1.51553448975811"/>
    <n v="1.9082596666367"/>
  </r>
  <r>
    <x v="23"/>
    <n v="10"/>
    <s v="safe"/>
    <n v="3.7685"/>
    <n v="3.7685"/>
    <n v="18"/>
    <n v="10"/>
    <s v="safe"/>
    <n v="1.14924271112483"/>
    <n v="1.3695416161723599"/>
  </r>
  <r>
    <x v="23"/>
    <n v="11"/>
    <s v="safe"/>
    <n v="4.1074999999999999"/>
    <n v="3.2286999999999999"/>
    <n v="18"/>
    <n v="11"/>
    <s v="safe"/>
    <n v="0.96318701699668996"/>
    <n v="0.72464333366081601"/>
  </r>
  <r>
    <x v="23"/>
    <n v="12"/>
    <s v="pain"/>
    <n v="3.4588000000000001"/>
    <n v="3.0482999999999998"/>
    <n v="18"/>
    <n v="12"/>
    <s v="pain"/>
    <n v="2.3145059033934601"/>
    <n v="2.1853145660326199"/>
  </r>
  <r>
    <x v="23"/>
    <n v="13"/>
    <s v="pain"/>
    <n v="3.0043000000000002"/>
    <n v="3.1871999999999998"/>
    <n v="18"/>
    <n v="13"/>
    <s v="pain"/>
    <n v="0.301507819623405"/>
    <n v="0.85109528416702995"/>
  </r>
  <r>
    <x v="23"/>
    <n v="14"/>
    <s v="safe"/>
    <n v="4.0381999999999998"/>
    <n v="3.3355999999999999"/>
    <n v="18"/>
    <n v="14"/>
    <s v="safe"/>
    <n v="1.84711394999027"/>
    <n v="1.6721558704613799"/>
  </r>
  <r>
    <x v="23"/>
    <n v="15"/>
    <s v="safe"/>
    <n v="4.0381999999999998"/>
    <n v="3.1434000000000002"/>
    <n v="18"/>
    <n v="15"/>
    <s v="safe"/>
    <n v="0.65910426143133805"/>
    <n v="1.84711394999027"/>
  </r>
  <r>
    <x v="23"/>
    <n v="16"/>
    <s v="pain"/>
    <n v="3.4588000000000001"/>
    <n v="3.4588000000000001"/>
    <n v="18"/>
    <n v="16"/>
    <s v="pain"/>
    <n v="1.1183907815984799"/>
    <n v="1.0655649046357101"/>
  </r>
  <r>
    <x v="23"/>
    <n v="17"/>
    <s v="pain"/>
    <n v="3.2286999999999999"/>
    <n v="3.7307999999999999"/>
    <n v="18"/>
    <n v="17"/>
    <s v="pain"/>
    <n v="1.1183907815984799"/>
    <n v="1.45075053074823"/>
  </r>
  <r>
    <x v="23"/>
    <n v="18"/>
    <s v="safe"/>
    <n v="3.7685"/>
    <n v="3.4588000000000001"/>
    <n v="18"/>
    <n v="18"/>
    <s v="safe"/>
    <n v="0.95930625388348001"/>
    <n v="1.4351203652162099"/>
  </r>
  <r>
    <x v="23"/>
    <n v="19"/>
    <s v="safe"/>
    <n v="3.9028999999999998"/>
    <n v="3.4198"/>
    <n v="18"/>
    <n v="19"/>
    <s v="safe"/>
    <n v="1.07579218867629"/>
    <n v="0.94266351316678698"/>
  </r>
  <r>
    <x v="23"/>
    <n v="20"/>
    <s v="pain"/>
    <n v="2.4102999999999999"/>
    <n v="2.9089"/>
    <n v="18"/>
    <n v="20"/>
    <s v="pain"/>
    <n v="1.0237796578712599"/>
    <n v="1.84466215685682"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  <r>
    <x v="2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2CC66-DDA7-4508-A89E-6EB850130E9F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G29" firstHeaderRow="1" firstDataRow="3" firstDataCol="1"/>
  <pivotFields count="19">
    <pivotField axis="axisRow" showAll="0">
      <items count="26"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percentage change real" fld="10" subtotal="average" baseField="0" baseItem="7"/>
    <dataField name="Average of percentage change perceived" fld="11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B0953-9D82-4A75-9681-10688C8946D4}" name="Tabella pivot1" cacheId="9" applyNumberFormats="0" applyBorderFormats="0" applyFontFormats="0" applyPatternFormats="0" applyAlignmentFormats="0" applyWidthHeightFormats="1" dataCaption="Valori" updatedVersion="7" minRefreshableVersion="3" useAutoFormatting="1" rowGrandTotals="0" colGrandTotals="0" itemPrintTitles="1" createdVersion="6" indent="0" outline="1" outlineData="1" multipleFieldFilters="0">
  <location ref="A3:E29" firstHeaderRow="1" firstDataRow="3" firstDataCol="1"/>
  <pivotFields count="11">
    <pivotField axis="axisRow" showAll="0">
      <items count="26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4"/>
        <item x="23"/>
        <item t="default"/>
      </items>
    </pivotField>
    <pivotField showAll="0"/>
    <pivotField showAll="0"/>
    <pivotField showAll="0"/>
    <pivotField showAll="0"/>
    <pivotField axis="axisCol" showAll="0">
      <items count="6">
        <item x="1"/>
        <item m="1" x="3"/>
        <item x="0"/>
        <item m="1" x="4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</rowItems>
  <colFields count="2">
    <field x="5"/>
    <field x="-2"/>
  </colFields>
  <colItems count="4">
    <i>
      <x/>
      <x/>
    </i>
    <i r="1" i="1">
      <x v="1"/>
    </i>
    <i>
      <x v="2"/>
      <x/>
    </i>
    <i r="1" i="1">
      <x v="1"/>
    </i>
  </colItems>
  <dataFields count="2">
    <dataField name="Media di percentage change perceived" fld="10" subtotal="average" baseField="0" baseItem="7"/>
    <dataField name="Media di percentage change real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44B08-E5E5-4FA0-96C3-2C1F409CF9D2}" name="PivotTable5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S1:U26" firstHeaderRow="0" firstDataRow="1" firstDataCol="1"/>
  <pivotFields count="10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URACY_base_SIGNAL DETECTION visual" fld="3" subtotal="average" baseField="0" baseItem="0"/>
    <dataField name="Average of ACCURACY_base_SIGNAL DETECTION intero" fld="8" subtotal="average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949E-D99C-467E-9AD8-F39FB10A9B8E}">
  <dimension ref="A1:M481"/>
  <sheetViews>
    <sheetView zoomScale="55" zoomScaleNormal="55" workbookViewId="0">
      <selection activeCell="DN62" sqref="A62:XFD410"/>
    </sheetView>
  </sheetViews>
  <sheetFormatPr defaultRowHeight="14.4" x14ac:dyDescent="0.3"/>
  <cols>
    <col min="1" max="1" width="9.109375" style="3"/>
    <col min="2" max="2" width="14.109375" style="3" bestFit="1" customWidth="1"/>
    <col min="3" max="3" width="14.88671875" style="3" bestFit="1" customWidth="1"/>
    <col min="4" max="4" width="18.5546875" style="3" bestFit="1" customWidth="1"/>
    <col min="5" max="5" width="19.33203125" style="3" bestFit="1" customWidth="1"/>
    <col min="6" max="6" width="10.109375" style="3" bestFit="1" customWidth="1"/>
    <col min="7" max="7" width="24.44140625" style="3" bestFit="1" customWidth="1"/>
    <col min="8" max="8" width="30.5546875" style="3" bestFit="1" customWidth="1"/>
    <col min="9" max="9" width="26" style="3" bestFit="1" customWidth="1"/>
    <col min="10" max="10" width="38.88671875" style="3" bestFit="1" customWidth="1"/>
    <col min="11" max="11" width="13" style="3" bestFit="1" customWidth="1"/>
  </cols>
  <sheetData>
    <row r="1" spans="1:13" ht="29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32</v>
      </c>
    </row>
    <row r="2" spans="1:13" x14ac:dyDescent="0.3">
      <c r="A2" s="3">
        <v>1</v>
      </c>
      <c r="B2" s="3">
        <v>18</v>
      </c>
      <c r="C2" s="3">
        <v>17</v>
      </c>
      <c r="D2" s="3">
        <v>18</v>
      </c>
      <c r="E2" s="3">
        <v>17</v>
      </c>
      <c r="F2" s="3" t="s">
        <v>8</v>
      </c>
      <c r="G2" s="3">
        <v>1</v>
      </c>
      <c r="H2" s="3">
        <f>100*((C2-B2)/B2)</f>
        <v>-5.5555555555555554</v>
      </c>
      <c r="I2" s="3">
        <f>100*((E2-D2)/D2)</f>
        <v>-5.5555555555555554</v>
      </c>
      <c r="J2" s="3">
        <v>1</v>
      </c>
      <c r="L2" s="8"/>
      <c r="M2" s="2"/>
    </row>
    <row r="3" spans="1:13" x14ac:dyDescent="0.3">
      <c r="A3" s="3">
        <v>1</v>
      </c>
      <c r="B3" s="3">
        <v>18</v>
      </c>
      <c r="C3" s="3">
        <v>17</v>
      </c>
      <c r="D3" s="3">
        <v>17</v>
      </c>
      <c r="E3" s="3">
        <v>14</v>
      </c>
      <c r="F3" s="3" t="s">
        <v>7</v>
      </c>
      <c r="G3" s="3">
        <v>2</v>
      </c>
      <c r="H3" s="3">
        <f>100*((C3-B3)/B3)</f>
        <v>-5.5555555555555554</v>
      </c>
      <c r="I3" s="3">
        <f>100*((E3-D3)/D3)</f>
        <v>-17.647058823529413</v>
      </c>
      <c r="J3" s="3">
        <v>1</v>
      </c>
      <c r="L3" s="2"/>
    </row>
    <row r="4" spans="1:13" x14ac:dyDescent="0.3">
      <c r="A4" s="3">
        <v>1</v>
      </c>
      <c r="B4" s="3">
        <v>18</v>
      </c>
      <c r="C4" s="3">
        <v>18</v>
      </c>
      <c r="D4" s="3">
        <v>17</v>
      </c>
      <c r="E4" s="3">
        <v>17</v>
      </c>
      <c r="F4" s="3" t="s">
        <v>8</v>
      </c>
      <c r="G4" s="3">
        <v>3</v>
      </c>
      <c r="H4" s="3">
        <f>100*((C4-B4)/B4)</f>
        <v>0</v>
      </c>
      <c r="I4" s="3">
        <f>100*((E4-D4)/D4)</f>
        <v>0</v>
      </c>
      <c r="J4" s="3">
        <v>1</v>
      </c>
      <c r="L4" s="2"/>
    </row>
    <row r="5" spans="1:13" x14ac:dyDescent="0.3">
      <c r="A5" s="3">
        <v>1</v>
      </c>
      <c r="B5" s="3">
        <v>19</v>
      </c>
      <c r="C5" s="3">
        <v>18</v>
      </c>
      <c r="D5" s="3">
        <v>17</v>
      </c>
      <c r="E5" s="3">
        <v>15</v>
      </c>
      <c r="F5" s="3" t="s">
        <v>8</v>
      </c>
      <c r="G5" s="3">
        <v>4</v>
      </c>
      <c r="H5" s="3">
        <f>100*((C5-B5)/B5)</f>
        <v>-5.2631578947368416</v>
      </c>
      <c r="I5" s="3">
        <f>100*((E5-D5)/D5)</f>
        <v>-11.76470588235294</v>
      </c>
      <c r="J5" s="3">
        <v>1</v>
      </c>
      <c r="L5" s="2"/>
    </row>
    <row r="6" spans="1:13" x14ac:dyDescent="0.3">
      <c r="A6" s="3">
        <v>1</v>
      </c>
      <c r="B6" s="3">
        <v>17</v>
      </c>
      <c r="C6" s="3">
        <v>18</v>
      </c>
      <c r="D6" s="3">
        <v>17</v>
      </c>
      <c r="E6" s="3">
        <v>18</v>
      </c>
      <c r="F6" s="3" t="s">
        <v>7</v>
      </c>
      <c r="G6" s="3">
        <v>5</v>
      </c>
      <c r="H6" s="3">
        <f>100*((C6-B6)/B6)</f>
        <v>5.8823529411764701</v>
      </c>
      <c r="I6" s="3">
        <f>100*((E6-D6)/D6)</f>
        <v>5.8823529411764701</v>
      </c>
      <c r="J6" s="3">
        <v>1</v>
      </c>
      <c r="L6" s="2"/>
    </row>
    <row r="7" spans="1:13" x14ac:dyDescent="0.3">
      <c r="A7" s="3">
        <v>1</v>
      </c>
      <c r="B7" s="3">
        <v>18</v>
      </c>
      <c r="C7" s="3">
        <v>18</v>
      </c>
      <c r="D7" s="3">
        <v>19</v>
      </c>
      <c r="E7" s="3">
        <v>21</v>
      </c>
      <c r="F7" s="3" t="s">
        <v>8</v>
      </c>
      <c r="G7" s="3">
        <v>6</v>
      </c>
      <c r="H7" s="3">
        <f>100*((C7-B7)/B7)</f>
        <v>0</v>
      </c>
      <c r="I7" s="3">
        <f>100*((E7-D7)/D7)</f>
        <v>10.526315789473683</v>
      </c>
      <c r="J7" s="3">
        <v>1</v>
      </c>
      <c r="L7" s="2"/>
    </row>
    <row r="8" spans="1:13" x14ac:dyDescent="0.3">
      <c r="A8" s="3">
        <v>1</v>
      </c>
      <c r="B8" s="3">
        <v>19</v>
      </c>
      <c r="C8" s="3">
        <v>18</v>
      </c>
      <c r="D8" s="3">
        <v>22</v>
      </c>
      <c r="E8" s="3">
        <v>23</v>
      </c>
      <c r="F8" s="3" t="s">
        <v>7</v>
      </c>
      <c r="G8" s="3">
        <v>7</v>
      </c>
      <c r="H8" s="3">
        <f>100*((C8-B8)/B8)</f>
        <v>-5.2631578947368416</v>
      </c>
      <c r="I8" s="3">
        <f>100*((E8-D8)/D8)</f>
        <v>4.5454545454545459</v>
      </c>
      <c r="J8" s="3">
        <v>1</v>
      </c>
      <c r="L8" s="2"/>
    </row>
    <row r="9" spans="1:13" x14ac:dyDescent="0.3">
      <c r="A9" s="3">
        <v>1</v>
      </c>
      <c r="B9" s="3">
        <v>19</v>
      </c>
      <c r="C9" s="3">
        <v>18</v>
      </c>
      <c r="D9" s="3">
        <v>22</v>
      </c>
      <c r="E9" s="3">
        <v>21</v>
      </c>
      <c r="F9" s="3" t="s">
        <v>7</v>
      </c>
      <c r="G9" s="3">
        <v>8</v>
      </c>
      <c r="H9" s="3">
        <f>100*((C9-B9)/B9)</f>
        <v>-5.2631578947368416</v>
      </c>
      <c r="I9" s="3">
        <f>100*((E9-D9)/D9)</f>
        <v>-4.5454545454545459</v>
      </c>
      <c r="J9" s="3">
        <v>1</v>
      </c>
      <c r="L9" s="2"/>
    </row>
    <row r="10" spans="1:13" x14ac:dyDescent="0.3">
      <c r="A10" s="3">
        <v>1</v>
      </c>
      <c r="B10" s="3">
        <v>18</v>
      </c>
      <c r="C10" s="3">
        <v>18</v>
      </c>
      <c r="D10" s="3">
        <v>21</v>
      </c>
      <c r="E10" s="3">
        <v>19</v>
      </c>
      <c r="F10" s="3" t="s">
        <v>7</v>
      </c>
      <c r="G10" s="3">
        <v>9</v>
      </c>
      <c r="H10" s="3">
        <f>100*((C10-B10)/B10)</f>
        <v>0</v>
      </c>
      <c r="I10" s="3">
        <f>100*((E10-D10)/D10)</f>
        <v>-9.5238095238095237</v>
      </c>
      <c r="J10" s="3">
        <v>1</v>
      </c>
      <c r="L10" s="2"/>
    </row>
    <row r="11" spans="1:13" x14ac:dyDescent="0.3">
      <c r="A11" s="3">
        <v>1</v>
      </c>
      <c r="B11" s="3">
        <v>18</v>
      </c>
      <c r="C11" s="3">
        <v>19</v>
      </c>
      <c r="D11" s="3">
        <v>21</v>
      </c>
      <c r="E11" s="3">
        <v>23</v>
      </c>
      <c r="F11" s="3" t="s">
        <v>7</v>
      </c>
      <c r="G11" s="3">
        <v>10</v>
      </c>
      <c r="H11" s="3">
        <f>100*((C11-B11)/B11)</f>
        <v>5.5555555555555554</v>
      </c>
      <c r="I11" s="3">
        <f>100*((E11-D11)/D11)</f>
        <v>9.5238095238095237</v>
      </c>
      <c r="J11" s="3">
        <v>1</v>
      </c>
      <c r="L11" s="2"/>
    </row>
    <row r="12" spans="1:13" x14ac:dyDescent="0.3">
      <c r="A12" s="3">
        <v>1</v>
      </c>
      <c r="B12" s="3">
        <v>18</v>
      </c>
      <c r="C12" s="3">
        <v>17</v>
      </c>
      <c r="D12" s="3">
        <v>18</v>
      </c>
      <c r="E12" s="3">
        <v>18</v>
      </c>
      <c r="F12" s="3" t="s">
        <v>7</v>
      </c>
      <c r="G12" s="3">
        <v>11</v>
      </c>
      <c r="H12" s="3">
        <f>100*((C12-B12)/B12)</f>
        <v>-5.5555555555555554</v>
      </c>
      <c r="I12" s="3">
        <f>100*((E12-D12)/D12)</f>
        <v>0</v>
      </c>
      <c r="J12" s="3">
        <v>1</v>
      </c>
      <c r="L12" s="2"/>
    </row>
    <row r="13" spans="1:13" x14ac:dyDescent="0.3">
      <c r="A13" s="3">
        <v>1</v>
      </c>
      <c r="B13" s="3">
        <v>18</v>
      </c>
      <c r="C13" s="3">
        <v>17</v>
      </c>
      <c r="D13" s="3">
        <v>17</v>
      </c>
      <c r="E13" s="3">
        <v>21</v>
      </c>
      <c r="F13" s="3" t="s">
        <v>8</v>
      </c>
      <c r="G13" s="3">
        <v>12</v>
      </c>
      <c r="H13" s="3">
        <f>100*((C13-B13)/B13)</f>
        <v>-5.5555555555555554</v>
      </c>
      <c r="I13" s="3">
        <f>100*((E13-D13)/D13)</f>
        <v>23.52941176470588</v>
      </c>
      <c r="J13" s="3">
        <v>1</v>
      </c>
      <c r="L13" s="2"/>
    </row>
    <row r="14" spans="1:13" x14ac:dyDescent="0.3">
      <c r="A14" s="3">
        <v>1</v>
      </c>
      <c r="B14" s="3">
        <v>18</v>
      </c>
      <c r="C14" s="3">
        <v>16</v>
      </c>
      <c r="D14" s="3">
        <v>20</v>
      </c>
      <c r="E14" s="3">
        <v>16</v>
      </c>
      <c r="F14" s="3" t="s">
        <v>7</v>
      </c>
      <c r="G14" s="3">
        <v>13</v>
      </c>
      <c r="H14" s="3">
        <f>100*((C14-B14)/B14)</f>
        <v>-11.111111111111111</v>
      </c>
      <c r="I14" s="3">
        <f>100*((E14-D14)/D14)</f>
        <v>-20</v>
      </c>
      <c r="J14" s="3">
        <v>1</v>
      </c>
      <c r="L14" s="2"/>
    </row>
    <row r="15" spans="1:13" x14ac:dyDescent="0.3">
      <c r="A15" s="3">
        <v>1</v>
      </c>
      <c r="B15" s="3">
        <v>18</v>
      </c>
      <c r="C15" s="3">
        <v>18</v>
      </c>
      <c r="D15" s="3">
        <v>18</v>
      </c>
      <c r="E15" s="3">
        <v>20</v>
      </c>
      <c r="F15" s="3" t="s">
        <v>8</v>
      </c>
      <c r="G15" s="3">
        <v>14</v>
      </c>
      <c r="H15" s="3">
        <f>100*((C15-B15)/B15)</f>
        <v>0</v>
      </c>
      <c r="I15" s="3">
        <f>100*((E15-D15)/D15)</f>
        <v>11.111111111111111</v>
      </c>
      <c r="J15" s="3">
        <v>1</v>
      </c>
      <c r="L15" s="2"/>
    </row>
    <row r="16" spans="1:13" x14ac:dyDescent="0.3">
      <c r="A16" s="3">
        <v>1</v>
      </c>
      <c r="B16" s="3">
        <v>18</v>
      </c>
      <c r="C16" s="3">
        <v>18</v>
      </c>
      <c r="D16" s="3">
        <v>19</v>
      </c>
      <c r="E16" s="3">
        <v>18</v>
      </c>
      <c r="F16" s="3" t="s">
        <v>8</v>
      </c>
      <c r="G16" s="3">
        <v>15</v>
      </c>
      <c r="H16" s="3">
        <f>100*((C16-B16)/B16)</f>
        <v>0</v>
      </c>
      <c r="I16" s="3">
        <f>100*((E16-D16)/D16)</f>
        <v>-5.2631578947368416</v>
      </c>
      <c r="J16" s="3">
        <v>1</v>
      </c>
      <c r="L16" s="2"/>
    </row>
    <row r="17" spans="1:12" x14ac:dyDescent="0.3">
      <c r="A17" s="3">
        <v>1</v>
      </c>
      <c r="B17" s="3">
        <v>17</v>
      </c>
      <c r="C17" s="3">
        <v>18</v>
      </c>
      <c r="D17" s="3">
        <v>18</v>
      </c>
      <c r="E17" s="3">
        <v>19</v>
      </c>
      <c r="F17" s="3" t="s">
        <v>8</v>
      </c>
      <c r="G17" s="3">
        <v>16</v>
      </c>
      <c r="H17" s="3">
        <f>100*((C17-B17)/B17)</f>
        <v>5.8823529411764701</v>
      </c>
      <c r="I17" s="3">
        <f>100*((E17-D17)/D17)</f>
        <v>5.5555555555555554</v>
      </c>
      <c r="J17" s="3">
        <v>1</v>
      </c>
      <c r="L17" s="2"/>
    </row>
    <row r="18" spans="1:12" x14ac:dyDescent="0.3">
      <c r="A18" s="3">
        <v>1</v>
      </c>
      <c r="B18" s="3">
        <v>17</v>
      </c>
      <c r="C18" s="3">
        <v>17</v>
      </c>
      <c r="D18" s="3">
        <v>22</v>
      </c>
      <c r="E18" s="3">
        <v>22</v>
      </c>
      <c r="F18" s="3" t="s">
        <v>7</v>
      </c>
      <c r="G18" s="3">
        <v>17</v>
      </c>
      <c r="H18" s="3">
        <f>100*((C18-B18)/B18)</f>
        <v>0</v>
      </c>
      <c r="I18" s="3">
        <f>100*((E18-D18)/D18)</f>
        <v>0</v>
      </c>
      <c r="J18" s="3">
        <v>1</v>
      </c>
      <c r="L18" s="2"/>
    </row>
    <row r="19" spans="1:12" x14ac:dyDescent="0.3">
      <c r="A19" s="3">
        <v>1</v>
      </c>
      <c r="B19" s="3">
        <v>17</v>
      </c>
      <c r="C19" s="3">
        <v>17</v>
      </c>
      <c r="D19" s="3">
        <v>23</v>
      </c>
      <c r="E19" s="3">
        <v>23</v>
      </c>
      <c r="F19" s="3" t="s">
        <v>8</v>
      </c>
      <c r="G19" s="3">
        <v>18</v>
      </c>
      <c r="H19" s="3">
        <f>100*((C19-B19)/B19)</f>
        <v>0</v>
      </c>
      <c r="I19" s="3">
        <f>100*((E19-D19)/D19)</f>
        <v>0</v>
      </c>
      <c r="J19" s="3">
        <v>1</v>
      </c>
      <c r="L19" s="2"/>
    </row>
    <row r="20" spans="1:12" x14ac:dyDescent="0.3">
      <c r="A20" s="3">
        <v>1</v>
      </c>
      <c r="B20" s="3">
        <v>18</v>
      </c>
      <c r="C20" s="3">
        <v>19</v>
      </c>
      <c r="D20" s="3">
        <v>21</v>
      </c>
      <c r="E20" s="3">
        <v>23</v>
      </c>
      <c r="F20" s="3" t="s">
        <v>8</v>
      </c>
      <c r="G20" s="3">
        <v>19</v>
      </c>
      <c r="H20" s="3">
        <f>100*((C20-B20)/B20)</f>
        <v>5.5555555555555554</v>
      </c>
      <c r="I20" s="3">
        <f>100*((E20-D20)/D20)</f>
        <v>9.5238095238095237</v>
      </c>
      <c r="J20" s="3">
        <v>1</v>
      </c>
      <c r="L20" s="2"/>
    </row>
    <row r="21" spans="1:12" x14ac:dyDescent="0.3">
      <c r="A21" s="3">
        <v>1</v>
      </c>
      <c r="B21" s="3">
        <v>17</v>
      </c>
      <c r="C21" s="3">
        <v>16</v>
      </c>
      <c r="D21" s="3">
        <v>20</v>
      </c>
      <c r="E21" s="3">
        <v>18</v>
      </c>
      <c r="F21" s="3" t="s">
        <v>7</v>
      </c>
      <c r="G21" s="3">
        <v>20</v>
      </c>
      <c r="H21" s="3">
        <f>100*((C21-B21)/B21)</f>
        <v>-5.8823529411764701</v>
      </c>
      <c r="I21" s="3">
        <f>100*((E21-D21)/D21)</f>
        <v>-10</v>
      </c>
      <c r="J21" s="3">
        <v>1</v>
      </c>
      <c r="L21" s="2"/>
    </row>
    <row r="22" spans="1:12" x14ac:dyDescent="0.3">
      <c r="A22" s="3">
        <v>2</v>
      </c>
      <c r="B22" s="3">
        <v>24</v>
      </c>
      <c r="C22" s="3">
        <v>24</v>
      </c>
      <c r="D22" s="3">
        <v>24</v>
      </c>
      <c r="E22" s="3">
        <v>24</v>
      </c>
      <c r="F22" s="3" t="s">
        <v>8</v>
      </c>
      <c r="G22" s="3">
        <v>1</v>
      </c>
      <c r="H22" s="3">
        <f>100*((C22-B22)/B22)</f>
        <v>0</v>
      </c>
      <c r="I22" s="3">
        <f>100*((E22-D22)/D22)</f>
        <v>0</v>
      </c>
      <c r="J22" s="3">
        <v>2</v>
      </c>
      <c r="L22" s="2"/>
    </row>
    <row r="23" spans="1:12" x14ac:dyDescent="0.3">
      <c r="A23" s="3">
        <v>2</v>
      </c>
      <c r="B23" s="3">
        <v>24</v>
      </c>
      <c r="C23" s="3">
        <v>23</v>
      </c>
      <c r="D23" s="3">
        <v>25</v>
      </c>
      <c r="E23" s="3">
        <v>23</v>
      </c>
      <c r="F23" s="3" t="s">
        <v>8</v>
      </c>
      <c r="G23" s="3">
        <v>2</v>
      </c>
      <c r="H23" s="3">
        <f>100*((C23-B23)/B23)</f>
        <v>-4.1666666666666661</v>
      </c>
      <c r="I23" s="3">
        <f>100*((E23-D23)/D23)</f>
        <v>-8</v>
      </c>
      <c r="J23" s="3">
        <v>2</v>
      </c>
      <c r="L23" s="2"/>
    </row>
    <row r="24" spans="1:12" x14ac:dyDescent="0.3">
      <c r="A24" s="3">
        <v>2</v>
      </c>
      <c r="B24" s="3">
        <v>25</v>
      </c>
      <c r="C24" s="3">
        <v>23</v>
      </c>
      <c r="D24" s="3">
        <v>24</v>
      </c>
      <c r="E24" s="3">
        <v>23</v>
      </c>
      <c r="F24" s="3" t="s">
        <v>7</v>
      </c>
      <c r="G24" s="3">
        <v>3</v>
      </c>
      <c r="H24" s="3">
        <f>100*((C24-B24)/B24)</f>
        <v>-8</v>
      </c>
      <c r="I24" s="3">
        <f>100*((E24-D24)/D24)</f>
        <v>-4.1666666666666661</v>
      </c>
      <c r="J24" s="3">
        <v>2</v>
      </c>
      <c r="L24" s="2"/>
    </row>
    <row r="25" spans="1:12" x14ac:dyDescent="0.3">
      <c r="A25" s="3">
        <v>2</v>
      </c>
      <c r="B25" s="3">
        <v>23</v>
      </c>
      <c r="C25" s="3">
        <v>23</v>
      </c>
      <c r="D25" s="3">
        <v>24</v>
      </c>
      <c r="E25" s="3">
        <v>23</v>
      </c>
      <c r="F25" s="3" t="s">
        <v>7</v>
      </c>
      <c r="G25" s="3">
        <v>4</v>
      </c>
      <c r="H25" s="3">
        <f>100*((C25-B25)/B25)</f>
        <v>0</v>
      </c>
      <c r="I25" s="3">
        <f>100*((E25-D25)/D25)</f>
        <v>-4.1666666666666661</v>
      </c>
      <c r="J25" s="3">
        <v>2</v>
      </c>
      <c r="L25" s="2"/>
    </row>
    <row r="26" spans="1:12" x14ac:dyDescent="0.3">
      <c r="A26" s="3">
        <v>2</v>
      </c>
      <c r="B26" s="3">
        <v>24</v>
      </c>
      <c r="C26" s="3">
        <v>25</v>
      </c>
      <c r="D26" s="3">
        <v>24</v>
      </c>
      <c r="E26" s="3">
        <v>24</v>
      </c>
      <c r="F26" s="3" t="s">
        <v>8</v>
      </c>
      <c r="G26" s="3">
        <v>5</v>
      </c>
      <c r="H26" s="3">
        <f>100*((C26-B26)/B26)</f>
        <v>4.1666666666666661</v>
      </c>
      <c r="I26" s="3">
        <f>100*((E26-D26)/D26)</f>
        <v>0</v>
      </c>
      <c r="J26" s="3">
        <v>2</v>
      </c>
      <c r="L26" s="2"/>
    </row>
    <row r="27" spans="1:12" ht="15.75" customHeight="1" x14ac:dyDescent="0.3">
      <c r="A27" s="3">
        <v>2</v>
      </c>
      <c r="B27" s="3">
        <v>25</v>
      </c>
      <c r="C27" s="3">
        <v>25</v>
      </c>
      <c r="D27" s="3">
        <v>25</v>
      </c>
      <c r="E27" s="3">
        <v>26</v>
      </c>
      <c r="F27" s="3" t="s">
        <v>7</v>
      </c>
      <c r="G27" s="3">
        <v>6</v>
      </c>
      <c r="H27" s="3">
        <f>100*((C27-B27)/B27)</f>
        <v>0</v>
      </c>
      <c r="I27" s="3">
        <f>100*((E27-D27)/D27)</f>
        <v>4</v>
      </c>
      <c r="J27" s="3">
        <v>2</v>
      </c>
      <c r="L27" s="2"/>
    </row>
    <row r="28" spans="1:12" x14ac:dyDescent="0.3">
      <c r="A28" s="3">
        <v>2</v>
      </c>
      <c r="B28" s="3">
        <v>26</v>
      </c>
      <c r="C28" s="3">
        <v>23</v>
      </c>
      <c r="D28" s="3">
        <v>26</v>
      </c>
      <c r="E28" s="3">
        <v>23</v>
      </c>
      <c r="F28" s="3" t="s">
        <v>7</v>
      </c>
      <c r="G28" s="3">
        <v>7</v>
      </c>
      <c r="H28" s="3">
        <f>100*((C28-B28)/B28)</f>
        <v>-11.538461538461538</v>
      </c>
      <c r="I28" s="3">
        <f>100*((E28-D28)/D28)</f>
        <v>-11.538461538461538</v>
      </c>
      <c r="J28" s="3">
        <v>2</v>
      </c>
      <c r="L28" s="2"/>
    </row>
    <row r="29" spans="1:12" x14ac:dyDescent="0.3">
      <c r="A29" s="3">
        <v>2</v>
      </c>
      <c r="B29" s="3">
        <v>24</v>
      </c>
      <c r="C29" s="3">
        <v>23</v>
      </c>
      <c r="D29" s="3">
        <v>24</v>
      </c>
      <c r="E29" s="3">
        <v>23</v>
      </c>
      <c r="F29" s="3" t="s">
        <v>7</v>
      </c>
      <c r="G29" s="3">
        <v>8</v>
      </c>
      <c r="H29" s="3">
        <f>100*((C29-B29)/B29)</f>
        <v>-4.1666666666666661</v>
      </c>
      <c r="I29" s="3">
        <f>100*((E29-D29)/D29)</f>
        <v>-4.1666666666666661</v>
      </c>
      <c r="J29" s="3">
        <v>2</v>
      </c>
      <c r="L29" s="2"/>
    </row>
    <row r="30" spans="1:12" x14ac:dyDescent="0.3">
      <c r="A30" s="3">
        <v>2</v>
      </c>
      <c r="B30" s="3">
        <v>24</v>
      </c>
      <c r="C30" s="3">
        <v>24</v>
      </c>
      <c r="D30" s="3">
        <v>24</v>
      </c>
      <c r="E30" s="3">
        <v>22</v>
      </c>
      <c r="F30" s="3" t="s">
        <v>8</v>
      </c>
      <c r="G30" s="3">
        <v>9</v>
      </c>
      <c r="H30" s="3">
        <f>100*((C30-B30)/B30)</f>
        <v>0</v>
      </c>
      <c r="I30" s="3">
        <f>100*((E30-D30)/D30)</f>
        <v>-8.3333333333333321</v>
      </c>
      <c r="J30" s="3">
        <v>2</v>
      </c>
      <c r="L30" s="2"/>
    </row>
    <row r="31" spans="1:12" x14ac:dyDescent="0.3">
      <c r="A31" s="3">
        <v>2</v>
      </c>
      <c r="B31" s="3">
        <v>23</v>
      </c>
      <c r="C31" s="3">
        <v>22</v>
      </c>
      <c r="D31" s="3">
        <v>23</v>
      </c>
      <c r="E31" s="3">
        <v>20</v>
      </c>
      <c r="F31" s="3" t="s">
        <v>8</v>
      </c>
      <c r="G31" s="3">
        <v>10</v>
      </c>
      <c r="H31" s="3">
        <f>100*((C31-B31)/B31)</f>
        <v>-4.3478260869565215</v>
      </c>
      <c r="I31" s="3">
        <f>100*((E31-D31)/D31)</f>
        <v>-13.043478260869565</v>
      </c>
      <c r="J31" s="3">
        <v>2</v>
      </c>
      <c r="L31" s="2"/>
    </row>
    <row r="32" spans="1:12" x14ac:dyDescent="0.3">
      <c r="A32" s="3">
        <v>2</v>
      </c>
      <c r="B32" s="3">
        <v>25</v>
      </c>
      <c r="C32" s="3">
        <v>25</v>
      </c>
      <c r="D32" s="3">
        <v>26</v>
      </c>
      <c r="E32" s="3">
        <v>25</v>
      </c>
      <c r="F32" s="3" t="s">
        <v>8</v>
      </c>
      <c r="G32" s="3">
        <v>11</v>
      </c>
      <c r="H32" s="3">
        <f>100*((C32-B32)/B32)</f>
        <v>0</v>
      </c>
      <c r="I32" s="3">
        <f>100*((E32-D32)/D32)</f>
        <v>-3.8461538461538463</v>
      </c>
      <c r="J32" s="3">
        <v>2</v>
      </c>
      <c r="L32" s="2"/>
    </row>
    <row r="33" spans="1:12" x14ac:dyDescent="0.3">
      <c r="A33" s="3">
        <v>2</v>
      </c>
      <c r="B33" s="3">
        <v>28</v>
      </c>
      <c r="C33" s="3">
        <v>26</v>
      </c>
      <c r="D33" s="3">
        <v>29</v>
      </c>
      <c r="E33" s="3">
        <v>27</v>
      </c>
      <c r="F33" s="3" t="s">
        <v>8</v>
      </c>
      <c r="G33" s="3">
        <v>12</v>
      </c>
      <c r="H33" s="3">
        <f>100*((C33-B33)/B33)</f>
        <v>-7.1428571428571423</v>
      </c>
      <c r="I33" s="3">
        <f>100*((E33-D33)/D33)</f>
        <v>-6.8965517241379306</v>
      </c>
      <c r="J33" s="3">
        <v>2</v>
      </c>
      <c r="L33" s="2"/>
    </row>
    <row r="34" spans="1:12" x14ac:dyDescent="0.3">
      <c r="A34" s="3">
        <v>2</v>
      </c>
      <c r="B34" s="3">
        <v>26</v>
      </c>
      <c r="C34" s="3">
        <v>26</v>
      </c>
      <c r="D34" s="3">
        <v>26</v>
      </c>
      <c r="E34" s="3">
        <v>27</v>
      </c>
      <c r="F34" s="3" t="s">
        <v>8</v>
      </c>
      <c r="G34" s="3">
        <v>13</v>
      </c>
      <c r="H34" s="3">
        <f>100*((C34-B34)/B34)</f>
        <v>0</v>
      </c>
      <c r="I34" s="3">
        <f>100*((E34-D34)/D34)</f>
        <v>3.8461538461538463</v>
      </c>
      <c r="J34" s="3">
        <v>2</v>
      </c>
      <c r="L34" s="2"/>
    </row>
    <row r="35" spans="1:12" x14ac:dyDescent="0.3">
      <c r="A35" s="3">
        <v>2</v>
      </c>
      <c r="B35" s="3">
        <v>27</v>
      </c>
      <c r="C35" s="3">
        <v>26</v>
      </c>
      <c r="D35" s="3">
        <v>27</v>
      </c>
      <c r="E35" s="3">
        <v>26</v>
      </c>
      <c r="F35" s="3" t="s">
        <v>7</v>
      </c>
      <c r="G35" s="3">
        <v>14</v>
      </c>
      <c r="H35" s="3">
        <f>100*((C35-B35)/B35)</f>
        <v>-3.7037037037037033</v>
      </c>
      <c r="I35" s="3">
        <f>100*((E35-D35)/D35)</f>
        <v>-3.7037037037037033</v>
      </c>
      <c r="J35" s="3">
        <v>2</v>
      </c>
      <c r="L35" s="2"/>
    </row>
    <row r="36" spans="1:12" x14ac:dyDescent="0.3">
      <c r="A36" s="3">
        <v>2</v>
      </c>
      <c r="B36" s="3">
        <v>25</v>
      </c>
      <c r="C36" s="3">
        <v>26</v>
      </c>
      <c r="D36" s="3">
        <v>25</v>
      </c>
      <c r="E36" s="3">
        <v>25</v>
      </c>
      <c r="F36" s="3" t="s">
        <v>8</v>
      </c>
      <c r="G36" s="3">
        <v>15</v>
      </c>
      <c r="H36" s="3">
        <f>100*((C36-B36)/B36)</f>
        <v>4</v>
      </c>
      <c r="I36" s="3">
        <f>100*((E36-D36)/D36)</f>
        <v>0</v>
      </c>
      <c r="J36" s="3">
        <v>2</v>
      </c>
      <c r="L36" s="2"/>
    </row>
    <row r="37" spans="1:12" x14ac:dyDescent="0.3">
      <c r="A37" s="3">
        <v>2</v>
      </c>
      <c r="B37" s="3">
        <v>25</v>
      </c>
      <c r="C37" s="3">
        <v>25</v>
      </c>
      <c r="D37" s="3">
        <v>27</v>
      </c>
      <c r="E37" s="3">
        <v>30</v>
      </c>
      <c r="F37" s="3" t="s">
        <v>7</v>
      </c>
      <c r="G37" s="3">
        <v>16</v>
      </c>
      <c r="H37" s="3">
        <f>100*((C37-B37)/B37)</f>
        <v>0</v>
      </c>
      <c r="I37" s="3">
        <f>100*((E37-D37)/D37)</f>
        <v>11.111111111111111</v>
      </c>
      <c r="J37" s="3">
        <v>2</v>
      </c>
      <c r="L37" s="2"/>
    </row>
    <row r="38" spans="1:12" x14ac:dyDescent="0.3">
      <c r="A38" s="3">
        <v>2</v>
      </c>
      <c r="B38" s="3">
        <v>26</v>
      </c>
      <c r="C38" s="3">
        <v>26</v>
      </c>
      <c r="D38" s="3">
        <v>26</v>
      </c>
      <c r="E38" s="3">
        <v>28</v>
      </c>
      <c r="F38" s="3" t="s">
        <v>7</v>
      </c>
      <c r="G38" s="3">
        <v>17</v>
      </c>
      <c r="H38" s="3">
        <f>100*((C38-B38)/B38)</f>
        <v>0</v>
      </c>
      <c r="I38" s="3">
        <f>100*((E38-D38)/D38)</f>
        <v>7.6923076923076925</v>
      </c>
      <c r="J38" s="3">
        <v>2</v>
      </c>
      <c r="L38" s="2"/>
    </row>
    <row r="39" spans="1:12" x14ac:dyDescent="0.3">
      <c r="A39" s="3">
        <v>2</v>
      </c>
      <c r="B39" s="3">
        <v>25</v>
      </c>
      <c r="C39" s="3">
        <v>25</v>
      </c>
      <c r="D39" s="3">
        <v>26</v>
      </c>
      <c r="E39" s="3">
        <v>24</v>
      </c>
      <c r="F39" s="3" t="s">
        <v>7</v>
      </c>
      <c r="G39" s="3">
        <v>18</v>
      </c>
      <c r="H39" s="3">
        <f>100*((C39-B39)/B39)</f>
        <v>0</v>
      </c>
      <c r="I39" s="3">
        <f>100*((E39-D39)/D39)</f>
        <v>-7.6923076923076925</v>
      </c>
      <c r="J39" s="3">
        <v>2</v>
      </c>
      <c r="L39" s="2"/>
    </row>
    <row r="40" spans="1:12" x14ac:dyDescent="0.3">
      <c r="A40" s="3">
        <v>2</v>
      </c>
      <c r="B40" s="3">
        <v>26</v>
      </c>
      <c r="C40" s="3">
        <v>26</v>
      </c>
      <c r="D40" s="3">
        <v>27</v>
      </c>
      <c r="E40" s="3">
        <v>23</v>
      </c>
      <c r="F40" s="3" t="s">
        <v>7</v>
      </c>
      <c r="G40" s="3">
        <v>19</v>
      </c>
      <c r="H40" s="3">
        <f>100*((C40-B40)/B40)</f>
        <v>0</v>
      </c>
      <c r="I40" s="3">
        <f>100*((E40-D40)/D40)</f>
        <v>-14.814814814814813</v>
      </c>
      <c r="J40" s="3">
        <v>2</v>
      </c>
      <c r="L40" s="2"/>
    </row>
    <row r="41" spans="1:12" x14ac:dyDescent="0.3">
      <c r="A41" s="3">
        <v>2</v>
      </c>
      <c r="B41" s="3">
        <v>24</v>
      </c>
      <c r="C41" s="3">
        <v>23</v>
      </c>
      <c r="D41" s="3">
        <v>24</v>
      </c>
      <c r="E41" s="3">
        <v>23</v>
      </c>
      <c r="F41" s="3" t="s">
        <v>8</v>
      </c>
      <c r="G41" s="3">
        <v>20</v>
      </c>
      <c r="H41" s="3">
        <f>100*((C41-B41)/B41)</f>
        <v>-4.1666666666666661</v>
      </c>
      <c r="I41" s="3">
        <f>100*((E41-D41)/D41)</f>
        <v>-4.1666666666666661</v>
      </c>
      <c r="J41" s="3">
        <v>2</v>
      </c>
      <c r="L41" s="2"/>
    </row>
    <row r="42" spans="1:12" x14ac:dyDescent="0.3">
      <c r="A42" s="3">
        <v>3</v>
      </c>
      <c r="B42" s="3">
        <v>26</v>
      </c>
      <c r="C42" s="3">
        <v>25</v>
      </c>
      <c r="D42" s="3">
        <v>26</v>
      </c>
      <c r="E42" s="3">
        <v>30</v>
      </c>
      <c r="F42" s="3" t="s">
        <v>7</v>
      </c>
      <c r="G42" s="3">
        <v>1</v>
      </c>
      <c r="H42" s="3">
        <f>100*((C42-B42)/B42)</f>
        <v>-3.8461538461538463</v>
      </c>
      <c r="I42" s="3">
        <f>100*((E42-D42)/D42)</f>
        <v>15.384615384615385</v>
      </c>
      <c r="J42" s="3">
        <v>3</v>
      </c>
      <c r="L42" s="2"/>
    </row>
    <row r="43" spans="1:12" x14ac:dyDescent="0.3">
      <c r="A43" s="3">
        <v>3</v>
      </c>
      <c r="B43" s="3">
        <v>25</v>
      </c>
      <c r="C43" s="3">
        <v>24</v>
      </c>
      <c r="D43" s="3">
        <v>27</v>
      </c>
      <c r="E43" s="3">
        <v>28</v>
      </c>
      <c r="F43" s="3" t="s">
        <v>7</v>
      </c>
      <c r="G43" s="3">
        <v>2</v>
      </c>
      <c r="H43" s="3">
        <f>100*((C43-B43)/B43)</f>
        <v>-4</v>
      </c>
      <c r="I43" s="3">
        <f>100*((E43-D43)/D43)</f>
        <v>3.7037037037037033</v>
      </c>
      <c r="J43" s="3">
        <v>3</v>
      </c>
      <c r="L43" s="2"/>
    </row>
    <row r="44" spans="1:12" x14ac:dyDescent="0.3">
      <c r="A44" s="3">
        <v>3</v>
      </c>
      <c r="B44" s="3">
        <v>25</v>
      </c>
      <c r="C44" s="3">
        <v>26</v>
      </c>
      <c r="D44" s="3">
        <v>27</v>
      </c>
      <c r="E44" s="3">
        <v>29</v>
      </c>
      <c r="F44" s="3" t="s">
        <v>8</v>
      </c>
      <c r="G44" s="3">
        <v>3</v>
      </c>
      <c r="H44" s="3">
        <f>100*((C44-B44)/B44)</f>
        <v>4</v>
      </c>
      <c r="I44" s="3">
        <f>100*((E44-D44)/D44)</f>
        <v>7.4074074074074066</v>
      </c>
      <c r="J44" s="3">
        <v>3</v>
      </c>
      <c r="L44" s="2"/>
    </row>
    <row r="45" spans="1:12" x14ac:dyDescent="0.3">
      <c r="A45" s="3">
        <v>3</v>
      </c>
      <c r="B45" s="3">
        <v>25</v>
      </c>
      <c r="C45" s="3">
        <v>25</v>
      </c>
      <c r="D45" s="3">
        <v>31</v>
      </c>
      <c r="E45" s="3">
        <v>29</v>
      </c>
      <c r="F45" s="3" t="s">
        <v>8</v>
      </c>
      <c r="G45" s="3">
        <v>4</v>
      </c>
      <c r="H45" s="3">
        <f>100*((C45-B45)/B45)</f>
        <v>0</v>
      </c>
      <c r="I45" s="3">
        <f>100*((E45-D45)/D45)</f>
        <v>-6.4516129032258061</v>
      </c>
      <c r="J45" s="3">
        <v>3</v>
      </c>
      <c r="L45" s="2"/>
    </row>
    <row r="46" spans="1:12" x14ac:dyDescent="0.3">
      <c r="A46" s="3">
        <v>3</v>
      </c>
      <c r="B46" s="3">
        <v>26</v>
      </c>
      <c r="C46" s="3">
        <v>26</v>
      </c>
      <c r="D46" s="3">
        <v>21</v>
      </c>
      <c r="E46" s="3">
        <v>28</v>
      </c>
      <c r="F46" s="3" t="s">
        <v>7</v>
      </c>
      <c r="G46" s="3">
        <v>5</v>
      </c>
      <c r="H46" s="3">
        <f>100*((C46-B46)/B46)</f>
        <v>0</v>
      </c>
      <c r="I46" s="3">
        <f>100*((E46-D46)/D46)</f>
        <v>33.333333333333329</v>
      </c>
      <c r="J46" s="3">
        <v>3</v>
      </c>
      <c r="L46" s="2"/>
    </row>
    <row r="47" spans="1:12" x14ac:dyDescent="0.3">
      <c r="A47" s="3">
        <v>3</v>
      </c>
      <c r="B47" s="3">
        <v>25</v>
      </c>
      <c r="C47" s="3">
        <v>24</v>
      </c>
      <c r="D47" s="3">
        <v>27</v>
      </c>
      <c r="E47" s="3">
        <v>27</v>
      </c>
      <c r="F47" s="3" t="s">
        <v>8</v>
      </c>
      <c r="G47" s="3">
        <v>6</v>
      </c>
      <c r="H47" s="3">
        <f>100*((C47-B47)/B47)</f>
        <v>-4</v>
      </c>
      <c r="I47" s="3">
        <f>100*((E47-D47)/D47)</f>
        <v>0</v>
      </c>
      <c r="J47" s="3">
        <v>3</v>
      </c>
      <c r="L47" s="2"/>
    </row>
    <row r="48" spans="1:12" x14ac:dyDescent="0.3">
      <c r="A48" s="3">
        <v>3</v>
      </c>
      <c r="B48" s="3">
        <v>26</v>
      </c>
      <c r="C48" s="3">
        <v>24</v>
      </c>
      <c r="D48" s="3">
        <v>29</v>
      </c>
      <c r="E48" s="3">
        <v>28</v>
      </c>
      <c r="F48" s="3" t="s">
        <v>7</v>
      </c>
      <c r="G48" s="3">
        <v>7</v>
      </c>
      <c r="H48" s="3">
        <f>100*((C48-B48)/B48)</f>
        <v>-7.6923076923076925</v>
      </c>
      <c r="I48" s="3">
        <f>100*((E48-D48)/D48)</f>
        <v>-3.4482758620689653</v>
      </c>
      <c r="J48" s="3">
        <v>3</v>
      </c>
      <c r="L48" s="2"/>
    </row>
    <row r="49" spans="1:12" x14ac:dyDescent="0.3">
      <c r="A49" s="3">
        <v>3</v>
      </c>
      <c r="B49" s="3">
        <v>25</v>
      </c>
      <c r="C49" s="3">
        <v>26</v>
      </c>
      <c r="D49" s="3">
        <v>27</v>
      </c>
      <c r="E49" s="3">
        <v>28</v>
      </c>
      <c r="F49" s="3" t="s">
        <v>8</v>
      </c>
      <c r="G49" s="3">
        <v>8</v>
      </c>
      <c r="H49" s="3">
        <f>100*((C49-B49)/B49)</f>
        <v>4</v>
      </c>
      <c r="I49" s="3">
        <f>100*((E49-D49)/D49)</f>
        <v>3.7037037037037033</v>
      </c>
      <c r="J49" s="3">
        <v>3</v>
      </c>
      <c r="L49" s="2"/>
    </row>
    <row r="50" spans="1:12" x14ac:dyDescent="0.3">
      <c r="A50" s="3">
        <v>3</v>
      </c>
      <c r="B50" s="3">
        <v>26</v>
      </c>
      <c r="C50" s="3">
        <v>24</v>
      </c>
      <c r="D50" s="3">
        <v>32</v>
      </c>
      <c r="E50" s="3">
        <v>28</v>
      </c>
      <c r="F50" s="3" t="s">
        <v>7</v>
      </c>
      <c r="G50" s="3">
        <v>9</v>
      </c>
      <c r="H50" s="3">
        <f>100*((C50-B50)/B50)</f>
        <v>-7.6923076923076925</v>
      </c>
      <c r="I50" s="3">
        <f>100*((E50-D50)/D50)</f>
        <v>-12.5</v>
      </c>
      <c r="J50" s="3">
        <v>3</v>
      </c>
      <c r="L50" s="2"/>
    </row>
    <row r="51" spans="1:12" x14ac:dyDescent="0.3">
      <c r="A51" s="3">
        <v>3</v>
      </c>
      <c r="B51" s="3">
        <v>25</v>
      </c>
      <c r="C51" s="3">
        <v>24</v>
      </c>
      <c r="D51" s="3">
        <v>29</v>
      </c>
      <c r="E51" s="3">
        <v>28</v>
      </c>
      <c r="F51" s="3" t="s">
        <v>8</v>
      </c>
      <c r="G51" s="3">
        <v>10</v>
      </c>
      <c r="H51" s="3">
        <f>100*((C51-B51)/B51)</f>
        <v>-4</v>
      </c>
      <c r="I51" s="3">
        <f>100*((E51-D51)/D51)</f>
        <v>-3.4482758620689653</v>
      </c>
      <c r="J51" s="3">
        <v>3</v>
      </c>
      <c r="L51" s="2"/>
    </row>
    <row r="52" spans="1:12" x14ac:dyDescent="0.3">
      <c r="A52" s="3">
        <v>3</v>
      </c>
      <c r="B52" s="3">
        <v>26</v>
      </c>
      <c r="C52" s="3">
        <v>25</v>
      </c>
      <c r="D52" s="3">
        <v>31</v>
      </c>
      <c r="E52" s="3">
        <v>30</v>
      </c>
      <c r="F52" s="3" t="s">
        <v>8</v>
      </c>
      <c r="G52" s="3">
        <v>11</v>
      </c>
      <c r="H52" s="3">
        <f>100*((C52-B52)/B52)</f>
        <v>-3.8461538461538463</v>
      </c>
      <c r="I52" s="3">
        <f>100*((E52-D52)/D52)</f>
        <v>-3.225806451612903</v>
      </c>
      <c r="J52" s="3">
        <v>3</v>
      </c>
      <c r="L52" s="2"/>
    </row>
    <row r="53" spans="1:12" x14ac:dyDescent="0.3">
      <c r="A53" s="3">
        <v>3</v>
      </c>
      <c r="B53" s="3">
        <v>26</v>
      </c>
      <c r="C53" s="3">
        <v>25</v>
      </c>
      <c r="D53" s="3">
        <v>31</v>
      </c>
      <c r="E53" s="3">
        <v>30</v>
      </c>
      <c r="F53" s="3" t="s">
        <v>7</v>
      </c>
      <c r="G53" s="3">
        <v>12</v>
      </c>
      <c r="H53" s="3">
        <f>100*((C53-B53)/B53)</f>
        <v>-3.8461538461538463</v>
      </c>
      <c r="I53" s="3">
        <f>100*((E53-D53)/D53)</f>
        <v>-3.225806451612903</v>
      </c>
      <c r="J53" s="3">
        <v>3</v>
      </c>
      <c r="L53" s="2"/>
    </row>
    <row r="54" spans="1:12" x14ac:dyDescent="0.3">
      <c r="A54" s="3">
        <v>3</v>
      </c>
      <c r="B54" s="3">
        <v>25</v>
      </c>
      <c r="C54" s="3">
        <v>24</v>
      </c>
      <c r="D54" s="3">
        <v>33</v>
      </c>
      <c r="E54" s="3">
        <v>30</v>
      </c>
      <c r="F54" s="3" t="s">
        <v>7</v>
      </c>
      <c r="G54" s="3">
        <v>13</v>
      </c>
      <c r="H54" s="3">
        <f>100*((C54-B54)/B54)</f>
        <v>-4</v>
      </c>
      <c r="I54" s="3">
        <f>100*((E54-D54)/D54)</f>
        <v>-9.0909090909090917</v>
      </c>
      <c r="J54" s="3">
        <v>3</v>
      </c>
      <c r="L54" s="2"/>
    </row>
    <row r="55" spans="1:12" x14ac:dyDescent="0.3">
      <c r="A55" s="3">
        <v>3</v>
      </c>
      <c r="B55" s="3">
        <v>25</v>
      </c>
      <c r="C55" s="3">
        <v>26</v>
      </c>
      <c r="D55" s="3">
        <v>30</v>
      </c>
      <c r="E55" s="3">
        <v>31</v>
      </c>
      <c r="F55" s="3" t="s">
        <v>8</v>
      </c>
      <c r="G55" s="3">
        <v>14</v>
      </c>
      <c r="H55" s="3">
        <f>100*((C55-B55)/B55)</f>
        <v>4</v>
      </c>
      <c r="I55" s="3">
        <f>100*((E55-D55)/D55)</f>
        <v>3.3333333333333335</v>
      </c>
      <c r="J55" s="3">
        <v>3</v>
      </c>
      <c r="L55" s="2"/>
    </row>
    <row r="56" spans="1:12" x14ac:dyDescent="0.3">
      <c r="A56" s="3">
        <v>3</v>
      </c>
      <c r="B56" s="3">
        <v>24</v>
      </c>
      <c r="C56" s="3">
        <v>24</v>
      </c>
      <c r="D56" s="3">
        <v>31</v>
      </c>
      <c r="E56" s="3">
        <v>32</v>
      </c>
      <c r="F56" s="3" t="s">
        <v>7</v>
      </c>
      <c r="G56" s="3">
        <v>15</v>
      </c>
      <c r="H56" s="3">
        <f>100*((C56-B56)/B56)</f>
        <v>0</v>
      </c>
      <c r="I56" s="3">
        <f>100*((E56-D56)/D56)</f>
        <v>3.225806451612903</v>
      </c>
      <c r="J56" s="3">
        <v>3</v>
      </c>
      <c r="L56" s="2"/>
    </row>
    <row r="57" spans="1:12" x14ac:dyDescent="0.3">
      <c r="A57" s="3">
        <v>3</v>
      </c>
      <c r="B57" s="3">
        <v>24</v>
      </c>
      <c r="C57" s="3">
        <v>25</v>
      </c>
      <c r="D57" s="3">
        <v>29</v>
      </c>
      <c r="E57" s="3">
        <v>33</v>
      </c>
      <c r="F57" s="3" t="s">
        <v>8</v>
      </c>
      <c r="G57" s="3">
        <v>16</v>
      </c>
      <c r="H57" s="3">
        <f>100*((C57-B57)/B57)</f>
        <v>4.1666666666666661</v>
      </c>
      <c r="I57" s="3">
        <f>100*((E57-D57)/D57)</f>
        <v>13.793103448275861</v>
      </c>
      <c r="J57" s="3">
        <v>3</v>
      </c>
      <c r="L57" s="2"/>
    </row>
    <row r="58" spans="1:12" x14ac:dyDescent="0.3">
      <c r="A58" s="3">
        <v>3</v>
      </c>
      <c r="B58" s="3">
        <v>24</v>
      </c>
      <c r="C58" s="3">
        <v>24</v>
      </c>
      <c r="D58" s="3">
        <v>31</v>
      </c>
      <c r="E58" s="3">
        <v>29</v>
      </c>
      <c r="F58" s="3" t="s">
        <v>8</v>
      </c>
      <c r="G58" s="3">
        <v>17</v>
      </c>
      <c r="H58" s="3">
        <f>100*((C58-B58)/B58)</f>
        <v>0</v>
      </c>
      <c r="I58" s="3">
        <f>100*((E58-D58)/D58)</f>
        <v>-6.4516129032258061</v>
      </c>
      <c r="J58" s="3">
        <v>3</v>
      </c>
      <c r="L58" s="2"/>
    </row>
    <row r="59" spans="1:12" x14ac:dyDescent="0.3">
      <c r="A59" s="3">
        <v>3</v>
      </c>
      <c r="B59" s="3">
        <v>25</v>
      </c>
      <c r="C59" s="3">
        <v>25</v>
      </c>
      <c r="D59" s="3">
        <v>31</v>
      </c>
      <c r="E59" s="3">
        <v>31</v>
      </c>
      <c r="F59" s="3" t="s">
        <v>8</v>
      </c>
      <c r="G59" s="3">
        <v>18</v>
      </c>
      <c r="H59" s="3">
        <f>100*((C59-B59)/B59)</f>
        <v>0</v>
      </c>
      <c r="I59" s="3">
        <f>100*((E59-D59)/D59)</f>
        <v>0</v>
      </c>
      <c r="J59" s="3">
        <v>3</v>
      </c>
      <c r="L59" s="2"/>
    </row>
    <row r="60" spans="1:12" x14ac:dyDescent="0.3">
      <c r="A60" s="3">
        <v>3</v>
      </c>
      <c r="B60" s="3">
        <v>27</v>
      </c>
      <c r="C60" s="3">
        <v>25</v>
      </c>
      <c r="D60" s="3">
        <v>32</v>
      </c>
      <c r="E60" s="3">
        <v>32</v>
      </c>
      <c r="F60" s="3" t="s">
        <v>7</v>
      </c>
      <c r="G60" s="3">
        <v>19</v>
      </c>
      <c r="H60" s="3">
        <f>100*((C60-B60)/B60)</f>
        <v>-7.4074074074074066</v>
      </c>
      <c r="I60" s="3">
        <f>100*((E60-D60)/D60)</f>
        <v>0</v>
      </c>
      <c r="J60" s="3">
        <v>3</v>
      </c>
      <c r="L60" s="2"/>
    </row>
    <row r="61" spans="1:12" x14ac:dyDescent="0.3">
      <c r="A61" s="3">
        <v>3</v>
      </c>
      <c r="B61" s="3">
        <v>24</v>
      </c>
      <c r="C61" s="3">
        <v>25</v>
      </c>
      <c r="D61" s="3">
        <v>30</v>
      </c>
      <c r="E61" s="3">
        <v>31</v>
      </c>
      <c r="F61" s="3" t="s">
        <v>7</v>
      </c>
      <c r="G61" s="3">
        <v>20</v>
      </c>
      <c r="H61" s="3">
        <f>100*((C61-B61)/B61)</f>
        <v>4.1666666666666661</v>
      </c>
      <c r="I61" s="3">
        <f>100*((E61-D61)/D61)</f>
        <v>3.3333333333333335</v>
      </c>
      <c r="J61" s="3">
        <v>3</v>
      </c>
      <c r="L61" s="2"/>
    </row>
    <row r="62" spans="1:12" s="3" customFormat="1" x14ac:dyDescent="0.3">
      <c r="A62" s="3">
        <v>4</v>
      </c>
      <c r="B62" s="3">
        <v>27</v>
      </c>
      <c r="C62" s="3">
        <v>28</v>
      </c>
      <c r="D62" s="3">
        <v>29</v>
      </c>
      <c r="E62" s="3">
        <v>25</v>
      </c>
      <c r="F62" s="3" t="s">
        <v>8</v>
      </c>
      <c r="G62" s="3">
        <v>1</v>
      </c>
      <c r="H62" s="3">
        <f>100*((C62-B62)/B62)</f>
        <v>3.7037037037037033</v>
      </c>
      <c r="I62" s="3">
        <f>100*((E62-D62)/D62)</f>
        <v>-13.793103448275861</v>
      </c>
      <c r="J62" s="3">
        <v>6</v>
      </c>
      <c r="L62" s="9"/>
    </row>
    <row r="63" spans="1:12" s="3" customFormat="1" x14ac:dyDescent="0.3">
      <c r="A63" s="3">
        <v>4</v>
      </c>
      <c r="B63" s="3">
        <v>28</v>
      </c>
      <c r="C63" s="3">
        <v>27</v>
      </c>
      <c r="D63" s="3">
        <v>24</v>
      </c>
      <c r="E63" s="3">
        <v>21</v>
      </c>
      <c r="F63" s="3" t="s">
        <v>8</v>
      </c>
      <c r="G63" s="3">
        <v>2</v>
      </c>
      <c r="H63" s="3">
        <f>100*((C63-B63)/B63)</f>
        <v>-3.5714285714285712</v>
      </c>
      <c r="I63" s="3">
        <f>100*((E63-D63)/D63)</f>
        <v>-12.5</v>
      </c>
      <c r="J63" s="3">
        <v>6</v>
      </c>
      <c r="L63" s="9"/>
    </row>
    <row r="64" spans="1:12" s="3" customFormat="1" x14ac:dyDescent="0.3">
      <c r="A64" s="3">
        <v>4</v>
      </c>
      <c r="B64" s="3">
        <v>27</v>
      </c>
      <c r="C64" s="3">
        <v>27</v>
      </c>
      <c r="D64" s="3">
        <v>24</v>
      </c>
      <c r="E64" s="3">
        <v>23</v>
      </c>
      <c r="F64" s="3" t="s">
        <v>7</v>
      </c>
      <c r="G64" s="3">
        <v>3</v>
      </c>
      <c r="H64" s="3">
        <f>100*((C64-B64)/B64)</f>
        <v>0</v>
      </c>
      <c r="I64" s="3">
        <f>100*((E64-D64)/D64)</f>
        <v>-4.1666666666666661</v>
      </c>
      <c r="J64" s="3">
        <v>6</v>
      </c>
      <c r="L64" s="9"/>
    </row>
    <row r="65" spans="1:12" s="3" customFormat="1" x14ac:dyDescent="0.3">
      <c r="A65" s="3">
        <v>4</v>
      </c>
      <c r="B65" s="3">
        <v>28</v>
      </c>
      <c r="C65" s="3">
        <v>27</v>
      </c>
      <c r="D65" s="3">
        <v>21</v>
      </c>
      <c r="E65" s="3">
        <v>23</v>
      </c>
      <c r="F65" s="3" t="s">
        <v>7</v>
      </c>
      <c r="G65" s="3">
        <v>4</v>
      </c>
      <c r="H65" s="3">
        <f>100*((C65-B65)/B65)</f>
        <v>-3.5714285714285712</v>
      </c>
      <c r="I65" s="3">
        <f>100*((E65-D65)/D65)</f>
        <v>9.5238095238095237</v>
      </c>
      <c r="J65" s="3">
        <v>6</v>
      </c>
      <c r="L65" s="9"/>
    </row>
    <row r="66" spans="1:12" s="3" customFormat="1" x14ac:dyDescent="0.3">
      <c r="A66" s="3">
        <v>4</v>
      </c>
      <c r="B66" s="3">
        <v>27</v>
      </c>
      <c r="C66" s="3">
        <v>27</v>
      </c>
      <c r="D66" s="3">
        <v>23</v>
      </c>
      <c r="E66" s="3">
        <v>22</v>
      </c>
      <c r="F66" s="3" t="s">
        <v>8</v>
      </c>
      <c r="G66" s="3">
        <v>5</v>
      </c>
      <c r="H66" s="3">
        <f>100*((C66-B66)/B66)</f>
        <v>0</v>
      </c>
      <c r="I66" s="3">
        <f>100*((E66-D66)/D66)</f>
        <v>-4.3478260869565215</v>
      </c>
      <c r="J66" s="3">
        <v>6</v>
      </c>
      <c r="L66" s="9"/>
    </row>
    <row r="67" spans="1:12" s="3" customFormat="1" x14ac:dyDescent="0.3">
      <c r="A67" s="3">
        <v>4</v>
      </c>
      <c r="B67" s="3">
        <v>28</v>
      </c>
      <c r="C67" s="3">
        <v>28</v>
      </c>
      <c r="D67" s="3">
        <v>29</v>
      </c>
      <c r="E67" s="3">
        <v>25</v>
      </c>
      <c r="F67" s="3" t="s">
        <v>8</v>
      </c>
      <c r="G67" s="3">
        <v>6</v>
      </c>
      <c r="H67" s="3">
        <f>100*((C67-B67)/B67)</f>
        <v>0</v>
      </c>
      <c r="I67" s="3">
        <f>100*((E67-D67)/D67)</f>
        <v>-13.793103448275861</v>
      </c>
      <c r="J67" s="3">
        <v>6</v>
      </c>
      <c r="L67" s="9"/>
    </row>
    <row r="68" spans="1:12" s="3" customFormat="1" x14ac:dyDescent="0.3">
      <c r="A68" s="3">
        <v>4</v>
      </c>
      <c r="B68" s="3">
        <v>30</v>
      </c>
      <c r="C68" s="3">
        <v>27</v>
      </c>
      <c r="D68" s="3">
        <v>24</v>
      </c>
      <c r="E68" s="3">
        <v>23</v>
      </c>
      <c r="F68" s="3" t="s">
        <v>7</v>
      </c>
      <c r="G68" s="3">
        <v>7</v>
      </c>
      <c r="H68" s="3">
        <f>100*((C68-B68)/B68)</f>
        <v>-10</v>
      </c>
      <c r="I68" s="3">
        <f>100*((E68-D68)/D68)</f>
        <v>-4.1666666666666661</v>
      </c>
      <c r="J68" s="3">
        <v>6</v>
      </c>
      <c r="L68" s="9"/>
    </row>
    <row r="69" spans="1:12" s="3" customFormat="1" x14ac:dyDescent="0.3">
      <c r="A69" s="3">
        <v>4</v>
      </c>
      <c r="B69" s="3">
        <v>29</v>
      </c>
      <c r="C69" s="3">
        <v>28</v>
      </c>
      <c r="D69" s="3">
        <v>23</v>
      </c>
      <c r="E69" s="3">
        <v>20</v>
      </c>
      <c r="F69" s="3" t="s">
        <v>8</v>
      </c>
      <c r="G69" s="3">
        <v>8</v>
      </c>
      <c r="H69" s="3">
        <f>100*((C69-B69)/B69)</f>
        <v>-3.4482758620689653</v>
      </c>
      <c r="I69" s="3">
        <f>100*((E69-D69)/D69)</f>
        <v>-13.043478260869565</v>
      </c>
      <c r="J69" s="3">
        <v>6</v>
      </c>
      <c r="L69" s="9"/>
    </row>
    <row r="70" spans="1:12" s="3" customFormat="1" x14ac:dyDescent="0.3">
      <c r="A70" s="3">
        <v>4</v>
      </c>
      <c r="B70" s="3">
        <v>29</v>
      </c>
      <c r="C70" s="3">
        <v>29</v>
      </c>
      <c r="D70" s="3">
        <v>23</v>
      </c>
      <c r="E70" s="3">
        <v>22</v>
      </c>
      <c r="F70" s="3" t="s">
        <v>8</v>
      </c>
      <c r="G70" s="3">
        <v>9</v>
      </c>
      <c r="H70" s="3">
        <f>100*((C70-B70)/B70)</f>
        <v>0</v>
      </c>
      <c r="I70" s="3">
        <f>100*((E70-D70)/D70)</f>
        <v>-4.3478260869565215</v>
      </c>
      <c r="J70" s="3">
        <v>6</v>
      </c>
      <c r="L70" s="9"/>
    </row>
    <row r="71" spans="1:12" s="3" customFormat="1" x14ac:dyDescent="0.3">
      <c r="A71" s="3">
        <v>4</v>
      </c>
      <c r="B71" s="3">
        <v>28</v>
      </c>
      <c r="C71" s="3">
        <v>28</v>
      </c>
      <c r="D71" s="3">
        <v>22</v>
      </c>
      <c r="E71" s="3">
        <v>25</v>
      </c>
      <c r="F71" s="3" t="s">
        <v>7</v>
      </c>
      <c r="G71" s="3">
        <v>10</v>
      </c>
      <c r="H71" s="3">
        <f>100*((C71-B71)/B71)</f>
        <v>0</v>
      </c>
      <c r="I71" s="3">
        <f>100*((E71-D71)/D71)</f>
        <v>13.636363636363635</v>
      </c>
      <c r="J71" s="3">
        <v>6</v>
      </c>
      <c r="L71" s="9"/>
    </row>
    <row r="72" spans="1:12" s="3" customFormat="1" x14ac:dyDescent="0.3">
      <c r="A72" s="3">
        <v>4</v>
      </c>
      <c r="B72" s="3">
        <v>28</v>
      </c>
      <c r="C72" s="3">
        <v>29</v>
      </c>
      <c r="D72" s="3">
        <v>24</v>
      </c>
      <c r="E72" s="3">
        <v>23</v>
      </c>
      <c r="F72" s="3" t="s">
        <v>8</v>
      </c>
      <c r="G72" s="3">
        <v>11</v>
      </c>
      <c r="H72" s="3">
        <f>100*((C72-B72)/B72)</f>
        <v>3.5714285714285712</v>
      </c>
      <c r="I72" s="3">
        <f>100*((E72-D72)/D72)</f>
        <v>-4.1666666666666661</v>
      </c>
      <c r="J72" s="3">
        <v>6</v>
      </c>
      <c r="L72" s="9"/>
    </row>
    <row r="73" spans="1:12" s="3" customFormat="1" x14ac:dyDescent="0.3">
      <c r="A73" s="3">
        <v>4</v>
      </c>
      <c r="B73" s="3">
        <v>29</v>
      </c>
      <c r="C73" s="3">
        <v>30</v>
      </c>
      <c r="D73" s="3">
        <v>22</v>
      </c>
      <c r="E73" s="3">
        <v>25</v>
      </c>
      <c r="F73" s="3" t="s">
        <v>8</v>
      </c>
      <c r="G73" s="3">
        <v>12</v>
      </c>
      <c r="H73" s="3">
        <f>100*((C73-B73)/B73)</f>
        <v>3.4482758620689653</v>
      </c>
      <c r="I73" s="3">
        <f>100*((E73-D73)/D73)</f>
        <v>13.636363636363635</v>
      </c>
      <c r="J73" s="3">
        <v>6</v>
      </c>
      <c r="L73" s="9"/>
    </row>
    <row r="74" spans="1:12" s="3" customFormat="1" x14ac:dyDescent="0.3">
      <c r="A74" s="3">
        <v>4</v>
      </c>
      <c r="B74" s="3">
        <v>29</v>
      </c>
      <c r="C74" s="3">
        <v>28</v>
      </c>
      <c r="D74" s="3">
        <v>24</v>
      </c>
      <c r="E74" s="3">
        <v>23</v>
      </c>
      <c r="F74" s="3" t="s">
        <v>8</v>
      </c>
      <c r="G74" s="3">
        <v>13</v>
      </c>
      <c r="H74" s="3">
        <f>100*((C74-B74)/B74)</f>
        <v>-3.4482758620689653</v>
      </c>
      <c r="I74" s="3">
        <f>100*((E74-D74)/D74)</f>
        <v>-4.1666666666666661</v>
      </c>
      <c r="J74" s="3">
        <v>6</v>
      </c>
      <c r="L74" s="9"/>
    </row>
    <row r="75" spans="1:12" s="3" customFormat="1" x14ac:dyDescent="0.3">
      <c r="A75" s="3">
        <v>4</v>
      </c>
      <c r="B75" s="3">
        <v>29</v>
      </c>
      <c r="C75" s="3">
        <v>28</v>
      </c>
      <c r="D75" s="3">
        <v>22</v>
      </c>
      <c r="E75" s="3">
        <v>21</v>
      </c>
      <c r="F75" s="3" t="s">
        <v>7</v>
      </c>
      <c r="G75" s="3">
        <v>14</v>
      </c>
      <c r="H75" s="3">
        <f>100*((C75-B75)/B75)</f>
        <v>-3.4482758620689653</v>
      </c>
      <c r="I75" s="3">
        <f>100*((E75-D75)/D75)</f>
        <v>-4.5454545454545459</v>
      </c>
      <c r="J75" s="3">
        <v>6</v>
      </c>
      <c r="L75" s="9"/>
    </row>
    <row r="76" spans="1:12" s="3" customFormat="1" x14ac:dyDescent="0.3">
      <c r="A76" s="3">
        <v>4</v>
      </c>
      <c r="B76" s="3">
        <v>29</v>
      </c>
      <c r="C76" s="3">
        <v>28</v>
      </c>
      <c r="D76" s="3">
        <v>21</v>
      </c>
      <c r="E76" s="3">
        <v>23</v>
      </c>
      <c r="F76" s="3" t="s">
        <v>7</v>
      </c>
      <c r="G76" s="3">
        <v>15</v>
      </c>
      <c r="H76" s="3">
        <f>100*((C76-B76)/B76)</f>
        <v>-3.4482758620689653</v>
      </c>
      <c r="I76" s="3">
        <f>100*((E76-D76)/D76)</f>
        <v>9.5238095238095237</v>
      </c>
      <c r="J76" s="3">
        <v>6</v>
      </c>
      <c r="L76" s="9"/>
    </row>
    <row r="77" spans="1:12" s="3" customFormat="1" x14ac:dyDescent="0.3">
      <c r="A77" s="3">
        <v>4</v>
      </c>
      <c r="B77" s="3">
        <v>27</v>
      </c>
      <c r="C77" s="3">
        <v>27</v>
      </c>
      <c r="D77" s="3">
        <v>24</v>
      </c>
      <c r="E77" s="3">
        <v>23</v>
      </c>
      <c r="F77" s="3" t="s">
        <v>7</v>
      </c>
      <c r="G77" s="3">
        <v>16</v>
      </c>
      <c r="H77" s="3">
        <f>100*((C77-B77)/B77)</f>
        <v>0</v>
      </c>
      <c r="I77" s="3">
        <f>100*((E77-D77)/D77)</f>
        <v>-4.1666666666666661</v>
      </c>
      <c r="J77" s="3">
        <v>6</v>
      </c>
      <c r="L77" s="9"/>
    </row>
    <row r="78" spans="1:12" s="3" customFormat="1" x14ac:dyDescent="0.3">
      <c r="A78" s="3">
        <v>4</v>
      </c>
      <c r="B78" s="3">
        <v>27</v>
      </c>
      <c r="C78" s="3">
        <v>27</v>
      </c>
      <c r="D78" s="3">
        <v>24</v>
      </c>
      <c r="E78" s="3">
        <v>22</v>
      </c>
      <c r="F78" s="3" t="s">
        <v>7</v>
      </c>
      <c r="G78" s="3">
        <v>17</v>
      </c>
      <c r="H78" s="3">
        <f>100*((C78-B78)/B78)</f>
        <v>0</v>
      </c>
      <c r="I78" s="3">
        <f>100*((E78-D78)/D78)</f>
        <v>-8.3333333333333321</v>
      </c>
      <c r="J78" s="3">
        <v>6</v>
      </c>
      <c r="L78" s="9"/>
    </row>
    <row r="79" spans="1:12" s="3" customFormat="1" x14ac:dyDescent="0.3">
      <c r="A79" s="3">
        <v>4</v>
      </c>
      <c r="B79" s="3">
        <v>30</v>
      </c>
      <c r="C79" s="3">
        <v>27</v>
      </c>
      <c r="D79" s="3">
        <v>24</v>
      </c>
      <c r="E79" s="3">
        <v>22</v>
      </c>
      <c r="F79" s="3" t="s">
        <v>7</v>
      </c>
      <c r="G79" s="3">
        <v>18</v>
      </c>
      <c r="H79" s="3">
        <f>100*((C79-B79)/B79)</f>
        <v>-10</v>
      </c>
      <c r="I79" s="3">
        <f>100*((E79-D79)/D79)</f>
        <v>-8.3333333333333321</v>
      </c>
      <c r="J79" s="3">
        <v>6</v>
      </c>
      <c r="L79" s="9"/>
    </row>
    <row r="80" spans="1:12" s="3" customFormat="1" x14ac:dyDescent="0.3">
      <c r="A80" s="3">
        <v>4</v>
      </c>
      <c r="B80" s="3">
        <v>28</v>
      </c>
      <c r="C80" s="3">
        <v>29</v>
      </c>
      <c r="D80" s="3">
        <v>23</v>
      </c>
      <c r="E80" s="3">
        <v>23</v>
      </c>
      <c r="F80" s="3" t="s">
        <v>8</v>
      </c>
      <c r="G80" s="3">
        <v>19</v>
      </c>
      <c r="H80" s="3">
        <f>100*((C80-B80)/B80)</f>
        <v>3.5714285714285712</v>
      </c>
      <c r="I80" s="3">
        <f>100*((E80-D80)/D80)</f>
        <v>0</v>
      </c>
      <c r="J80" s="3">
        <v>6</v>
      </c>
      <c r="L80" s="9"/>
    </row>
    <row r="81" spans="1:12" s="3" customFormat="1" x14ac:dyDescent="0.3">
      <c r="A81" s="3">
        <v>4</v>
      </c>
      <c r="B81" s="3">
        <v>29</v>
      </c>
      <c r="C81" s="3">
        <v>29</v>
      </c>
      <c r="D81" s="3">
        <v>20</v>
      </c>
      <c r="E81" s="3">
        <v>22</v>
      </c>
      <c r="F81" s="3" t="s">
        <v>7</v>
      </c>
      <c r="G81" s="3">
        <v>20</v>
      </c>
      <c r="H81" s="3">
        <f>100*((C81-B81)/B81)</f>
        <v>0</v>
      </c>
      <c r="I81" s="3">
        <f>100*((E81-D81)/D81)</f>
        <v>10</v>
      </c>
      <c r="J81" s="3">
        <v>6</v>
      </c>
      <c r="L81" s="9"/>
    </row>
    <row r="82" spans="1:12" s="3" customFormat="1" ht="17.25" customHeight="1" x14ac:dyDescent="0.3">
      <c r="A82" s="3">
        <v>5</v>
      </c>
      <c r="B82" s="3">
        <v>25</v>
      </c>
      <c r="C82" s="3">
        <v>24</v>
      </c>
      <c r="D82" s="3">
        <v>21</v>
      </c>
      <c r="E82" s="3">
        <v>22</v>
      </c>
      <c r="F82" s="3" t="s">
        <v>8</v>
      </c>
      <c r="G82" s="3">
        <v>1</v>
      </c>
      <c r="H82" s="3">
        <f>100*((C82-B82)/B82)</f>
        <v>-4</v>
      </c>
      <c r="I82" s="3">
        <f>100*((E82-D82)/D82)</f>
        <v>4.7619047619047619</v>
      </c>
      <c r="J82" s="3">
        <v>4</v>
      </c>
      <c r="L82" s="9"/>
    </row>
    <row r="83" spans="1:12" s="3" customFormat="1" ht="17.25" customHeight="1" x14ac:dyDescent="0.3">
      <c r="A83" s="3">
        <v>5</v>
      </c>
      <c r="B83" s="3">
        <v>23</v>
      </c>
      <c r="C83" s="3">
        <v>24</v>
      </c>
      <c r="D83" s="3">
        <v>21</v>
      </c>
      <c r="E83" s="3">
        <v>19</v>
      </c>
      <c r="F83" s="3" t="s">
        <v>7</v>
      </c>
      <c r="G83" s="3">
        <v>2</v>
      </c>
      <c r="H83" s="3">
        <f>100*((C83-B83)/B83)</f>
        <v>4.3478260869565215</v>
      </c>
      <c r="I83" s="3">
        <f>100*((E83-D83)/D83)</f>
        <v>-9.5238095238095237</v>
      </c>
      <c r="J83" s="3">
        <v>4</v>
      </c>
      <c r="L83" s="9"/>
    </row>
    <row r="84" spans="1:12" s="3" customFormat="1" ht="17.25" customHeight="1" x14ac:dyDescent="0.3">
      <c r="A84" s="3">
        <v>5</v>
      </c>
      <c r="B84" s="3">
        <v>22</v>
      </c>
      <c r="C84" s="3">
        <v>26</v>
      </c>
      <c r="D84" s="3">
        <v>21</v>
      </c>
      <c r="E84" s="3">
        <v>20</v>
      </c>
      <c r="F84" s="3" t="s">
        <v>8</v>
      </c>
      <c r="G84" s="3">
        <v>3</v>
      </c>
      <c r="H84" s="3">
        <f>100*((C84-B84)/B84)</f>
        <v>18.181818181818183</v>
      </c>
      <c r="I84" s="3">
        <f>100*((E84-D84)/D84)</f>
        <v>-4.7619047619047619</v>
      </c>
      <c r="J84" s="3">
        <v>4</v>
      </c>
      <c r="L84" s="9"/>
    </row>
    <row r="85" spans="1:12" s="3" customFormat="1" ht="17.25" customHeight="1" x14ac:dyDescent="0.3">
      <c r="A85" s="3">
        <v>5</v>
      </c>
      <c r="B85" s="3">
        <v>22</v>
      </c>
      <c r="C85" s="3">
        <v>22</v>
      </c>
      <c r="D85" s="3">
        <v>18</v>
      </c>
      <c r="E85" s="3">
        <v>18</v>
      </c>
      <c r="F85" s="3" t="s">
        <v>7</v>
      </c>
      <c r="G85" s="3">
        <v>4</v>
      </c>
      <c r="H85" s="3">
        <f>100*((C85-B85)/B85)</f>
        <v>0</v>
      </c>
      <c r="I85" s="3">
        <f>100*((E85-D85)/D85)</f>
        <v>0</v>
      </c>
      <c r="J85" s="3">
        <v>4</v>
      </c>
      <c r="L85" s="9"/>
    </row>
    <row r="86" spans="1:12" s="3" customFormat="1" ht="17.25" customHeight="1" x14ac:dyDescent="0.3">
      <c r="A86" s="3">
        <v>5</v>
      </c>
      <c r="B86" s="3">
        <v>23</v>
      </c>
      <c r="C86" s="3">
        <v>23</v>
      </c>
      <c r="D86" s="3">
        <v>19</v>
      </c>
      <c r="E86" s="3">
        <v>17</v>
      </c>
      <c r="F86" s="3" t="s">
        <v>7</v>
      </c>
      <c r="G86" s="3">
        <v>5</v>
      </c>
      <c r="H86" s="3">
        <f>100*((C86-B86)/B86)</f>
        <v>0</v>
      </c>
      <c r="I86" s="3">
        <f>100*((E86-D86)/D86)</f>
        <v>-10.526315789473683</v>
      </c>
      <c r="J86" s="3">
        <v>4</v>
      </c>
      <c r="L86" s="9"/>
    </row>
    <row r="87" spans="1:12" s="3" customFormat="1" ht="17.25" customHeight="1" x14ac:dyDescent="0.3">
      <c r="A87" s="3">
        <v>5</v>
      </c>
      <c r="B87" s="3">
        <v>24</v>
      </c>
      <c r="C87" s="3">
        <v>23</v>
      </c>
      <c r="D87" s="3">
        <v>17</v>
      </c>
      <c r="E87" s="3">
        <v>18</v>
      </c>
      <c r="F87" s="3" t="s">
        <v>7</v>
      </c>
      <c r="G87" s="3">
        <v>6</v>
      </c>
      <c r="H87" s="3">
        <f>100*((C87-B87)/B87)</f>
        <v>-4.1666666666666661</v>
      </c>
      <c r="I87" s="3">
        <f>100*((E87-D87)/D87)</f>
        <v>5.8823529411764701</v>
      </c>
      <c r="J87" s="3">
        <v>4</v>
      </c>
      <c r="L87" s="9"/>
    </row>
    <row r="88" spans="1:12" s="3" customFormat="1" ht="17.25" customHeight="1" x14ac:dyDescent="0.3">
      <c r="A88" s="3">
        <v>5</v>
      </c>
      <c r="B88" s="3">
        <v>22</v>
      </c>
      <c r="C88" s="3">
        <v>23</v>
      </c>
      <c r="D88" s="3">
        <v>18</v>
      </c>
      <c r="E88" s="3">
        <v>21</v>
      </c>
      <c r="F88" s="3" t="s">
        <v>7</v>
      </c>
      <c r="G88" s="3">
        <v>7</v>
      </c>
      <c r="H88" s="3">
        <f>100*((C88-B88)/B88)</f>
        <v>4.5454545454545459</v>
      </c>
      <c r="I88" s="3">
        <f>100*((E88-D88)/D88)</f>
        <v>16.666666666666664</v>
      </c>
      <c r="J88" s="3">
        <v>4</v>
      </c>
      <c r="L88" s="9"/>
    </row>
    <row r="89" spans="1:12" s="3" customFormat="1" ht="17.25" customHeight="1" x14ac:dyDescent="0.3">
      <c r="A89" s="3">
        <v>5</v>
      </c>
      <c r="B89" s="3">
        <v>23</v>
      </c>
      <c r="C89" s="3">
        <v>23</v>
      </c>
      <c r="D89" s="3">
        <v>18</v>
      </c>
      <c r="E89" s="3">
        <v>14</v>
      </c>
      <c r="F89" s="3" t="s">
        <v>7</v>
      </c>
      <c r="G89" s="3">
        <v>8</v>
      </c>
      <c r="H89" s="3">
        <f>100*((C89-B89)/B89)</f>
        <v>0</v>
      </c>
      <c r="I89" s="3">
        <f>100*((E89-D89)/D89)</f>
        <v>-22.222222222222221</v>
      </c>
      <c r="J89" s="3">
        <v>4</v>
      </c>
      <c r="L89" s="9"/>
    </row>
    <row r="90" spans="1:12" s="3" customFormat="1" ht="17.25" customHeight="1" x14ac:dyDescent="0.3">
      <c r="A90" s="3">
        <v>5</v>
      </c>
      <c r="B90" s="3">
        <v>22</v>
      </c>
      <c r="C90" s="3">
        <v>24</v>
      </c>
      <c r="D90" s="3">
        <v>18</v>
      </c>
      <c r="E90" s="3">
        <v>17</v>
      </c>
      <c r="F90" s="3" t="s">
        <v>7</v>
      </c>
      <c r="G90" s="3">
        <v>9</v>
      </c>
      <c r="H90" s="3">
        <f>100*((C90-B90)/B90)</f>
        <v>9.0909090909090917</v>
      </c>
      <c r="I90" s="3">
        <f>100*((E90-D90)/D90)</f>
        <v>-5.5555555555555554</v>
      </c>
      <c r="J90" s="3">
        <v>4</v>
      </c>
      <c r="L90" s="9"/>
    </row>
    <row r="91" spans="1:12" s="3" customFormat="1" ht="17.25" customHeight="1" x14ac:dyDescent="0.3">
      <c r="A91" s="3">
        <v>5</v>
      </c>
      <c r="B91" s="3">
        <v>23</v>
      </c>
      <c r="C91" s="3">
        <v>23</v>
      </c>
      <c r="D91" s="3">
        <v>15</v>
      </c>
      <c r="E91" s="3">
        <v>17</v>
      </c>
      <c r="F91" s="3" t="s">
        <v>7</v>
      </c>
      <c r="G91" s="3">
        <v>10</v>
      </c>
      <c r="H91" s="3">
        <f>100*((C91-B91)/B91)</f>
        <v>0</v>
      </c>
      <c r="I91" s="3">
        <f>100*((E91-D91)/D91)</f>
        <v>13.333333333333334</v>
      </c>
      <c r="J91" s="3">
        <v>4</v>
      </c>
      <c r="L91" s="9"/>
    </row>
    <row r="92" spans="1:12" s="3" customFormat="1" ht="17.25" customHeight="1" x14ac:dyDescent="0.3">
      <c r="A92" s="3">
        <v>5</v>
      </c>
      <c r="B92" s="3">
        <v>22</v>
      </c>
      <c r="C92" s="3">
        <v>22</v>
      </c>
      <c r="D92" s="3">
        <v>21</v>
      </c>
      <c r="E92" s="3">
        <v>19</v>
      </c>
      <c r="F92" s="3" t="s">
        <v>8</v>
      </c>
      <c r="G92" s="3">
        <v>11</v>
      </c>
      <c r="H92" s="3">
        <f>100*((C92-B92)/B92)</f>
        <v>0</v>
      </c>
      <c r="I92" s="3">
        <f>100*((E92-D92)/D92)</f>
        <v>-9.5238095238095237</v>
      </c>
      <c r="J92" s="3">
        <v>4</v>
      </c>
      <c r="L92" s="9"/>
    </row>
    <row r="93" spans="1:12" s="3" customFormat="1" ht="17.25" customHeight="1" x14ac:dyDescent="0.3">
      <c r="A93" s="3">
        <v>5</v>
      </c>
      <c r="B93" s="3">
        <v>23</v>
      </c>
      <c r="C93" s="3">
        <v>23</v>
      </c>
      <c r="D93" s="3">
        <v>22</v>
      </c>
      <c r="E93" s="3">
        <v>21</v>
      </c>
      <c r="F93" s="3" t="s">
        <v>8</v>
      </c>
      <c r="G93" s="3">
        <v>12</v>
      </c>
      <c r="H93" s="3">
        <f>100*((C93-B93)/B93)</f>
        <v>0</v>
      </c>
      <c r="I93" s="3">
        <f>100*((E93-D93)/D93)</f>
        <v>-4.5454545454545459</v>
      </c>
      <c r="J93" s="3">
        <v>4</v>
      </c>
      <c r="L93" s="9"/>
    </row>
    <row r="94" spans="1:12" s="3" customFormat="1" ht="17.25" customHeight="1" x14ac:dyDescent="0.3">
      <c r="A94" s="3">
        <v>5</v>
      </c>
      <c r="B94" s="3">
        <v>23</v>
      </c>
      <c r="C94" s="3">
        <v>22</v>
      </c>
      <c r="D94" s="3">
        <v>15</v>
      </c>
      <c r="E94" s="3">
        <v>17</v>
      </c>
      <c r="F94" s="3" t="s">
        <v>8</v>
      </c>
      <c r="G94" s="3">
        <v>13</v>
      </c>
      <c r="H94" s="3">
        <f>100*((C94-B94)/B94)</f>
        <v>-4.3478260869565215</v>
      </c>
      <c r="I94" s="3">
        <f>100*((E94-D94)/D94)</f>
        <v>13.333333333333334</v>
      </c>
      <c r="J94" s="3">
        <v>4</v>
      </c>
      <c r="L94" s="9"/>
    </row>
    <row r="95" spans="1:12" s="3" customFormat="1" ht="17.25" customHeight="1" x14ac:dyDescent="0.3">
      <c r="A95" s="3">
        <v>5</v>
      </c>
      <c r="B95" s="3">
        <v>23</v>
      </c>
      <c r="C95" s="3">
        <v>25</v>
      </c>
      <c r="D95" s="3">
        <v>16</v>
      </c>
      <c r="E95" s="3">
        <v>12</v>
      </c>
      <c r="F95" s="3" t="s">
        <v>8</v>
      </c>
      <c r="G95" s="3">
        <v>14</v>
      </c>
      <c r="H95" s="3">
        <f>100*((C95-B95)/B95)</f>
        <v>8.695652173913043</v>
      </c>
      <c r="I95" s="3">
        <f>100*((E95-D95)/D95)</f>
        <v>-25</v>
      </c>
      <c r="J95" s="3">
        <v>4</v>
      </c>
      <c r="L95" s="9"/>
    </row>
    <row r="96" spans="1:12" s="3" customFormat="1" ht="17.25" customHeight="1" x14ac:dyDescent="0.3">
      <c r="A96" s="3">
        <v>5</v>
      </c>
      <c r="B96" s="3">
        <v>22</v>
      </c>
      <c r="C96" s="3">
        <v>22</v>
      </c>
      <c r="D96" s="3">
        <v>18</v>
      </c>
      <c r="E96" s="3">
        <v>14</v>
      </c>
      <c r="F96" s="3" t="s">
        <v>8</v>
      </c>
      <c r="G96" s="3">
        <v>15</v>
      </c>
      <c r="H96" s="3">
        <f>100*((C96-B96)/B96)</f>
        <v>0</v>
      </c>
      <c r="I96" s="3">
        <f>100*((E96-D96)/D96)</f>
        <v>-22.222222222222221</v>
      </c>
      <c r="J96" s="3">
        <v>4</v>
      </c>
      <c r="L96" s="9"/>
    </row>
    <row r="97" spans="1:12" s="3" customFormat="1" ht="17.25" customHeight="1" x14ac:dyDescent="0.3">
      <c r="A97" s="3">
        <v>5</v>
      </c>
      <c r="B97" s="3">
        <v>22</v>
      </c>
      <c r="C97" s="3">
        <v>22</v>
      </c>
      <c r="D97" s="3">
        <v>20</v>
      </c>
      <c r="E97" s="3">
        <v>20</v>
      </c>
      <c r="F97" s="3" t="s">
        <v>8</v>
      </c>
      <c r="G97" s="3">
        <v>16</v>
      </c>
      <c r="H97" s="3">
        <f>100*((C97-B97)/B97)</f>
        <v>0</v>
      </c>
      <c r="I97" s="3">
        <f>100*((E97-D97)/D97)</f>
        <v>0</v>
      </c>
      <c r="J97" s="3">
        <v>4</v>
      </c>
      <c r="L97" s="9"/>
    </row>
    <row r="98" spans="1:12" s="3" customFormat="1" ht="17.25" customHeight="1" x14ac:dyDescent="0.3">
      <c r="A98" s="3">
        <v>5</v>
      </c>
      <c r="B98" s="3">
        <v>27</v>
      </c>
      <c r="C98" s="3">
        <v>24</v>
      </c>
      <c r="D98" s="3">
        <v>20</v>
      </c>
      <c r="E98" s="3">
        <v>18</v>
      </c>
      <c r="F98" s="3" t="s">
        <v>8</v>
      </c>
      <c r="G98" s="3">
        <v>17</v>
      </c>
      <c r="H98" s="3">
        <f>100*((C98-B98)/B98)</f>
        <v>-11.111111111111111</v>
      </c>
      <c r="I98" s="3">
        <f>100*((E98-D98)/D98)</f>
        <v>-10</v>
      </c>
      <c r="J98" s="3">
        <v>4</v>
      </c>
      <c r="L98" s="9"/>
    </row>
    <row r="99" spans="1:12" s="3" customFormat="1" ht="17.25" customHeight="1" x14ac:dyDescent="0.3">
      <c r="A99" s="3">
        <v>5</v>
      </c>
      <c r="B99" s="3">
        <v>25</v>
      </c>
      <c r="C99" s="3">
        <v>25</v>
      </c>
      <c r="D99" s="3">
        <v>21</v>
      </c>
      <c r="E99" s="3">
        <v>16</v>
      </c>
      <c r="F99" s="3" t="s">
        <v>7</v>
      </c>
      <c r="G99" s="3">
        <v>18</v>
      </c>
      <c r="H99" s="3">
        <f>100*((C99-B99)/B99)</f>
        <v>0</v>
      </c>
      <c r="I99" s="3">
        <f>100*((E99-D99)/D99)</f>
        <v>-23.809523809523807</v>
      </c>
      <c r="J99" s="3">
        <v>4</v>
      </c>
      <c r="L99" s="9"/>
    </row>
    <row r="100" spans="1:12" s="3" customFormat="1" ht="17.25" customHeight="1" x14ac:dyDescent="0.3">
      <c r="A100" s="3">
        <v>5</v>
      </c>
      <c r="B100" s="3">
        <v>23</v>
      </c>
      <c r="C100" s="3">
        <v>22</v>
      </c>
      <c r="D100" s="3">
        <v>18</v>
      </c>
      <c r="E100" s="3">
        <v>15</v>
      </c>
      <c r="F100" s="3" t="s">
        <v>8</v>
      </c>
      <c r="G100" s="3">
        <v>19</v>
      </c>
      <c r="H100" s="3">
        <f>100*((C100-B100)/B100)</f>
        <v>-4.3478260869565215</v>
      </c>
      <c r="I100" s="3">
        <f>100*((E100-D100)/D100)</f>
        <v>-16.666666666666664</v>
      </c>
      <c r="J100" s="3">
        <v>4</v>
      </c>
      <c r="L100" s="9"/>
    </row>
    <row r="101" spans="1:12" s="3" customFormat="1" ht="17.25" customHeight="1" x14ac:dyDescent="0.3">
      <c r="A101" s="3">
        <v>5</v>
      </c>
      <c r="B101" s="3">
        <v>23</v>
      </c>
      <c r="C101" s="3">
        <v>23</v>
      </c>
      <c r="D101" s="3">
        <v>17</v>
      </c>
      <c r="E101" s="3">
        <v>18</v>
      </c>
      <c r="F101" s="3" t="s">
        <v>7</v>
      </c>
      <c r="G101" s="3">
        <v>20</v>
      </c>
      <c r="H101" s="3">
        <f>100*((C101-B101)/B101)</f>
        <v>0</v>
      </c>
      <c r="I101" s="3">
        <f>100*((E101-D101)/D101)</f>
        <v>5.8823529411764701</v>
      </c>
      <c r="J101" s="3">
        <v>4</v>
      </c>
      <c r="L101" s="9"/>
    </row>
    <row r="102" spans="1:12" s="3" customFormat="1" x14ac:dyDescent="0.3">
      <c r="A102" s="3">
        <v>6</v>
      </c>
      <c r="B102" s="3">
        <v>21</v>
      </c>
      <c r="C102" s="3">
        <v>21</v>
      </c>
      <c r="D102" s="3">
        <v>21</v>
      </c>
      <c r="E102" s="3">
        <v>20</v>
      </c>
      <c r="F102" s="3" t="s">
        <v>7</v>
      </c>
      <c r="G102" s="3">
        <v>1</v>
      </c>
      <c r="H102" s="3">
        <f>100*((C102-B102)/B102)</f>
        <v>0</v>
      </c>
      <c r="I102" s="3">
        <f>100*((E102-D102)/D102)</f>
        <v>-4.7619047619047619</v>
      </c>
      <c r="J102" s="3">
        <v>5</v>
      </c>
      <c r="L102" s="9"/>
    </row>
    <row r="103" spans="1:12" s="3" customFormat="1" x14ac:dyDescent="0.3">
      <c r="A103" s="3">
        <v>6</v>
      </c>
      <c r="B103" s="3">
        <v>21</v>
      </c>
      <c r="C103" s="3">
        <v>22</v>
      </c>
      <c r="D103" s="3">
        <v>21</v>
      </c>
      <c r="E103" s="3">
        <v>23</v>
      </c>
      <c r="F103" s="3" t="s">
        <v>7</v>
      </c>
      <c r="G103" s="3">
        <v>2</v>
      </c>
      <c r="H103" s="3">
        <f>100*((C103-B103)/B103)</f>
        <v>4.7619047619047619</v>
      </c>
      <c r="I103" s="3">
        <f>100*((E103-D103)/D103)</f>
        <v>9.5238095238095237</v>
      </c>
      <c r="J103" s="3">
        <v>5</v>
      </c>
      <c r="L103" s="9"/>
    </row>
    <row r="104" spans="1:12" s="3" customFormat="1" x14ac:dyDescent="0.3">
      <c r="A104" s="3">
        <v>6</v>
      </c>
      <c r="B104" s="3">
        <v>21</v>
      </c>
      <c r="C104" s="3">
        <v>22</v>
      </c>
      <c r="D104" s="3">
        <v>21</v>
      </c>
      <c r="E104" s="3">
        <v>19</v>
      </c>
      <c r="F104" s="3" t="s">
        <v>8</v>
      </c>
      <c r="G104" s="3">
        <v>3</v>
      </c>
      <c r="H104" s="3">
        <f>100*((C104-B104)/B104)</f>
        <v>4.7619047619047619</v>
      </c>
      <c r="I104" s="3">
        <f>100*((E104-D104)/D104)</f>
        <v>-9.5238095238095237</v>
      </c>
      <c r="J104" s="3">
        <v>5</v>
      </c>
      <c r="L104" s="9"/>
    </row>
    <row r="105" spans="1:12" s="3" customFormat="1" x14ac:dyDescent="0.3">
      <c r="A105" s="3">
        <v>6</v>
      </c>
      <c r="B105" s="3">
        <v>21</v>
      </c>
      <c r="C105" s="3">
        <v>21</v>
      </c>
      <c r="D105" s="3">
        <v>21</v>
      </c>
      <c r="E105" s="3">
        <v>17</v>
      </c>
      <c r="F105" s="3" t="s">
        <v>7</v>
      </c>
      <c r="G105" s="3">
        <v>4</v>
      </c>
      <c r="H105" s="3">
        <f>100*((C105-B105)/B105)</f>
        <v>0</v>
      </c>
      <c r="I105" s="3">
        <f>100*((E105-D105)/D105)</f>
        <v>-19.047619047619047</v>
      </c>
      <c r="J105" s="3">
        <v>5</v>
      </c>
      <c r="L105" s="9"/>
    </row>
    <row r="106" spans="1:12" s="3" customFormat="1" x14ac:dyDescent="0.3">
      <c r="A106" s="3">
        <v>6</v>
      </c>
      <c r="B106" s="3">
        <v>21</v>
      </c>
      <c r="C106" s="3">
        <v>22</v>
      </c>
      <c r="D106" s="3">
        <v>19</v>
      </c>
      <c r="E106" s="3">
        <v>19</v>
      </c>
      <c r="F106" s="3" t="s">
        <v>8</v>
      </c>
      <c r="G106" s="3">
        <v>5</v>
      </c>
      <c r="H106" s="3">
        <f>100*((C106-B106)/B106)</f>
        <v>4.7619047619047619</v>
      </c>
      <c r="I106" s="3">
        <f>100*((E106-D106)/D106)</f>
        <v>0</v>
      </c>
      <c r="J106" s="3">
        <v>5</v>
      </c>
      <c r="L106" s="9"/>
    </row>
    <row r="107" spans="1:12" s="3" customFormat="1" x14ac:dyDescent="0.3">
      <c r="A107" s="3">
        <v>6</v>
      </c>
      <c r="B107" s="3">
        <v>22</v>
      </c>
      <c r="C107" s="3">
        <v>20</v>
      </c>
      <c r="D107" s="3">
        <v>20</v>
      </c>
      <c r="E107" s="3">
        <v>16</v>
      </c>
      <c r="F107" s="3" t="s">
        <v>8</v>
      </c>
      <c r="G107" s="3">
        <v>6</v>
      </c>
      <c r="H107" s="3">
        <f>100*((C107-B107)/B107)</f>
        <v>-9.0909090909090917</v>
      </c>
      <c r="I107" s="3">
        <f>100*((E107-D107)/D107)</f>
        <v>-20</v>
      </c>
      <c r="J107" s="3">
        <v>5</v>
      </c>
      <c r="L107" s="9"/>
    </row>
    <row r="108" spans="1:12" s="3" customFormat="1" x14ac:dyDescent="0.3">
      <c r="A108" s="3">
        <v>6</v>
      </c>
      <c r="B108" s="3">
        <v>21</v>
      </c>
      <c r="C108" s="3">
        <v>20</v>
      </c>
      <c r="D108" s="3">
        <v>19</v>
      </c>
      <c r="E108" s="3">
        <v>17</v>
      </c>
      <c r="F108" s="3" t="s">
        <v>8</v>
      </c>
      <c r="G108" s="3">
        <v>7</v>
      </c>
      <c r="H108" s="3">
        <f>100*((C108-B108)/B108)</f>
        <v>-4.7619047619047619</v>
      </c>
      <c r="I108" s="3">
        <f>100*((E108-D108)/D108)</f>
        <v>-10.526315789473683</v>
      </c>
      <c r="J108" s="3">
        <v>5</v>
      </c>
      <c r="L108" s="9"/>
    </row>
    <row r="109" spans="1:12" s="3" customFormat="1" x14ac:dyDescent="0.3">
      <c r="A109" s="3">
        <v>6</v>
      </c>
      <c r="B109" s="3">
        <v>21</v>
      </c>
      <c r="C109" s="3">
        <v>21</v>
      </c>
      <c r="D109" s="3">
        <v>17</v>
      </c>
      <c r="E109" s="3">
        <v>15</v>
      </c>
      <c r="F109" s="3" t="s">
        <v>8</v>
      </c>
      <c r="G109" s="3">
        <v>8</v>
      </c>
      <c r="H109" s="3">
        <f>100*((C109-B109)/B109)</f>
        <v>0</v>
      </c>
      <c r="I109" s="3">
        <f>100*((E109-D109)/D109)</f>
        <v>-11.76470588235294</v>
      </c>
      <c r="J109" s="3">
        <v>5</v>
      </c>
      <c r="L109" s="9"/>
    </row>
    <row r="110" spans="1:12" s="3" customFormat="1" x14ac:dyDescent="0.3">
      <c r="A110" s="3">
        <v>6</v>
      </c>
      <c r="B110" s="3">
        <v>22</v>
      </c>
      <c r="C110" s="3">
        <v>21</v>
      </c>
      <c r="D110" s="3">
        <v>18</v>
      </c>
      <c r="E110" s="3">
        <v>15</v>
      </c>
      <c r="F110" s="3" t="s">
        <v>8</v>
      </c>
      <c r="G110" s="3">
        <v>9</v>
      </c>
      <c r="H110" s="3">
        <f>100*((C110-B110)/B110)</f>
        <v>-4.5454545454545459</v>
      </c>
      <c r="I110" s="3">
        <f>100*((E110-D110)/D110)</f>
        <v>-16.666666666666664</v>
      </c>
      <c r="J110" s="3">
        <v>5</v>
      </c>
      <c r="L110" s="9"/>
    </row>
    <row r="111" spans="1:12" s="3" customFormat="1" x14ac:dyDescent="0.3">
      <c r="A111" s="3">
        <v>6</v>
      </c>
      <c r="B111" s="3">
        <v>20</v>
      </c>
      <c r="C111" s="3">
        <v>21</v>
      </c>
      <c r="D111" s="3">
        <v>17</v>
      </c>
      <c r="E111" s="3">
        <v>16</v>
      </c>
      <c r="F111" s="3" t="s">
        <v>8</v>
      </c>
      <c r="G111" s="3">
        <v>10</v>
      </c>
      <c r="H111" s="3">
        <f>100*((C111-B111)/B111)</f>
        <v>5</v>
      </c>
      <c r="I111" s="3">
        <f>100*((E111-D111)/D111)</f>
        <v>-5.8823529411764701</v>
      </c>
      <c r="J111" s="3">
        <v>5</v>
      </c>
      <c r="L111" s="9"/>
    </row>
    <row r="112" spans="1:12" s="3" customFormat="1" x14ac:dyDescent="0.3">
      <c r="A112" s="3">
        <v>6</v>
      </c>
      <c r="B112" s="3">
        <v>21</v>
      </c>
      <c r="C112" s="3">
        <v>21</v>
      </c>
      <c r="D112" s="3">
        <v>18</v>
      </c>
      <c r="E112" s="3">
        <v>14</v>
      </c>
      <c r="F112" s="3" t="s">
        <v>7</v>
      </c>
      <c r="G112" s="3">
        <v>11</v>
      </c>
      <c r="H112" s="3">
        <f>100*((C112-B112)/B112)</f>
        <v>0</v>
      </c>
      <c r="I112" s="3">
        <f>100*((E112-D112)/D112)</f>
        <v>-22.222222222222221</v>
      </c>
      <c r="J112" s="3">
        <v>5</v>
      </c>
      <c r="L112" s="9"/>
    </row>
    <row r="113" spans="1:12" s="3" customFormat="1" x14ac:dyDescent="0.3">
      <c r="A113" s="3">
        <v>6</v>
      </c>
      <c r="B113" s="3">
        <v>21</v>
      </c>
      <c r="C113" s="3">
        <v>21</v>
      </c>
      <c r="D113" s="3">
        <v>17</v>
      </c>
      <c r="E113" s="3">
        <v>15</v>
      </c>
      <c r="F113" s="3" t="s">
        <v>7</v>
      </c>
      <c r="G113" s="3">
        <v>12</v>
      </c>
      <c r="H113" s="3">
        <f>100*((C113-B113)/B113)</f>
        <v>0</v>
      </c>
      <c r="I113" s="3">
        <f>100*((E113-D113)/D113)</f>
        <v>-11.76470588235294</v>
      </c>
      <c r="J113" s="3">
        <v>5</v>
      </c>
      <c r="L113" s="9"/>
    </row>
    <row r="114" spans="1:12" s="3" customFormat="1" x14ac:dyDescent="0.3">
      <c r="A114" s="3">
        <v>6</v>
      </c>
      <c r="B114" s="3">
        <v>23</v>
      </c>
      <c r="C114" s="3">
        <v>22</v>
      </c>
      <c r="D114" s="3">
        <v>19</v>
      </c>
      <c r="E114" s="3">
        <v>16</v>
      </c>
      <c r="F114" s="3" t="s">
        <v>8</v>
      </c>
      <c r="G114" s="3">
        <v>13</v>
      </c>
      <c r="H114" s="3">
        <f>100*((C114-B114)/B114)</f>
        <v>-4.3478260869565215</v>
      </c>
      <c r="I114" s="3">
        <f>100*((E114-D114)/D114)</f>
        <v>-15.789473684210526</v>
      </c>
      <c r="J114" s="3">
        <v>5</v>
      </c>
      <c r="L114" s="9"/>
    </row>
    <row r="115" spans="1:12" s="3" customFormat="1" x14ac:dyDescent="0.3">
      <c r="A115" s="3">
        <v>6</v>
      </c>
      <c r="B115" s="3">
        <v>21</v>
      </c>
      <c r="C115" s="3">
        <v>21</v>
      </c>
      <c r="D115" s="3">
        <v>17</v>
      </c>
      <c r="E115" s="3">
        <v>17</v>
      </c>
      <c r="F115" s="3" t="s">
        <v>7</v>
      </c>
      <c r="G115" s="3">
        <v>14</v>
      </c>
      <c r="H115" s="3">
        <f>100*((C115-B115)/B115)</f>
        <v>0</v>
      </c>
      <c r="I115" s="3">
        <f>100*((E115-D115)/D115)</f>
        <v>0</v>
      </c>
      <c r="J115" s="3">
        <v>5</v>
      </c>
      <c r="L115" s="9"/>
    </row>
    <row r="116" spans="1:12" s="3" customFormat="1" x14ac:dyDescent="0.3">
      <c r="A116" s="3">
        <v>6</v>
      </c>
      <c r="B116" s="3">
        <v>21</v>
      </c>
      <c r="C116" s="3">
        <v>22</v>
      </c>
      <c r="D116" s="3">
        <v>16</v>
      </c>
      <c r="E116" s="3">
        <v>18</v>
      </c>
      <c r="F116" s="3" t="s">
        <v>7</v>
      </c>
      <c r="G116" s="3">
        <v>15</v>
      </c>
      <c r="H116" s="3">
        <f>100*((C116-B116)/B116)</f>
        <v>4.7619047619047619</v>
      </c>
      <c r="I116" s="3">
        <f>100*((E116-D116)/D116)</f>
        <v>12.5</v>
      </c>
      <c r="J116" s="3">
        <v>5</v>
      </c>
      <c r="L116" s="9"/>
    </row>
    <row r="117" spans="1:12" s="3" customFormat="1" x14ac:dyDescent="0.3">
      <c r="A117" s="3">
        <v>6</v>
      </c>
      <c r="B117" s="3">
        <v>21</v>
      </c>
      <c r="C117" s="3">
        <v>21</v>
      </c>
      <c r="D117" s="3">
        <v>17</v>
      </c>
      <c r="E117" s="3">
        <v>16</v>
      </c>
      <c r="F117" s="3" t="s">
        <v>8</v>
      </c>
      <c r="G117" s="3">
        <v>16</v>
      </c>
      <c r="H117" s="3">
        <f>100*((C117-B117)/B117)</f>
        <v>0</v>
      </c>
      <c r="I117" s="3">
        <f>100*((E117-D117)/D117)</f>
        <v>-5.8823529411764701</v>
      </c>
      <c r="J117" s="3">
        <v>5</v>
      </c>
      <c r="L117" s="9"/>
    </row>
    <row r="118" spans="1:12" s="3" customFormat="1" x14ac:dyDescent="0.3">
      <c r="A118" s="3">
        <v>6</v>
      </c>
      <c r="B118" s="3">
        <v>21</v>
      </c>
      <c r="C118" s="3">
        <v>21</v>
      </c>
      <c r="D118" s="3">
        <v>16</v>
      </c>
      <c r="E118" s="3">
        <v>15</v>
      </c>
      <c r="F118" s="3" t="s">
        <v>7</v>
      </c>
      <c r="G118" s="3">
        <v>17</v>
      </c>
      <c r="H118" s="3">
        <f>100*((C118-B118)/B118)</f>
        <v>0</v>
      </c>
      <c r="I118" s="3">
        <f>100*((E118-D118)/D118)</f>
        <v>-6.25</v>
      </c>
      <c r="J118" s="3">
        <v>5</v>
      </c>
      <c r="L118" s="9"/>
    </row>
    <row r="119" spans="1:12" s="3" customFormat="1" x14ac:dyDescent="0.3">
      <c r="A119" s="3">
        <v>6</v>
      </c>
      <c r="B119" s="3">
        <v>22</v>
      </c>
      <c r="C119" s="3">
        <v>21</v>
      </c>
      <c r="D119" s="3">
        <v>18</v>
      </c>
      <c r="E119" s="3">
        <v>16</v>
      </c>
      <c r="F119" s="3" t="s">
        <v>7</v>
      </c>
      <c r="G119" s="3">
        <v>18</v>
      </c>
      <c r="H119" s="3">
        <f>100*((C119-B119)/B119)</f>
        <v>-4.5454545454545459</v>
      </c>
      <c r="I119" s="3">
        <f>100*((E119-D119)/D119)</f>
        <v>-11.111111111111111</v>
      </c>
      <c r="J119" s="3">
        <v>5</v>
      </c>
      <c r="L119" s="9"/>
    </row>
    <row r="120" spans="1:12" s="3" customFormat="1" x14ac:dyDescent="0.3">
      <c r="A120" s="3">
        <v>6</v>
      </c>
      <c r="B120" s="3">
        <v>22</v>
      </c>
      <c r="C120" s="3">
        <v>21</v>
      </c>
      <c r="D120" s="3">
        <v>17</v>
      </c>
      <c r="E120" s="3">
        <v>16</v>
      </c>
      <c r="F120" s="3" t="s">
        <v>7</v>
      </c>
      <c r="G120" s="3">
        <v>19</v>
      </c>
      <c r="H120" s="3">
        <f>100*((C120-B120)/B120)</f>
        <v>-4.5454545454545459</v>
      </c>
      <c r="I120" s="3">
        <f>100*((E120-D120)/D120)</f>
        <v>-5.8823529411764701</v>
      </c>
      <c r="J120" s="3">
        <v>5</v>
      </c>
      <c r="L120" s="9"/>
    </row>
    <row r="121" spans="1:12" s="3" customFormat="1" x14ac:dyDescent="0.3">
      <c r="A121" s="3">
        <v>6</v>
      </c>
      <c r="B121" s="3">
        <v>22</v>
      </c>
      <c r="C121" s="3">
        <v>21</v>
      </c>
      <c r="D121" s="3">
        <v>18</v>
      </c>
      <c r="E121" s="3">
        <v>17</v>
      </c>
      <c r="F121" s="3" t="s">
        <v>8</v>
      </c>
      <c r="G121" s="3">
        <v>20</v>
      </c>
      <c r="H121" s="3">
        <f>100*((C121-B121)/B121)</f>
        <v>-4.5454545454545459</v>
      </c>
      <c r="I121" s="3">
        <f>100*((E121-D121)/D121)</f>
        <v>-5.5555555555555554</v>
      </c>
      <c r="J121" s="3">
        <v>5</v>
      </c>
      <c r="L121" s="9"/>
    </row>
    <row r="122" spans="1:12" s="3" customFormat="1" x14ac:dyDescent="0.3">
      <c r="A122" s="3">
        <v>7</v>
      </c>
      <c r="B122" s="3">
        <v>28</v>
      </c>
      <c r="C122" s="3">
        <v>28</v>
      </c>
      <c r="D122" s="3">
        <v>26</v>
      </c>
      <c r="E122" s="3">
        <v>26</v>
      </c>
      <c r="F122" s="3" t="s">
        <v>7</v>
      </c>
      <c r="G122" s="3">
        <v>1</v>
      </c>
      <c r="H122" s="3">
        <f>100*((C122-B122)/B122)</f>
        <v>0</v>
      </c>
      <c r="I122" s="3">
        <f>100*((E122-D122)/D122)</f>
        <v>0</v>
      </c>
      <c r="J122" s="3">
        <v>7</v>
      </c>
      <c r="L122" s="9"/>
    </row>
    <row r="123" spans="1:12" s="3" customFormat="1" x14ac:dyDescent="0.3">
      <c r="A123" s="3">
        <v>7</v>
      </c>
      <c r="B123" s="3">
        <v>23</v>
      </c>
      <c r="C123" s="3">
        <v>25</v>
      </c>
      <c r="D123" s="3">
        <v>22</v>
      </c>
      <c r="E123" s="3">
        <v>23</v>
      </c>
      <c r="F123" s="3" t="s">
        <v>8</v>
      </c>
      <c r="G123" s="3">
        <v>2</v>
      </c>
      <c r="H123" s="3">
        <f>100*((C123-B123)/B123)</f>
        <v>8.695652173913043</v>
      </c>
      <c r="I123" s="3">
        <f>100*((E123-D123)/D123)</f>
        <v>4.5454545454545459</v>
      </c>
      <c r="J123" s="3">
        <v>7</v>
      </c>
      <c r="L123" s="9"/>
    </row>
    <row r="124" spans="1:12" s="3" customFormat="1" x14ac:dyDescent="0.3">
      <c r="A124" s="3">
        <v>7</v>
      </c>
      <c r="B124" s="3">
        <v>24</v>
      </c>
      <c r="C124" s="3">
        <v>25</v>
      </c>
      <c r="D124" s="3">
        <v>24</v>
      </c>
      <c r="E124" s="3">
        <v>26</v>
      </c>
      <c r="F124" s="3" t="s">
        <v>8</v>
      </c>
      <c r="G124" s="3">
        <v>3</v>
      </c>
      <c r="H124" s="3">
        <f>100*((C124-B124)/B124)</f>
        <v>4.1666666666666661</v>
      </c>
      <c r="I124" s="3">
        <f>100*((E124-D124)/D124)</f>
        <v>8.3333333333333321</v>
      </c>
      <c r="J124" s="3">
        <v>7</v>
      </c>
      <c r="L124" s="9"/>
    </row>
    <row r="125" spans="1:12" s="3" customFormat="1" x14ac:dyDescent="0.3">
      <c r="A125" s="3">
        <v>7</v>
      </c>
      <c r="B125" s="3">
        <v>25</v>
      </c>
      <c r="C125" s="3">
        <v>24</v>
      </c>
      <c r="D125" s="3">
        <v>23</v>
      </c>
      <c r="E125" s="3">
        <v>25</v>
      </c>
      <c r="F125" s="3" t="s">
        <v>7</v>
      </c>
      <c r="G125" s="3">
        <v>4</v>
      </c>
      <c r="H125" s="3">
        <f>100*((C125-B125)/B125)</f>
        <v>-4</v>
      </c>
      <c r="I125" s="3">
        <f>100*((E125-D125)/D125)</f>
        <v>8.695652173913043</v>
      </c>
      <c r="J125" s="3">
        <v>7</v>
      </c>
      <c r="L125" s="9"/>
    </row>
    <row r="126" spans="1:12" s="3" customFormat="1" x14ac:dyDescent="0.3">
      <c r="A126" s="3">
        <v>7</v>
      </c>
      <c r="B126" s="3">
        <v>25</v>
      </c>
      <c r="C126" s="3">
        <v>25</v>
      </c>
      <c r="D126" s="3">
        <v>24</v>
      </c>
      <c r="E126" s="3">
        <v>25</v>
      </c>
      <c r="F126" s="3" t="s">
        <v>7</v>
      </c>
      <c r="G126" s="3">
        <v>5</v>
      </c>
      <c r="H126" s="3">
        <f>100*((C126-B126)/B126)</f>
        <v>0</v>
      </c>
      <c r="I126" s="3">
        <f>100*((E126-D126)/D126)</f>
        <v>4.1666666666666661</v>
      </c>
      <c r="J126" s="3">
        <v>7</v>
      </c>
      <c r="L126" s="9"/>
    </row>
    <row r="127" spans="1:12" s="3" customFormat="1" x14ac:dyDescent="0.3">
      <c r="A127" s="3">
        <v>7</v>
      </c>
      <c r="B127" s="3">
        <v>25</v>
      </c>
      <c r="C127" s="3">
        <v>24</v>
      </c>
      <c r="D127" s="3">
        <v>25</v>
      </c>
      <c r="E127" s="3">
        <v>23</v>
      </c>
      <c r="F127" s="3" t="s">
        <v>8</v>
      </c>
      <c r="G127" s="3">
        <v>6</v>
      </c>
      <c r="H127" s="3">
        <f>100*((C127-B127)/B127)</f>
        <v>-4</v>
      </c>
      <c r="I127" s="3">
        <f>100*((E127-D127)/D127)</f>
        <v>-8</v>
      </c>
      <c r="J127" s="3">
        <v>7</v>
      </c>
      <c r="L127" s="9"/>
    </row>
    <row r="128" spans="1:12" s="3" customFormat="1" x14ac:dyDescent="0.3">
      <c r="A128" s="3">
        <v>7</v>
      </c>
      <c r="B128" s="3">
        <v>25</v>
      </c>
      <c r="C128" s="3">
        <v>25</v>
      </c>
      <c r="D128" s="3">
        <v>23</v>
      </c>
      <c r="E128" s="3">
        <v>24</v>
      </c>
      <c r="F128" s="3" t="s">
        <v>8</v>
      </c>
      <c r="G128" s="3">
        <v>7</v>
      </c>
      <c r="H128" s="3">
        <f>100*((C128-B128)/B128)</f>
        <v>0</v>
      </c>
      <c r="I128" s="3">
        <f>100*((E128-D128)/D128)</f>
        <v>4.3478260869565215</v>
      </c>
      <c r="J128" s="3">
        <v>7</v>
      </c>
      <c r="L128" s="9"/>
    </row>
    <row r="129" spans="1:12" s="3" customFormat="1" x14ac:dyDescent="0.3">
      <c r="A129" s="3">
        <v>7</v>
      </c>
      <c r="B129" s="3">
        <v>25</v>
      </c>
      <c r="C129" s="3">
        <v>25</v>
      </c>
      <c r="D129" s="3">
        <v>24</v>
      </c>
      <c r="E129" s="3">
        <v>26</v>
      </c>
      <c r="F129" s="3" t="s">
        <v>8</v>
      </c>
      <c r="G129" s="3">
        <v>8</v>
      </c>
      <c r="H129" s="3">
        <f>100*((C129-B129)/B129)</f>
        <v>0</v>
      </c>
      <c r="I129" s="3">
        <f>100*((E129-D129)/D129)</f>
        <v>8.3333333333333321</v>
      </c>
      <c r="J129" s="3">
        <v>7</v>
      </c>
      <c r="L129" s="9"/>
    </row>
    <row r="130" spans="1:12" s="3" customFormat="1" x14ac:dyDescent="0.3">
      <c r="A130" s="3">
        <v>7</v>
      </c>
      <c r="B130" s="3">
        <v>25</v>
      </c>
      <c r="C130" s="3">
        <v>25</v>
      </c>
      <c r="D130" s="3">
        <v>26</v>
      </c>
      <c r="E130" s="3">
        <v>27</v>
      </c>
      <c r="F130" s="3" t="s">
        <v>8</v>
      </c>
      <c r="G130" s="3">
        <v>9</v>
      </c>
      <c r="H130" s="3">
        <f>100*((C130-B130)/B130)</f>
        <v>0</v>
      </c>
      <c r="I130" s="3">
        <f>100*((E130-D130)/D130)</f>
        <v>3.8461538461538463</v>
      </c>
      <c r="J130" s="3">
        <v>7</v>
      </c>
      <c r="L130" s="9"/>
    </row>
    <row r="131" spans="1:12" s="3" customFormat="1" x14ac:dyDescent="0.3">
      <c r="A131" s="3">
        <v>7</v>
      </c>
      <c r="B131" s="3">
        <v>26</v>
      </c>
      <c r="C131" s="3">
        <v>25</v>
      </c>
      <c r="D131" s="3">
        <v>27</v>
      </c>
      <c r="E131" s="3">
        <v>26</v>
      </c>
      <c r="F131" s="3" t="s">
        <v>7</v>
      </c>
      <c r="G131" s="3">
        <v>10</v>
      </c>
      <c r="H131" s="3">
        <f>100*((C131-B131)/B131)</f>
        <v>-3.8461538461538463</v>
      </c>
      <c r="I131" s="3">
        <f>100*((E131-D131)/D131)</f>
        <v>-3.7037037037037033</v>
      </c>
      <c r="J131" s="3">
        <v>7</v>
      </c>
      <c r="L131" s="9"/>
    </row>
    <row r="132" spans="1:12" s="3" customFormat="1" x14ac:dyDescent="0.3">
      <c r="A132" s="3">
        <v>7</v>
      </c>
      <c r="B132" s="3">
        <v>24</v>
      </c>
      <c r="C132" s="3">
        <v>27</v>
      </c>
      <c r="D132" s="3">
        <v>25</v>
      </c>
      <c r="E132" s="3">
        <v>28</v>
      </c>
      <c r="F132" s="3" t="s">
        <v>8</v>
      </c>
      <c r="G132" s="3">
        <v>11</v>
      </c>
      <c r="H132" s="3">
        <f>100*((C132-B132)/B132)</f>
        <v>12.5</v>
      </c>
      <c r="I132" s="3">
        <f>100*((E132-D132)/D132)</f>
        <v>12</v>
      </c>
      <c r="J132" s="3">
        <v>7</v>
      </c>
      <c r="L132" s="9"/>
    </row>
    <row r="133" spans="1:12" s="3" customFormat="1" x14ac:dyDescent="0.3">
      <c r="A133" s="3">
        <v>7</v>
      </c>
      <c r="B133" s="3">
        <v>28</v>
      </c>
      <c r="C133" s="3">
        <v>27</v>
      </c>
      <c r="D133" s="3">
        <v>29</v>
      </c>
      <c r="E133" s="3">
        <v>28</v>
      </c>
      <c r="F133" s="3" t="s">
        <v>8</v>
      </c>
      <c r="G133" s="3">
        <v>12</v>
      </c>
      <c r="H133" s="3">
        <f>100*((C133-B133)/B133)</f>
        <v>-3.5714285714285712</v>
      </c>
      <c r="I133" s="3">
        <f>100*((E133-D133)/D133)</f>
        <v>-3.4482758620689653</v>
      </c>
      <c r="J133" s="3">
        <v>7</v>
      </c>
      <c r="L133" s="9"/>
    </row>
    <row r="134" spans="1:12" s="3" customFormat="1" x14ac:dyDescent="0.3">
      <c r="A134" s="3">
        <v>7</v>
      </c>
      <c r="B134" s="3">
        <v>27</v>
      </c>
      <c r="C134" s="3">
        <v>26</v>
      </c>
      <c r="D134" s="3">
        <v>28</v>
      </c>
      <c r="E134" s="3">
        <v>27</v>
      </c>
      <c r="F134" s="3" t="s">
        <v>8</v>
      </c>
      <c r="G134" s="3">
        <v>13</v>
      </c>
      <c r="H134" s="3">
        <f>100*((C134-B134)/B134)</f>
        <v>-3.7037037037037033</v>
      </c>
      <c r="I134" s="3">
        <f>100*((E134-D134)/D134)</f>
        <v>-3.5714285714285712</v>
      </c>
      <c r="J134" s="3">
        <v>7</v>
      </c>
      <c r="L134" s="9"/>
    </row>
    <row r="135" spans="1:12" s="3" customFormat="1" x14ac:dyDescent="0.3">
      <c r="A135" s="3">
        <v>7</v>
      </c>
      <c r="B135" s="3">
        <v>26</v>
      </c>
      <c r="C135" s="3">
        <v>25</v>
      </c>
      <c r="D135" s="3">
        <v>27</v>
      </c>
      <c r="E135" s="3">
        <v>26</v>
      </c>
      <c r="F135" s="3" t="s">
        <v>7</v>
      </c>
      <c r="G135" s="3">
        <v>14</v>
      </c>
      <c r="H135" s="3">
        <f>100*((C135-B135)/B135)</f>
        <v>-3.8461538461538463</v>
      </c>
      <c r="I135" s="3">
        <f>100*((E135-D135)/D135)</f>
        <v>-3.7037037037037033</v>
      </c>
      <c r="J135" s="3">
        <v>7</v>
      </c>
      <c r="L135" s="9"/>
    </row>
    <row r="136" spans="1:12" s="3" customFormat="1" x14ac:dyDescent="0.3">
      <c r="A136" s="3">
        <v>7</v>
      </c>
      <c r="B136" s="3">
        <v>25</v>
      </c>
      <c r="C136" s="3">
        <v>25</v>
      </c>
      <c r="D136" s="3">
        <v>26</v>
      </c>
      <c r="E136" s="3">
        <v>26</v>
      </c>
      <c r="F136" s="3" t="s">
        <v>7</v>
      </c>
      <c r="G136" s="3">
        <v>15</v>
      </c>
      <c r="H136" s="3">
        <f>100*((C136-B136)/B136)</f>
        <v>0</v>
      </c>
      <c r="I136" s="3">
        <f>100*((E136-D136)/D136)</f>
        <v>0</v>
      </c>
      <c r="J136" s="3">
        <v>7</v>
      </c>
      <c r="L136" s="9"/>
    </row>
    <row r="137" spans="1:12" s="3" customFormat="1" x14ac:dyDescent="0.3">
      <c r="A137" s="3">
        <v>7</v>
      </c>
      <c r="B137" s="3">
        <v>25</v>
      </c>
      <c r="C137" s="3">
        <v>24</v>
      </c>
      <c r="D137" s="3">
        <v>25</v>
      </c>
      <c r="E137" s="3">
        <v>25</v>
      </c>
      <c r="F137" s="3" t="s">
        <v>7</v>
      </c>
      <c r="G137" s="3">
        <v>16</v>
      </c>
      <c r="H137" s="3">
        <f>100*((C137-B137)/B137)</f>
        <v>-4</v>
      </c>
      <c r="I137" s="3">
        <f>100*((E137-D137)/D137)</f>
        <v>0</v>
      </c>
      <c r="J137" s="3">
        <v>7</v>
      </c>
      <c r="L137" s="9"/>
    </row>
    <row r="138" spans="1:12" s="3" customFormat="1" x14ac:dyDescent="0.3">
      <c r="A138" s="3">
        <v>7</v>
      </c>
      <c r="B138" s="3">
        <v>24</v>
      </c>
      <c r="C138" s="3">
        <v>23</v>
      </c>
      <c r="D138" s="3">
        <v>24</v>
      </c>
      <c r="E138" s="3">
        <v>25</v>
      </c>
      <c r="F138" s="3" t="s">
        <v>8</v>
      </c>
      <c r="G138" s="3">
        <v>17</v>
      </c>
      <c r="H138" s="3">
        <f>100*((C138-B138)/B138)</f>
        <v>-4.1666666666666661</v>
      </c>
      <c r="I138" s="3">
        <f>100*((E138-D138)/D138)</f>
        <v>4.1666666666666661</v>
      </c>
      <c r="J138" s="3">
        <v>7</v>
      </c>
      <c r="L138" s="9"/>
    </row>
    <row r="139" spans="1:12" s="3" customFormat="1" x14ac:dyDescent="0.3">
      <c r="A139" s="3">
        <v>7</v>
      </c>
      <c r="B139" s="3">
        <v>23</v>
      </c>
      <c r="C139" s="3">
        <v>25</v>
      </c>
      <c r="D139" s="3">
        <v>24</v>
      </c>
      <c r="E139" s="3">
        <v>26</v>
      </c>
      <c r="F139" s="3" t="s">
        <v>7</v>
      </c>
      <c r="G139" s="3">
        <v>18</v>
      </c>
      <c r="H139" s="3">
        <f>100*((C139-B139)/B139)</f>
        <v>8.695652173913043</v>
      </c>
      <c r="I139" s="3">
        <f>100*((E139-D139)/D139)</f>
        <v>8.3333333333333321</v>
      </c>
      <c r="J139" s="3">
        <v>7</v>
      </c>
      <c r="L139" s="9"/>
    </row>
    <row r="140" spans="1:12" s="3" customFormat="1" x14ac:dyDescent="0.3">
      <c r="A140" s="3">
        <v>7</v>
      </c>
      <c r="B140" s="3">
        <v>26</v>
      </c>
      <c r="C140" s="3">
        <v>26</v>
      </c>
      <c r="D140" s="3">
        <v>26</v>
      </c>
      <c r="E140" s="3">
        <v>27</v>
      </c>
      <c r="F140" s="3" t="s">
        <v>7</v>
      </c>
      <c r="G140" s="3">
        <v>19</v>
      </c>
      <c r="H140" s="3">
        <f>100*((C140-B140)/B140)</f>
        <v>0</v>
      </c>
      <c r="I140" s="3">
        <f>100*((E140-D140)/D140)</f>
        <v>3.8461538461538463</v>
      </c>
      <c r="J140" s="3">
        <v>7</v>
      </c>
      <c r="L140" s="9"/>
    </row>
    <row r="141" spans="1:12" s="3" customFormat="1" x14ac:dyDescent="0.3">
      <c r="A141" s="3">
        <v>7</v>
      </c>
      <c r="B141" s="3">
        <v>25</v>
      </c>
      <c r="C141" s="3">
        <v>25</v>
      </c>
      <c r="D141" s="3">
        <v>26</v>
      </c>
      <c r="E141" s="3">
        <v>26</v>
      </c>
      <c r="F141" s="3" t="s">
        <v>7</v>
      </c>
      <c r="G141" s="3">
        <v>20</v>
      </c>
      <c r="H141" s="3">
        <f>100*((C141-B141)/B141)</f>
        <v>0</v>
      </c>
      <c r="I141" s="3">
        <f>100*((E141-D141)/D141)</f>
        <v>0</v>
      </c>
      <c r="J141" s="3">
        <v>7</v>
      </c>
      <c r="L141" s="9"/>
    </row>
    <row r="142" spans="1:12" s="3" customFormat="1" x14ac:dyDescent="0.3">
      <c r="A142" s="3">
        <v>8</v>
      </c>
      <c r="B142" s="3">
        <v>22</v>
      </c>
      <c r="C142" s="3">
        <v>22</v>
      </c>
      <c r="D142" s="3">
        <v>22</v>
      </c>
      <c r="E142" s="3">
        <v>18</v>
      </c>
      <c r="F142" s="3" t="s">
        <v>7</v>
      </c>
      <c r="G142" s="3">
        <v>1</v>
      </c>
      <c r="H142" s="3">
        <f>100*((C142-B142)/B142)</f>
        <v>0</v>
      </c>
      <c r="I142" s="3">
        <f>100*((E142-D142)/D142)</f>
        <v>-18.181818181818183</v>
      </c>
      <c r="J142" s="3">
        <v>11</v>
      </c>
      <c r="L142" s="9"/>
    </row>
    <row r="143" spans="1:12" s="3" customFormat="1" x14ac:dyDescent="0.3">
      <c r="A143" s="3">
        <v>8</v>
      </c>
      <c r="B143" s="3">
        <v>21</v>
      </c>
      <c r="C143" s="3">
        <v>22</v>
      </c>
      <c r="D143" s="3">
        <v>20</v>
      </c>
      <c r="E143" s="3">
        <v>23</v>
      </c>
      <c r="F143" s="3" t="s">
        <v>8</v>
      </c>
      <c r="G143" s="3">
        <v>2</v>
      </c>
      <c r="H143" s="3">
        <f>100*((C143-B143)/B143)</f>
        <v>4.7619047619047619</v>
      </c>
      <c r="I143" s="3">
        <f>100*((E143-D143)/D143)</f>
        <v>15</v>
      </c>
      <c r="J143" s="3">
        <v>11</v>
      </c>
      <c r="L143" s="9"/>
    </row>
    <row r="144" spans="1:12" s="3" customFormat="1" x14ac:dyDescent="0.3">
      <c r="A144" s="3">
        <v>8</v>
      </c>
      <c r="B144" s="3">
        <v>22</v>
      </c>
      <c r="C144" s="3">
        <v>21</v>
      </c>
      <c r="D144" s="3">
        <v>22</v>
      </c>
      <c r="E144" s="3">
        <v>21</v>
      </c>
      <c r="F144" s="3" t="s">
        <v>7</v>
      </c>
      <c r="G144" s="3">
        <v>3</v>
      </c>
      <c r="H144" s="3">
        <f>100*((C144-B144)/B144)</f>
        <v>-4.5454545454545459</v>
      </c>
      <c r="I144" s="3">
        <f>100*((E144-D144)/D144)</f>
        <v>-4.5454545454545459</v>
      </c>
      <c r="J144" s="3">
        <v>11</v>
      </c>
      <c r="L144" s="9"/>
    </row>
    <row r="145" spans="1:12" s="3" customFormat="1" x14ac:dyDescent="0.3">
      <c r="A145" s="3">
        <v>8</v>
      </c>
      <c r="B145" s="3">
        <v>23</v>
      </c>
      <c r="C145" s="3">
        <v>23</v>
      </c>
      <c r="D145" s="3">
        <v>23</v>
      </c>
      <c r="E145" s="3">
        <v>21</v>
      </c>
      <c r="F145" s="3" t="s">
        <v>8</v>
      </c>
      <c r="G145" s="3">
        <v>4</v>
      </c>
      <c r="H145" s="3">
        <f>100*((C145-B145)/B145)</f>
        <v>0</v>
      </c>
      <c r="I145" s="3">
        <f>100*((E145-D145)/D145)</f>
        <v>-8.695652173913043</v>
      </c>
      <c r="J145" s="3">
        <v>11</v>
      </c>
      <c r="L145" s="9"/>
    </row>
    <row r="146" spans="1:12" s="3" customFormat="1" x14ac:dyDescent="0.3">
      <c r="A146" s="3">
        <v>8</v>
      </c>
      <c r="B146" s="3">
        <v>23</v>
      </c>
      <c r="C146" s="3">
        <v>22</v>
      </c>
      <c r="D146" s="3">
        <v>21</v>
      </c>
      <c r="E146" s="3">
        <v>17</v>
      </c>
      <c r="F146" s="3" t="s">
        <v>8</v>
      </c>
      <c r="G146" s="3">
        <v>5</v>
      </c>
      <c r="H146" s="3">
        <f>100*((C146-B146)/B146)</f>
        <v>-4.3478260869565215</v>
      </c>
      <c r="I146" s="3">
        <f>100*((E146-D146)/D146)</f>
        <v>-19.047619047619047</v>
      </c>
      <c r="J146" s="3">
        <v>11</v>
      </c>
      <c r="L146" s="9"/>
    </row>
    <row r="147" spans="1:12" s="3" customFormat="1" x14ac:dyDescent="0.3">
      <c r="A147" s="3">
        <v>8</v>
      </c>
      <c r="B147" s="3">
        <v>23</v>
      </c>
      <c r="C147" s="3">
        <v>22</v>
      </c>
      <c r="D147" s="3">
        <v>19</v>
      </c>
      <c r="E147" s="3">
        <v>16</v>
      </c>
      <c r="F147" s="3" t="s">
        <v>7</v>
      </c>
      <c r="G147" s="3">
        <v>6</v>
      </c>
      <c r="H147" s="3">
        <f>100*((C147-B147)/B147)</f>
        <v>-4.3478260869565215</v>
      </c>
      <c r="I147" s="3">
        <f>100*((E147-D147)/D147)</f>
        <v>-15.789473684210526</v>
      </c>
      <c r="J147" s="3">
        <v>11</v>
      </c>
      <c r="L147" s="9"/>
    </row>
    <row r="148" spans="1:12" s="3" customFormat="1" x14ac:dyDescent="0.3">
      <c r="A148" s="3">
        <v>8</v>
      </c>
      <c r="B148" s="3">
        <v>23</v>
      </c>
      <c r="C148" s="3">
        <v>22</v>
      </c>
      <c r="D148" s="3">
        <v>23</v>
      </c>
      <c r="E148" s="3">
        <v>24</v>
      </c>
      <c r="F148" s="3" t="s">
        <v>8</v>
      </c>
      <c r="G148" s="3">
        <v>7</v>
      </c>
      <c r="H148" s="3">
        <f>100*((C148-B148)/B148)</f>
        <v>-4.3478260869565215</v>
      </c>
      <c r="I148" s="3">
        <f>100*((E148-D148)/D148)</f>
        <v>4.3478260869565215</v>
      </c>
      <c r="J148" s="3">
        <v>11</v>
      </c>
      <c r="L148" s="9"/>
    </row>
    <row r="149" spans="1:12" s="3" customFormat="1" x14ac:dyDescent="0.3">
      <c r="A149" s="3">
        <v>8</v>
      </c>
      <c r="B149" s="3">
        <v>24</v>
      </c>
      <c r="C149" s="3">
        <v>24</v>
      </c>
      <c r="D149" s="3">
        <v>22</v>
      </c>
      <c r="E149" s="3">
        <v>21</v>
      </c>
      <c r="F149" s="3" t="s">
        <v>8</v>
      </c>
      <c r="G149" s="3">
        <v>8</v>
      </c>
      <c r="H149" s="3">
        <f>100*((C149-B149)/B149)</f>
        <v>0</v>
      </c>
      <c r="I149" s="3">
        <f>100*((E149-D149)/D149)</f>
        <v>-4.5454545454545459</v>
      </c>
      <c r="J149" s="3">
        <v>11</v>
      </c>
      <c r="L149" s="9"/>
    </row>
    <row r="150" spans="1:12" s="3" customFormat="1" x14ac:dyDescent="0.3">
      <c r="A150" s="3">
        <v>8</v>
      </c>
      <c r="B150" s="3">
        <v>22</v>
      </c>
      <c r="C150" s="3">
        <v>22</v>
      </c>
      <c r="D150" s="3">
        <v>22</v>
      </c>
      <c r="E150" s="3">
        <v>20</v>
      </c>
      <c r="F150" s="3" t="s">
        <v>8</v>
      </c>
      <c r="G150" s="3">
        <v>9</v>
      </c>
      <c r="H150" s="3">
        <f>100*((C150-B150)/B150)</f>
        <v>0</v>
      </c>
      <c r="I150" s="3">
        <f>100*((E150-D150)/D150)</f>
        <v>-9.0909090909090917</v>
      </c>
      <c r="J150" s="3">
        <v>11</v>
      </c>
      <c r="L150" s="9"/>
    </row>
    <row r="151" spans="1:12" s="3" customFormat="1" x14ac:dyDescent="0.3">
      <c r="A151" s="3">
        <v>8</v>
      </c>
      <c r="B151" s="3">
        <v>24</v>
      </c>
      <c r="C151" s="3">
        <v>22</v>
      </c>
      <c r="D151" s="3">
        <v>21</v>
      </c>
      <c r="E151" s="3">
        <v>18</v>
      </c>
      <c r="F151" s="3" t="s">
        <v>8</v>
      </c>
      <c r="G151" s="3">
        <v>10</v>
      </c>
      <c r="H151" s="3">
        <f>100*((C151-B151)/B151)</f>
        <v>-8.3333333333333321</v>
      </c>
      <c r="I151" s="3">
        <f>100*((E151-D151)/D151)</f>
        <v>-14.285714285714285</v>
      </c>
      <c r="J151" s="3">
        <v>11</v>
      </c>
      <c r="L151" s="9"/>
    </row>
    <row r="152" spans="1:12" s="3" customFormat="1" x14ac:dyDescent="0.3">
      <c r="A152" s="3">
        <v>8</v>
      </c>
      <c r="B152" s="3">
        <v>23</v>
      </c>
      <c r="C152" s="3">
        <v>21</v>
      </c>
      <c r="D152" s="3">
        <v>23</v>
      </c>
      <c r="E152" s="3">
        <v>17</v>
      </c>
      <c r="F152" s="3" t="s">
        <v>8</v>
      </c>
      <c r="G152" s="3">
        <v>11</v>
      </c>
      <c r="H152" s="3">
        <f>100*((C152-B152)/B152)</f>
        <v>-8.695652173913043</v>
      </c>
      <c r="I152" s="3">
        <f>100*((E152-D152)/D152)</f>
        <v>-26.086956521739129</v>
      </c>
      <c r="J152" s="3">
        <v>11</v>
      </c>
      <c r="L152" s="9"/>
    </row>
    <row r="153" spans="1:12" s="3" customFormat="1" x14ac:dyDescent="0.3">
      <c r="A153" s="3">
        <v>8</v>
      </c>
      <c r="B153" s="3">
        <v>22</v>
      </c>
      <c r="C153" s="3">
        <v>21</v>
      </c>
      <c r="D153" s="3">
        <v>24</v>
      </c>
      <c r="E153" s="3">
        <v>21</v>
      </c>
      <c r="F153" s="3" t="s">
        <v>7</v>
      </c>
      <c r="G153" s="3">
        <v>12</v>
      </c>
      <c r="H153" s="3">
        <f>100*((C153-B153)/B153)</f>
        <v>-4.5454545454545459</v>
      </c>
      <c r="I153" s="3">
        <f>100*((E153-D153)/D153)</f>
        <v>-12.5</v>
      </c>
      <c r="J153" s="3">
        <v>11</v>
      </c>
      <c r="L153" s="9"/>
    </row>
    <row r="154" spans="1:12" s="3" customFormat="1" x14ac:dyDescent="0.3">
      <c r="A154" s="3">
        <v>8</v>
      </c>
      <c r="B154" s="3">
        <v>22</v>
      </c>
      <c r="C154" s="3">
        <v>22</v>
      </c>
      <c r="D154" s="3">
        <v>21</v>
      </c>
      <c r="E154" s="3">
        <v>18</v>
      </c>
      <c r="F154" s="3" t="s">
        <v>7</v>
      </c>
      <c r="G154" s="3">
        <v>13</v>
      </c>
      <c r="H154" s="3">
        <f>100*((C154-B154)/B154)</f>
        <v>0</v>
      </c>
      <c r="I154" s="3">
        <f>100*((E154-D154)/D154)</f>
        <v>-14.285714285714285</v>
      </c>
      <c r="J154" s="3">
        <v>11</v>
      </c>
      <c r="L154" s="9"/>
    </row>
    <row r="155" spans="1:12" s="3" customFormat="1" x14ac:dyDescent="0.3">
      <c r="A155" s="3">
        <v>8</v>
      </c>
      <c r="B155" s="3">
        <v>22</v>
      </c>
      <c r="C155" s="3">
        <v>23</v>
      </c>
      <c r="D155" s="3">
        <v>18</v>
      </c>
      <c r="E155" s="3">
        <v>18</v>
      </c>
      <c r="F155" s="3" t="s">
        <v>7</v>
      </c>
      <c r="G155" s="3">
        <v>14</v>
      </c>
      <c r="H155" s="3">
        <f>100*((C155-B155)/B155)</f>
        <v>4.5454545454545459</v>
      </c>
      <c r="I155" s="3">
        <f>100*((E155-D155)/D155)</f>
        <v>0</v>
      </c>
      <c r="J155" s="3">
        <v>11</v>
      </c>
      <c r="L155" s="9"/>
    </row>
    <row r="156" spans="1:12" s="3" customFormat="1" x14ac:dyDescent="0.3">
      <c r="A156" s="3">
        <v>8</v>
      </c>
      <c r="B156" s="3">
        <v>24</v>
      </c>
      <c r="C156" s="3">
        <v>22</v>
      </c>
      <c r="D156" s="3">
        <v>22</v>
      </c>
      <c r="E156" s="3">
        <v>21</v>
      </c>
      <c r="F156" s="3" t="s">
        <v>8</v>
      </c>
      <c r="G156" s="3">
        <v>15</v>
      </c>
      <c r="H156" s="3">
        <f>100*((C156-B156)/B156)</f>
        <v>-8.3333333333333321</v>
      </c>
      <c r="I156" s="3">
        <f>100*((E156-D156)/D156)</f>
        <v>-4.5454545454545459</v>
      </c>
      <c r="J156" s="3">
        <v>11</v>
      </c>
      <c r="L156" s="9"/>
    </row>
    <row r="157" spans="1:12" s="3" customFormat="1" x14ac:dyDescent="0.3">
      <c r="A157" s="3">
        <v>8</v>
      </c>
      <c r="B157" s="3">
        <v>23</v>
      </c>
      <c r="C157" s="3">
        <v>22</v>
      </c>
      <c r="D157" s="3">
        <v>18</v>
      </c>
      <c r="E157" s="3">
        <v>17</v>
      </c>
      <c r="F157" s="3" t="s">
        <v>7</v>
      </c>
      <c r="G157" s="3">
        <v>16</v>
      </c>
      <c r="H157" s="3">
        <f>100*((C157-B157)/B157)</f>
        <v>-4.3478260869565215</v>
      </c>
      <c r="I157" s="3">
        <f>100*((E157-D157)/D157)</f>
        <v>-5.5555555555555554</v>
      </c>
      <c r="J157" s="3">
        <v>11</v>
      </c>
      <c r="L157" s="9"/>
    </row>
    <row r="158" spans="1:12" s="3" customFormat="1" x14ac:dyDescent="0.3">
      <c r="A158" s="3">
        <v>8</v>
      </c>
      <c r="B158" s="3">
        <v>23</v>
      </c>
      <c r="C158" s="3">
        <v>23</v>
      </c>
      <c r="D158" s="3">
        <v>19</v>
      </c>
      <c r="E158" s="3">
        <v>17</v>
      </c>
      <c r="F158" s="3" t="s">
        <v>8</v>
      </c>
      <c r="G158" s="3">
        <v>17</v>
      </c>
      <c r="H158" s="3">
        <f>100*((C158-B158)/B158)</f>
        <v>0</v>
      </c>
      <c r="I158" s="3">
        <f>100*((E158-D158)/D158)</f>
        <v>-10.526315789473683</v>
      </c>
      <c r="J158" s="3">
        <v>11</v>
      </c>
      <c r="L158" s="9"/>
    </row>
    <row r="159" spans="1:12" s="3" customFormat="1" x14ac:dyDescent="0.3">
      <c r="A159" s="3">
        <v>8</v>
      </c>
      <c r="B159" s="3">
        <v>24</v>
      </c>
      <c r="C159" s="3">
        <v>21</v>
      </c>
      <c r="D159" s="3">
        <v>18</v>
      </c>
      <c r="E159" s="3">
        <v>20</v>
      </c>
      <c r="F159" s="3" t="s">
        <v>7</v>
      </c>
      <c r="G159" s="3">
        <v>18</v>
      </c>
      <c r="H159" s="3">
        <f>100*((C159-B159)/B159)</f>
        <v>-12.5</v>
      </c>
      <c r="I159" s="3">
        <f>100*((E159-D159)/D159)</f>
        <v>11.111111111111111</v>
      </c>
      <c r="J159" s="3">
        <v>11</v>
      </c>
      <c r="L159" s="9"/>
    </row>
    <row r="160" spans="1:12" s="3" customFormat="1" x14ac:dyDescent="0.3">
      <c r="A160" s="3">
        <v>8</v>
      </c>
      <c r="B160" s="3">
        <v>24</v>
      </c>
      <c r="C160" s="3">
        <v>22</v>
      </c>
      <c r="D160" s="3">
        <v>20</v>
      </c>
      <c r="E160" s="3">
        <v>20</v>
      </c>
      <c r="F160" s="3" t="s">
        <v>7</v>
      </c>
      <c r="G160" s="3">
        <v>19</v>
      </c>
      <c r="H160" s="3">
        <f>100*((C160-B160)/B160)</f>
        <v>-8.3333333333333321</v>
      </c>
      <c r="I160" s="3">
        <f>100*((E160-D160)/D160)</f>
        <v>0</v>
      </c>
      <c r="J160" s="3">
        <v>11</v>
      </c>
      <c r="L160" s="9"/>
    </row>
    <row r="161" spans="1:12" s="3" customFormat="1" x14ac:dyDescent="0.3">
      <c r="A161" s="3">
        <v>8</v>
      </c>
      <c r="B161" s="3">
        <v>21</v>
      </c>
      <c r="C161" s="3">
        <v>21</v>
      </c>
      <c r="D161" s="3">
        <v>21</v>
      </c>
      <c r="E161" s="3">
        <v>22</v>
      </c>
      <c r="F161" s="3" t="s">
        <v>7</v>
      </c>
      <c r="G161" s="3">
        <v>20</v>
      </c>
      <c r="H161" s="3">
        <f>100*((C161-B161)/B161)</f>
        <v>0</v>
      </c>
      <c r="I161" s="3">
        <f>100*((E161-D161)/D161)</f>
        <v>4.7619047619047619</v>
      </c>
      <c r="J161" s="3">
        <v>11</v>
      </c>
      <c r="L161" s="9"/>
    </row>
    <row r="162" spans="1:12" s="3" customFormat="1" x14ac:dyDescent="0.3">
      <c r="A162" s="3">
        <v>9</v>
      </c>
      <c r="B162" s="3">
        <v>31</v>
      </c>
      <c r="C162" s="3">
        <v>30</v>
      </c>
      <c r="D162" s="3">
        <v>32</v>
      </c>
      <c r="E162" s="3">
        <v>31</v>
      </c>
      <c r="F162" s="3" t="s">
        <v>8</v>
      </c>
      <c r="G162" s="3">
        <v>1</v>
      </c>
      <c r="H162" s="3">
        <f>100*((C162-B162)/B162)</f>
        <v>-3.225806451612903</v>
      </c>
      <c r="I162" s="3">
        <f>100*((E162-D162)/D162)</f>
        <v>-3.125</v>
      </c>
      <c r="J162" s="3">
        <v>9</v>
      </c>
      <c r="L162" s="9"/>
    </row>
    <row r="163" spans="1:12" s="3" customFormat="1" x14ac:dyDescent="0.3">
      <c r="A163" s="3">
        <v>9</v>
      </c>
      <c r="B163" s="3">
        <v>28</v>
      </c>
      <c r="C163" s="3">
        <v>29</v>
      </c>
      <c r="D163" s="3">
        <v>28</v>
      </c>
      <c r="E163" s="3">
        <v>30</v>
      </c>
      <c r="F163" s="3" t="s">
        <v>7</v>
      </c>
      <c r="G163" s="3">
        <v>2</v>
      </c>
      <c r="H163" s="3">
        <f>100*((C163-B163)/B163)</f>
        <v>3.5714285714285712</v>
      </c>
      <c r="I163" s="3">
        <f>100*((E163-D163)/D163)</f>
        <v>7.1428571428571423</v>
      </c>
      <c r="J163" s="3">
        <v>9</v>
      </c>
      <c r="L163" s="9"/>
    </row>
    <row r="164" spans="1:12" s="3" customFormat="1" x14ac:dyDescent="0.3">
      <c r="A164" s="3">
        <v>9</v>
      </c>
      <c r="B164" s="3">
        <v>29</v>
      </c>
      <c r="C164" s="3">
        <v>28</v>
      </c>
      <c r="D164" s="3">
        <v>30</v>
      </c>
      <c r="E164" s="3">
        <v>29</v>
      </c>
      <c r="F164" s="3" t="s">
        <v>8</v>
      </c>
      <c r="G164" s="3">
        <v>3</v>
      </c>
      <c r="H164" s="3">
        <f>100*((C164-B164)/B164)</f>
        <v>-3.4482758620689653</v>
      </c>
      <c r="I164" s="3">
        <f>100*((E164-D164)/D164)</f>
        <v>-3.3333333333333335</v>
      </c>
      <c r="J164" s="3">
        <v>9</v>
      </c>
      <c r="L164" s="9"/>
    </row>
    <row r="165" spans="1:12" s="3" customFormat="1" x14ac:dyDescent="0.3">
      <c r="A165" s="3">
        <v>9</v>
      </c>
      <c r="B165" s="3">
        <v>30</v>
      </c>
      <c r="C165" s="3">
        <v>30</v>
      </c>
      <c r="D165" s="3">
        <v>30</v>
      </c>
      <c r="E165" s="3">
        <v>32</v>
      </c>
      <c r="F165" s="3" t="s">
        <v>7</v>
      </c>
      <c r="G165" s="3">
        <v>4</v>
      </c>
      <c r="H165" s="3">
        <f>100*((C165-B165)/B165)</f>
        <v>0</v>
      </c>
      <c r="I165" s="3">
        <f>100*((E165-D165)/D165)</f>
        <v>6.666666666666667</v>
      </c>
      <c r="J165" s="3">
        <v>9</v>
      </c>
      <c r="L165" s="9"/>
    </row>
    <row r="166" spans="1:12" s="3" customFormat="1" x14ac:dyDescent="0.3">
      <c r="A166" s="3">
        <v>9</v>
      </c>
      <c r="B166" s="3">
        <v>29</v>
      </c>
      <c r="C166" s="3">
        <v>31</v>
      </c>
      <c r="D166" s="3">
        <v>29</v>
      </c>
      <c r="E166" s="3">
        <v>32</v>
      </c>
      <c r="F166" s="3" t="s">
        <v>8</v>
      </c>
      <c r="G166" s="3">
        <v>5</v>
      </c>
      <c r="H166" s="3">
        <f>100*((C166-B166)/B166)</f>
        <v>6.8965517241379306</v>
      </c>
      <c r="I166" s="3">
        <f>100*((E166-D166)/D166)</f>
        <v>10.344827586206897</v>
      </c>
      <c r="J166" s="3">
        <v>9</v>
      </c>
      <c r="L166" s="9"/>
    </row>
    <row r="167" spans="1:12" s="3" customFormat="1" x14ac:dyDescent="0.3">
      <c r="A167" s="3">
        <v>9</v>
      </c>
      <c r="B167" s="3">
        <v>30</v>
      </c>
      <c r="C167" s="3">
        <v>30</v>
      </c>
      <c r="D167" s="3">
        <v>30</v>
      </c>
      <c r="E167" s="3">
        <v>32</v>
      </c>
      <c r="F167" s="3" t="s">
        <v>7</v>
      </c>
      <c r="G167" s="3">
        <v>6</v>
      </c>
      <c r="H167" s="3">
        <f>100*((C167-B167)/B167)</f>
        <v>0</v>
      </c>
      <c r="I167" s="3">
        <f>100*((E167-D167)/D167)</f>
        <v>6.666666666666667</v>
      </c>
      <c r="J167" s="3">
        <v>9</v>
      </c>
      <c r="L167" s="9"/>
    </row>
    <row r="168" spans="1:12" s="3" customFormat="1" x14ac:dyDescent="0.3">
      <c r="A168" s="3">
        <v>9</v>
      </c>
      <c r="B168" s="3">
        <v>30</v>
      </c>
      <c r="C168" s="3">
        <v>31</v>
      </c>
      <c r="D168" s="3">
        <v>30</v>
      </c>
      <c r="E168" s="3">
        <v>33</v>
      </c>
      <c r="F168" s="3" t="s">
        <v>8</v>
      </c>
      <c r="G168" s="3">
        <v>7</v>
      </c>
      <c r="H168" s="3">
        <f>100*((C168-B168)/B168)</f>
        <v>3.3333333333333335</v>
      </c>
      <c r="I168" s="3">
        <f>100*((E168-D168)/D168)</f>
        <v>10</v>
      </c>
      <c r="J168" s="3">
        <v>9</v>
      </c>
      <c r="L168" s="9"/>
    </row>
    <row r="169" spans="1:12" s="3" customFormat="1" x14ac:dyDescent="0.3">
      <c r="A169" s="3">
        <v>9</v>
      </c>
      <c r="B169" s="3">
        <v>32</v>
      </c>
      <c r="C169" s="3">
        <v>30</v>
      </c>
      <c r="D169" s="3">
        <v>33</v>
      </c>
      <c r="E169" s="3">
        <v>32</v>
      </c>
      <c r="F169" s="3" t="s">
        <v>8</v>
      </c>
      <c r="G169" s="3">
        <v>8</v>
      </c>
      <c r="H169" s="3">
        <f>100*((C169-B169)/B169)</f>
        <v>-6.25</v>
      </c>
      <c r="I169" s="3">
        <f>100*((E169-D169)/D169)</f>
        <v>-3.0303030303030303</v>
      </c>
      <c r="J169" s="3">
        <v>9</v>
      </c>
      <c r="L169" s="9"/>
    </row>
    <row r="170" spans="1:12" s="3" customFormat="1" x14ac:dyDescent="0.3">
      <c r="A170" s="3">
        <v>9</v>
      </c>
      <c r="B170" s="3">
        <v>30</v>
      </c>
      <c r="C170" s="3">
        <v>31</v>
      </c>
      <c r="D170" s="3">
        <v>31</v>
      </c>
      <c r="E170" s="3">
        <v>33</v>
      </c>
      <c r="F170" s="3" t="s">
        <v>7</v>
      </c>
      <c r="G170" s="3">
        <v>9</v>
      </c>
      <c r="H170" s="3">
        <f>100*((C170-B170)/B170)</f>
        <v>3.3333333333333335</v>
      </c>
      <c r="I170" s="3">
        <f>100*((E170-D170)/D170)</f>
        <v>6.4516129032258061</v>
      </c>
      <c r="J170" s="3">
        <v>9</v>
      </c>
      <c r="L170" s="9"/>
    </row>
    <row r="171" spans="1:12" s="3" customFormat="1" x14ac:dyDescent="0.3">
      <c r="A171" s="3">
        <v>9</v>
      </c>
      <c r="B171" s="3">
        <v>30</v>
      </c>
      <c r="C171" s="3">
        <v>32</v>
      </c>
      <c r="D171" s="3">
        <v>30</v>
      </c>
      <c r="E171" s="3">
        <v>33</v>
      </c>
      <c r="F171" s="3" t="s">
        <v>7</v>
      </c>
      <c r="G171" s="3">
        <v>10</v>
      </c>
      <c r="H171" s="3">
        <f>100*((C171-B171)/B171)</f>
        <v>6.666666666666667</v>
      </c>
      <c r="I171" s="3">
        <f>100*((E171-D171)/D171)</f>
        <v>10</v>
      </c>
      <c r="J171" s="3">
        <v>9</v>
      </c>
      <c r="L171" s="9"/>
    </row>
    <row r="172" spans="1:12" s="3" customFormat="1" x14ac:dyDescent="0.3">
      <c r="A172" s="3">
        <v>9</v>
      </c>
      <c r="B172" s="3">
        <v>30</v>
      </c>
      <c r="C172" s="3">
        <v>31</v>
      </c>
      <c r="D172" s="3">
        <v>30</v>
      </c>
      <c r="E172" s="3">
        <v>33</v>
      </c>
      <c r="F172" s="3" t="s">
        <v>7</v>
      </c>
      <c r="G172" s="3">
        <v>11</v>
      </c>
      <c r="H172" s="3">
        <f>100*((C172-B172)/B172)</f>
        <v>3.3333333333333335</v>
      </c>
      <c r="I172" s="3">
        <f>100*((E172-D172)/D172)</f>
        <v>10</v>
      </c>
      <c r="J172" s="3">
        <v>9</v>
      </c>
      <c r="L172" s="9"/>
    </row>
    <row r="173" spans="1:12" s="3" customFormat="1" x14ac:dyDescent="0.3">
      <c r="A173" s="3">
        <v>9</v>
      </c>
      <c r="B173" s="3">
        <v>32</v>
      </c>
      <c r="C173" s="3">
        <v>32</v>
      </c>
      <c r="D173" s="3">
        <v>33</v>
      </c>
      <c r="E173" s="3">
        <v>34</v>
      </c>
      <c r="F173" s="3" t="s">
        <v>7</v>
      </c>
      <c r="G173" s="3">
        <v>12</v>
      </c>
      <c r="H173" s="3">
        <f>100*((C173-B173)/B173)</f>
        <v>0</v>
      </c>
      <c r="I173" s="3">
        <f>100*((E173-D173)/D173)</f>
        <v>3.0303030303030303</v>
      </c>
      <c r="J173" s="3">
        <v>9</v>
      </c>
      <c r="L173" s="9"/>
    </row>
    <row r="174" spans="1:12" s="3" customFormat="1" x14ac:dyDescent="0.3">
      <c r="A174" s="3">
        <v>9</v>
      </c>
      <c r="B174" s="3">
        <v>32</v>
      </c>
      <c r="C174" s="3">
        <v>31</v>
      </c>
      <c r="D174" s="3">
        <v>33</v>
      </c>
      <c r="E174" s="3">
        <v>30</v>
      </c>
      <c r="F174" s="3" t="s">
        <v>8</v>
      </c>
      <c r="G174" s="3">
        <v>13</v>
      </c>
      <c r="H174" s="3">
        <f>100*((C174-B174)/B174)</f>
        <v>-3.125</v>
      </c>
      <c r="I174" s="3">
        <f>100*((E174-D174)/D174)</f>
        <v>-9.0909090909090917</v>
      </c>
      <c r="J174" s="3">
        <v>9</v>
      </c>
      <c r="L174" s="9"/>
    </row>
    <row r="175" spans="1:12" s="3" customFormat="1" x14ac:dyDescent="0.3">
      <c r="A175" s="3">
        <v>9</v>
      </c>
      <c r="B175" s="3">
        <v>31</v>
      </c>
      <c r="C175" s="3">
        <v>31</v>
      </c>
      <c r="D175" s="3">
        <v>32</v>
      </c>
      <c r="E175" s="3">
        <v>33</v>
      </c>
      <c r="F175" s="3" t="s">
        <v>7</v>
      </c>
      <c r="G175" s="3">
        <v>14</v>
      </c>
      <c r="H175" s="3">
        <f>100*((C175-B175)/B175)</f>
        <v>0</v>
      </c>
      <c r="I175" s="3">
        <f>100*((E175-D175)/D175)</f>
        <v>3.125</v>
      </c>
      <c r="J175" s="3">
        <v>9</v>
      </c>
      <c r="L175" s="9"/>
    </row>
    <row r="176" spans="1:12" s="3" customFormat="1" x14ac:dyDescent="0.3">
      <c r="A176" s="3">
        <v>9</v>
      </c>
      <c r="B176" s="3">
        <v>31</v>
      </c>
      <c r="C176" s="3">
        <v>31</v>
      </c>
      <c r="D176" s="3">
        <v>31</v>
      </c>
      <c r="E176" s="3">
        <v>33</v>
      </c>
      <c r="F176" s="3" t="s">
        <v>8</v>
      </c>
      <c r="G176" s="3">
        <v>15</v>
      </c>
      <c r="H176" s="3">
        <f>100*((C176-B176)/B176)</f>
        <v>0</v>
      </c>
      <c r="I176" s="3">
        <f>100*((E176-D176)/D176)</f>
        <v>6.4516129032258061</v>
      </c>
      <c r="J176" s="3">
        <v>9</v>
      </c>
      <c r="L176" s="9"/>
    </row>
    <row r="177" spans="1:12" s="3" customFormat="1" x14ac:dyDescent="0.3">
      <c r="A177" s="3">
        <v>9</v>
      </c>
      <c r="B177" s="3">
        <v>32</v>
      </c>
      <c r="C177" s="3">
        <v>30</v>
      </c>
      <c r="D177" s="3">
        <v>33</v>
      </c>
      <c r="E177" s="3">
        <v>32</v>
      </c>
      <c r="F177" s="3" t="s">
        <v>7</v>
      </c>
      <c r="G177" s="3">
        <v>16</v>
      </c>
      <c r="H177" s="3">
        <f>100*((C177-B177)/B177)</f>
        <v>-6.25</v>
      </c>
      <c r="I177" s="3">
        <f>100*((E177-D177)/D177)</f>
        <v>-3.0303030303030303</v>
      </c>
      <c r="J177" s="3">
        <v>9</v>
      </c>
      <c r="L177" s="9"/>
    </row>
    <row r="178" spans="1:12" s="3" customFormat="1" x14ac:dyDescent="0.3">
      <c r="A178" s="3">
        <v>9</v>
      </c>
      <c r="B178" s="3">
        <v>31</v>
      </c>
      <c r="C178" s="3">
        <v>31</v>
      </c>
      <c r="D178" s="3">
        <v>32</v>
      </c>
      <c r="E178" s="3">
        <v>33</v>
      </c>
      <c r="F178" s="3" t="s">
        <v>7</v>
      </c>
      <c r="G178" s="3">
        <v>17</v>
      </c>
      <c r="H178" s="3">
        <f>100*((C178-B178)/B178)</f>
        <v>0</v>
      </c>
      <c r="I178" s="3">
        <f>100*((E178-D178)/D178)</f>
        <v>3.125</v>
      </c>
      <c r="J178" s="3">
        <v>9</v>
      </c>
      <c r="L178" s="9"/>
    </row>
    <row r="179" spans="1:12" s="3" customFormat="1" x14ac:dyDescent="0.3">
      <c r="A179" s="3">
        <v>9</v>
      </c>
      <c r="B179" s="3">
        <v>30</v>
      </c>
      <c r="C179" s="3">
        <v>30</v>
      </c>
      <c r="D179" s="3">
        <v>31</v>
      </c>
      <c r="E179" s="3">
        <v>32</v>
      </c>
      <c r="F179" s="3" t="s">
        <v>8</v>
      </c>
      <c r="G179" s="3">
        <v>18</v>
      </c>
      <c r="H179" s="3">
        <f>100*((C179-B179)/B179)</f>
        <v>0</v>
      </c>
      <c r="I179" s="3">
        <f>100*((E179-D179)/D179)</f>
        <v>3.225806451612903</v>
      </c>
      <c r="J179" s="3">
        <v>9</v>
      </c>
      <c r="L179" s="9"/>
    </row>
    <row r="180" spans="1:12" s="3" customFormat="1" x14ac:dyDescent="0.3">
      <c r="A180" s="3">
        <v>9</v>
      </c>
      <c r="B180" s="3">
        <v>34</v>
      </c>
      <c r="C180" s="3">
        <v>32</v>
      </c>
      <c r="D180" s="3">
        <v>35</v>
      </c>
      <c r="E180" s="3">
        <v>34</v>
      </c>
      <c r="F180" s="3" t="s">
        <v>8</v>
      </c>
      <c r="G180" s="3">
        <v>19</v>
      </c>
      <c r="H180" s="3">
        <f>100*((C180-B180)/B180)</f>
        <v>-5.8823529411764701</v>
      </c>
      <c r="I180" s="3">
        <f>100*((E180-D180)/D180)</f>
        <v>-2.8571428571428572</v>
      </c>
      <c r="J180" s="3">
        <v>9</v>
      </c>
      <c r="L180" s="9"/>
    </row>
    <row r="181" spans="1:12" s="3" customFormat="1" x14ac:dyDescent="0.3">
      <c r="A181" s="3">
        <v>9</v>
      </c>
      <c r="B181" s="3">
        <v>32</v>
      </c>
      <c r="C181" s="3">
        <v>31</v>
      </c>
      <c r="D181" s="3">
        <v>33</v>
      </c>
      <c r="E181" s="3">
        <v>33</v>
      </c>
      <c r="F181" s="3" t="s">
        <v>8</v>
      </c>
      <c r="G181" s="3">
        <v>20</v>
      </c>
      <c r="H181" s="3">
        <f>100*((C181-B181)/B181)</f>
        <v>-3.125</v>
      </c>
      <c r="I181" s="3">
        <f>100*((E181-D181)/D181)</f>
        <v>0</v>
      </c>
      <c r="J181" s="3">
        <v>9</v>
      </c>
      <c r="L181" s="9"/>
    </row>
    <row r="182" spans="1:12" s="3" customFormat="1" x14ac:dyDescent="0.3">
      <c r="A182" s="3">
        <v>10</v>
      </c>
      <c r="B182" s="3">
        <v>28</v>
      </c>
      <c r="C182" s="3">
        <v>26</v>
      </c>
      <c r="D182" s="3">
        <v>28</v>
      </c>
      <c r="E182" s="3">
        <v>26</v>
      </c>
      <c r="F182" s="3" t="s">
        <v>7</v>
      </c>
      <c r="G182" s="3">
        <v>1</v>
      </c>
      <c r="H182" s="3">
        <f>100*((C182-B182)/B182)</f>
        <v>-7.1428571428571423</v>
      </c>
      <c r="I182" s="3">
        <f>100*((E182-D182)/D182)</f>
        <v>-7.1428571428571423</v>
      </c>
      <c r="J182" s="3">
        <v>12</v>
      </c>
      <c r="L182" s="9"/>
    </row>
    <row r="183" spans="1:12" s="3" customFormat="1" x14ac:dyDescent="0.3">
      <c r="A183" s="3">
        <v>10</v>
      </c>
      <c r="B183" s="3">
        <v>27</v>
      </c>
      <c r="C183" s="3">
        <v>28</v>
      </c>
      <c r="D183" s="3">
        <v>28</v>
      </c>
      <c r="E183" s="3">
        <v>28</v>
      </c>
      <c r="F183" s="3" t="s">
        <v>8</v>
      </c>
      <c r="G183" s="3">
        <v>2</v>
      </c>
      <c r="H183" s="3">
        <f>100*((C183-B183)/B183)</f>
        <v>3.7037037037037033</v>
      </c>
      <c r="I183" s="3">
        <f>100*((E183-D183)/D183)</f>
        <v>0</v>
      </c>
      <c r="J183" s="3">
        <v>12</v>
      </c>
      <c r="L183" s="9"/>
    </row>
    <row r="184" spans="1:12" s="3" customFormat="1" x14ac:dyDescent="0.3">
      <c r="A184" s="3">
        <v>10</v>
      </c>
      <c r="B184" s="3">
        <v>26</v>
      </c>
      <c r="C184" s="3">
        <v>26</v>
      </c>
      <c r="D184" s="3">
        <v>26</v>
      </c>
      <c r="E184" s="3">
        <v>27</v>
      </c>
      <c r="F184" s="3" t="s">
        <v>8</v>
      </c>
      <c r="G184" s="3">
        <v>3</v>
      </c>
      <c r="H184" s="3">
        <f>100*((C184-B184)/B184)</f>
        <v>0</v>
      </c>
      <c r="I184" s="3">
        <f>100*((E184-D184)/D184)</f>
        <v>3.8461538461538463</v>
      </c>
      <c r="J184" s="3">
        <v>12</v>
      </c>
      <c r="L184" s="9"/>
    </row>
    <row r="185" spans="1:12" s="3" customFormat="1" x14ac:dyDescent="0.3">
      <c r="A185" s="3">
        <v>10</v>
      </c>
      <c r="B185" s="3">
        <v>27</v>
      </c>
      <c r="C185" s="3">
        <v>27</v>
      </c>
      <c r="D185" s="3">
        <v>28</v>
      </c>
      <c r="E185" s="3">
        <v>28</v>
      </c>
      <c r="F185" s="3" t="s">
        <v>8</v>
      </c>
      <c r="G185" s="3">
        <v>4</v>
      </c>
      <c r="H185" s="3">
        <f>100*((C185-B185)/B185)</f>
        <v>0</v>
      </c>
      <c r="I185" s="3">
        <f>100*((E185-D185)/D185)</f>
        <v>0</v>
      </c>
      <c r="J185" s="3">
        <v>12</v>
      </c>
      <c r="L185" s="9"/>
    </row>
    <row r="186" spans="1:12" s="3" customFormat="1" x14ac:dyDescent="0.3">
      <c r="A186" s="3">
        <v>10</v>
      </c>
      <c r="B186" s="3">
        <v>28</v>
      </c>
      <c r="C186" s="3">
        <v>28</v>
      </c>
      <c r="D186" s="3">
        <v>30</v>
      </c>
      <c r="E186" s="3">
        <v>29</v>
      </c>
      <c r="F186" s="3" t="s">
        <v>8</v>
      </c>
      <c r="G186" s="3">
        <v>5</v>
      </c>
      <c r="H186" s="3">
        <f>100*((C186-B186)/B186)</f>
        <v>0</v>
      </c>
      <c r="I186" s="3">
        <f>100*((E186-D186)/D186)</f>
        <v>-3.3333333333333335</v>
      </c>
      <c r="J186" s="3">
        <v>12</v>
      </c>
      <c r="L186" s="9"/>
    </row>
    <row r="187" spans="1:12" s="3" customFormat="1" x14ac:dyDescent="0.3">
      <c r="A187" s="3">
        <v>10</v>
      </c>
      <c r="B187" s="3">
        <v>27</v>
      </c>
      <c r="C187" s="3">
        <v>27</v>
      </c>
      <c r="D187" s="3">
        <v>29</v>
      </c>
      <c r="E187" s="3">
        <v>28</v>
      </c>
      <c r="F187" s="3" t="s">
        <v>7</v>
      </c>
      <c r="G187" s="3">
        <v>6</v>
      </c>
      <c r="H187" s="3">
        <f>100*((C187-B187)/B187)</f>
        <v>0</v>
      </c>
      <c r="I187" s="3">
        <f>100*((E187-D187)/D187)</f>
        <v>-3.4482758620689653</v>
      </c>
      <c r="J187" s="3">
        <v>12</v>
      </c>
      <c r="L187" s="9"/>
    </row>
    <row r="188" spans="1:12" s="3" customFormat="1" x14ac:dyDescent="0.3">
      <c r="A188" s="3">
        <v>10</v>
      </c>
      <c r="B188" s="3">
        <v>27</v>
      </c>
      <c r="C188" s="3">
        <v>27</v>
      </c>
      <c r="D188" s="3">
        <v>28</v>
      </c>
      <c r="E188" s="3">
        <v>28</v>
      </c>
      <c r="F188" s="3" t="s">
        <v>7</v>
      </c>
      <c r="G188" s="3">
        <v>7</v>
      </c>
      <c r="H188" s="3">
        <f>100*((C188-B188)/B188)</f>
        <v>0</v>
      </c>
      <c r="I188" s="3">
        <f>100*((E188-D188)/D188)</f>
        <v>0</v>
      </c>
      <c r="J188" s="3">
        <v>12</v>
      </c>
      <c r="L188" s="9"/>
    </row>
    <row r="189" spans="1:12" s="3" customFormat="1" x14ac:dyDescent="0.3">
      <c r="A189" s="3">
        <v>10</v>
      </c>
      <c r="B189" s="3">
        <v>27</v>
      </c>
      <c r="C189" s="3">
        <v>27</v>
      </c>
      <c r="D189" s="3">
        <v>28</v>
      </c>
      <c r="E189" s="3">
        <v>28</v>
      </c>
      <c r="F189" s="3" t="s">
        <v>8</v>
      </c>
      <c r="G189" s="3">
        <v>8</v>
      </c>
      <c r="H189" s="3">
        <f>100*((C189-B189)/B189)</f>
        <v>0</v>
      </c>
      <c r="I189" s="3">
        <f>100*((E189-D189)/D189)</f>
        <v>0</v>
      </c>
      <c r="J189" s="3">
        <v>12</v>
      </c>
      <c r="L189" s="9"/>
    </row>
    <row r="190" spans="1:12" s="3" customFormat="1" x14ac:dyDescent="0.3">
      <c r="A190" s="3">
        <v>10</v>
      </c>
      <c r="B190" s="3">
        <v>28</v>
      </c>
      <c r="C190" s="3">
        <v>28</v>
      </c>
      <c r="D190" s="3">
        <v>29</v>
      </c>
      <c r="E190" s="3">
        <v>29</v>
      </c>
      <c r="F190" s="3" t="s">
        <v>7</v>
      </c>
      <c r="G190" s="3">
        <v>9</v>
      </c>
      <c r="H190" s="3">
        <f>100*((C190-B190)/B190)</f>
        <v>0</v>
      </c>
      <c r="I190" s="3">
        <f>100*((E190-D190)/D190)</f>
        <v>0</v>
      </c>
      <c r="J190" s="3">
        <v>12</v>
      </c>
      <c r="L190" s="9"/>
    </row>
    <row r="191" spans="1:12" s="3" customFormat="1" x14ac:dyDescent="0.3">
      <c r="A191" s="3">
        <v>10</v>
      </c>
      <c r="B191" s="3">
        <v>28</v>
      </c>
      <c r="C191" s="3">
        <v>27</v>
      </c>
      <c r="D191" s="3">
        <v>29</v>
      </c>
      <c r="E191" s="3">
        <v>28</v>
      </c>
      <c r="F191" s="3" t="s">
        <v>7</v>
      </c>
      <c r="G191" s="3">
        <v>10</v>
      </c>
      <c r="H191" s="3">
        <f>100*((C191-B191)/B191)</f>
        <v>-3.5714285714285712</v>
      </c>
      <c r="I191" s="3">
        <f>100*((E191-D191)/D191)</f>
        <v>-3.4482758620689653</v>
      </c>
      <c r="J191" s="3">
        <v>12</v>
      </c>
      <c r="L191" s="9"/>
    </row>
    <row r="192" spans="1:12" s="3" customFormat="1" x14ac:dyDescent="0.3">
      <c r="A192" s="3">
        <v>10</v>
      </c>
      <c r="B192" s="3">
        <v>27</v>
      </c>
      <c r="C192" s="3">
        <v>27</v>
      </c>
      <c r="D192" s="3">
        <v>28</v>
      </c>
      <c r="E192" s="3">
        <v>27</v>
      </c>
      <c r="F192" s="3" t="s">
        <v>7</v>
      </c>
      <c r="G192" s="3">
        <v>11</v>
      </c>
      <c r="H192" s="3">
        <f>100*((C192-B192)/B192)</f>
        <v>0</v>
      </c>
      <c r="I192" s="3">
        <f>100*((E192-D192)/D192)</f>
        <v>-3.5714285714285712</v>
      </c>
      <c r="J192" s="3">
        <v>12</v>
      </c>
      <c r="L192" s="9"/>
    </row>
    <row r="193" spans="1:12" s="3" customFormat="1" x14ac:dyDescent="0.3">
      <c r="A193" s="3">
        <v>10</v>
      </c>
      <c r="B193" s="3">
        <v>28</v>
      </c>
      <c r="C193" s="3">
        <v>28</v>
      </c>
      <c r="D193" s="3">
        <v>29</v>
      </c>
      <c r="E193" s="3">
        <v>29</v>
      </c>
      <c r="F193" s="3" t="s">
        <v>7</v>
      </c>
      <c r="G193" s="3">
        <v>12</v>
      </c>
      <c r="H193" s="3">
        <f>100*((C193-B193)/B193)</f>
        <v>0</v>
      </c>
      <c r="I193" s="3">
        <f>100*((E193-D193)/D193)</f>
        <v>0</v>
      </c>
      <c r="J193" s="3">
        <v>12</v>
      </c>
      <c r="L193" s="9"/>
    </row>
    <row r="194" spans="1:12" s="3" customFormat="1" x14ac:dyDescent="0.3">
      <c r="A194" s="3">
        <v>10</v>
      </c>
      <c r="B194" s="3">
        <v>28</v>
      </c>
      <c r="C194" s="3">
        <v>27</v>
      </c>
      <c r="D194" s="3">
        <v>29</v>
      </c>
      <c r="E194" s="3">
        <v>28</v>
      </c>
      <c r="F194" s="3" t="s">
        <v>7</v>
      </c>
      <c r="G194" s="3">
        <v>13</v>
      </c>
      <c r="H194" s="3">
        <f>100*((C194-B194)/B194)</f>
        <v>-3.5714285714285712</v>
      </c>
      <c r="I194" s="3">
        <f>100*((E194-D194)/D194)</f>
        <v>-3.4482758620689653</v>
      </c>
      <c r="J194" s="3">
        <v>12</v>
      </c>
      <c r="L194" s="9"/>
    </row>
    <row r="195" spans="1:12" s="3" customFormat="1" x14ac:dyDescent="0.3">
      <c r="A195" s="3">
        <v>10</v>
      </c>
      <c r="B195" s="3">
        <v>29</v>
      </c>
      <c r="C195" s="3">
        <v>27</v>
      </c>
      <c r="D195" s="3">
        <v>30</v>
      </c>
      <c r="E195" s="3">
        <v>27</v>
      </c>
      <c r="F195" s="3" t="s">
        <v>7</v>
      </c>
      <c r="G195" s="3">
        <v>14</v>
      </c>
      <c r="H195" s="3">
        <f>100*((C195-B195)/B195)</f>
        <v>-6.8965517241379306</v>
      </c>
      <c r="I195" s="3">
        <f>100*((E195-D195)/D195)</f>
        <v>-10</v>
      </c>
      <c r="J195" s="3">
        <v>12</v>
      </c>
      <c r="L195" s="9"/>
    </row>
    <row r="196" spans="1:12" s="3" customFormat="1" x14ac:dyDescent="0.3">
      <c r="A196" s="3">
        <v>10</v>
      </c>
      <c r="B196" s="3">
        <v>27</v>
      </c>
      <c r="C196" s="3">
        <v>27</v>
      </c>
      <c r="D196" s="3">
        <v>29</v>
      </c>
      <c r="E196" s="3">
        <v>29</v>
      </c>
      <c r="F196" s="3" t="s">
        <v>8</v>
      </c>
      <c r="G196" s="3">
        <v>15</v>
      </c>
      <c r="H196" s="3">
        <f>100*((C196-B196)/B196)</f>
        <v>0</v>
      </c>
      <c r="I196" s="3">
        <f>100*((E196-D196)/D196)</f>
        <v>0</v>
      </c>
      <c r="J196" s="3">
        <v>12</v>
      </c>
      <c r="L196" s="9"/>
    </row>
    <row r="197" spans="1:12" s="3" customFormat="1" x14ac:dyDescent="0.3">
      <c r="A197" s="3">
        <v>10</v>
      </c>
      <c r="B197" s="3">
        <v>28</v>
      </c>
      <c r="C197" s="3">
        <v>27</v>
      </c>
      <c r="D197" s="3">
        <v>29</v>
      </c>
      <c r="E197" s="3">
        <v>28</v>
      </c>
      <c r="F197" s="3" t="s">
        <v>7</v>
      </c>
      <c r="G197" s="3">
        <v>16</v>
      </c>
      <c r="H197" s="3">
        <f>100*((C197-B197)/B197)</f>
        <v>-3.5714285714285712</v>
      </c>
      <c r="I197" s="3">
        <f>100*((E197-D197)/D197)</f>
        <v>-3.4482758620689653</v>
      </c>
      <c r="J197" s="3">
        <v>12</v>
      </c>
      <c r="L197" s="9"/>
    </row>
    <row r="198" spans="1:12" s="3" customFormat="1" x14ac:dyDescent="0.3">
      <c r="A198" s="3">
        <v>10</v>
      </c>
      <c r="B198" s="3">
        <v>29</v>
      </c>
      <c r="C198" s="3">
        <v>27</v>
      </c>
      <c r="D198" s="3">
        <v>30</v>
      </c>
      <c r="E198" s="3">
        <v>28</v>
      </c>
      <c r="F198" s="3" t="s">
        <v>8</v>
      </c>
      <c r="G198" s="3">
        <v>17</v>
      </c>
      <c r="H198" s="3">
        <f>100*((C198-B198)/B198)</f>
        <v>-6.8965517241379306</v>
      </c>
      <c r="I198" s="3">
        <f>100*((E198-D198)/D198)</f>
        <v>-6.666666666666667</v>
      </c>
      <c r="J198" s="3">
        <v>12</v>
      </c>
      <c r="L198" s="9"/>
    </row>
    <row r="199" spans="1:12" s="3" customFormat="1" x14ac:dyDescent="0.3">
      <c r="A199" s="3">
        <v>10</v>
      </c>
      <c r="B199" s="3">
        <v>28</v>
      </c>
      <c r="C199" s="3">
        <v>27</v>
      </c>
      <c r="D199" s="3">
        <v>29</v>
      </c>
      <c r="E199" s="3">
        <v>28</v>
      </c>
      <c r="F199" s="3" t="s">
        <v>8</v>
      </c>
      <c r="G199" s="3">
        <v>18</v>
      </c>
      <c r="H199" s="3">
        <f>100*((C199-B199)/B199)</f>
        <v>-3.5714285714285712</v>
      </c>
      <c r="I199" s="3">
        <f>100*((E199-D199)/D199)</f>
        <v>-3.4482758620689653</v>
      </c>
      <c r="J199" s="3">
        <v>12</v>
      </c>
      <c r="L199" s="9"/>
    </row>
    <row r="200" spans="1:12" s="3" customFormat="1" x14ac:dyDescent="0.3">
      <c r="A200" s="3">
        <v>10</v>
      </c>
      <c r="B200" s="3">
        <v>30</v>
      </c>
      <c r="C200" s="3">
        <v>28</v>
      </c>
      <c r="D200" s="3">
        <v>31</v>
      </c>
      <c r="E200" s="3">
        <v>29</v>
      </c>
      <c r="F200" s="3" t="s">
        <v>8</v>
      </c>
      <c r="G200" s="3">
        <v>19</v>
      </c>
      <c r="H200" s="3">
        <f>100*((C200-B200)/B200)</f>
        <v>-6.666666666666667</v>
      </c>
      <c r="I200" s="3">
        <f>100*((E200-D200)/D200)</f>
        <v>-6.4516129032258061</v>
      </c>
      <c r="J200" s="3">
        <v>12</v>
      </c>
      <c r="L200" s="9"/>
    </row>
    <row r="201" spans="1:12" s="3" customFormat="1" x14ac:dyDescent="0.3">
      <c r="A201" s="3">
        <v>10</v>
      </c>
      <c r="B201" s="3">
        <v>28</v>
      </c>
      <c r="C201" s="3">
        <v>29</v>
      </c>
      <c r="D201" s="3">
        <v>29</v>
      </c>
      <c r="E201" s="3">
        <v>30</v>
      </c>
      <c r="F201" s="3" t="s">
        <v>8</v>
      </c>
      <c r="G201" s="3">
        <v>20</v>
      </c>
      <c r="H201" s="3">
        <f>100*((C201-B201)/B201)</f>
        <v>3.5714285714285712</v>
      </c>
      <c r="I201" s="3">
        <f>100*((E201-D201)/D201)</f>
        <v>3.4482758620689653</v>
      </c>
      <c r="J201" s="3">
        <v>12</v>
      </c>
      <c r="L201" s="9"/>
    </row>
    <row r="202" spans="1:12" s="3" customFormat="1" x14ac:dyDescent="0.3">
      <c r="A202" s="3">
        <v>11</v>
      </c>
      <c r="B202" s="3">
        <v>31</v>
      </c>
      <c r="C202" s="3">
        <v>29</v>
      </c>
      <c r="D202" s="3">
        <v>29</v>
      </c>
      <c r="E202" s="3">
        <v>20</v>
      </c>
      <c r="F202" s="3" t="s">
        <v>8</v>
      </c>
      <c r="G202" s="3">
        <v>1</v>
      </c>
      <c r="H202" s="3">
        <f>100*((C202-B202)/B202)</f>
        <v>-6.4516129032258061</v>
      </c>
      <c r="I202" s="3">
        <f>100*((E202-D202)/D202)</f>
        <v>-31.03448275862069</v>
      </c>
      <c r="J202" s="3">
        <v>17</v>
      </c>
      <c r="L202" s="9"/>
    </row>
    <row r="203" spans="1:12" s="3" customFormat="1" x14ac:dyDescent="0.3">
      <c r="A203" s="3">
        <v>11</v>
      </c>
      <c r="B203" s="3">
        <v>29</v>
      </c>
      <c r="C203" s="3">
        <v>30</v>
      </c>
      <c r="D203" s="3">
        <v>23</v>
      </c>
      <c r="E203" s="3">
        <v>21</v>
      </c>
      <c r="F203" s="3" t="s">
        <v>8</v>
      </c>
      <c r="G203" s="3">
        <v>2</v>
      </c>
      <c r="H203" s="3">
        <f>100*((C203-B203)/B203)</f>
        <v>3.4482758620689653</v>
      </c>
      <c r="I203" s="3">
        <f>100*((E203-D203)/D203)</f>
        <v>-8.695652173913043</v>
      </c>
      <c r="J203" s="3">
        <v>17</v>
      </c>
      <c r="L203" s="9"/>
    </row>
    <row r="204" spans="1:12" s="3" customFormat="1" x14ac:dyDescent="0.3">
      <c r="A204" s="3">
        <v>11</v>
      </c>
      <c r="B204" s="3">
        <v>30</v>
      </c>
      <c r="C204" s="3">
        <v>30</v>
      </c>
      <c r="D204" s="3">
        <v>21</v>
      </c>
      <c r="E204" s="3">
        <v>21</v>
      </c>
      <c r="F204" s="3" t="s">
        <v>7</v>
      </c>
      <c r="G204" s="3">
        <v>3</v>
      </c>
      <c r="H204" s="3">
        <f>100*((C204-B204)/B204)</f>
        <v>0</v>
      </c>
      <c r="I204" s="3">
        <f>100*((E204-D204)/D204)</f>
        <v>0</v>
      </c>
      <c r="J204" s="3">
        <v>17</v>
      </c>
      <c r="L204" s="9"/>
    </row>
    <row r="205" spans="1:12" s="3" customFormat="1" x14ac:dyDescent="0.3">
      <c r="A205" s="3">
        <v>11</v>
      </c>
      <c r="B205" s="3">
        <v>29</v>
      </c>
      <c r="C205" s="3">
        <v>27</v>
      </c>
      <c r="D205" s="3">
        <v>21</v>
      </c>
      <c r="E205" s="3">
        <v>21</v>
      </c>
      <c r="F205" s="3" t="s">
        <v>8</v>
      </c>
      <c r="G205" s="3">
        <v>4</v>
      </c>
      <c r="H205" s="3">
        <f>100*((C205-B205)/B205)</f>
        <v>-6.8965517241379306</v>
      </c>
      <c r="I205" s="3">
        <f>100*((E205-D205)/D205)</f>
        <v>0</v>
      </c>
      <c r="J205" s="3">
        <v>17</v>
      </c>
      <c r="L205" s="9"/>
    </row>
    <row r="206" spans="1:12" s="3" customFormat="1" x14ac:dyDescent="0.3">
      <c r="A206" s="3">
        <v>11</v>
      </c>
      <c r="B206" s="3">
        <v>29</v>
      </c>
      <c r="C206" s="3">
        <v>30</v>
      </c>
      <c r="D206" s="3">
        <v>19</v>
      </c>
      <c r="E206" s="3">
        <v>18</v>
      </c>
      <c r="F206" s="3" t="s">
        <v>7</v>
      </c>
      <c r="G206" s="3">
        <v>5</v>
      </c>
      <c r="H206" s="3">
        <f>100*((C206-B206)/B206)</f>
        <v>3.4482758620689653</v>
      </c>
      <c r="I206" s="3">
        <f>100*((E206-D206)/D206)</f>
        <v>-5.2631578947368416</v>
      </c>
      <c r="J206" s="3">
        <v>17</v>
      </c>
      <c r="L206" s="9"/>
    </row>
    <row r="207" spans="1:12" s="3" customFormat="1" x14ac:dyDescent="0.3">
      <c r="A207" s="3">
        <v>11</v>
      </c>
      <c r="B207" s="3">
        <v>29</v>
      </c>
      <c r="C207" s="3">
        <v>28</v>
      </c>
      <c r="D207" s="3">
        <v>18</v>
      </c>
      <c r="E207" s="3">
        <v>15</v>
      </c>
      <c r="F207" s="3" t="s">
        <v>8</v>
      </c>
      <c r="G207" s="3">
        <v>6</v>
      </c>
      <c r="H207" s="3">
        <f>100*((C207-B207)/B207)</f>
        <v>-3.4482758620689653</v>
      </c>
      <c r="I207" s="3">
        <f>100*((E207-D207)/D207)</f>
        <v>-16.666666666666664</v>
      </c>
      <c r="J207" s="3">
        <v>17</v>
      </c>
      <c r="L207" s="9"/>
    </row>
    <row r="208" spans="1:12" s="3" customFormat="1" x14ac:dyDescent="0.3">
      <c r="A208" s="3">
        <v>11</v>
      </c>
      <c r="B208" s="3">
        <v>29</v>
      </c>
      <c r="C208" s="3">
        <v>28</v>
      </c>
      <c r="D208" s="3">
        <v>25</v>
      </c>
      <c r="E208" s="3">
        <v>20</v>
      </c>
      <c r="F208" s="3" t="s">
        <v>7</v>
      </c>
      <c r="G208" s="3">
        <v>7</v>
      </c>
      <c r="H208" s="3">
        <f>100*((C208-B208)/B208)</f>
        <v>-3.4482758620689653</v>
      </c>
      <c r="I208" s="3">
        <f>100*((E208-D208)/D208)</f>
        <v>-20</v>
      </c>
      <c r="J208" s="3">
        <v>17</v>
      </c>
      <c r="L208" s="9"/>
    </row>
    <row r="209" spans="1:12" s="3" customFormat="1" x14ac:dyDescent="0.3">
      <c r="A209" s="3">
        <v>11</v>
      </c>
      <c r="B209" s="3">
        <v>28</v>
      </c>
      <c r="C209" s="3">
        <v>29</v>
      </c>
      <c r="D209" s="3">
        <v>20</v>
      </c>
      <c r="E209" s="3">
        <v>22</v>
      </c>
      <c r="F209" s="3" t="s">
        <v>7</v>
      </c>
      <c r="G209" s="3">
        <v>8</v>
      </c>
      <c r="H209" s="3">
        <f>100*((C209-B209)/B209)</f>
        <v>3.5714285714285712</v>
      </c>
      <c r="I209" s="3">
        <f>100*((E209-D209)/D209)</f>
        <v>10</v>
      </c>
      <c r="J209" s="3">
        <v>17</v>
      </c>
      <c r="L209" s="9"/>
    </row>
    <row r="210" spans="1:12" s="3" customFormat="1" x14ac:dyDescent="0.3">
      <c r="A210" s="3">
        <v>11</v>
      </c>
      <c r="B210" s="3">
        <v>29</v>
      </c>
      <c r="C210" s="3">
        <v>28</v>
      </c>
      <c r="D210" s="3">
        <v>18</v>
      </c>
      <c r="E210" s="3">
        <v>20</v>
      </c>
      <c r="F210" s="3" t="s">
        <v>7</v>
      </c>
      <c r="G210" s="3">
        <v>9</v>
      </c>
      <c r="H210" s="3">
        <f>100*((C210-B210)/B210)</f>
        <v>-3.4482758620689653</v>
      </c>
      <c r="I210" s="3">
        <f>100*((E210-D210)/D210)</f>
        <v>11.111111111111111</v>
      </c>
      <c r="J210" s="3">
        <v>17</v>
      </c>
      <c r="L210" s="9"/>
    </row>
    <row r="211" spans="1:12" s="3" customFormat="1" x14ac:dyDescent="0.3">
      <c r="A211" s="3">
        <v>11</v>
      </c>
      <c r="B211" s="3">
        <v>29</v>
      </c>
      <c r="C211" s="3">
        <v>27</v>
      </c>
      <c r="D211" s="3">
        <v>19</v>
      </c>
      <c r="E211" s="3">
        <v>19</v>
      </c>
      <c r="F211" s="3" t="s">
        <v>8</v>
      </c>
      <c r="G211" s="3">
        <v>10</v>
      </c>
      <c r="H211" s="3">
        <f>100*((C211-B211)/B211)</f>
        <v>-6.8965517241379306</v>
      </c>
      <c r="I211" s="3">
        <f>100*((E211-D211)/D211)</f>
        <v>0</v>
      </c>
      <c r="J211" s="3">
        <v>17</v>
      </c>
      <c r="L211" s="9"/>
    </row>
    <row r="212" spans="1:12" s="3" customFormat="1" x14ac:dyDescent="0.3">
      <c r="A212" s="3">
        <v>11</v>
      </c>
      <c r="B212" s="3">
        <v>30</v>
      </c>
      <c r="C212" s="3">
        <v>28</v>
      </c>
      <c r="D212" s="3">
        <v>22</v>
      </c>
      <c r="E212" s="3">
        <v>15</v>
      </c>
      <c r="F212" s="3" t="s">
        <v>8</v>
      </c>
      <c r="G212" s="3">
        <v>11</v>
      </c>
      <c r="H212" s="3">
        <f>100*((C212-B212)/B212)</f>
        <v>-6.666666666666667</v>
      </c>
      <c r="I212" s="3">
        <f>100*((E212-D212)/D212)</f>
        <v>-31.818181818181817</v>
      </c>
      <c r="J212" s="3">
        <v>17</v>
      </c>
      <c r="L212" s="9"/>
    </row>
    <row r="213" spans="1:12" s="3" customFormat="1" x14ac:dyDescent="0.3">
      <c r="A213" s="3">
        <v>11</v>
      </c>
      <c r="B213" s="3">
        <v>30</v>
      </c>
      <c r="C213" s="3">
        <v>27</v>
      </c>
      <c r="D213" s="3">
        <v>15</v>
      </c>
      <c r="E213" s="3">
        <v>12</v>
      </c>
      <c r="F213" s="3" t="s">
        <v>8</v>
      </c>
      <c r="G213" s="3">
        <v>12</v>
      </c>
      <c r="H213" s="3">
        <f>100*((C213-B213)/B213)</f>
        <v>-10</v>
      </c>
      <c r="I213" s="3">
        <f>100*((E213-D213)/D213)</f>
        <v>-20</v>
      </c>
      <c r="J213" s="3">
        <v>17</v>
      </c>
      <c r="L213" s="9"/>
    </row>
    <row r="214" spans="1:12" s="3" customFormat="1" x14ac:dyDescent="0.3">
      <c r="A214" s="3">
        <v>11</v>
      </c>
      <c r="B214" s="3">
        <v>27</v>
      </c>
      <c r="C214" s="3">
        <v>27</v>
      </c>
      <c r="D214" s="3">
        <v>21</v>
      </c>
      <c r="E214" s="3">
        <v>21</v>
      </c>
      <c r="F214" s="3" t="s">
        <v>8</v>
      </c>
      <c r="G214" s="3">
        <v>13</v>
      </c>
      <c r="H214" s="3">
        <f>100*((C214-B214)/B214)</f>
        <v>0</v>
      </c>
      <c r="I214" s="3">
        <f>100*((E214-D214)/D214)</f>
        <v>0</v>
      </c>
      <c r="J214" s="3">
        <v>17</v>
      </c>
      <c r="L214" s="9"/>
    </row>
    <row r="215" spans="1:12" s="3" customFormat="1" x14ac:dyDescent="0.3">
      <c r="A215" s="3">
        <v>11</v>
      </c>
      <c r="B215" s="3">
        <v>28</v>
      </c>
      <c r="C215" s="3">
        <v>29</v>
      </c>
      <c r="D215" s="3">
        <v>20</v>
      </c>
      <c r="E215" s="3">
        <v>19</v>
      </c>
      <c r="F215" s="3" t="s">
        <v>7</v>
      </c>
      <c r="G215" s="3">
        <v>14</v>
      </c>
      <c r="H215" s="3">
        <f>100*((C215-B215)/B215)</f>
        <v>3.5714285714285712</v>
      </c>
      <c r="I215" s="3">
        <f>100*((E215-D215)/D215)</f>
        <v>-5</v>
      </c>
      <c r="J215" s="3">
        <v>17</v>
      </c>
      <c r="L215" s="9"/>
    </row>
    <row r="216" spans="1:12" s="3" customFormat="1" x14ac:dyDescent="0.3">
      <c r="A216" s="3">
        <v>11</v>
      </c>
      <c r="B216" s="3">
        <v>28</v>
      </c>
      <c r="C216" s="3">
        <v>28</v>
      </c>
      <c r="D216" s="3">
        <v>21</v>
      </c>
      <c r="E216" s="3">
        <v>24</v>
      </c>
      <c r="F216" s="3" t="s">
        <v>7</v>
      </c>
      <c r="G216" s="3">
        <v>15</v>
      </c>
      <c r="H216" s="3">
        <f>100*((C216-B216)/B216)</f>
        <v>0</v>
      </c>
      <c r="I216" s="3">
        <f>100*((E216-D216)/D216)</f>
        <v>14.285714285714285</v>
      </c>
      <c r="J216" s="3">
        <v>17</v>
      </c>
      <c r="L216" s="9"/>
    </row>
    <row r="217" spans="1:12" s="3" customFormat="1" x14ac:dyDescent="0.3">
      <c r="A217" s="3">
        <v>11</v>
      </c>
      <c r="B217" s="3">
        <v>28</v>
      </c>
      <c r="C217" s="3">
        <v>28</v>
      </c>
      <c r="D217" s="3">
        <v>22</v>
      </c>
      <c r="E217" s="3">
        <v>23</v>
      </c>
      <c r="F217" s="3" t="s">
        <v>8</v>
      </c>
      <c r="G217" s="3">
        <v>16</v>
      </c>
      <c r="H217" s="3">
        <f>100*((C217-B217)/B217)</f>
        <v>0</v>
      </c>
      <c r="I217" s="3">
        <f>100*((E217-D217)/D217)</f>
        <v>4.5454545454545459</v>
      </c>
      <c r="J217" s="3">
        <v>17</v>
      </c>
      <c r="L217" s="9"/>
    </row>
    <row r="218" spans="1:12" s="3" customFormat="1" x14ac:dyDescent="0.3">
      <c r="A218" s="3">
        <v>11</v>
      </c>
      <c r="B218" s="3">
        <v>29</v>
      </c>
      <c r="C218" s="3">
        <v>29</v>
      </c>
      <c r="D218" s="3">
        <v>21</v>
      </c>
      <c r="E218" s="3">
        <v>16</v>
      </c>
      <c r="F218" s="3" t="s">
        <v>8</v>
      </c>
      <c r="G218" s="3">
        <v>17</v>
      </c>
      <c r="H218" s="3">
        <f>100*((C218-B218)/B218)</f>
        <v>0</v>
      </c>
      <c r="I218" s="3">
        <f>100*((E218-D218)/D218)</f>
        <v>-23.809523809523807</v>
      </c>
      <c r="J218" s="3">
        <v>17</v>
      </c>
      <c r="L218" s="9"/>
    </row>
    <row r="219" spans="1:12" s="3" customFormat="1" x14ac:dyDescent="0.3">
      <c r="A219" s="3">
        <v>11</v>
      </c>
      <c r="B219" s="3">
        <v>31</v>
      </c>
      <c r="C219" s="3">
        <v>28</v>
      </c>
      <c r="D219" s="3">
        <v>21</v>
      </c>
      <c r="E219" s="3">
        <v>21</v>
      </c>
      <c r="F219" s="3" t="s">
        <v>7</v>
      </c>
      <c r="G219" s="3">
        <v>18</v>
      </c>
      <c r="H219" s="3">
        <f>100*((C219-B219)/B219)</f>
        <v>-9.67741935483871</v>
      </c>
      <c r="I219" s="3">
        <f>100*((E219-D219)/D219)</f>
        <v>0</v>
      </c>
      <c r="J219" s="3">
        <v>17</v>
      </c>
      <c r="L219" s="9"/>
    </row>
    <row r="220" spans="1:12" s="3" customFormat="1" x14ac:dyDescent="0.3">
      <c r="A220" s="3">
        <v>11</v>
      </c>
      <c r="B220" s="3">
        <v>28</v>
      </c>
      <c r="C220" s="3">
        <v>27</v>
      </c>
      <c r="D220" s="3">
        <v>22</v>
      </c>
      <c r="E220" s="3">
        <v>19</v>
      </c>
      <c r="F220" s="3" t="s">
        <v>7</v>
      </c>
      <c r="G220" s="3">
        <v>19</v>
      </c>
      <c r="H220" s="3">
        <f>100*((C220-B220)/B220)</f>
        <v>-3.5714285714285712</v>
      </c>
      <c r="I220" s="3">
        <f>100*((E220-D220)/D220)</f>
        <v>-13.636363636363635</v>
      </c>
      <c r="J220" s="3">
        <v>17</v>
      </c>
      <c r="L220" s="9"/>
    </row>
    <row r="221" spans="1:12" s="3" customFormat="1" x14ac:dyDescent="0.3">
      <c r="A221" s="3">
        <v>11</v>
      </c>
      <c r="B221" s="3">
        <v>29</v>
      </c>
      <c r="C221" s="3">
        <v>29</v>
      </c>
      <c r="D221" s="3">
        <v>19</v>
      </c>
      <c r="E221" s="3">
        <v>15</v>
      </c>
      <c r="F221" s="3" t="s">
        <v>7</v>
      </c>
      <c r="G221" s="3">
        <v>20</v>
      </c>
      <c r="H221" s="3">
        <f>100*((C221-B221)/B221)</f>
        <v>0</v>
      </c>
      <c r="I221" s="3">
        <f>100*((E221-D221)/D221)</f>
        <v>-21.052631578947366</v>
      </c>
      <c r="J221" s="3">
        <v>17</v>
      </c>
      <c r="L221" s="9"/>
    </row>
    <row r="222" spans="1:12" s="3" customFormat="1" x14ac:dyDescent="0.3">
      <c r="A222" s="3">
        <v>12</v>
      </c>
      <c r="B222" s="3">
        <v>27</v>
      </c>
      <c r="C222" s="3">
        <v>28</v>
      </c>
      <c r="D222" s="3">
        <v>28</v>
      </c>
      <c r="E222" s="3">
        <v>29</v>
      </c>
      <c r="F222" s="3" t="s">
        <v>7</v>
      </c>
      <c r="G222" s="3">
        <v>1</v>
      </c>
      <c r="H222" s="3">
        <f>100*((C222-B222)/B222)</f>
        <v>3.7037037037037033</v>
      </c>
      <c r="I222" s="3">
        <f>100*((E222-D222)/D222)</f>
        <v>3.5714285714285712</v>
      </c>
      <c r="J222" s="3">
        <v>22</v>
      </c>
      <c r="L222" s="9"/>
    </row>
    <row r="223" spans="1:12" s="3" customFormat="1" x14ac:dyDescent="0.3">
      <c r="A223" s="3">
        <v>12</v>
      </c>
      <c r="B223" s="3">
        <v>27</v>
      </c>
      <c r="C223" s="3">
        <v>26</v>
      </c>
      <c r="D223" s="3">
        <v>21</v>
      </c>
      <c r="E223" s="3">
        <v>27</v>
      </c>
      <c r="F223" s="3" t="s">
        <v>7</v>
      </c>
      <c r="G223" s="3">
        <v>2</v>
      </c>
      <c r="H223" s="3">
        <f>100*((C223-B223)/B223)</f>
        <v>-3.7037037037037033</v>
      </c>
      <c r="I223" s="3">
        <f>100*((E223-D223)/D223)</f>
        <v>28.571428571428569</v>
      </c>
      <c r="J223" s="3">
        <v>22</v>
      </c>
      <c r="L223" s="9"/>
    </row>
    <row r="224" spans="1:12" s="3" customFormat="1" x14ac:dyDescent="0.3">
      <c r="A224" s="3">
        <v>12</v>
      </c>
      <c r="B224" s="3">
        <v>27</v>
      </c>
      <c r="C224" s="3">
        <v>25</v>
      </c>
      <c r="D224" s="3">
        <v>22</v>
      </c>
      <c r="E224" s="3">
        <v>27</v>
      </c>
      <c r="F224" s="3" t="s">
        <v>8</v>
      </c>
      <c r="G224" s="3">
        <v>3</v>
      </c>
      <c r="H224" s="3">
        <f>100*((C224-B224)/B224)</f>
        <v>-7.4074074074074066</v>
      </c>
      <c r="I224" s="3">
        <f>100*((E224-D224)/D224)</f>
        <v>22.727272727272727</v>
      </c>
      <c r="J224" s="3">
        <v>22</v>
      </c>
      <c r="L224" s="9"/>
    </row>
    <row r="225" spans="1:12" s="3" customFormat="1" x14ac:dyDescent="0.3">
      <c r="A225" s="3">
        <v>12</v>
      </c>
      <c r="B225" s="3">
        <v>27</v>
      </c>
      <c r="C225" s="3">
        <v>26</v>
      </c>
      <c r="D225" s="3">
        <v>27</v>
      </c>
      <c r="E225" s="3">
        <v>27</v>
      </c>
      <c r="F225" s="3" t="s">
        <v>8</v>
      </c>
      <c r="G225" s="3">
        <v>4</v>
      </c>
      <c r="H225" s="3">
        <f>100*((C225-B225)/B225)</f>
        <v>-3.7037037037037033</v>
      </c>
      <c r="I225" s="3">
        <f>100*((E225-D225)/D225)</f>
        <v>0</v>
      </c>
      <c r="J225" s="3">
        <v>22</v>
      </c>
      <c r="L225" s="9"/>
    </row>
    <row r="226" spans="1:12" s="3" customFormat="1" x14ac:dyDescent="0.3">
      <c r="A226" s="3">
        <v>12</v>
      </c>
      <c r="B226" s="3">
        <v>29</v>
      </c>
      <c r="C226" s="3">
        <v>27</v>
      </c>
      <c r="D226" s="3">
        <v>25</v>
      </c>
      <c r="E226" s="3">
        <v>26</v>
      </c>
      <c r="F226" s="3" t="s">
        <v>7</v>
      </c>
      <c r="G226" s="3">
        <v>5</v>
      </c>
      <c r="H226" s="3">
        <f>100*((C226-B226)/B226)</f>
        <v>-6.8965517241379306</v>
      </c>
      <c r="I226" s="3">
        <f>100*((E226-D226)/D226)</f>
        <v>4</v>
      </c>
      <c r="J226" s="3">
        <v>22</v>
      </c>
      <c r="L226" s="9"/>
    </row>
    <row r="227" spans="1:12" s="3" customFormat="1" x14ac:dyDescent="0.3">
      <c r="A227" s="3">
        <v>12</v>
      </c>
      <c r="B227" s="3">
        <v>28</v>
      </c>
      <c r="C227" s="3">
        <v>25</v>
      </c>
      <c r="D227" s="3">
        <v>24</v>
      </c>
      <c r="E227" s="3">
        <v>25</v>
      </c>
      <c r="F227" s="3" t="s">
        <v>8</v>
      </c>
      <c r="G227" s="3">
        <v>6</v>
      </c>
      <c r="H227" s="3">
        <f>100*((C227-B227)/B227)</f>
        <v>-10.714285714285714</v>
      </c>
      <c r="I227" s="3">
        <f>100*((E227-D227)/D227)</f>
        <v>4.1666666666666661</v>
      </c>
      <c r="J227" s="3">
        <v>22</v>
      </c>
      <c r="L227" s="9"/>
    </row>
    <row r="228" spans="1:12" s="3" customFormat="1" x14ac:dyDescent="0.3">
      <c r="A228" s="3">
        <v>12</v>
      </c>
      <c r="B228" s="3">
        <v>26</v>
      </c>
      <c r="C228" s="3">
        <v>26</v>
      </c>
      <c r="D228" s="3">
        <v>24</v>
      </c>
      <c r="E228" s="3">
        <v>27</v>
      </c>
      <c r="F228" s="3" t="s">
        <v>7</v>
      </c>
      <c r="G228" s="3">
        <v>7</v>
      </c>
      <c r="H228" s="3">
        <f>100*((C228-B228)/B228)</f>
        <v>0</v>
      </c>
      <c r="I228" s="3">
        <f>100*((E228-D228)/D228)</f>
        <v>12.5</v>
      </c>
      <c r="J228" s="3">
        <v>22</v>
      </c>
      <c r="L228" s="9"/>
    </row>
    <row r="229" spans="1:12" s="3" customFormat="1" x14ac:dyDescent="0.3">
      <c r="A229" s="3">
        <v>12</v>
      </c>
      <c r="B229" s="3">
        <v>26</v>
      </c>
      <c r="C229" s="3">
        <v>25</v>
      </c>
      <c r="D229" s="3">
        <v>25</v>
      </c>
      <c r="E229" s="3">
        <v>26</v>
      </c>
      <c r="F229" s="3" t="s">
        <v>8</v>
      </c>
      <c r="G229" s="3">
        <v>8</v>
      </c>
      <c r="H229" s="3">
        <f>100*((C229-B229)/B229)</f>
        <v>-3.8461538461538463</v>
      </c>
      <c r="I229" s="3">
        <f>100*((E229-D229)/D229)</f>
        <v>4</v>
      </c>
      <c r="J229" s="3">
        <v>22</v>
      </c>
      <c r="L229" s="9"/>
    </row>
    <row r="230" spans="1:12" s="3" customFormat="1" x14ac:dyDescent="0.3">
      <c r="A230" s="3">
        <v>12</v>
      </c>
      <c r="B230" s="3">
        <v>27</v>
      </c>
      <c r="C230" s="3">
        <v>26</v>
      </c>
      <c r="D230" s="3">
        <v>27</v>
      </c>
      <c r="E230" s="3">
        <v>25</v>
      </c>
      <c r="F230" s="3" t="s">
        <v>7</v>
      </c>
      <c r="G230" s="3">
        <v>9</v>
      </c>
      <c r="H230" s="3">
        <f>100*((C230-B230)/B230)</f>
        <v>-3.7037037037037033</v>
      </c>
      <c r="I230" s="3">
        <f>100*((E230-D230)/D230)</f>
        <v>-7.4074074074074066</v>
      </c>
      <c r="J230" s="3">
        <v>22</v>
      </c>
      <c r="L230" s="9"/>
    </row>
    <row r="231" spans="1:12" s="3" customFormat="1" x14ac:dyDescent="0.3">
      <c r="A231" s="3">
        <v>12</v>
      </c>
      <c r="B231" s="3">
        <v>27</v>
      </c>
      <c r="C231" s="3">
        <v>27</v>
      </c>
      <c r="D231" s="3">
        <v>26</v>
      </c>
      <c r="E231" s="3">
        <v>28</v>
      </c>
      <c r="F231" s="3" t="s">
        <v>8</v>
      </c>
      <c r="G231" s="3">
        <v>10</v>
      </c>
      <c r="H231" s="3">
        <f>100*((C231-B231)/B231)</f>
        <v>0</v>
      </c>
      <c r="I231" s="3">
        <f>100*((E231-D231)/D231)</f>
        <v>7.6923076923076925</v>
      </c>
      <c r="J231" s="3">
        <v>22</v>
      </c>
      <c r="L231" s="9"/>
    </row>
    <row r="232" spans="1:12" s="3" customFormat="1" x14ac:dyDescent="0.3">
      <c r="A232" s="3">
        <v>12</v>
      </c>
      <c r="B232" s="3">
        <v>29</v>
      </c>
      <c r="C232" s="3">
        <v>26</v>
      </c>
      <c r="D232" s="3">
        <v>29</v>
      </c>
      <c r="E232" s="3">
        <v>25</v>
      </c>
      <c r="F232" s="3" t="s">
        <v>8</v>
      </c>
      <c r="G232" s="3">
        <v>11</v>
      </c>
      <c r="H232" s="3">
        <f>100*((C232-B232)/B232)</f>
        <v>-10.344827586206897</v>
      </c>
      <c r="I232" s="3">
        <f>100*((E232-D232)/D232)</f>
        <v>-13.793103448275861</v>
      </c>
      <c r="J232" s="3">
        <v>22</v>
      </c>
      <c r="L232" s="9"/>
    </row>
    <row r="233" spans="1:12" s="3" customFormat="1" x14ac:dyDescent="0.3">
      <c r="A233" s="3">
        <v>12</v>
      </c>
      <c r="B233" s="3">
        <v>31</v>
      </c>
      <c r="C233" s="3">
        <v>27</v>
      </c>
      <c r="D233" s="3">
        <v>28</v>
      </c>
      <c r="E233" s="3">
        <v>29</v>
      </c>
      <c r="F233" s="3" t="s">
        <v>7</v>
      </c>
      <c r="G233" s="3">
        <v>12</v>
      </c>
      <c r="H233" s="3">
        <f>100*((C233-B233)/B233)</f>
        <v>-12.903225806451612</v>
      </c>
      <c r="I233" s="3">
        <f>100*((E233-D233)/D233)</f>
        <v>3.5714285714285712</v>
      </c>
      <c r="J233" s="3">
        <v>22</v>
      </c>
      <c r="L233" s="9"/>
    </row>
    <row r="234" spans="1:12" s="3" customFormat="1" x14ac:dyDescent="0.3">
      <c r="A234" s="3">
        <v>12</v>
      </c>
      <c r="B234" s="3">
        <v>27</v>
      </c>
      <c r="C234" s="3">
        <v>27</v>
      </c>
      <c r="D234" s="3">
        <v>25</v>
      </c>
      <c r="E234" s="3">
        <v>28</v>
      </c>
      <c r="F234" s="3" t="s">
        <v>7</v>
      </c>
      <c r="G234" s="3">
        <v>13</v>
      </c>
      <c r="H234" s="3">
        <f>100*((C234-B234)/B234)</f>
        <v>0</v>
      </c>
      <c r="I234" s="3">
        <f>100*((E234-D234)/D234)</f>
        <v>12</v>
      </c>
      <c r="J234" s="3">
        <v>22</v>
      </c>
      <c r="L234" s="9"/>
    </row>
    <row r="235" spans="1:12" s="3" customFormat="1" x14ac:dyDescent="0.3">
      <c r="A235" s="3">
        <v>12</v>
      </c>
      <c r="B235" s="3">
        <v>29</v>
      </c>
      <c r="C235" s="3">
        <v>26</v>
      </c>
      <c r="D235" s="3">
        <v>26</v>
      </c>
      <c r="E235" s="3">
        <v>27</v>
      </c>
      <c r="F235" s="3" t="s">
        <v>7</v>
      </c>
      <c r="G235" s="3">
        <v>14</v>
      </c>
      <c r="H235" s="3">
        <f>100*((C235-B235)/B235)</f>
        <v>-10.344827586206897</v>
      </c>
      <c r="I235" s="3">
        <f>100*((E235-D235)/D235)</f>
        <v>3.8461538461538463</v>
      </c>
      <c r="J235" s="3">
        <v>22</v>
      </c>
      <c r="L235" s="9"/>
    </row>
    <row r="236" spans="1:12" s="3" customFormat="1" x14ac:dyDescent="0.3">
      <c r="A236" s="3">
        <v>12</v>
      </c>
      <c r="B236" s="3">
        <v>27</v>
      </c>
      <c r="C236" s="3">
        <v>26</v>
      </c>
      <c r="D236" s="3">
        <v>24</v>
      </c>
      <c r="E236" s="3">
        <v>28</v>
      </c>
      <c r="F236" s="3" t="s">
        <v>8</v>
      </c>
      <c r="G236" s="3">
        <v>15</v>
      </c>
      <c r="H236" s="3">
        <f>100*((C236-B236)/B236)</f>
        <v>-3.7037037037037033</v>
      </c>
      <c r="I236" s="3">
        <f>100*((E236-D236)/D236)</f>
        <v>16.666666666666664</v>
      </c>
      <c r="J236" s="3">
        <v>22</v>
      </c>
      <c r="L236" s="9"/>
    </row>
    <row r="237" spans="1:12" s="3" customFormat="1" x14ac:dyDescent="0.3">
      <c r="A237" s="3">
        <v>12</v>
      </c>
      <c r="B237" s="3">
        <v>27</v>
      </c>
      <c r="C237" s="3">
        <v>27</v>
      </c>
      <c r="D237" s="3">
        <v>27</v>
      </c>
      <c r="E237" s="3">
        <v>28</v>
      </c>
      <c r="F237" s="3" t="s">
        <v>7</v>
      </c>
      <c r="G237" s="3">
        <v>16</v>
      </c>
      <c r="H237" s="3">
        <f>100*((C237-B237)/B237)</f>
        <v>0</v>
      </c>
      <c r="I237" s="3">
        <f>100*((E237-D237)/D237)</f>
        <v>3.7037037037037033</v>
      </c>
      <c r="J237" s="3">
        <v>22</v>
      </c>
      <c r="L237" s="9"/>
    </row>
    <row r="238" spans="1:12" s="3" customFormat="1" x14ac:dyDescent="0.3">
      <c r="A238" s="3">
        <v>12</v>
      </c>
      <c r="B238" s="3">
        <v>28</v>
      </c>
      <c r="C238" s="3">
        <v>27</v>
      </c>
      <c r="D238" s="3">
        <v>28</v>
      </c>
      <c r="E238" s="3">
        <v>28</v>
      </c>
      <c r="F238" s="3" t="s">
        <v>8</v>
      </c>
      <c r="G238" s="3">
        <v>17</v>
      </c>
      <c r="H238" s="3">
        <f>100*((C238-B238)/B238)</f>
        <v>-3.5714285714285712</v>
      </c>
      <c r="I238" s="3">
        <f>100*((E238-D238)/D238)</f>
        <v>0</v>
      </c>
      <c r="J238" s="3">
        <v>22</v>
      </c>
      <c r="L238" s="9"/>
    </row>
    <row r="239" spans="1:12" s="3" customFormat="1" x14ac:dyDescent="0.3">
      <c r="A239" s="3">
        <v>12</v>
      </c>
      <c r="B239" s="3">
        <v>28</v>
      </c>
      <c r="C239" s="3">
        <v>26</v>
      </c>
      <c r="D239" s="3">
        <v>28</v>
      </c>
      <c r="E239" s="3">
        <v>25</v>
      </c>
      <c r="F239" s="3" t="s">
        <v>8</v>
      </c>
      <c r="G239" s="3">
        <v>18</v>
      </c>
      <c r="H239" s="3">
        <f>100*((C239-B239)/B239)</f>
        <v>-7.1428571428571423</v>
      </c>
      <c r="I239" s="3">
        <f>100*((E239-D239)/D239)</f>
        <v>-10.714285714285714</v>
      </c>
      <c r="J239" s="3">
        <v>22</v>
      </c>
      <c r="L239" s="9"/>
    </row>
    <row r="240" spans="1:12" s="3" customFormat="1" x14ac:dyDescent="0.3">
      <c r="A240" s="3">
        <v>12</v>
      </c>
      <c r="B240" s="3">
        <v>25</v>
      </c>
      <c r="C240" s="3">
        <v>26</v>
      </c>
      <c r="D240" s="3">
        <v>27</v>
      </c>
      <c r="E240" s="3">
        <v>26</v>
      </c>
      <c r="F240" s="3" t="s">
        <v>8</v>
      </c>
      <c r="G240" s="3">
        <v>19</v>
      </c>
      <c r="H240" s="3">
        <f>100*((C240-B240)/B240)</f>
        <v>4</v>
      </c>
      <c r="I240" s="3">
        <f>100*((E240-D240)/D240)</f>
        <v>-3.7037037037037033</v>
      </c>
      <c r="J240" s="3">
        <v>22</v>
      </c>
      <c r="L240" s="9"/>
    </row>
    <row r="241" spans="1:12" s="3" customFormat="1" x14ac:dyDescent="0.3">
      <c r="A241" s="3">
        <v>12</v>
      </c>
      <c r="B241" s="3">
        <v>28</v>
      </c>
      <c r="C241" s="3">
        <v>28</v>
      </c>
      <c r="D241" s="3">
        <v>29</v>
      </c>
      <c r="E241" s="3">
        <v>28</v>
      </c>
      <c r="F241" s="3" t="s">
        <v>7</v>
      </c>
      <c r="G241" s="3">
        <v>20</v>
      </c>
      <c r="H241" s="3">
        <f>100*((C241-B241)/B241)</f>
        <v>0</v>
      </c>
      <c r="I241" s="3">
        <f>100*((E241-D241)/D241)</f>
        <v>-3.4482758620689653</v>
      </c>
      <c r="J241" s="3">
        <v>22</v>
      </c>
      <c r="L241" s="9"/>
    </row>
    <row r="242" spans="1:12" s="3" customFormat="1" x14ac:dyDescent="0.3">
      <c r="A242" s="3">
        <v>13</v>
      </c>
      <c r="B242" s="3">
        <v>36</v>
      </c>
      <c r="C242" s="3">
        <v>36</v>
      </c>
      <c r="D242" s="3">
        <v>26</v>
      </c>
      <c r="E242" s="3">
        <v>31</v>
      </c>
      <c r="F242" s="3" t="s">
        <v>8</v>
      </c>
      <c r="G242" s="3">
        <v>1</v>
      </c>
      <c r="H242" s="3">
        <f>100*((C242-B242)/B242)</f>
        <v>0</v>
      </c>
      <c r="I242" s="3">
        <f>100*((E242-D242)/D242)</f>
        <v>19.230769230769234</v>
      </c>
      <c r="J242" s="3">
        <v>19</v>
      </c>
      <c r="L242" s="9"/>
    </row>
    <row r="243" spans="1:12" s="3" customFormat="1" x14ac:dyDescent="0.3">
      <c r="A243" s="3">
        <v>13</v>
      </c>
      <c r="B243" s="3">
        <v>37</v>
      </c>
      <c r="C243" s="3">
        <v>36</v>
      </c>
      <c r="D243" s="3">
        <v>25</v>
      </c>
      <c r="E243" s="3">
        <v>21</v>
      </c>
      <c r="F243" s="3" t="s">
        <v>7</v>
      </c>
      <c r="G243" s="3">
        <v>2</v>
      </c>
      <c r="H243" s="3">
        <f>100*((C243-B243)/B243)</f>
        <v>-2.7027027027027026</v>
      </c>
      <c r="I243" s="3">
        <f>100*((E243-D243)/D243)</f>
        <v>-16</v>
      </c>
      <c r="J243" s="3">
        <v>19</v>
      </c>
      <c r="L243" s="9"/>
    </row>
    <row r="244" spans="1:12" s="3" customFormat="1" x14ac:dyDescent="0.3">
      <c r="A244" s="3">
        <v>13</v>
      </c>
      <c r="B244" s="3">
        <v>36</v>
      </c>
      <c r="C244" s="3">
        <v>34</v>
      </c>
      <c r="D244" s="3">
        <v>20</v>
      </c>
      <c r="E244" s="3">
        <v>17</v>
      </c>
      <c r="F244" s="3" t="s">
        <v>8</v>
      </c>
      <c r="G244" s="3">
        <v>3</v>
      </c>
      <c r="H244" s="3">
        <f>100*((C244-B244)/B244)</f>
        <v>-5.5555555555555554</v>
      </c>
      <c r="I244" s="3">
        <f>100*((E244-D244)/D244)</f>
        <v>-15</v>
      </c>
      <c r="J244" s="3">
        <v>19</v>
      </c>
      <c r="L244" s="9"/>
    </row>
    <row r="245" spans="1:12" s="3" customFormat="1" x14ac:dyDescent="0.3">
      <c r="A245" s="3">
        <v>13</v>
      </c>
      <c r="B245" s="3">
        <v>33</v>
      </c>
      <c r="C245" s="3">
        <v>33</v>
      </c>
      <c r="D245" s="3">
        <v>20</v>
      </c>
      <c r="E245" s="3">
        <v>23</v>
      </c>
      <c r="F245" s="3" t="s">
        <v>8</v>
      </c>
      <c r="G245" s="3">
        <v>4</v>
      </c>
      <c r="H245" s="3">
        <f>100*((C245-B245)/B245)</f>
        <v>0</v>
      </c>
      <c r="I245" s="3">
        <f>100*((E245-D245)/D245)</f>
        <v>15</v>
      </c>
      <c r="J245" s="3">
        <v>19</v>
      </c>
      <c r="L245" s="9"/>
    </row>
    <row r="246" spans="1:12" s="3" customFormat="1" x14ac:dyDescent="0.3">
      <c r="A246" s="3">
        <v>13</v>
      </c>
      <c r="B246" s="3">
        <v>34</v>
      </c>
      <c r="C246" s="3">
        <v>33</v>
      </c>
      <c r="D246" s="3">
        <v>21</v>
      </c>
      <c r="E246" s="3">
        <v>21</v>
      </c>
      <c r="F246" s="3" t="s">
        <v>8</v>
      </c>
      <c r="G246" s="3">
        <v>5</v>
      </c>
      <c r="H246" s="3">
        <f>100*((C246-B246)/B246)</f>
        <v>-2.9411764705882351</v>
      </c>
      <c r="I246" s="3">
        <f>100*((E246-D246)/D246)</f>
        <v>0</v>
      </c>
      <c r="J246" s="3">
        <v>19</v>
      </c>
      <c r="L246" s="9"/>
    </row>
    <row r="247" spans="1:12" s="3" customFormat="1" x14ac:dyDescent="0.3">
      <c r="A247" s="3">
        <v>13</v>
      </c>
      <c r="B247" s="3">
        <v>34</v>
      </c>
      <c r="C247" s="3">
        <v>34</v>
      </c>
      <c r="D247" s="3">
        <v>23</v>
      </c>
      <c r="E247" s="3">
        <v>25</v>
      </c>
      <c r="F247" s="3" t="s">
        <v>7</v>
      </c>
      <c r="G247" s="3">
        <v>6</v>
      </c>
      <c r="H247" s="3">
        <f>100*((C247-B247)/B247)</f>
        <v>0</v>
      </c>
      <c r="I247" s="3">
        <f>100*((E247-D247)/D247)</f>
        <v>8.695652173913043</v>
      </c>
      <c r="J247" s="3">
        <v>19</v>
      </c>
      <c r="L247" s="9"/>
    </row>
    <row r="248" spans="1:12" s="3" customFormat="1" x14ac:dyDescent="0.3">
      <c r="A248" s="3">
        <v>13</v>
      </c>
      <c r="B248" s="3">
        <v>35</v>
      </c>
      <c r="C248" s="3">
        <v>32</v>
      </c>
      <c r="D248" s="3">
        <v>28</v>
      </c>
      <c r="E248" s="3">
        <v>25</v>
      </c>
      <c r="F248" s="3" t="s">
        <v>8</v>
      </c>
      <c r="G248" s="3">
        <v>7</v>
      </c>
      <c r="H248" s="3">
        <f>100*((C248-B248)/B248)</f>
        <v>-8.5714285714285712</v>
      </c>
      <c r="I248" s="3">
        <f>100*((E248-D248)/D248)</f>
        <v>-10.714285714285714</v>
      </c>
      <c r="J248" s="3">
        <v>19</v>
      </c>
      <c r="L248" s="9"/>
    </row>
    <row r="249" spans="1:12" s="3" customFormat="1" x14ac:dyDescent="0.3">
      <c r="A249" s="3">
        <v>13</v>
      </c>
      <c r="B249" s="3">
        <v>36</v>
      </c>
      <c r="C249" s="3">
        <v>34</v>
      </c>
      <c r="D249" s="3">
        <v>25</v>
      </c>
      <c r="E249" s="3">
        <v>22</v>
      </c>
      <c r="F249" s="3" t="s">
        <v>8</v>
      </c>
      <c r="G249" s="3">
        <v>8</v>
      </c>
      <c r="H249" s="3">
        <f>100*((C249-B249)/B249)</f>
        <v>-5.5555555555555554</v>
      </c>
      <c r="I249" s="3">
        <f>100*((E249-D249)/D249)</f>
        <v>-12</v>
      </c>
      <c r="J249" s="3">
        <v>19</v>
      </c>
      <c r="L249" s="9"/>
    </row>
    <row r="250" spans="1:12" s="3" customFormat="1" x14ac:dyDescent="0.3">
      <c r="A250" s="3">
        <v>13</v>
      </c>
      <c r="B250" s="3">
        <v>35</v>
      </c>
      <c r="C250" s="3">
        <v>33</v>
      </c>
      <c r="D250" s="3">
        <v>23</v>
      </c>
      <c r="E250" s="3">
        <v>24</v>
      </c>
      <c r="F250" s="3" t="s">
        <v>7</v>
      </c>
      <c r="G250" s="3">
        <v>9</v>
      </c>
      <c r="H250" s="3">
        <f>100*((C250-B250)/B250)</f>
        <v>-5.7142857142857144</v>
      </c>
      <c r="I250" s="3">
        <f>100*((E250-D250)/D250)</f>
        <v>4.3478260869565215</v>
      </c>
      <c r="J250" s="3">
        <v>19</v>
      </c>
      <c r="L250" s="9"/>
    </row>
    <row r="251" spans="1:12" s="3" customFormat="1" x14ac:dyDescent="0.3">
      <c r="A251" s="3">
        <v>13</v>
      </c>
      <c r="B251" s="3">
        <v>35</v>
      </c>
      <c r="C251" s="3">
        <v>33</v>
      </c>
      <c r="D251" s="3">
        <v>23</v>
      </c>
      <c r="E251" s="3">
        <v>21</v>
      </c>
      <c r="F251" s="3" t="s">
        <v>8</v>
      </c>
      <c r="G251" s="3">
        <v>10</v>
      </c>
      <c r="H251" s="3">
        <f>100*((C251-B251)/B251)</f>
        <v>-5.7142857142857144</v>
      </c>
      <c r="I251" s="3">
        <f>100*((E251-D251)/D251)</f>
        <v>-8.695652173913043</v>
      </c>
      <c r="J251" s="3">
        <v>19</v>
      </c>
      <c r="L251" s="9"/>
    </row>
    <row r="252" spans="1:12" s="3" customFormat="1" x14ac:dyDescent="0.3">
      <c r="A252" s="3">
        <v>13</v>
      </c>
      <c r="B252" s="3">
        <v>34</v>
      </c>
      <c r="C252" s="3">
        <v>32</v>
      </c>
      <c r="D252" s="3">
        <v>22</v>
      </c>
      <c r="E252" s="3">
        <v>23</v>
      </c>
      <c r="F252" s="3" t="s">
        <v>7</v>
      </c>
      <c r="G252" s="3">
        <v>11</v>
      </c>
      <c r="H252" s="3">
        <f>100*((C252-B252)/B252)</f>
        <v>-5.8823529411764701</v>
      </c>
      <c r="I252" s="3">
        <f>100*((E252-D252)/D252)</f>
        <v>4.5454545454545459</v>
      </c>
      <c r="J252" s="3">
        <v>19</v>
      </c>
      <c r="L252" s="9"/>
    </row>
    <row r="253" spans="1:12" s="3" customFormat="1" x14ac:dyDescent="0.3">
      <c r="A253" s="3">
        <v>13</v>
      </c>
      <c r="B253" s="3">
        <v>36</v>
      </c>
      <c r="C253" s="3">
        <v>35</v>
      </c>
      <c r="D253" s="3">
        <v>23</v>
      </c>
      <c r="E253" s="3">
        <v>21</v>
      </c>
      <c r="F253" s="3" t="s">
        <v>7</v>
      </c>
      <c r="G253" s="3">
        <v>12</v>
      </c>
      <c r="H253" s="3">
        <f>100*((C253-B253)/B253)</f>
        <v>-2.7777777777777777</v>
      </c>
      <c r="I253" s="3">
        <f>100*((E253-D253)/D253)</f>
        <v>-8.695652173913043</v>
      </c>
      <c r="J253" s="3">
        <v>19</v>
      </c>
      <c r="L253" s="9"/>
    </row>
    <row r="254" spans="1:12" s="3" customFormat="1" x14ac:dyDescent="0.3">
      <c r="A254" s="3">
        <v>13</v>
      </c>
      <c r="B254" s="3">
        <v>36</v>
      </c>
      <c r="C254" s="3">
        <v>34</v>
      </c>
      <c r="D254" s="3">
        <v>21</v>
      </c>
      <c r="E254" s="3">
        <v>20</v>
      </c>
      <c r="F254" s="3" t="s">
        <v>7</v>
      </c>
      <c r="G254" s="3">
        <v>13</v>
      </c>
      <c r="H254" s="3">
        <f>100*((C254-B254)/B254)</f>
        <v>-5.5555555555555554</v>
      </c>
      <c r="I254" s="3">
        <f>100*((E254-D254)/D254)</f>
        <v>-4.7619047619047619</v>
      </c>
      <c r="J254" s="3">
        <v>19</v>
      </c>
      <c r="L254" s="9"/>
    </row>
    <row r="255" spans="1:12" s="3" customFormat="1" x14ac:dyDescent="0.3">
      <c r="A255" s="3">
        <v>13</v>
      </c>
      <c r="B255" s="3">
        <v>35</v>
      </c>
      <c r="C255" s="3">
        <v>35</v>
      </c>
      <c r="D255" s="3">
        <v>21</v>
      </c>
      <c r="E255" s="3">
        <v>20</v>
      </c>
      <c r="F255" s="3" t="s">
        <v>8</v>
      </c>
      <c r="G255" s="3">
        <v>14</v>
      </c>
      <c r="H255" s="3">
        <f>100*((C255-B255)/B255)</f>
        <v>0</v>
      </c>
      <c r="I255" s="3">
        <f>100*((E255-D255)/D255)</f>
        <v>-4.7619047619047619</v>
      </c>
      <c r="J255" s="3">
        <v>19</v>
      </c>
      <c r="L255" s="9"/>
    </row>
    <row r="256" spans="1:12" s="3" customFormat="1" x14ac:dyDescent="0.3">
      <c r="A256" s="3">
        <v>13</v>
      </c>
      <c r="B256" s="3">
        <v>37</v>
      </c>
      <c r="C256" s="3">
        <v>36</v>
      </c>
      <c r="D256" s="3">
        <v>20</v>
      </c>
      <c r="E256" s="3">
        <v>19</v>
      </c>
      <c r="F256" s="3" t="s">
        <v>8</v>
      </c>
      <c r="G256" s="3">
        <v>15</v>
      </c>
      <c r="H256" s="3">
        <f>100*((C256-B256)/B256)</f>
        <v>-2.7027027027027026</v>
      </c>
      <c r="I256" s="3">
        <f>100*((E256-D256)/D256)</f>
        <v>-5</v>
      </c>
      <c r="J256" s="3">
        <v>19</v>
      </c>
      <c r="L256" s="9"/>
    </row>
    <row r="257" spans="1:12" s="3" customFormat="1" x14ac:dyDescent="0.3">
      <c r="A257" s="3">
        <v>13</v>
      </c>
      <c r="B257" s="3">
        <v>35</v>
      </c>
      <c r="C257" s="3">
        <v>35</v>
      </c>
      <c r="D257" s="3">
        <v>22</v>
      </c>
      <c r="E257" s="3">
        <v>23</v>
      </c>
      <c r="F257" s="3" t="s">
        <v>7</v>
      </c>
      <c r="G257" s="3">
        <v>16</v>
      </c>
      <c r="H257" s="3">
        <f>100*((C257-B257)/B257)</f>
        <v>0</v>
      </c>
      <c r="I257" s="3">
        <f>100*((E257-D257)/D257)</f>
        <v>4.5454545454545459</v>
      </c>
      <c r="J257" s="3">
        <v>19</v>
      </c>
      <c r="L257" s="9"/>
    </row>
    <row r="258" spans="1:12" s="3" customFormat="1" x14ac:dyDescent="0.3">
      <c r="A258" s="3">
        <v>13</v>
      </c>
      <c r="B258" s="3">
        <v>35</v>
      </c>
      <c r="C258" s="3">
        <v>36</v>
      </c>
      <c r="D258" s="3">
        <v>19</v>
      </c>
      <c r="E258" s="3">
        <v>22</v>
      </c>
      <c r="F258" s="3" t="s">
        <v>7</v>
      </c>
      <c r="G258" s="3">
        <v>17</v>
      </c>
      <c r="H258" s="3">
        <f>100*((C258-B258)/B258)</f>
        <v>2.8571428571428572</v>
      </c>
      <c r="I258" s="3">
        <f>100*((E258-D258)/D258)</f>
        <v>15.789473684210526</v>
      </c>
      <c r="J258" s="3">
        <v>19</v>
      </c>
      <c r="L258" s="9"/>
    </row>
    <row r="259" spans="1:12" s="3" customFormat="1" x14ac:dyDescent="0.3">
      <c r="A259" s="3">
        <v>13</v>
      </c>
      <c r="B259" s="3">
        <v>34</v>
      </c>
      <c r="C259" s="3">
        <v>36</v>
      </c>
      <c r="D259" s="3">
        <v>19</v>
      </c>
      <c r="E259" s="3">
        <v>21</v>
      </c>
      <c r="F259" s="3" t="s">
        <v>7</v>
      </c>
      <c r="G259" s="3">
        <v>18</v>
      </c>
      <c r="H259" s="3">
        <f>100*((C259-B259)/B259)</f>
        <v>5.8823529411764701</v>
      </c>
      <c r="I259" s="3">
        <f>100*((E259-D259)/D259)</f>
        <v>10.526315789473683</v>
      </c>
      <c r="J259" s="3">
        <v>19</v>
      </c>
      <c r="L259" s="9"/>
    </row>
    <row r="260" spans="1:12" s="3" customFormat="1" x14ac:dyDescent="0.3">
      <c r="A260" s="3">
        <v>13</v>
      </c>
      <c r="B260" s="3">
        <v>35</v>
      </c>
      <c r="C260" s="3">
        <v>34</v>
      </c>
      <c r="D260" s="3">
        <v>21</v>
      </c>
      <c r="E260" s="3">
        <v>18</v>
      </c>
      <c r="F260" s="3" t="s">
        <v>8</v>
      </c>
      <c r="G260" s="3">
        <v>19</v>
      </c>
      <c r="H260" s="3">
        <f>100*((C260-B260)/B260)</f>
        <v>-2.8571428571428572</v>
      </c>
      <c r="I260" s="3">
        <f>100*((E260-D260)/D260)</f>
        <v>-14.285714285714285</v>
      </c>
      <c r="J260" s="3">
        <v>19</v>
      </c>
      <c r="L260" s="9"/>
    </row>
    <row r="261" spans="1:12" s="3" customFormat="1" x14ac:dyDescent="0.3">
      <c r="A261" s="3">
        <v>13</v>
      </c>
      <c r="B261" s="3">
        <v>36</v>
      </c>
      <c r="C261" s="3">
        <v>34</v>
      </c>
      <c r="D261" s="3">
        <v>19</v>
      </c>
      <c r="E261" s="3">
        <v>20</v>
      </c>
      <c r="F261" s="3" t="s">
        <v>7</v>
      </c>
      <c r="G261" s="3">
        <v>20</v>
      </c>
      <c r="H261" s="3">
        <f>100*((C261-B261)/B261)</f>
        <v>-5.5555555555555554</v>
      </c>
      <c r="I261" s="3">
        <f>100*((E261-D261)/D261)</f>
        <v>5.2631578947368416</v>
      </c>
      <c r="J261" s="3">
        <v>19</v>
      </c>
      <c r="L261" s="9"/>
    </row>
    <row r="262" spans="1:12" s="3" customFormat="1" x14ac:dyDescent="0.3">
      <c r="A262" s="3">
        <v>14</v>
      </c>
      <c r="B262" s="3">
        <v>31</v>
      </c>
      <c r="C262" s="3">
        <v>32</v>
      </c>
      <c r="D262" s="3">
        <v>27</v>
      </c>
      <c r="E262" s="3">
        <v>29</v>
      </c>
      <c r="F262" s="3" t="s">
        <v>7</v>
      </c>
      <c r="G262" s="3">
        <v>1</v>
      </c>
      <c r="H262" s="3">
        <f>100*((C262-B262)/B262)</f>
        <v>3.225806451612903</v>
      </c>
      <c r="I262" s="3">
        <f>100*((E262-D262)/D262)</f>
        <v>7.4074074074074066</v>
      </c>
      <c r="J262" s="3">
        <v>8</v>
      </c>
      <c r="L262" s="9"/>
    </row>
    <row r="263" spans="1:12" s="3" customFormat="1" x14ac:dyDescent="0.3">
      <c r="A263" s="3">
        <v>14</v>
      </c>
      <c r="B263" s="3">
        <v>32</v>
      </c>
      <c r="C263" s="3">
        <v>32</v>
      </c>
      <c r="D263" s="3">
        <v>29</v>
      </c>
      <c r="E263" s="3">
        <v>29</v>
      </c>
      <c r="F263" s="3" t="s">
        <v>8</v>
      </c>
      <c r="G263" s="3">
        <v>2</v>
      </c>
      <c r="H263" s="3">
        <f>100*((C263-B263)/B263)</f>
        <v>0</v>
      </c>
      <c r="I263" s="3">
        <f>100*((E263-D263)/D263)</f>
        <v>0</v>
      </c>
      <c r="J263" s="3">
        <v>8</v>
      </c>
      <c r="L263" s="9"/>
    </row>
    <row r="264" spans="1:12" s="3" customFormat="1" x14ac:dyDescent="0.3">
      <c r="A264" s="3">
        <v>14</v>
      </c>
      <c r="B264" s="3">
        <v>32</v>
      </c>
      <c r="C264" s="3">
        <v>32</v>
      </c>
      <c r="D264" s="3">
        <v>29</v>
      </c>
      <c r="E264" s="3">
        <v>28</v>
      </c>
      <c r="F264" s="3" t="s">
        <v>7</v>
      </c>
      <c r="G264" s="3">
        <v>3</v>
      </c>
      <c r="H264" s="3">
        <f>100*((C264-B264)/B264)</f>
        <v>0</v>
      </c>
      <c r="I264" s="3">
        <f>100*((E264-D264)/D264)</f>
        <v>-3.4482758620689653</v>
      </c>
      <c r="J264" s="3">
        <v>8</v>
      </c>
      <c r="L264" s="9"/>
    </row>
    <row r="265" spans="1:12" s="3" customFormat="1" x14ac:dyDescent="0.3">
      <c r="A265" s="3">
        <v>14</v>
      </c>
      <c r="B265" s="3">
        <v>33</v>
      </c>
      <c r="C265" s="3">
        <v>31</v>
      </c>
      <c r="D265" s="3">
        <v>30</v>
      </c>
      <c r="E265" s="3">
        <v>28</v>
      </c>
      <c r="F265" s="3" t="s">
        <v>8</v>
      </c>
      <c r="G265" s="3">
        <v>4</v>
      </c>
      <c r="H265" s="3">
        <f>100*((C265-B265)/B265)</f>
        <v>-6.0606060606060606</v>
      </c>
      <c r="I265" s="3">
        <f>100*((E265-D265)/D265)</f>
        <v>-6.666666666666667</v>
      </c>
      <c r="J265" s="3">
        <v>8</v>
      </c>
      <c r="L265" s="9"/>
    </row>
    <row r="266" spans="1:12" s="3" customFormat="1" x14ac:dyDescent="0.3">
      <c r="A266" s="3">
        <v>14</v>
      </c>
      <c r="B266" s="3">
        <v>34</v>
      </c>
      <c r="C266" s="3">
        <v>33</v>
      </c>
      <c r="D266" s="3">
        <v>29</v>
      </c>
      <c r="E266" s="3">
        <v>30</v>
      </c>
      <c r="F266" s="3" t="s">
        <v>7</v>
      </c>
      <c r="G266" s="3">
        <v>5</v>
      </c>
      <c r="H266" s="3">
        <f>100*((C266-B266)/B266)</f>
        <v>-2.9411764705882351</v>
      </c>
      <c r="I266" s="3">
        <f>100*((E266-D266)/D266)</f>
        <v>3.4482758620689653</v>
      </c>
      <c r="J266" s="3">
        <v>8</v>
      </c>
      <c r="L266" s="9"/>
    </row>
    <row r="267" spans="1:12" s="3" customFormat="1" x14ac:dyDescent="0.3">
      <c r="A267" s="3">
        <v>14</v>
      </c>
      <c r="B267" s="3">
        <v>32</v>
      </c>
      <c r="C267" s="3">
        <v>29</v>
      </c>
      <c r="D267" s="3">
        <v>31</v>
      </c>
      <c r="E267" s="3">
        <v>28</v>
      </c>
      <c r="F267" s="3" t="s">
        <v>7</v>
      </c>
      <c r="G267" s="3">
        <v>6</v>
      </c>
      <c r="H267" s="3">
        <f>100*((C267-B267)/B267)</f>
        <v>-9.375</v>
      </c>
      <c r="I267" s="3">
        <f>100*((E267-D267)/D267)</f>
        <v>-9.67741935483871</v>
      </c>
      <c r="J267" s="3">
        <v>8</v>
      </c>
      <c r="L267" s="9"/>
    </row>
    <row r="268" spans="1:12" s="3" customFormat="1" x14ac:dyDescent="0.3">
      <c r="A268" s="3">
        <v>14</v>
      </c>
      <c r="B268" s="3">
        <v>33</v>
      </c>
      <c r="C268" s="3">
        <v>32</v>
      </c>
      <c r="D268" s="3">
        <v>28</v>
      </c>
      <c r="E268" s="3">
        <v>26</v>
      </c>
      <c r="F268" s="3" t="s">
        <v>8</v>
      </c>
      <c r="G268" s="3">
        <v>7</v>
      </c>
      <c r="H268" s="3">
        <f>100*((C268-B268)/B268)</f>
        <v>-3.0303030303030303</v>
      </c>
      <c r="I268" s="3">
        <f>100*((E268-D268)/D268)</f>
        <v>-7.1428571428571423</v>
      </c>
      <c r="J268" s="3">
        <v>8</v>
      </c>
      <c r="L268" s="9"/>
    </row>
    <row r="269" spans="1:12" s="3" customFormat="1" x14ac:dyDescent="0.3">
      <c r="A269" s="3">
        <v>14</v>
      </c>
      <c r="B269" s="3">
        <v>32</v>
      </c>
      <c r="C269" s="3">
        <v>33</v>
      </c>
      <c r="D269" s="3">
        <v>27</v>
      </c>
      <c r="E269" s="3">
        <v>25</v>
      </c>
      <c r="F269" s="3" t="s">
        <v>8</v>
      </c>
      <c r="G269" s="3">
        <v>8</v>
      </c>
      <c r="H269" s="3">
        <f>100*((C269-B269)/B269)</f>
        <v>3.125</v>
      </c>
      <c r="I269" s="3">
        <f>100*((E269-D269)/D269)</f>
        <v>-7.4074074074074066</v>
      </c>
      <c r="J269" s="3">
        <v>8</v>
      </c>
      <c r="L269" s="9"/>
    </row>
    <row r="270" spans="1:12" s="3" customFormat="1" x14ac:dyDescent="0.3">
      <c r="A270" s="3">
        <v>14</v>
      </c>
      <c r="B270" s="3">
        <v>33</v>
      </c>
      <c r="C270" s="3">
        <v>31</v>
      </c>
      <c r="D270" s="3">
        <v>27</v>
      </c>
      <c r="E270" s="3">
        <v>26</v>
      </c>
      <c r="F270" s="3" t="s">
        <v>8</v>
      </c>
      <c r="G270" s="3">
        <v>9</v>
      </c>
      <c r="H270" s="3">
        <f>100*((C270-B270)/B270)</f>
        <v>-6.0606060606060606</v>
      </c>
      <c r="I270" s="3">
        <f>100*((E270-D270)/D270)</f>
        <v>-3.7037037037037033</v>
      </c>
      <c r="J270" s="3">
        <v>8</v>
      </c>
      <c r="L270" s="9"/>
    </row>
    <row r="271" spans="1:12" s="3" customFormat="1" x14ac:dyDescent="0.3">
      <c r="A271" s="3">
        <v>14</v>
      </c>
      <c r="B271" s="3">
        <v>31</v>
      </c>
      <c r="C271" s="3">
        <v>32</v>
      </c>
      <c r="D271" s="3">
        <v>30</v>
      </c>
      <c r="E271" s="3">
        <v>31</v>
      </c>
      <c r="F271" s="3" t="s">
        <v>7</v>
      </c>
      <c r="G271" s="3">
        <v>10</v>
      </c>
      <c r="H271" s="3">
        <f>100*((C271-B271)/B271)</f>
        <v>3.225806451612903</v>
      </c>
      <c r="I271" s="3">
        <f>100*((E271-D271)/D271)</f>
        <v>3.3333333333333335</v>
      </c>
      <c r="J271" s="3">
        <v>8</v>
      </c>
      <c r="L271" s="9"/>
    </row>
    <row r="272" spans="1:12" s="3" customFormat="1" x14ac:dyDescent="0.3">
      <c r="A272" s="3">
        <v>14</v>
      </c>
      <c r="B272" s="3">
        <v>31</v>
      </c>
      <c r="C272" s="3">
        <v>33</v>
      </c>
      <c r="D272" s="3">
        <v>31</v>
      </c>
      <c r="E272" s="3">
        <v>33</v>
      </c>
      <c r="F272" s="3" t="s">
        <v>7</v>
      </c>
      <c r="G272" s="3">
        <v>11</v>
      </c>
      <c r="H272" s="3">
        <f>100*((C272-B272)/B272)</f>
        <v>6.4516129032258061</v>
      </c>
      <c r="I272" s="3">
        <f>100*((E272-D272)/D272)</f>
        <v>6.4516129032258061</v>
      </c>
      <c r="J272" s="3">
        <v>8</v>
      </c>
      <c r="L272" s="9"/>
    </row>
    <row r="273" spans="1:12" s="3" customFormat="1" x14ac:dyDescent="0.3">
      <c r="A273" s="3">
        <v>14</v>
      </c>
      <c r="B273" s="3">
        <v>32</v>
      </c>
      <c r="C273" s="3">
        <v>30</v>
      </c>
      <c r="D273" s="3">
        <v>29</v>
      </c>
      <c r="E273" s="3">
        <v>30</v>
      </c>
      <c r="F273" s="3" t="s">
        <v>8</v>
      </c>
      <c r="G273" s="3">
        <v>12</v>
      </c>
      <c r="H273" s="3">
        <f>100*((C273-B273)/B273)</f>
        <v>-6.25</v>
      </c>
      <c r="I273" s="3">
        <f>100*((E273-D273)/D273)</f>
        <v>3.4482758620689653</v>
      </c>
      <c r="J273" s="3">
        <v>8</v>
      </c>
      <c r="L273" s="9"/>
    </row>
    <row r="274" spans="1:12" s="3" customFormat="1" x14ac:dyDescent="0.3">
      <c r="A274" s="3">
        <v>14</v>
      </c>
      <c r="B274" s="3">
        <v>31</v>
      </c>
      <c r="C274" s="3">
        <v>32</v>
      </c>
      <c r="D274" s="3">
        <v>33</v>
      </c>
      <c r="E274" s="3">
        <v>33</v>
      </c>
      <c r="F274" s="3" t="s">
        <v>7</v>
      </c>
      <c r="G274" s="3">
        <v>13</v>
      </c>
      <c r="H274" s="3">
        <f>100*((C274-B274)/B274)</f>
        <v>3.225806451612903</v>
      </c>
      <c r="I274" s="3">
        <f>100*((E274-D274)/D274)</f>
        <v>0</v>
      </c>
      <c r="J274" s="3">
        <v>8</v>
      </c>
      <c r="L274" s="9"/>
    </row>
    <row r="275" spans="1:12" s="3" customFormat="1" x14ac:dyDescent="0.3">
      <c r="A275" s="3">
        <v>14</v>
      </c>
      <c r="B275" s="3">
        <v>33</v>
      </c>
      <c r="C275" s="3">
        <v>31</v>
      </c>
      <c r="D275" s="3">
        <v>32</v>
      </c>
      <c r="E275" s="3">
        <v>27</v>
      </c>
      <c r="F275" s="3" t="s">
        <v>8</v>
      </c>
      <c r="G275" s="3">
        <v>14</v>
      </c>
      <c r="H275" s="3">
        <f>100*((C275-B275)/B275)</f>
        <v>-6.0606060606060606</v>
      </c>
      <c r="I275" s="3">
        <f>100*((E275-D275)/D275)</f>
        <v>-15.625</v>
      </c>
      <c r="J275" s="3">
        <v>8</v>
      </c>
      <c r="L275" s="9"/>
    </row>
    <row r="276" spans="1:12" s="3" customFormat="1" x14ac:dyDescent="0.3">
      <c r="A276" s="3">
        <v>14</v>
      </c>
      <c r="B276" s="3">
        <v>30</v>
      </c>
      <c r="C276" s="3">
        <v>30</v>
      </c>
      <c r="D276" s="3">
        <v>28</v>
      </c>
      <c r="E276" s="3">
        <v>29</v>
      </c>
      <c r="F276" s="3" t="s">
        <v>7</v>
      </c>
      <c r="G276" s="3">
        <v>15</v>
      </c>
      <c r="H276" s="3">
        <f>100*((C276-B276)/B276)</f>
        <v>0</v>
      </c>
      <c r="I276" s="3">
        <f>100*((E276-D276)/D276)</f>
        <v>3.5714285714285712</v>
      </c>
      <c r="J276" s="3">
        <v>8</v>
      </c>
      <c r="L276" s="9"/>
    </row>
    <row r="277" spans="1:12" s="3" customFormat="1" x14ac:dyDescent="0.3">
      <c r="A277" s="3">
        <v>14</v>
      </c>
      <c r="B277" s="3">
        <v>32</v>
      </c>
      <c r="C277" s="3">
        <v>32</v>
      </c>
      <c r="D277" s="3">
        <v>30</v>
      </c>
      <c r="E277" s="3">
        <v>27</v>
      </c>
      <c r="F277" s="3" t="s">
        <v>8</v>
      </c>
      <c r="G277" s="3">
        <v>16</v>
      </c>
      <c r="H277" s="3">
        <f>100*((C277-B277)/B277)</f>
        <v>0</v>
      </c>
      <c r="I277" s="3">
        <f>100*((E277-D277)/D277)</f>
        <v>-10</v>
      </c>
      <c r="J277" s="3">
        <v>8</v>
      </c>
      <c r="L277" s="9"/>
    </row>
    <row r="278" spans="1:12" s="3" customFormat="1" x14ac:dyDescent="0.3">
      <c r="A278" s="3">
        <v>14</v>
      </c>
      <c r="B278" s="3">
        <v>30</v>
      </c>
      <c r="C278" s="3">
        <v>30</v>
      </c>
      <c r="D278" s="3">
        <v>26</v>
      </c>
      <c r="E278" s="3">
        <v>26</v>
      </c>
      <c r="F278" s="3" t="s">
        <v>7</v>
      </c>
      <c r="G278" s="3">
        <v>17</v>
      </c>
      <c r="H278" s="3">
        <f>100*((C278-B278)/B278)</f>
        <v>0</v>
      </c>
      <c r="I278" s="3">
        <f>100*((E278-D278)/D278)</f>
        <v>0</v>
      </c>
      <c r="J278" s="3">
        <v>8</v>
      </c>
      <c r="L278" s="9"/>
    </row>
    <row r="279" spans="1:12" s="3" customFormat="1" x14ac:dyDescent="0.3">
      <c r="A279" s="3">
        <v>14</v>
      </c>
      <c r="B279" s="3">
        <v>32</v>
      </c>
      <c r="C279" s="3">
        <v>31</v>
      </c>
      <c r="D279" s="3">
        <v>26</v>
      </c>
      <c r="E279" s="3">
        <v>27</v>
      </c>
      <c r="F279" s="3" t="s">
        <v>8</v>
      </c>
      <c r="G279" s="3">
        <v>18</v>
      </c>
      <c r="H279" s="3">
        <f>100*((C279-B279)/B279)</f>
        <v>-3.125</v>
      </c>
      <c r="I279" s="3">
        <f>100*((E279-D279)/D279)</f>
        <v>3.8461538461538463</v>
      </c>
      <c r="J279" s="3">
        <v>8</v>
      </c>
      <c r="L279" s="9"/>
    </row>
    <row r="280" spans="1:12" s="3" customFormat="1" x14ac:dyDescent="0.3">
      <c r="A280" s="3">
        <v>14</v>
      </c>
      <c r="B280" s="3">
        <v>29</v>
      </c>
      <c r="C280" s="3">
        <v>33</v>
      </c>
      <c r="D280" s="3">
        <v>29</v>
      </c>
      <c r="E280" s="3">
        <v>30</v>
      </c>
      <c r="F280" s="3" t="s">
        <v>8</v>
      </c>
      <c r="G280" s="3">
        <v>19</v>
      </c>
      <c r="H280" s="3">
        <f>100*((C280-B280)/B280)</f>
        <v>13.793103448275861</v>
      </c>
      <c r="I280" s="3">
        <f>100*((E280-D280)/D280)</f>
        <v>3.4482758620689653</v>
      </c>
      <c r="J280" s="3">
        <v>8</v>
      </c>
      <c r="L280" s="9"/>
    </row>
    <row r="281" spans="1:12" s="3" customFormat="1" x14ac:dyDescent="0.3">
      <c r="A281" s="3">
        <v>14</v>
      </c>
      <c r="B281" s="3">
        <v>32</v>
      </c>
      <c r="C281" s="3">
        <v>31</v>
      </c>
      <c r="D281" s="3">
        <v>27</v>
      </c>
      <c r="E281" s="3">
        <v>27</v>
      </c>
      <c r="F281" s="3" t="s">
        <v>7</v>
      </c>
      <c r="G281" s="3">
        <v>20</v>
      </c>
      <c r="H281" s="3">
        <f>100*((C281-B281)/B281)</f>
        <v>-3.125</v>
      </c>
      <c r="I281" s="3">
        <f>100*((E281-D281)/D281)</f>
        <v>0</v>
      </c>
      <c r="J281" s="3">
        <v>8</v>
      </c>
      <c r="L281" s="9"/>
    </row>
    <row r="282" spans="1:12" s="3" customFormat="1" x14ac:dyDescent="0.3">
      <c r="A282" s="3">
        <v>15</v>
      </c>
      <c r="B282" s="3">
        <v>26</v>
      </c>
      <c r="C282" s="3">
        <v>24</v>
      </c>
      <c r="D282" s="3">
        <v>28</v>
      </c>
      <c r="E282" s="3">
        <v>24</v>
      </c>
      <c r="F282" s="3" t="s">
        <v>8</v>
      </c>
      <c r="G282" s="3">
        <v>1</v>
      </c>
      <c r="H282" s="3">
        <f>100*((C282-B282)/B282)</f>
        <v>-7.6923076923076925</v>
      </c>
      <c r="I282" s="3">
        <f>100*((E282-D282)/D282)</f>
        <v>-14.285714285714285</v>
      </c>
      <c r="J282" s="3">
        <v>24</v>
      </c>
      <c r="L282" s="9"/>
    </row>
    <row r="283" spans="1:12" s="3" customFormat="1" x14ac:dyDescent="0.3">
      <c r="A283" s="3">
        <v>15</v>
      </c>
      <c r="B283" s="3">
        <v>26</v>
      </c>
      <c r="C283" s="3">
        <v>25</v>
      </c>
      <c r="D283" s="3">
        <v>26</v>
      </c>
      <c r="E283" s="3">
        <v>25</v>
      </c>
      <c r="F283" s="3" t="s">
        <v>8</v>
      </c>
      <c r="G283" s="3">
        <v>2</v>
      </c>
      <c r="H283" s="3">
        <f>100*((C283-B283)/B283)</f>
        <v>-3.8461538461538463</v>
      </c>
      <c r="I283" s="3">
        <f>100*((E283-D283)/D283)</f>
        <v>-3.8461538461538463</v>
      </c>
      <c r="J283" s="3">
        <v>24</v>
      </c>
      <c r="L283" s="9"/>
    </row>
    <row r="284" spans="1:12" s="3" customFormat="1" x14ac:dyDescent="0.3">
      <c r="A284" s="3">
        <v>15</v>
      </c>
      <c r="B284" s="3">
        <v>25</v>
      </c>
      <c r="C284" s="3">
        <v>26</v>
      </c>
      <c r="D284" s="3">
        <v>26</v>
      </c>
      <c r="E284" s="3">
        <v>25</v>
      </c>
      <c r="F284" s="3" t="s">
        <v>7</v>
      </c>
      <c r="G284" s="3">
        <v>3</v>
      </c>
      <c r="H284" s="3">
        <f>100*((C284-B284)/B284)</f>
        <v>4</v>
      </c>
      <c r="I284" s="3">
        <f>100*((E284-D284)/D284)</f>
        <v>-3.8461538461538463</v>
      </c>
      <c r="J284" s="3">
        <v>24</v>
      </c>
      <c r="L284" s="9"/>
    </row>
    <row r="285" spans="1:12" s="3" customFormat="1" x14ac:dyDescent="0.3">
      <c r="A285" s="3">
        <v>15</v>
      </c>
      <c r="B285" s="3">
        <v>25</v>
      </c>
      <c r="C285" s="3">
        <v>25</v>
      </c>
      <c r="D285" s="3">
        <v>25</v>
      </c>
      <c r="E285" s="3">
        <v>26</v>
      </c>
      <c r="F285" s="3" t="s">
        <v>8</v>
      </c>
      <c r="G285" s="3">
        <v>4</v>
      </c>
      <c r="H285" s="3">
        <f>100*((C285-B285)/B285)</f>
        <v>0</v>
      </c>
      <c r="I285" s="3">
        <f>100*((E285-D285)/D285)</f>
        <v>4</v>
      </c>
      <c r="J285" s="3">
        <v>24</v>
      </c>
      <c r="L285" s="9"/>
    </row>
    <row r="286" spans="1:12" s="3" customFormat="1" x14ac:dyDescent="0.3">
      <c r="A286" s="3">
        <v>15</v>
      </c>
      <c r="B286" s="3">
        <v>27</v>
      </c>
      <c r="C286" s="3">
        <v>24</v>
      </c>
      <c r="D286" s="3">
        <v>29</v>
      </c>
      <c r="E286" s="3">
        <v>24</v>
      </c>
      <c r="F286" s="3" t="s">
        <v>8</v>
      </c>
      <c r="G286" s="3">
        <v>5</v>
      </c>
      <c r="H286" s="3">
        <f>100*((C286-B286)/B286)</f>
        <v>-11.111111111111111</v>
      </c>
      <c r="I286" s="3">
        <f>100*((E286-D286)/D286)</f>
        <v>-17.241379310344829</v>
      </c>
      <c r="J286" s="3">
        <v>24</v>
      </c>
      <c r="L286" s="9"/>
    </row>
    <row r="287" spans="1:12" s="3" customFormat="1" x14ac:dyDescent="0.3">
      <c r="A287" s="3">
        <v>15</v>
      </c>
      <c r="B287" s="3">
        <v>27</v>
      </c>
      <c r="C287" s="3">
        <v>24</v>
      </c>
      <c r="D287" s="3">
        <v>29</v>
      </c>
      <c r="E287" s="3">
        <v>28</v>
      </c>
      <c r="F287" s="3" t="s">
        <v>8</v>
      </c>
      <c r="G287" s="3">
        <v>6</v>
      </c>
      <c r="H287" s="3">
        <f>100*((C287-B287)/B287)</f>
        <v>-11.111111111111111</v>
      </c>
      <c r="I287" s="3">
        <f>100*((E287-D287)/D287)</f>
        <v>-3.4482758620689653</v>
      </c>
      <c r="J287" s="3">
        <v>24</v>
      </c>
      <c r="L287" s="9"/>
    </row>
    <row r="288" spans="1:12" s="3" customFormat="1" x14ac:dyDescent="0.3">
      <c r="A288" s="3">
        <v>15</v>
      </c>
      <c r="B288" s="3">
        <v>26</v>
      </c>
      <c r="C288" s="3">
        <v>26</v>
      </c>
      <c r="D288" s="3">
        <v>27</v>
      </c>
      <c r="E288" s="3">
        <v>27</v>
      </c>
      <c r="F288" s="3" t="s">
        <v>7</v>
      </c>
      <c r="G288" s="3">
        <v>7</v>
      </c>
      <c r="H288" s="3">
        <f>100*((C288-B288)/B288)</f>
        <v>0</v>
      </c>
      <c r="I288" s="3">
        <f>100*((E288-D288)/D288)</f>
        <v>0</v>
      </c>
      <c r="J288" s="3">
        <v>24</v>
      </c>
      <c r="L288" s="9"/>
    </row>
    <row r="289" spans="1:12" s="3" customFormat="1" x14ac:dyDescent="0.3">
      <c r="A289" s="3">
        <v>15</v>
      </c>
      <c r="B289" s="3">
        <v>25</v>
      </c>
      <c r="C289" s="3">
        <v>26</v>
      </c>
      <c r="D289" s="3">
        <v>27</v>
      </c>
      <c r="E289" s="3">
        <v>26</v>
      </c>
      <c r="F289" s="3" t="s">
        <v>7</v>
      </c>
      <c r="G289" s="3">
        <v>8</v>
      </c>
      <c r="H289" s="3">
        <f>100*((C289-B289)/B289)</f>
        <v>4</v>
      </c>
      <c r="I289" s="3">
        <f>100*((E289-D289)/D289)</f>
        <v>-3.7037037037037033</v>
      </c>
      <c r="J289" s="3">
        <v>24</v>
      </c>
      <c r="L289" s="9"/>
    </row>
    <row r="290" spans="1:12" s="3" customFormat="1" x14ac:dyDescent="0.3">
      <c r="A290" s="3">
        <v>15</v>
      </c>
      <c r="B290" s="3">
        <v>26</v>
      </c>
      <c r="C290" s="3">
        <v>25</v>
      </c>
      <c r="D290" s="3">
        <v>29</v>
      </c>
      <c r="E290" s="3">
        <v>26</v>
      </c>
      <c r="F290" s="3" t="s">
        <v>8</v>
      </c>
      <c r="G290" s="3">
        <v>9</v>
      </c>
      <c r="H290" s="3">
        <f>100*((C290-B290)/B290)</f>
        <v>-3.8461538461538463</v>
      </c>
      <c r="I290" s="3">
        <f>100*((E290-D290)/D290)</f>
        <v>-10.344827586206897</v>
      </c>
      <c r="J290" s="3">
        <v>24</v>
      </c>
      <c r="L290" s="9"/>
    </row>
    <row r="291" spans="1:12" s="3" customFormat="1" x14ac:dyDescent="0.3">
      <c r="A291" s="3">
        <v>15</v>
      </c>
      <c r="B291" s="3">
        <v>28</v>
      </c>
      <c r="C291" s="3">
        <v>27</v>
      </c>
      <c r="D291" s="3">
        <v>28</v>
      </c>
      <c r="E291" s="3">
        <v>31</v>
      </c>
      <c r="F291" s="3" t="s">
        <v>8</v>
      </c>
      <c r="G291" s="3">
        <v>10</v>
      </c>
      <c r="H291" s="3">
        <f>100*((C291-B291)/B291)</f>
        <v>-3.5714285714285712</v>
      </c>
      <c r="I291" s="3">
        <f>100*((E291-D291)/D291)</f>
        <v>10.714285714285714</v>
      </c>
      <c r="J291" s="3">
        <v>24</v>
      </c>
      <c r="L291" s="9"/>
    </row>
    <row r="292" spans="1:12" s="3" customFormat="1" x14ac:dyDescent="0.3">
      <c r="A292" s="3">
        <v>15</v>
      </c>
      <c r="B292" s="3">
        <v>28</v>
      </c>
      <c r="C292" s="3">
        <v>28</v>
      </c>
      <c r="D292" s="3">
        <v>26</v>
      </c>
      <c r="E292" s="3">
        <v>28</v>
      </c>
      <c r="F292" s="3" t="s">
        <v>8</v>
      </c>
      <c r="G292" s="3">
        <v>11</v>
      </c>
      <c r="H292" s="3">
        <f>100*((C292-B292)/B292)</f>
        <v>0</v>
      </c>
      <c r="I292" s="3">
        <f>100*((E292-D292)/D292)</f>
        <v>7.6923076923076925</v>
      </c>
      <c r="J292" s="3">
        <v>24</v>
      </c>
      <c r="L292" s="9"/>
    </row>
    <row r="293" spans="1:12" s="3" customFormat="1" x14ac:dyDescent="0.3">
      <c r="A293" s="3">
        <v>15</v>
      </c>
      <c r="B293" s="3">
        <v>27</v>
      </c>
      <c r="C293" s="3">
        <v>28</v>
      </c>
      <c r="D293" s="3">
        <v>25</v>
      </c>
      <c r="E293" s="3">
        <v>26</v>
      </c>
      <c r="F293" s="3" t="s">
        <v>7</v>
      </c>
      <c r="G293" s="3">
        <v>12</v>
      </c>
      <c r="H293" s="3">
        <f>100*((C293-B293)/B293)</f>
        <v>3.7037037037037033</v>
      </c>
      <c r="I293" s="3">
        <f>100*((E293-D293)/D293)</f>
        <v>4</v>
      </c>
      <c r="J293" s="3">
        <v>24</v>
      </c>
      <c r="L293" s="9"/>
    </row>
    <row r="294" spans="1:12" s="3" customFormat="1" x14ac:dyDescent="0.3">
      <c r="A294" s="3">
        <v>15</v>
      </c>
      <c r="B294" s="3">
        <v>28</v>
      </c>
      <c r="C294" s="3">
        <v>27</v>
      </c>
      <c r="D294" s="3">
        <v>29</v>
      </c>
      <c r="E294" s="3">
        <v>30</v>
      </c>
      <c r="F294" s="3" t="s">
        <v>8</v>
      </c>
      <c r="G294" s="3">
        <v>13</v>
      </c>
      <c r="H294" s="3">
        <f>100*((C294-B294)/B294)</f>
        <v>-3.5714285714285712</v>
      </c>
      <c r="I294" s="3">
        <f>100*((E294-D294)/D294)</f>
        <v>3.4482758620689653</v>
      </c>
      <c r="J294" s="3">
        <v>24</v>
      </c>
      <c r="L294" s="9"/>
    </row>
    <row r="295" spans="1:12" s="3" customFormat="1" x14ac:dyDescent="0.3">
      <c r="A295" s="3">
        <v>15</v>
      </c>
      <c r="B295" s="3">
        <v>28</v>
      </c>
      <c r="C295" s="3">
        <v>28</v>
      </c>
      <c r="D295" s="3">
        <v>27</v>
      </c>
      <c r="E295" s="3">
        <v>27</v>
      </c>
      <c r="F295" s="3" t="s">
        <v>7</v>
      </c>
      <c r="G295" s="3">
        <v>14</v>
      </c>
      <c r="H295" s="3">
        <f>100*((C295-B295)/B295)</f>
        <v>0</v>
      </c>
      <c r="I295" s="3">
        <f>100*((E295-D295)/D295)</f>
        <v>0</v>
      </c>
      <c r="J295" s="3">
        <v>24</v>
      </c>
      <c r="L295" s="9"/>
    </row>
    <row r="296" spans="1:12" s="3" customFormat="1" x14ac:dyDescent="0.3">
      <c r="A296" s="3">
        <v>15</v>
      </c>
      <c r="B296" s="3">
        <v>28</v>
      </c>
      <c r="C296" s="3">
        <v>29</v>
      </c>
      <c r="D296" s="3">
        <v>28</v>
      </c>
      <c r="E296" s="3">
        <v>27</v>
      </c>
      <c r="F296" s="3" t="s">
        <v>7</v>
      </c>
      <c r="G296" s="3">
        <v>15</v>
      </c>
      <c r="H296" s="3">
        <f>100*((C296-B296)/B296)</f>
        <v>3.5714285714285712</v>
      </c>
      <c r="I296" s="3">
        <f>100*((E296-D296)/D296)</f>
        <v>-3.5714285714285712</v>
      </c>
      <c r="J296" s="3">
        <v>24</v>
      </c>
      <c r="L296" s="9"/>
    </row>
    <row r="297" spans="1:12" s="3" customFormat="1" x14ac:dyDescent="0.3">
      <c r="A297" s="3">
        <v>15</v>
      </c>
      <c r="B297" s="3">
        <v>29</v>
      </c>
      <c r="C297" s="3">
        <v>28</v>
      </c>
      <c r="D297" s="3">
        <v>29</v>
      </c>
      <c r="E297" s="3">
        <v>28</v>
      </c>
      <c r="F297" s="3" t="s">
        <v>7</v>
      </c>
      <c r="G297" s="3">
        <v>16</v>
      </c>
      <c r="H297" s="3">
        <f>100*((C297-B297)/B297)</f>
        <v>-3.4482758620689653</v>
      </c>
      <c r="I297" s="3">
        <f>100*((E297-D297)/D297)</f>
        <v>-3.4482758620689653</v>
      </c>
      <c r="J297" s="3">
        <v>24</v>
      </c>
      <c r="L297" s="9"/>
    </row>
    <row r="298" spans="1:12" s="3" customFormat="1" x14ac:dyDescent="0.3">
      <c r="A298" s="3">
        <v>15</v>
      </c>
      <c r="B298" s="3">
        <v>27</v>
      </c>
      <c r="C298" s="3">
        <v>27</v>
      </c>
      <c r="D298" s="3">
        <v>28</v>
      </c>
      <c r="E298" s="3">
        <v>27</v>
      </c>
      <c r="F298" s="3" t="s">
        <v>8</v>
      </c>
      <c r="G298" s="3">
        <v>17</v>
      </c>
      <c r="H298" s="3">
        <f>100*((C298-B298)/B298)</f>
        <v>0</v>
      </c>
      <c r="I298" s="3">
        <f>100*((E298-D298)/D298)</f>
        <v>-3.5714285714285712</v>
      </c>
      <c r="J298" s="3">
        <v>24</v>
      </c>
      <c r="L298" s="9"/>
    </row>
    <row r="299" spans="1:12" s="3" customFormat="1" x14ac:dyDescent="0.3">
      <c r="A299" s="3">
        <v>15</v>
      </c>
      <c r="B299" s="3">
        <v>29</v>
      </c>
      <c r="C299" s="3">
        <v>27</v>
      </c>
      <c r="D299" s="3">
        <v>30</v>
      </c>
      <c r="E299" s="3">
        <v>27</v>
      </c>
      <c r="F299" s="3" t="s">
        <v>7</v>
      </c>
      <c r="G299" s="3">
        <v>18</v>
      </c>
      <c r="H299" s="3">
        <f>100*((C299-B299)/B299)</f>
        <v>-6.8965517241379306</v>
      </c>
      <c r="I299" s="3">
        <f>100*((E299-D299)/D299)</f>
        <v>-10</v>
      </c>
      <c r="J299" s="3">
        <v>24</v>
      </c>
      <c r="L299" s="9"/>
    </row>
    <row r="300" spans="1:12" s="3" customFormat="1" x14ac:dyDescent="0.3">
      <c r="A300" s="3">
        <v>15</v>
      </c>
      <c r="B300" s="3">
        <v>28</v>
      </c>
      <c r="C300" s="3">
        <v>27</v>
      </c>
      <c r="D300" s="3">
        <v>29</v>
      </c>
      <c r="E300" s="3">
        <v>28</v>
      </c>
      <c r="F300" s="3" t="s">
        <v>7</v>
      </c>
      <c r="G300" s="3">
        <v>19</v>
      </c>
      <c r="H300" s="3">
        <f>100*((C300-B300)/B300)</f>
        <v>-3.5714285714285712</v>
      </c>
      <c r="I300" s="3">
        <f>100*((E300-D300)/D300)</f>
        <v>-3.4482758620689653</v>
      </c>
      <c r="J300" s="3">
        <v>24</v>
      </c>
      <c r="L300" s="9"/>
    </row>
    <row r="301" spans="1:12" s="3" customFormat="1" x14ac:dyDescent="0.3">
      <c r="A301" s="3">
        <v>15</v>
      </c>
      <c r="B301" s="3">
        <v>28</v>
      </c>
      <c r="C301" s="3">
        <v>27</v>
      </c>
      <c r="D301" s="3">
        <v>29</v>
      </c>
      <c r="E301" s="3">
        <v>30</v>
      </c>
      <c r="F301" s="3" t="s">
        <v>7</v>
      </c>
      <c r="G301" s="3">
        <v>20</v>
      </c>
      <c r="H301" s="3">
        <f>100*((C301-B301)/B301)</f>
        <v>-3.5714285714285712</v>
      </c>
      <c r="I301" s="3">
        <f>100*((E301-D301)/D301)</f>
        <v>3.4482758620689653</v>
      </c>
      <c r="J301" s="3">
        <v>24</v>
      </c>
      <c r="L301" s="9"/>
    </row>
    <row r="302" spans="1:12" s="3" customFormat="1" x14ac:dyDescent="0.3">
      <c r="A302" s="3">
        <v>16</v>
      </c>
      <c r="B302" s="3">
        <v>26</v>
      </c>
      <c r="C302" s="3">
        <v>26</v>
      </c>
      <c r="D302" s="3">
        <v>21</v>
      </c>
      <c r="E302" s="3">
        <v>22</v>
      </c>
      <c r="F302" s="3" t="s">
        <v>8</v>
      </c>
      <c r="G302" s="3">
        <v>1</v>
      </c>
      <c r="H302" s="3">
        <f>100*((C302-B302)/B302)</f>
        <v>0</v>
      </c>
      <c r="I302" s="3">
        <f>100*((E302-D302)/D302)</f>
        <v>4.7619047619047619</v>
      </c>
      <c r="J302" s="3">
        <v>15</v>
      </c>
      <c r="L302" s="9"/>
    </row>
    <row r="303" spans="1:12" s="3" customFormat="1" x14ac:dyDescent="0.3">
      <c r="A303" s="3">
        <v>16</v>
      </c>
      <c r="B303" s="3">
        <v>26</v>
      </c>
      <c r="C303" s="3">
        <v>25</v>
      </c>
      <c r="D303" s="3">
        <v>24</v>
      </c>
      <c r="E303" s="3">
        <v>22</v>
      </c>
      <c r="F303" s="3" t="s">
        <v>7</v>
      </c>
      <c r="G303" s="3">
        <v>2</v>
      </c>
      <c r="H303" s="3">
        <f>100*((C303-B303)/B303)</f>
        <v>-3.8461538461538463</v>
      </c>
      <c r="I303" s="3">
        <f>100*((E303-D303)/D303)</f>
        <v>-8.3333333333333321</v>
      </c>
      <c r="J303" s="3">
        <v>15</v>
      </c>
      <c r="L303" s="9"/>
    </row>
    <row r="304" spans="1:12" s="3" customFormat="1" x14ac:dyDescent="0.3">
      <c r="A304" s="3">
        <v>16</v>
      </c>
      <c r="B304" s="3">
        <v>26</v>
      </c>
      <c r="C304" s="3">
        <v>25</v>
      </c>
      <c r="D304" s="3">
        <v>20</v>
      </c>
      <c r="E304" s="3">
        <v>19</v>
      </c>
      <c r="F304" s="3" t="s">
        <v>8</v>
      </c>
      <c r="G304" s="3">
        <v>3</v>
      </c>
      <c r="H304" s="3">
        <f>100*((C304-B304)/B304)</f>
        <v>-3.8461538461538463</v>
      </c>
      <c r="I304" s="3">
        <f>100*((E304-D304)/D304)</f>
        <v>-5</v>
      </c>
      <c r="J304" s="3">
        <v>15</v>
      </c>
      <c r="L304" s="9"/>
    </row>
    <row r="305" spans="1:12" s="3" customFormat="1" x14ac:dyDescent="0.3">
      <c r="A305" s="3">
        <v>16</v>
      </c>
      <c r="B305" s="3">
        <v>26</v>
      </c>
      <c r="C305" s="3">
        <v>25</v>
      </c>
      <c r="D305" s="3">
        <v>18</v>
      </c>
      <c r="E305" s="3">
        <v>17</v>
      </c>
      <c r="F305" s="3" t="s">
        <v>8</v>
      </c>
      <c r="G305" s="3">
        <v>4</v>
      </c>
      <c r="H305" s="3">
        <f>100*((C305-B305)/B305)</f>
        <v>-3.8461538461538463</v>
      </c>
      <c r="I305" s="3">
        <f>100*((E305-D305)/D305)</f>
        <v>-5.5555555555555554</v>
      </c>
      <c r="J305" s="3">
        <v>15</v>
      </c>
      <c r="L305" s="9"/>
    </row>
    <row r="306" spans="1:12" s="3" customFormat="1" x14ac:dyDescent="0.3">
      <c r="A306" s="3">
        <v>16</v>
      </c>
      <c r="B306" s="3">
        <v>25</v>
      </c>
      <c r="C306" s="3">
        <v>25</v>
      </c>
      <c r="D306" s="3">
        <v>19</v>
      </c>
      <c r="E306" s="3">
        <v>21</v>
      </c>
      <c r="F306" s="3" t="s">
        <v>7</v>
      </c>
      <c r="G306" s="3">
        <v>5</v>
      </c>
      <c r="H306" s="3">
        <f>100*((C306-B306)/B306)</f>
        <v>0</v>
      </c>
      <c r="I306" s="3">
        <f>100*((E306-D306)/D306)</f>
        <v>10.526315789473683</v>
      </c>
      <c r="J306" s="3">
        <v>15</v>
      </c>
      <c r="L306" s="9"/>
    </row>
    <row r="307" spans="1:12" s="3" customFormat="1" x14ac:dyDescent="0.3">
      <c r="A307" s="3">
        <v>16</v>
      </c>
      <c r="B307" s="3">
        <v>25</v>
      </c>
      <c r="C307" s="3">
        <v>25</v>
      </c>
      <c r="D307" s="3">
        <v>19</v>
      </c>
      <c r="E307" s="3">
        <v>20</v>
      </c>
      <c r="F307" s="3" t="s">
        <v>7</v>
      </c>
      <c r="G307" s="3">
        <v>6</v>
      </c>
      <c r="H307" s="3">
        <f>100*((C307-B307)/B307)</f>
        <v>0</v>
      </c>
      <c r="I307" s="3">
        <f>100*((E307-D307)/D307)</f>
        <v>5.2631578947368416</v>
      </c>
      <c r="J307" s="3">
        <v>15</v>
      </c>
      <c r="L307" s="9"/>
    </row>
    <row r="308" spans="1:12" s="3" customFormat="1" x14ac:dyDescent="0.3">
      <c r="A308" s="3">
        <v>16</v>
      </c>
      <c r="B308" s="3">
        <v>26</v>
      </c>
      <c r="C308" s="3">
        <v>25</v>
      </c>
      <c r="D308" s="3">
        <v>20</v>
      </c>
      <c r="E308" s="3">
        <v>20</v>
      </c>
      <c r="F308" s="3" t="s">
        <v>7</v>
      </c>
      <c r="G308" s="3">
        <v>7</v>
      </c>
      <c r="H308" s="3">
        <f>100*((C308-B308)/B308)</f>
        <v>-3.8461538461538463</v>
      </c>
      <c r="I308" s="3">
        <f>100*((E308-D308)/D308)</f>
        <v>0</v>
      </c>
      <c r="J308" s="3">
        <v>15</v>
      </c>
      <c r="L308" s="9"/>
    </row>
    <row r="309" spans="1:12" s="3" customFormat="1" x14ac:dyDescent="0.3">
      <c r="A309" s="3">
        <v>16</v>
      </c>
      <c r="B309" s="3">
        <v>25</v>
      </c>
      <c r="C309" s="3">
        <v>25</v>
      </c>
      <c r="D309" s="3">
        <v>17</v>
      </c>
      <c r="E309" s="3">
        <v>18</v>
      </c>
      <c r="F309" s="3" t="s">
        <v>8</v>
      </c>
      <c r="G309" s="3">
        <v>8</v>
      </c>
      <c r="H309" s="3">
        <f>100*((C309-B309)/B309)</f>
        <v>0</v>
      </c>
      <c r="I309" s="3">
        <f>100*((E309-D309)/D309)</f>
        <v>5.8823529411764701</v>
      </c>
      <c r="J309" s="3">
        <v>15</v>
      </c>
      <c r="L309" s="9"/>
    </row>
    <row r="310" spans="1:12" s="3" customFormat="1" x14ac:dyDescent="0.3">
      <c r="A310" s="3">
        <v>16</v>
      </c>
      <c r="B310" s="3">
        <v>24</v>
      </c>
      <c r="C310" s="3">
        <v>25</v>
      </c>
      <c r="D310" s="3">
        <v>16</v>
      </c>
      <c r="E310" s="3">
        <v>19</v>
      </c>
      <c r="F310" s="3" t="s">
        <v>7</v>
      </c>
      <c r="G310" s="3">
        <v>9</v>
      </c>
      <c r="H310" s="3">
        <f>100*((C310-B310)/B310)</f>
        <v>4.1666666666666661</v>
      </c>
      <c r="I310" s="3">
        <f>100*((E310-D310)/D310)</f>
        <v>18.75</v>
      </c>
      <c r="J310" s="3">
        <v>15</v>
      </c>
      <c r="L310" s="9"/>
    </row>
    <row r="311" spans="1:12" s="3" customFormat="1" x14ac:dyDescent="0.3">
      <c r="A311" s="3">
        <v>16</v>
      </c>
      <c r="B311" s="3">
        <v>24</v>
      </c>
      <c r="C311" s="3">
        <v>24</v>
      </c>
      <c r="D311" s="3">
        <v>13</v>
      </c>
      <c r="E311" s="3">
        <v>16</v>
      </c>
      <c r="F311" s="3" t="s">
        <v>8</v>
      </c>
      <c r="G311" s="3">
        <v>10</v>
      </c>
      <c r="H311" s="3">
        <f>100*((C311-B311)/B311)</f>
        <v>0</v>
      </c>
      <c r="I311" s="3">
        <f>100*((E311-D311)/D311)</f>
        <v>23.076923076923077</v>
      </c>
      <c r="J311" s="3">
        <v>15</v>
      </c>
      <c r="L311" s="9"/>
    </row>
    <row r="312" spans="1:12" s="3" customFormat="1" x14ac:dyDescent="0.3">
      <c r="A312" s="3">
        <v>16</v>
      </c>
      <c r="B312" s="3">
        <v>26</v>
      </c>
      <c r="C312" s="3">
        <v>25</v>
      </c>
      <c r="D312" s="3">
        <v>16</v>
      </c>
      <c r="E312" s="3">
        <v>16</v>
      </c>
      <c r="F312" s="3" t="s">
        <v>7</v>
      </c>
      <c r="G312" s="3">
        <v>11</v>
      </c>
      <c r="H312" s="3">
        <f>100*((C312-B312)/B312)</f>
        <v>-3.8461538461538463</v>
      </c>
      <c r="I312" s="3">
        <f>100*((E312-D312)/D312)</f>
        <v>0</v>
      </c>
      <c r="J312" s="3">
        <v>15</v>
      </c>
      <c r="L312" s="9"/>
    </row>
    <row r="313" spans="1:12" s="3" customFormat="1" x14ac:dyDescent="0.3">
      <c r="A313" s="3">
        <v>16</v>
      </c>
      <c r="B313" s="3">
        <v>24</v>
      </c>
      <c r="C313" s="3">
        <v>24</v>
      </c>
      <c r="D313" s="3">
        <v>18</v>
      </c>
      <c r="E313" s="3">
        <v>19</v>
      </c>
      <c r="F313" s="3" t="s">
        <v>7</v>
      </c>
      <c r="G313" s="3">
        <v>12</v>
      </c>
      <c r="H313" s="3">
        <f>100*((C313-B313)/B313)</f>
        <v>0</v>
      </c>
      <c r="I313" s="3">
        <f>100*((E313-D313)/D313)</f>
        <v>5.5555555555555554</v>
      </c>
      <c r="J313" s="3">
        <v>15</v>
      </c>
      <c r="L313" s="9"/>
    </row>
    <row r="314" spans="1:12" s="3" customFormat="1" x14ac:dyDescent="0.3">
      <c r="A314" s="3">
        <v>16</v>
      </c>
      <c r="B314" s="3">
        <v>24</v>
      </c>
      <c r="C314" s="3">
        <v>25</v>
      </c>
      <c r="D314" s="3">
        <v>16</v>
      </c>
      <c r="E314" s="3">
        <v>20</v>
      </c>
      <c r="F314" s="3" t="s">
        <v>7</v>
      </c>
      <c r="G314" s="3">
        <v>13</v>
      </c>
      <c r="H314" s="3">
        <f>100*((C314-B314)/B314)</f>
        <v>4.1666666666666661</v>
      </c>
      <c r="I314" s="3">
        <f>100*((E314-D314)/D314)</f>
        <v>25</v>
      </c>
      <c r="J314" s="3">
        <v>15</v>
      </c>
      <c r="L314" s="9"/>
    </row>
    <row r="315" spans="1:12" s="3" customFormat="1" x14ac:dyDescent="0.3">
      <c r="A315" s="3">
        <v>16</v>
      </c>
      <c r="B315" s="3">
        <v>25</v>
      </c>
      <c r="C315" s="3">
        <v>23</v>
      </c>
      <c r="D315" s="3">
        <v>17</v>
      </c>
      <c r="E315" s="3">
        <v>17</v>
      </c>
      <c r="F315" s="3" t="s">
        <v>7</v>
      </c>
      <c r="G315" s="3">
        <v>14</v>
      </c>
      <c r="H315" s="3">
        <f>100*((C315-B315)/B315)</f>
        <v>-8</v>
      </c>
      <c r="I315" s="3">
        <f>100*((E315-D315)/D315)</f>
        <v>0</v>
      </c>
      <c r="J315" s="3">
        <v>15</v>
      </c>
      <c r="L315" s="9"/>
    </row>
    <row r="316" spans="1:12" s="3" customFormat="1" x14ac:dyDescent="0.3">
      <c r="A316" s="3">
        <v>16</v>
      </c>
      <c r="B316" s="3">
        <v>25</v>
      </c>
      <c r="C316" s="3">
        <v>24</v>
      </c>
      <c r="D316" s="3">
        <v>19</v>
      </c>
      <c r="E316" s="3">
        <v>20</v>
      </c>
      <c r="F316" s="3" t="s">
        <v>8</v>
      </c>
      <c r="G316" s="3">
        <v>15</v>
      </c>
      <c r="H316" s="3">
        <f>100*((C316-B316)/B316)</f>
        <v>-4</v>
      </c>
      <c r="I316" s="3">
        <f>100*((E316-D316)/D316)</f>
        <v>5.2631578947368416</v>
      </c>
      <c r="J316" s="3">
        <v>15</v>
      </c>
      <c r="L316" s="9"/>
    </row>
    <row r="317" spans="1:12" s="3" customFormat="1" x14ac:dyDescent="0.3">
      <c r="A317" s="3">
        <v>16</v>
      </c>
      <c r="B317" s="3">
        <v>24</v>
      </c>
      <c r="C317" s="3">
        <v>24</v>
      </c>
      <c r="D317" s="3">
        <v>18</v>
      </c>
      <c r="E317" s="3">
        <v>20</v>
      </c>
      <c r="F317" s="3" t="s">
        <v>7</v>
      </c>
      <c r="G317" s="3">
        <v>16</v>
      </c>
      <c r="H317" s="3">
        <f>100*((C317-B317)/B317)</f>
        <v>0</v>
      </c>
      <c r="I317" s="3">
        <f>100*((E317-D317)/D317)</f>
        <v>11.111111111111111</v>
      </c>
      <c r="J317" s="3">
        <v>15</v>
      </c>
      <c r="L317" s="9"/>
    </row>
    <row r="318" spans="1:12" s="3" customFormat="1" x14ac:dyDescent="0.3">
      <c r="A318" s="3">
        <v>16</v>
      </c>
      <c r="B318" s="3">
        <v>24</v>
      </c>
      <c r="C318" s="3">
        <v>25</v>
      </c>
      <c r="D318" s="3">
        <v>20</v>
      </c>
      <c r="E318" s="3">
        <v>25</v>
      </c>
      <c r="F318" s="3" t="s">
        <v>8</v>
      </c>
      <c r="G318" s="3">
        <v>17</v>
      </c>
      <c r="H318" s="3">
        <f>100*((C318-B318)/B318)</f>
        <v>4.1666666666666661</v>
      </c>
      <c r="I318" s="3">
        <f>100*((E318-D318)/D318)</f>
        <v>25</v>
      </c>
      <c r="J318" s="3">
        <v>15</v>
      </c>
      <c r="L318" s="9"/>
    </row>
    <row r="319" spans="1:12" s="3" customFormat="1" x14ac:dyDescent="0.3">
      <c r="A319" s="3">
        <v>16</v>
      </c>
      <c r="B319" s="3">
        <v>24</v>
      </c>
      <c r="C319" s="3">
        <v>24</v>
      </c>
      <c r="D319" s="3">
        <v>22</v>
      </c>
      <c r="E319" s="3">
        <v>19</v>
      </c>
      <c r="F319" s="3" t="s">
        <v>8</v>
      </c>
      <c r="G319" s="3">
        <v>18</v>
      </c>
      <c r="H319" s="3">
        <f>100*((C319-B319)/B319)</f>
        <v>0</v>
      </c>
      <c r="I319" s="3">
        <f>100*((E319-D319)/D319)</f>
        <v>-13.636363636363635</v>
      </c>
      <c r="J319" s="3">
        <v>15</v>
      </c>
      <c r="L319" s="9"/>
    </row>
    <row r="320" spans="1:12" s="3" customFormat="1" x14ac:dyDescent="0.3">
      <c r="A320" s="3">
        <v>16</v>
      </c>
      <c r="B320" s="3">
        <v>25</v>
      </c>
      <c r="C320" s="3">
        <v>24</v>
      </c>
      <c r="D320" s="3">
        <v>19</v>
      </c>
      <c r="E320" s="3">
        <v>20</v>
      </c>
      <c r="F320" s="3" t="s">
        <v>8</v>
      </c>
      <c r="G320" s="3">
        <v>19</v>
      </c>
      <c r="H320" s="3">
        <f>100*((C320-B320)/B320)</f>
        <v>-4</v>
      </c>
      <c r="I320" s="3">
        <f>100*((E320-D320)/D320)</f>
        <v>5.2631578947368416</v>
      </c>
      <c r="J320" s="3">
        <v>15</v>
      </c>
      <c r="L320" s="9"/>
    </row>
    <row r="321" spans="1:12" s="3" customFormat="1" x14ac:dyDescent="0.3">
      <c r="A321" s="3">
        <v>16</v>
      </c>
      <c r="B321" s="3">
        <v>25</v>
      </c>
      <c r="C321" s="3">
        <v>23</v>
      </c>
      <c r="D321" s="3">
        <v>20</v>
      </c>
      <c r="E321" s="3">
        <v>19</v>
      </c>
      <c r="F321" s="3" t="s">
        <v>8</v>
      </c>
      <c r="G321" s="3">
        <v>20</v>
      </c>
      <c r="H321" s="3">
        <f>100*((C321-B321)/B321)</f>
        <v>-8</v>
      </c>
      <c r="I321" s="3">
        <f>100*((E321-D321)/D321)</f>
        <v>-5</v>
      </c>
      <c r="J321" s="3">
        <v>15</v>
      </c>
      <c r="L321" s="9"/>
    </row>
    <row r="322" spans="1:12" s="3" customFormat="1" x14ac:dyDescent="0.3">
      <c r="A322" s="3">
        <v>17</v>
      </c>
      <c r="B322" s="3">
        <v>24</v>
      </c>
      <c r="C322" s="3">
        <v>25</v>
      </c>
      <c r="D322" s="3">
        <v>25</v>
      </c>
      <c r="E322" s="3">
        <v>22</v>
      </c>
      <c r="F322" s="3" t="s">
        <v>7</v>
      </c>
      <c r="G322" s="3">
        <v>1</v>
      </c>
      <c r="H322" s="3">
        <f>100*((C322-B322)/B322)</f>
        <v>4.1666666666666661</v>
      </c>
      <c r="I322" s="3">
        <f>100*((E322-D322)/D322)</f>
        <v>-12</v>
      </c>
      <c r="J322" s="3">
        <v>10</v>
      </c>
      <c r="L322" s="9"/>
    </row>
    <row r="323" spans="1:12" s="3" customFormat="1" x14ac:dyDescent="0.3">
      <c r="A323" s="3">
        <v>17</v>
      </c>
      <c r="B323" s="3">
        <v>23</v>
      </c>
      <c r="C323" s="3">
        <v>25</v>
      </c>
      <c r="D323" s="3">
        <v>22</v>
      </c>
      <c r="E323" s="3">
        <v>21</v>
      </c>
      <c r="F323" s="3" t="s">
        <v>8</v>
      </c>
      <c r="G323" s="3">
        <v>2</v>
      </c>
      <c r="H323" s="3">
        <f>100*((C323-B323)/B323)</f>
        <v>8.695652173913043</v>
      </c>
      <c r="I323" s="3">
        <f>100*((E323-D323)/D323)</f>
        <v>-4.5454545454545459</v>
      </c>
      <c r="J323" s="3">
        <v>10</v>
      </c>
      <c r="L323" s="9"/>
    </row>
    <row r="324" spans="1:12" s="3" customFormat="1" x14ac:dyDescent="0.3">
      <c r="A324" s="3">
        <v>17</v>
      </c>
      <c r="B324" s="3">
        <v>25</v>
      </c>
      <c r="C324" s="3">
        <v>25</v>
      </c>
      <c r="D324" s="3">
        <v>19</v>
      </c>
      <c r="E324" s="3">
        <v>17</v>
      </c>
      <c r="F324" s="3" t="s">
        <v>7</v>
      </c>
      <c r="G324" s="3">
        <v>3</v>
      </c>
      <c r="H324" s="3">
        <f>100*((C324-B324)/B324)</f>
        <v>0</v>
      </c>
      <c r="I324" s="3">
        <f>100*((E324-D324)/D324)</f>
        <v>-10.526315789473683</v>
      </c>
      <c r="J324" s="3">
        <v>10</v>
      </c>
      <c r="L324" s="9"/>
    </row>
    <row r="325" spans="1:12" s="3" customFormat="1" x14ac:dyDescent="0.3">
      <c r="A325" s="3">
        <v>17</v>
      </c>
      <c r="B325" s="3">
        <v>26</v>
      </c>
      <c r="C325" s="3">
        <v>25</v>
      </c>
      <c r="D325" s="3">
        <v>14</v>
      </c>
      <c r="E325" s="3">
        <v>14</v>
      </c>
      <c r="F325" s="3" t="s">
        <v>8</v>
      </c>
      <c r="G325" s="3">
        <v>4</v>
      </c>
      <c r="H325" s="3">
        <f>100*((C325-B325)/B325)</f>
        <v>-3.8461538461538463</v>
      </c>
      <c r="I325" s="3">
        <f>100*((E325-D325)/D325)</f>
        <v>0</v>
      </c>
      <c r="J325" s="3">
        <v>10</v>
      </c>
      <c r="L325" s="9"/>
    </row>
    <row r="326" spans="1:12" s="3" customFormat="1" x14ac:dyDescent="0.3">
      <c r="A326" s="3">
        <v>17</v>
      </c>
      <c r="B326" s="3">
        <v>26</v>
      </c>
      <c r="C326" s="3">
        <v>25</v>
      </c>
      <c r="D326" s="3">
        <v>13</v>
      </c>
      <c r="E326" s="3">
        <v>12</v>
      </c>
      <c r="F326" s="3" t="s">
        <v>7</v>
      </c>
      <c r="G326" s="3">
        <v>5</v>
      </c>
      <c r="H326" s="3">
        <f>100*((C326-B326)/B326)</f>
        <v>-3.8461538461538463</v>
      </c>
      <c r="I326" s="3">
        <f>100*((E326-D326)/D326)</f>
        <v>-7.6923076923076925</v>
      </c>
      <c r="J326" s="3">
        <v>10</v>
      </c>
      <c r="L326" s="9"/>
    </row>
    <row r="327" spans="1:12" s="3" customFormat="1" x14ac:dyDescent="0.3">
      <c r="A327" s="3">
        <v>17</v>
      </c>
      <c r="B327" s="3">
        <v>25</v>
      </c>
      <c r="C327" s="3">
        <v>24</v>
      </c>
      <c r="D327" s="3">
        <v>15</v>
      </c>
      <c r="E327" s="3">
        <v>20</v>
      </c>
      <c r="F327" s="3" t="s">
        <v>8</v>
      </c>
      <c r="G327" s="3">
        <v>6</v>
      </c>
      <c r="H327" s="3">
        <f>100*((C327-B327)/B327)</f>
        <v>-4</v>
      </c>
      <c r="I327" s="3">
        <f>100*((E327-D327)/D327)</f>
        <v>33.333333333333329</v>
      </c>
      <c r="J327" s="3">
        <v>10</v>
      </c>
      <c r="L327" s="9"/>
    </row>
    <row r="328" spans="1:12" s="3" customFormat="1" x14ac:dyDescent="0.3">
      <c r="A328" s="3">
        <v>17</v>
      </c>
      <c r="B328" s="3">
        <v>25</v>
      </c>
      <c r="C328" s="3">
        <v>24</v>
      </c>
      <c r="D328" s="3">
        <v>21</v>
      </c>
      <c r="E328" s="3">
        <v>21</v>
      </c>
      <c r="F328" s="3" t="s">
        <v>8</v>
      </c>
      <c r="G328" s="3">
        <v>7</v>
      </c>
      <c r="H328" s="3">
        <f>100*((C328-B328)/B328)</f>
        <v>-4</v>
      </c>
      <c r="I328" s="3">
        <f>100*((E328-D328)/D328)</f>
        <v>0</v>
      </c>
      <c r="J328" s="3">
        <v>10</v>
      </c>
      <c r="L328" s="9"/>
    </row>
    <row r="329" spans="1:12" s="3" customFormat="1" x14ac:dyDescent="0.3">
      <c r="A329" s="3">
        <v>17</v>
      </c>
      <c r="B329" s="3">
        <v>25</v>
      </c>
      <c r="C329" s="3">
        <v>26</v>
      </c>
      <c r="D329" s="3">
        <v>24</v>
      </c>
      <c r="E329" s="3">
        <v>18</v>
      </c>
      <c r="F329" s="3" t="s">
        <v>7</v>
      </c>
      <c r="G329" s="3">
        <v>8</v>
      </c>
      <c r="H329" s="3">
        <f>100*((C329-B329)/B329)</f>
        <v>4</v>
      </c>
      <c r="I329" s="3">
        <f>100*((E329-D329)/D329)</f>
        <v>-25</v>
      </c>
      <c r="J329" s="3">
        <v>10</v>
      </c>
      <c r="L329" s="9"/>
    </row>
    <row r="330" spans="1:12" s="3" customFormat="1" x14ac:dyDescent="0.3">
      <c r="A330" s="3">
        <v>17</v>
      </c>
      <c r="B330" s="3">
        <v>27</v>
      </c>
      <c r="C330" s="3">
        <v>26</v>
      </c>
      <c r="D330" s="3">
        <v>24</v>
      </c>
      <c r="E330" s="3">
        <v>22</v>
      </c>
      <c r="F330" s="3" t="s">
        <v>7</v>
      </c>
      <c r="G330" s="3">
        <v>9</v>
      </c>
      <c r="H330" s="3">
        <f>100*((C330-B330)/B330)</f>
        <v>-3.7037037037037033</v>
      </c>
      <c r="I330" s="3">
        <f>100*((E330-D330)/D330)</f>
        <v>-8.3333333333333321</v>
      </c>
      <c r="J330" s="3">
        <v>10</v>
      </c>
      <c r="L330" s="9"/>
    </row>
    <row r="331" spans="1:12" s="3" customFormat="1" x14ac:dyDescent="0.3">
      <c r="A331" s="3">
        <v>17</v>
      </c>
      <c r="B331" s="3">
        <v>26</v>
      </c>
      <c r="C331" s="3">
        <v>27</v>
      </c>
      <c r="D331" s="3">
        <v>25</v>
      </c>
      <c r="E331" s="3">
        <v>25</v>
      </c>
      <c r="F331" s="3" t="s">
        <v>8</v>
      </c>
      <c r="G331" s="3">
        <v>10</v>
      </c>
      <c r="H331" s="3">
        <f>100*((C331-B331)/B331)</f>
        <v>3.8461538461538463</v>
      </c>
      <c r="I331" s="3">
        <f>100*((E331-D331)/D331)</f>
        <v>0</v>
      </c>
      <c r="J331" s="3">
        <v>10</v>
      </c>
      <c r="L331" s="9"/>
    </row>
    <row r="332" spans="1:12" s="3" customFormat="1" x14ac:dyDescent="0.3">
      <c r="A332" s="3">
        <v>17</v>
      </c>
      <c r="B332" s="3">
        <v>23</v>
      </c>
      <c r="C332" s="3">
        <v>24</v>
      </c>
      <c r="D332" s="3">
        <v>22</v>
      </c>
      <c r="E332" s="3">
        <v>23</v>
      </c>
      <c r="F332" s="3" t="s">
        <v>8</v>
      </c>
      <c r="G332" s="3">
        <v>11</v>
      </c>
      <c r="H332" s="3">
        <f>100*((C332-B332)/B332)</f>
        <v>4.3478260869565215</v>
      </c>
      <c r="I332" s="3">
        <f>100*((E332-D332)/D332)</f>
        <v>4.5454545454545459</v>
      </c>
      <c r="J332" s="3">
        <v>10</v>
      </c>
      <c r="L332" s="9"/>
    </row>
    <row r="333" spans="1:12" s="3" customFormat="1" x14ac:dyDescent="0.3">
      <c r="A333" s="3">
        <v>17</v>
      </c>
      <c r="B333" s="3">
        <v>25</v>
      </c>
      <c r="C333" s="3">
        <v>25</v>
      </c>
      <c r="D333" s="3">
        <v>23</v>
      </c>
      <c r="E333" s="3">
        <v>23</v>
      </c>
      <c r="F333" s="3" t="s">
        <v>8</v>
      </c>
      <c r="G333" s="3">
        <v>12</v>
      </c>
      <c r="H333" s="3">
        <f>100*((C333-B333)/B333)</f>
        <v>0</v>
      </c>
      <c r="I333" s="3">
        <f>100*((E333-D333)/D333)</f>
        <v>0</v>
      </c>
      <c r="J333" s="3">
        <v>10</v>
      </c>
      <c r="L333" s="9"/>
    </row>
    <row r="334" spans="1:12" s="3" customFormat="1" x14ac:dyDescent="0.3">
      <c r="A334" s="3">
        <v>17</v>
      </c>
      <c r="B334" s="3">
        <v>26</v>
      </c>
      <c r="C334" s="3">
        <v>26</v>
      </c>
      <c r="D334" s="3">
        <v>26</v>
      </c>
      <c r="E334" s="3">
        <v>23</v>
      </c>
      <c r="F334" s="3" t="s">
        <v>7</v>
      </c>
      <c r="G334" s="3">
        <v>13</v>
      </c>
      <c r="H334" s="3">
        <f>100*((C334-B334)/B334)</f>
        <v>0</v>
      </c>
      <c r="I334" s="3">
        <f>100*((E334-D334)/D334)</f>
        <v>-11.538461538461538</v>
      </c>
      <c r="J334" s="3">
        <v>10</v>
      </c>
      <c r="L334" s="9"/>
    </row>
    <row r="335" spans="1:12" s="3" customFormat="1" x14ac:dyDescent="0.3">
      <c r="A335" s="3">
        <v>17</v>
      </c>
      <c r="B335" s="3">
        <v>25</v>
      </c>
      <c r="C335" s="3">
        <v>25</v>
      </c>
      <c r="D335" s="3">
        <v>24</v>
      </c>
      <c r="E335" s="3">
        <v>22</v>
      </c>
      <c r="F335" s="3" t="s">
        <v>8</v>
      </c>
      <c r="G335" s="3">
        <v>14</v>
      </c>
      <c r="H335" s="3">
        <f>100*((C335-B335)/B335)</f>
        <v>0</v>
      </c>
      <c r="I335" s="3">
        <f>100*((E335-D335)/D335)</f>
        <v>-8.3333333333333321</v>
      </c>
      <c r="J335" s="3">
        <v>10</v>
      </c>
      <c r="L335" s="9"/>
    </row>
    <row r="336" spans="1:12" s="3" customFormat="1" x14ac:dyDescent="0.3">
      <c r="A336" s="3">
        <v>17</v>
      </c>
      <c r="B336" s="3">
        <v>26</v>
      </c>
      <c r="C336" s="3">
        <v>25</v>
      </c>
      <c r="D336" s="3">
        <v>24</v>
      </c>
      <c r="E336" s="3">
        <v>23</v>
      </c>
      <c r="F336" s="3" t="s">
        <v>7</v>
      </c>
      <c r="G336" s="3">
        <v>15</v>
      </c>
      <c r="H336" s="3">
        <f>100*((C336-B336)/B336)</f>
        <v>-3.8461538461538463</v>
      </c>
      <c r="I336" s="3">
        <f>100*((E336-D336)/D336)</f>
        <v>-4.1666666666666661</v>
      </c>
      <c r="J336" s="3">
        <v>10</v>
      </c>
      <c r="L336" s="9"/>
    </row>
    <row r="337" spans="1:12" s="3" customFormat="1" x14ac:dyDescent="0.3">
      <c r="A337" s="3">
        <v>17</v>
      </c>
      <c r="B337" s="3">
        <v>24</v>
      </c>
      <c r="C337" s="3">
        <v>26</v>
      </c>
      <c r="D337" s="3">
        <v>24</v>
      </c>
      <c r="E337" s="3">
        <v>27</v>
      </c>
      <c r="F337" s="3" t="s">
        <v>7</v>
      </c>
      <c r="G337" s="3">
        <v>16</v>
      </c>
      <c r="H337" s="3">
        <f>100*((C337-B337)/B337)</f>
        <v>8.3333333333333321</v>
      </c>
      <c r="I337" s="3">
        <f>100*((E337-D337)/D337)</f>
        <v>12.5</v>
      </c>
      <c r="J337" s="3">
        <v>10</v>
      </c>
      <c r="L337" s="9"/>
    </row>
    <row r="338" spans="1:12" s="3" customFormat="1" x14ac:dyDescent="0.3">
      <c r="A338" s="3">
        <v>17</v>
      </c>
      <c r="B338" s="3">
        <v>26</v>
      </c>
      <c r="C338" s="3">
        <v>26</v>
      </c>
      <c r="D338" s="3">
        <v>27</v>
      </c>
      <c r="E338" s="3">
        <v>26</v>
      </c>
      <c r="F338" s="3" t="s">
        <v>7</v>
      </c>
      <c r="G338" s="3">
        <v>17</v>
      </c>
      <c r="H338" s="3">
        <f>100*((C338-B338)/B338)</f>
        <v>0</v>
      </c>
      <c r="I338" s="3">
        <f>100*((E338-D338)/D338)</f>
        <v>-3.7037037037037033</v>
      </c>
      <c r="J338" s="3">
        <v>10</v>
      </c>
      <c r="L338" s="9"/>
    </row>
    <row r="339" spans="1:12" s="3" customFormat="1" x14ac:dyDescent="0.3">
      <c r="A339" s="3">
        <v>17</v>
      </c>
      <c r="B339" s="3">
        <v>28</v>
      </c>
      <c r="C339" s="3">
        <v>26</v>
      </c>
      <c r="D339" s="3">
        <v>30</v>
      </c>
      <c r="E339" s="3">
        <v>27</v>
      </c>
      <c r="F339" s="3" t="s">
        <v>7</v>
      </c>
      <c r="G339" s="3">
        <v>18</v>
      </c>
      <c r="H339" s="3">
        <f>100*((C339-B339)/B339)</f>
        <v>-7.1428571428571423</v>
      </c>
      <c r="I339" s="3">
        <f>100*((E339-D339)/D339)</f>
        <v>-10</v>
      </c>
      <c r="J339" s="3">
        <v>10</v>
      </c>
      <c r="L339" s="9"/>
    </row>
    <row r="340" spans="1:12" s="3" customFormat="1" x14ac:dyDescent="0.3">
      <c r="A340" s="3">
        <v>17</v>
      </c>
      <c r="B340" s="3">
        <v>26</v>
      </c>
      <c r="C340" s="3">
        <v>25</v>
      </c>
      <c r="D340" s="3">
        <v>23</v>
      </c>
      <c r="E340" s="3">
        <v>26</v>
      </c>
      <c r="F340" s="3" t="s">
        <v>8</v>
      </c>
      <c r="G340" s="3">
        <v>19</v>
      </c>
      <c r="H340" s="3">
        <f>100*((C340-B340)/B340)</f>
        <v>-3.8461538461538463</v>
      </c>
      <c r="I340" s="3">
        <f>100*((E340-D340)/D340)</f>
        <v>13.043478260869565</v>
      </c>
      <c r="J340" s="3">
        <v>10</v>
      </c>
      <c r="L340" s="9"/>
    </row>
    <row r="341" spans="1:12" s="3" customFormat="1" x14ac:dyDescent="0.3">
      <c r="A341" s="3">
        <v>17</v>
      </c>
      <c r="B341" s="3">
        <v>22</v>
      </c>
      <c r="C341" s="3">
        <v>23</v>
      </c>
      <c r="D341" s="3">
        <v>22</v>
      </c>
      <c r="E341" s="3">
        <v>24</v>
      </c>
      <c r="F341" s="3" t="s">
        <v>8</v>
      </c>
      <c r="G341" s="3">
        <v>20</v>
      </c>
      <c r="H341" s="3">
        <f>100*((C341-B341)/B341)</f>
        <v>4.5454545454545459</v>
      </c>
      <c r="I341" s="3">
        <f>100*((E341-D341)/D341)</f>
        <v>9.0909090909090917</v>
      </c>
      <c r="J341" s="3">
        <v>10</v>
      </c>
      <c r="L341" s="9"/>
    </row>
    <row r="342" spans="1:12" s="3" customFormat="1" x14ac:dyDescent="0.3">
      <c r="A342" s="3">
        <v>18</v>
      </c>
      <c r="B342" s="3">
        <v>27</v>
      </c>
      <c r="C342" s="3">
        <v>26</v>
      </c>
      <c r="D342" s="3">
        <v>22</v>
      </c>
      <c r="E342" s="3">
        <v>19</v>
      </c>
      <c r="F342" s="3" t="s">
        <v>7</v>
      </c>
      <c r="G342" s="3">
        <v>1</v>
      </c>
      <c r="H342" s="3">
        <f>100*((C342-B342)/B342)</f>
        <v>-3.7037037037037033</v>
      </c>
      <c r="I342" s="3">
        <f>100*((E342-D342)/D342)</f>
        <v>-13.636363636363635</v>
      </c>
      <c r="J342" s="3">
        <v>16</v>
      </c>
      <c r="L342" s="9"/>
    </row>
    <row r="343" spans="1:12" s="3" customFormat="1" x14ac:dyDescent="0.3">
      <c r="A343" s="3">
        <v>18</v>
      </c>
      <c r="B343" s="3">
        <v>26</v>
      </c>
      <c r="C343" s="3">
        <v>25</v>
      </c>
      <c r="D343" s="3">
        <v>20</v>
      </c>
      <c r="E343" s="3">
        <v>19</v>
      </c>
      <c r="F343" s="3" t="s">
        <v>8</v>
      </c>
      <c r="G343" s="3">
        <v>2</v>
      </c>
      <c r="H343" s="3">
        <f>100*((C343-B343)/B343)</f>
        <v>-3.8461538461538463</v>
      </c>
      <c r="I343" s="3">
        <f>100*((E343-D343)/D343)</f>
        <v>-5</v>
      </c>
      <c r="J343" s="3">
        <v>16</v>
      </c>
      <c r="L343" s="9"/>
    </row>
    <row r="344" spans="1:12" s="3" customFormat="1" x14ac:dyDescent="0.3">
      <c r="A344" s="3">
        <v>18</v>
      </c>
      <c r="B344" s="3">
        <v>26</v>
      </c>
      <c r="C344" s="3">
        <v>25</v>
      </c>
      <c r="D344" s="3">
        <v>23</v>
      </c>
      <c r="E344" s="3">
        <v>22</v>
      </c>
      <c r="F344" s="3" t="s">
        <v>7</v>
      </c>
      <c r="G344" s="3">
        <v>3</v>
      </c>
      <c r="H344" s="3">
        <f>100*((C344-B344)/B344)</f>
        <v>-3.8461538461538463</v>
      </c>
      <c r="I344" s="3">
        <f>100*((E344-D344)/D344)</f>
        <v>-4.3478260869565215</v>
      </c>
      <c r="J344" s="3">
        <v>16</v>
      </c>
      <c r="L344" s="9"/>
    </row>
    <row r="345" spans="1:12" s="3" customFormat="1" x14ac:dyDescent="0.3">
      <c r="A345" s="3">
        <v>18</v>
      </c>
      <c r="B345" s="3">
        <v>25</v>
      </c>
      <c r="C345" s="3">
        <v>25</v>
      </c>
      <c r="D345" s="3">
        <v>25</v>
      </c>
      <c r="E345" s="3">
        <v>24</v>
      </c>
      <c r="F345" s="3" t="s">
        <v>8</v>
      </c>
      <c r="G345" s="3">
        <v>4</v>
      </c>
      <c r="H345" s="3">
        <f>100*((C345-B345)/B345)</f>
        <v>0</v>
      </c>
      <c r="I345" s="3">
        <f>100*((E345-D345)/D345)</f>
        <v>-4</v>
      </c>
      <c r="J345" s="3">
        <v>16</v>
      </c>
      <c r="L345" s="9"/>
    </row>
    <row r="346" spans="1:12" s="3" customFormat="1" x14ac:dyDescent="0.3">
      <c r="A346" s="3">
        <v>18</v>
      </c>
      <c r="B346" s="3">
        <v>27</v>
      </c>
      <c r="C346" s="3">
        <v>26</v>
      </c>
      <c r="D346" s="3">
        <v>22</v>
      </c>
      <c r="E346" s="3">
        <v>21</v>
      </c>
      <c r="F346" s="3" t="s">
        <v>8</v>
      </c>
      <c r="G346" s="3">
        <v>5</v>
      </c>
      <c r="H346" s="3">
        <f>100*((C346-B346)/B346)</f>
        <v>-3.7037037037037033</v>
      </c>
      <c r="I346" s="3">
        <f>100*((E346-D346)/D346)</f>
        <v>-4.5454545454545459</v>
      </c>
      <c r="J346" s="3">
        <v>16</v>
      </c>
      <c r="L346" s="9"/>
    </row>
    <row r="347" spans="1:12" s="3" customFormat="1" x14ac:dyDescent="0.3">
      <c r="A347" s="3">
        <v>18</v>
      </c>
      <c r="B347" s="3">
        <v>27</v>
      </c>
      <c r="C347" s="3">
        <v>26</v>
      </c>
      <c r="D347" s="3">
        <v>19</v>
      </c>
      <c r="E347" s="3">
        <v>21</v>
      </c>
      <c r="F347" s="3" t="s">
        <v>7</v>
      </c>
      <c r="G347" s="3">
        <v>6</v>
      </c>
      <c r="H347" s="3">
        <f>100*((C347-B347)/B347)</f>
        <v>-3.7037037037037033</v>
      </c>
      <c r="I347" s="3">
        <f>100*((E347-D347)/D347)</f>
        <v>10.526315789473683</v>
      </c>
      <c r="J347" s="3">
        <v>16</v>
      </c>
      <c r="L347" s="9"/>
    </row>
    <row r="348" spans="1:12" s="3" customFormat="1" x14ac:dyDescent="0.3">
      <c r="A348" s="3">
        <v>18</v>
      </c>
      <c r="B348" s="3">
        <v>27</v>
      </c>
      <c r="C348" s="3">
        <v>26</v>
      </c>
      <c r="D348" s="3">
        <v>24</v>
      </c>
      <c r="E348" s="3">
        <v>24</v>
      </c>
      <c r="F348" s="3" t="s">
        <v>7</v>
      </c>
      <c r="G348" s="3">
        <v>7</v>
      </c>
      <c r="H348" s="3">
        <f>100*((C348-B348)/B348)</f>
        <v>-3.7037037037037033</v>
      </c>
      <c r="I348" s="3">
        <f>100*((E348-D348)/D348)</f>
        <v>0</v>
      </c>
      <c r="J348" s="3">
        <v>16</v>
      </c>
      <c r="L348" s="9"/>
    </row>
    <row r="349" spans="1:12" s="3" customFormat="1" x14ac:dyDescent="0.3">
      <c r="A349" s="3">
        <v>18</v>
      </c>
      <c r="B349" s="3">
        <v>26</v>
      </c>
      <c r="C349" s="3">
        <v>25</v>
      </c>
      <c r="D349" s="3">
        <v>21</v>
      </c>
      <c r="E349" s="3">
        <v>22</v>
      </c>
      <c r="F349" s="3" t="s">
        <v>8</v>
      </c>
      <c r="G349" s="3">
        <v>8</v>
      </c>
      <c r="H349" s="3">
        <f>100*((C349-B349)/B349)</f>
        <v>-3.8461538461538463</v>
      </c>
      <c r="I349" s="3">
        <f>100*((E349-D349)/D349)</f>
        <v>4.7619047619047619</v>
      </c>
      <c r="J349" s="3">
        <v>16</v>
      </c>
      <c r="L349" s="9"/>
    </row>
    <row r="350" spans="1:12" s="3" customFormat="1" x14ac:dyDescent="0.3">
      <c r="A350" s="3">
        <v>18</v>
      </c>
      <c r="B350" s="3">
        <v>26</v>
      </c>
      <c r="C350" s="3">
        <v>27</v>
      </c>
      <c r="D350" s="3">
        <v>22</v>
      </c>
      <c r="E350" s="3">
        <v>21</v>
      </c>
      <c r="F350" s="3" t="s">
        <v>7</v>
      </c>
      <c r="G350" s="3">
        <v>9</v>
      </c>
      <c r="H350" s="3">
        <f>100*((C350-B350)/B350)</f>
        <v>3.8461538461538463</v>
      </c>
      <c r="I350" s="3">
        <f>100*((E350-D350)/D350)</f>
        <v>-4.5454545454545459</v>
      </c>
      <c r="J350" s="3">
        <v>16</v>
      </c>
      <c r="L350" s="9"/>
    </row>
    <row r="351" spans="1:12" s="3" customFormat="1" x14ac:dyDescent="0.3">
      <c r="A351" s="3">
        <v>18</v>
      </c>
      <c r="B351" s="3">
        <v>27</v>
      </c>
      <c r="C351" s="3">
        <v>27</v>
      </c>
      <c r="D351" s="3">
        <v>22</v>
      </c>
      <c r="E351" s="3">
        <v>21</v>
      </c>
      <c r="F351" s="3" t="s">
        <v>8</v>
      </c>
      <c r="G351" s="3">
        <v>10</v>
      </c>
      <c r="H351" s="3">
        <f>100*((C351-B351)/B351)</f>
        <v>0</v>
      </c>
      <c r="I351" s="3">
        <f>100*((E351-D351)/D351)</f>
        <v>-4.5454545454545459</v>
      </c>
      <c r="J351" s="3">
        <v>16</v>
      </c>
      <c r="L351" s="9"/>
    </row>
    <row r="352" spans="1:12" s="3" customFormat="1" x14ac:dyDescent="0.3">
      <c r="A352" s="3">
        <v>18</v>
      </c>
      <c r="B352" s="3">
        <v>28</v>
      </c>
      <c r="C352" s="3">
        <v>26</v>
      </c>
      <c r="D352" s="3">
        <v>19</v>
      </c>
      <c r="E352" s="3">
        <v>19</v>
      </c>
      <c r="F352" s="3" t="s">
        <v>8</v>
      </c>
      <c r="G352" s="3">
        <v>11</v>
      </c>
      <c r="H352" s="3">
        <f>100*((C352-B352)/B352)</f>
        <v>-7.1428571428571423</v>
      </c>
      <c r="I352" s="3">
        <f>100*((E352-D352)/D352)</f>
        <v>0</v>
      </c>
      <c r="J352" s="3">
        <v>16</v>
      </c>
      <c r="L352" s="9"/>
    </row>
    <row r="353" spans="1:12" s="3" customFormat="1" x14ac:dyDescent="0.3">
      <c r="A353" s="3">
        <v>18</v>
      </c>
      <c r="B353" s="3">
        <v>26</v>
      </c>
      <c r="C353" s="3">
        <v>26</v>
      </c>
      <c r="D353" s="3">
        <v>16</v>
      </c>
      <c r="E353" s="3">
        <v>17</v>
      </c>
      <c r="F353" s="3" t="s">
        <v>8</v>
      </c>
      <c r="G353" s="3">
        <v>12</v>
      </c>
      <c r="H353" s="3">
        <f>100*((C353-B353)/B353)</f>
        <v>0</v>
      </c>
      <c r="I353" s="3">
        <f>100*((E353-D353)/D353)</f>
        <v>6.25</v>
      </c>
      <c r="J353" s="3">
        <v>16</v>
      </c>
      <c r="L353" s="9"/>
    </row>
    <row r="354" spans="1:12" s="3" customFormat="1" x14ac:dyDescent="0.3">
      <c r="A354" s="3">
        <v>18</v>
      </c>
      <c r="B354" s="3">
        <v>27</v>
      </c>
      <c r="C354" s="3">
        <v>27</v>
      </c>
      <c r="D354" s="3">
        <v>23</v>
      </c>
      <c r="E354" s="3">
        <v>22</v>
      </c>
      <c r="F354" s="3" t="s">
        <v>7</v>
      </c>
      <c r="G354" s="3">
        <v>13</v>
      </c>
      <c r="H354" s="3">
        <f>100*((C354-B354)/B354)</f>
        <v>0</v>
      </c>
      <c r="I354" s="3">
        <f>100*((E354-D354)/D354)</f>
        <v>-4.3478260869565215</v>
      </c>
      <c r="J354" s="3">
        <v>16</v>
      </c>
      <c r="L354" s="9"/>
    </row>
    <row r="355" spans="1:12" s="3" customFormat="1" x14ac:dyDescent="0.3">
      <c r="A355" s="3">
        <v>18</v>
      </c>
      <c r="B355" s="3">
        <v>29</v>
      </c>
      <c r="C355" s="3">
        <v>27</v>
      </c>
      <c r="D355" s="3">
        <v>24</v>
      </c>
      <c r="E355" s="3">
        <v>23</v>
      </c>
      <c r="F355" s="3" t="s">
        <v>7</v>
      </c>
      <c r="G355" s="3">
        <v>14</v>
      </c>
      <c r="H355" s="3">
        <f>100*((C355-B355)/B355)</f>
        <v>-6.8965517241379306</v>
      </c>
      <c r="I355" s="3">
        <f>100*((E355-D355)/D355)</f>
        <v>-4.1666666666666661</v>
      </c>
      <c r="J355" s="3">
        <v>16</v>
      </c>
      <c r="L355" s="9"/>
    </row>
    <row r="356" spans="1:12" s="3" customFormat="1" x14ac:dyDescent="0.3">
      <c r="A356" s="3">
        <v>18</v>
      </c>
      <c r="B356" s="3">
        <v>28</v>
      </c>
      <c r="C356" s="3">
        <v>26</v>
      </c>
      <c r="D356" s="3">
        <v>23</v>
      </c>
      <c r="E356" s="3">
        <v>23</v>
      </c>
      <c r="F356" s="3" t="s">
        <v>7</v>
      </c>
      <c r="G356" s="3">
        <v>15</v>
      </c>
      <c r="H356" s="3">
        <f>100*((C356-B356)/B356)</f>
        <v>-7.1428571428571423</v>
      </c>
      <c r="I356" s="3">
        <f>100*((E356-D356)/D356)</f>
        <v>0</v>
      </c>
      <c r="J356" s="3">
        <v>16</v>
      </c>
      <c r="L356" s="9"/>
    </row>
    <row r="357" spans="1:12" s="3" customFormat="1" x14ac:dyDescent="0.3">
      <c r="A357" s="3">
        <v>18</v>
      </c>
      <c r="B357" s="3">
        <v>27</v>
      </c>
      <c r="C357" s="3">
        <v>26</v>
      </c>
      <c r="D357" s="3">
        <v>21</v>
      </c>
      <c r="E357" s="3">
        <v>25</v>
      </c>
      <c r="F357" s="3" t="s">
        <v>7</v>
      </c>
      <c r="G357" s="3">
        <v>16</v>
      </c>
      <c r="H357" s="3">
        <f>100*((C357-B357)/B357)</f>
        <v>-3.7037037037037033</v>
      </c>
      <c r="I357" s="3">
        <f>100*((E357-D357)/D357)</f>
        <v>19.047619047619047</v>
      </c>
      <c r="J357" s="3">
        <v>16</v>
      </c>
      <c r="L357" s="9"/>
    </row>
    <row r="358" spans="1:12" s="3" customFormat="1" x14ac:dyDescent="0.3">
      <c r="A358" s="3">
        <v>18</v>
      </c>
      <c r="B358" s="3">
        <v>26</v>
      </c>
      <c r="C358" s="3">
        <v>26</v>
      </c>
      <c r="D358" s="3">
        <v>20</v>
      </c>
      <c r="E358" s="3">
        <v>21</v>
      </c>
      <c r="F358" s="3" t="s">
        <v>7</v>
      </c>
      <c r="G358" s="3">
        <v>17</v>
      </c>
      <c r="H358" s="3">
        <f>100*((C358-B358)/B358)</f>
        <v>0</v>
      </c>
      <c r="I358" s="3">
        <f>100*((E358-D358)/D358)</f>
        <v>5</v>
      </c>
      <c r="J358" s="3">
        <v>16</v>
      </c>
      <c r="L358" s="9"/>
    </row>
    <row r="359" spans="1:12" s="3" customFormat="1" x14ac:dyDescent="0.3">
      <c r="A359" s="3">
        <v>18</v>
      </c>
      <c r="B359" s="3">
        <v>26</v>
      </c>
      <c r="C359" s="3">
        <v>26</v>
      </c>
      <c r="D359" s="3">
        <v>23</v>
      </c>
      <c r="E359" s="3">
        <v>23</v>
      </c>
      <c r="F359" s="3" t="s">
        <v>8</v>
      </c>
      <c r="G359" s="3">
        <v>18</v>
      </c>
      <c r="H359" s="3">
        <f>100*((C359-B359)/B359)</f>
        <v>0</v>
      </c>
      <c r="I359" s="3">
        <f>100*((E359-D359)/D359)</f>
        <v>0</v>
      </c>
      <c r="J359" s="3">
        <v>16</v>
      </c>
      <c r="L359" s="9"/>
    </row>
    <row r="360" spans="1:12" s="3" customFormat="1" x14ac:dyDescent="0.3">
      <c r="A360" s="3">
        <v>18</v>
      </c>
      <c r="B360" s="3">
        <v>28</v>
      </c>
      <c r="C360" s="3">
        <v>25</v>
      </c>
      <c r="D360" s="3">
        <v>18</v>
      </c>
      <c r="E360" s="3">
        <v>20</v>
      </c>
      <c r="F360" s="3" t="s">
        <v>8</v>
      </c>
      <c r="G360" s="3">
        <v>19</v>
      </c>
      <c r="H360" s="3">
        <f>100*((C360-B360)/B360)</f>
        <v>-10.714285714285714</v>
      </c>
      <c r="I360" s="3">
        <f>100*((E360-D360)/D360)</f>
        <v>11.111111111111111</v>
      </c>
      <c r="J360" s="3">
        <v>16</v>
      </c>
      <c r="L360" s="9"/>
    </row>
    <row r="361" spans="1:12" s="3" customFormat="1" x14ac:dyDescent="0.3">
      <c r="A361" s="3">
        <v>18</v>
      </c>
      <c r="B361" s="3">
        <v>26</v>
      </c>
      <c r="C361" s="3">
        <v>26</v>
      </c>
      <c r="D361" s="3">
        <v>15</v>
      </c>
      <c r="E361" s="3">
        <v>18</v>
      </c>
      <c r="F361" s="3" t="s">
        <v>8</v>
      </c>
      <c r="G361" s="3">
        <v>20</v>
      </c>
      <c r="H361" s="3">
        <f>100*((C361-B361)/B361)</f>
        <v>0</v>
      </c>
      <c r="I361" s="3">
        <f>100*((E361-D361)/D361)</f>
        <v>20</v>
      </c>
      <c r="J361" s="3">
        <v>16</v>
      </c>
      <c r="L361" s="9"/>
    </row>
    <row r="362" spans="1:12" s="3" customFormat="1" x14ac:dyDescent="0.3">
      <c r="A362" s="3">
        <v>19</v>
      </c>
      <c r="B362" s="3">
        <v>21</v>
      </c>
      <c r="C362" s="3">
        <v>20</v>
      </c>
      <c r="D362" s="3">
        <v>22</v>
      </c>
      <c r="E362" s="3">
        <v>20</v>
      </c>
      <c r="F362" s="3" t="s">
        <v>8</v>
      </c>
      <c r="G362" s="3">
        <v>1</v>
      </c>
      <c r="H362" s="3">
        <f>100*((C362-B362)/B362)</f>
        <v>-4.7619047619047619</v>
      </c>
      <c r="I362" s="3">
        <f>100*((E362-D362)/D362)</f>
        <v>-9.0909090909090917</v>
      </c>
      <c r="J362" s="3">
        <v>26</v>
      </c>
      <c r="L362" s="9"/>
    </row>
    <row r="363" spans="1:12" s="3" customFormat="1" x14ac:dyDescent="0.3">
      <c r="A363" s="3">
        <v>19</v>
      </c>
      <c r="B363" s="3">
        <v>20</v>
      </c>
      <c r="C363" s="3">
        <v>19</v>
      </c>
      <c r="D363" s="3">
        <v>19</v>
      </c>
      <c r="E363" s="3">
        <v>20</v>
      </c>
      <c r="F363" s="3" t="s">
        <v>7</v>
      </c>
      <c r="G363" s="3">
        <v>2</v>
      </c>
      <c r="H363" s="3">
        <f>100*((C363-B363)/B363)</f>
        <v>-5</v>
      </c>
      <c r="I363" s="3">
        <f>100*((E363-D363)/D363)</f>
        <v>5.2631578947368416</v>
      </c>
      <c r="J363" s="3">
        <v>26</v>
      </c>
      <c r="L363" s="9"/>
    </row>
    <row r="364" spans="1:12" s="3" customFormat="1" x14ac:dyDescent="0.3">
      <c r="A364" s="3">
        <v>19</v>
      </c>
      <c r="B364" s="3">
        <v>20</v>
      </c>
      <c r="C364" s="3">
        <v>20</v>
      </c>
      <c r="D364" s="3">
        <v>20</v>
      </c>
      <c r="E364" s="3">
        <v>22</v>
      </c>
      <c r="F364" s="3" t="s">
        <v>7</v>
      </c>
      <c r="G364" s="3">
        <v>3</v>
      </c>
      <c r="H364" s="3">
        <f>100*((C364-B364)/B364)</f>
        <v>0</v>
      </c>
      <c r="I364" s="3">
        <f>100*((E364-D364)/D364)</f>
        <v>10</v>
      </c>
      <c r="J364" s="3">
        <v>26</v>
      </c>
      <c r="L364" s="9"/>
    </row>
    <row r="365" spans="1:12" s="3" customFormat="1" x14ac:dyDescent="0.3">
      <c r="A365" s="3">
        <v>19</v>
      </c>
      <c r="B365" s="3">
        <v>21</v>
      </c>
      <c r="C365" s="3">
        <v>19</v>
      </c>
      <c r="D365" s="3">
        <v>21</v>
      </c>
      <c r="E365" s="3">
        <v>19</v>
      </c>
      <c r="F365" s="3" t="s">
        <v>8</v>
      </c>
      <c r="G365" s="3">
        <v>4</v>
      </c>
      <c r="H365" s="3">
        <f>100*((C365-B365)/B365)</f>
        <v>-9.5238095238095237</v>
      </c>
      <c r="I365" s="3">
        <f>100*((E365-D365)/D365)</f>
        <v>-9.5238095238095237</v>
      </c>
      <c r="J365" s="3">
        <v>26</v>
      </c>
      <c r="L365" s="9"/>
    </row>
    <row r="366" spans="1:12" s="3" customFormat="1" x14ac:dyDescent="0.3">
      <c r="A366" s="3">
        <v>19</v>
      </c>
      <c r="B366" s="3">
        <v>21</v>
      </c>
      <c r="C366" s="3">
        <v>20</v>
      </c>
      <c r="D366" s="3">
        <v>22</v>
      </c>
      <c r="E366" s="3">
        <v>21</v>
      </c>
      <c r="F366" s="3" t="s">
        <v>8</v>
      </c>
      <c r="G366" s="3">
        <v>5</v>
      </c>
      <c r="H366" s="3">
        <f>100*((C366-B366)/B366)</f>
        <v>-4.7619047619047619</v>
      </c>
      <c r="I366" s="3">
        <f>100*((E366-D366)/D366)</f>
        <v>-4.5454545454545459</v>
      </c>
      <c r="J366" s="3">
        <v>26</v>
      </c>
      <c r="L366" s="9"/>
    </row>
    <row r="367" spans="1:12" s="3" customFormat="1" x14ac:dyDescent="0.3">
      <c r="A367" s="3">
        <v>19</v>
      </c>
      <c r="B367" s="3">
        <v>21</v>
      </c>
      <c r="C367" s="3">
        <v>19</v>
      </c>
      <c r="D367" s="3">
        <v>22</v>
      </c>
      <c r="E367" s="3">
        <v>19</v>
      </c>
      <c r="F367" s="3" t="s">
        <v>7</v>
      </c>
      <c r="G367" s="3">
        <v>6</v>
      </c>
      <c r="H367" s="3">
        <f>100*((C367-B367)/B367)</f>
        <v>-9.5238095238095237</v>
      </c>
      <c r="I367" s="3">
        <f>100*((E367-D367)/D367)</f>
        <v>-13.636363636363635</v>
      </c>
      <c r="J367" s="3">
        <v>26</v>
      </c>
      <c r="L367" s="9"/>
    </row>
    <row r="368" spans="1:12" s="3" customFormat="1" x14ac:dyDescent="0.3">
      <c r="A368" s="3">
        <v>19</v>
      </c>
      <c r="B368" s="3">
        <v>20</v>
      </c>
      <c r="C368" s="3">
        <v>19</v>
      </c>
      <c r="D368" s="3">
        <v>21</v>
      </c>
      <c r="E368" s="3">
        <v>19</v>
      </c>
      <c r="F368" s="3" t="s">
        <v>8</v>
      </c>
      <c r="G368" s="3">
        <v>7</v>
      </c>
      <c r="H368" s="3">
        <f>100*((C368-B368)/B368)</f>
        <v>-5</v>
      </c>
      <c r="I368" s="3">
        <f>100*((E368-D368)/D368)</f>
        <v>-9.5238095238095237</v>
      </c>
      <c r="J368" s="3">
        <v>26</v>
      </c>
      <c r="L368" s="9"/>
    </row>
    <row r="369" spans="1:12" s="3" customFormat="1" x14ac:dyDescent="0.3">
      <c r="A369" s="3">
        <v>19</v>
      </c>
      <c r="B369" s="3">
        <v>20</v>
      </c>
      <c r="C369" s="3">
        <v>20</v>
      </c>
      <c r="D369" s="3">
        <v>20</v>
      </c>
      <c r="E369" s="3">
        <v>21</v>
      </c>
      <c r="F369" s="3" t="s">
        <v>8</v>
      </c>
      <c r="G369" s="3">
        <v>8</v>
      </c>
      <c r="H369" s="3">
        <f>100*((C369-B369)/B369)</f>
        <v>0</v>
      </c>
      <c r="I369" s="3">
        <f>100*((E369-D369)/D369)</f>
        <v>5</v>
      </c>
      <c r="J369" s="3">
        <v>26</v>
      </c>
      <c r="L369" s="9"/>
    </row>
    <row r="370" spans="1:12" s="3" customFormat="1" x14ac:dyDescent="0.3">
      <c r="A370" s="3">
        <v>19</v>
      </c>
      <c r="B370" s="3">
        <v>20</v>
      </c>
      <c r="C370" s="3">
        <v>20</v>
      </c>
      <c r="D370" s="3">
        <v>20</v>
      </c>
      <c r="E370" s="3">
        <v>21</v>
      </c>
      <c r="F370" s="3" t="s">
        <v>8</v>
      </c>
      <c r="G370" s="3">
        <v>9</v>
      </c>
      <c r="H370" s="3">
        <f>100*((C370-B370)/B370)</f>
        <v>0</v>
      </c>
      <c r="I370" s="3">
        <f>100*((E370-D370)/D370)</f>
        <v>5</v>
      </c>
      <c r="J370" s="3">
        <v>26</v>
      </c>
      <c r="L370" s="9"/>
    </row>
    <row r="371" spans="1:12" s="3" customFormat="1" x14ac:dyDescent="0.3">
      <c r="A371" s="3">
        <v>19</v>
      </c>
      <c r="B371" s="3">
        <v>20</v>
      </c>
      <c r="C371" s="3">
        <v>20</v>
      </c>
      <c r="D371" s="3">
        <v>20</v>
      </c>
      <c r="E371" s="3">
        <v>21</v>
      </c>
      <c r="F371" s="3" t="s">
        <v>8</v>
      </c>
      <c r="G371" s="3">
        <v>10</v>
      </c>
      <c r="H371" s="3">
        <f>100*((C371-B371)/B371)</f>
        <v>0</v>
      </c>
      <c r="I371" s="3">
        <f>100*((E371-D371)/D371)</f>
        <v>5</v>
      </c>
      <c r="J371" s="3">
        <v>26</v>
      </c>
      <c r="L371" s="9"/>
    </row>
    <row r="372" spans="1:12" s="3" customFormat="1" x14ac:dyDescent="0.3">
      <c r="A372" s="3">
        <v>19</v>
      </c>
      <c r="B372" s="3">
        <v>20</v>
      </c>
      <c r="C372" s="3">
        <v>19</v>
      </c>
      <c r="D372" s="3">
        <v>20</v>
      </c>
      <c r="E372" s="3">
        <v>19</v>
      </c>
      <c r="F372" s="3" t="s">
        <v>7</v>
      </c>
      <c r="G372" s="3">
        <v>11</v>
      </c>
      <c r="H372" s="3">
        <f>100*((C372-B372)/B372)</f>
        <v>-5</v>
      </c>
      <c r="I372" s="3">
        <f>100*((E372-D372)/D372)</f>
        <v>-5</v>
      </c>
      <c r="J372" s="3">
        <v>26</v>
      </c>
      <c r="L372" s="9"/>
    </row>
    <row r="373" spans="1:12" s="3" customFormat="1" x14ac:dyDescent="0.3">
      <c r="A373" s="3">
        <v>19</v>
      </c>
      <c r="B373" s="3">
        <v>20</v>
      </c>
      <c r="C373" s="3">
        <v>19</v>
      </c>
      <c r="D373" s="3">
        <v>20</v>
      </c>
      <c r="E373" s="3">
        <v>20</v>
      </c>
      <c r="F373" s="3" t="s">
        <v>7</v>
      </c>
      <c r="G373" s="3">
        <v>12</v>
      </c>
      <c r="H373" s="3">
        <f>100*((C373-B373)/B373)</f>
        <v>-5</v>
      </c>
      <c r="I373" s="3">
        <f>100*((E373-D373)/D373)</f>
        <v>0</v>
      </c>
      <c r="J373" s="3">
        <v>26</v>
      </c>
      <c r="L373" s="9"/>
    </row>
    <row r="374" spans="1:12" s="3" customFormat="1" x14ac:dyDescent="0.3">
      <c r="A374" s="3">
        <v>19</v>
      </c>
      <c r="B374" s="3">
        <v>20</v>
      </c>
      <c r="C374" s="3">
        <v>20</v>
      </c>
      <c r="D374" s="3">
        <v>20</v>
      </c>
      <c r="E374" s="3">
        <v>21</v>
      </c>
      <c r="F374" s="3" t="s">
        <v>8</v>
      </c>
      <c r="G374" s="3">
        <v>13</v>
      </c>
      <c r="H374" s="3">
        <f>100*((C374-B374)/B374)</f>
        <v>0</v>
      </c>
      <c r="I374" s="3">
        <f>100*((E374-D374)/D374)</f>
        <v>5</v>
      </c>
      <c r="J374" s="3">
        <v>26</v>
      </c>
      <c r="L374" s="9"/>
    </row>
    <row r="375" spans="1:12" s="3" customFormat="1" x14ac:dyDescent="0.3">
      <c r="A375" s="3">
        <v>19</v>
      </c>
      <c r="B375" s="3">
        <v>19</v>
      </c>
      <c r="C375" s="3">
        <v>20</v>
      </c>
      <c r="D375" s="3">
        <v>19</v>
      </c>
      <c r="E375" s="3">
        <v>22</v>
      </c>
      <c r="F375" s="3" t="s">
        <v>7</v>
      </c>
      <c r="G375" s="3">
        <v>14</v>
      </c>
      <c r="H375" s="3">
        <f>100*((C375-B375)/B375)</f>
        <v>5.2631578947368416</v>
      </c>
      <c r="I375" s="3">
        <f>100*((E375-D375)/D375)</f>
        <v>15.789473684210526</v>
      </c>
      <c r="J375" s="3">
        <v>26</v>
      </c>
      <c r="L375" s="9"/>
    </row>
    <row r="376" spans="1:12" s="3" customFormat="1" x14ac:dyDescent="0.3">
      <c r="A376" s="3">
        <v>19</v>
      </c>
      <c r="B376" s="3">
        <v>20</v>
      </c>
      <c r="C376" s="3">
        <v>19</v>
      </c>
      <c r="D376" s="3">
        <v>20</v>
      </c>
      <c r="E376" s="3">
        <v>20</v>
      </c>
      <c r="F376" s="3" t="s">
        <v>7</v>
      </c>
      <c r="G376" s="3">
        <v>15</v>
      </c>
      <c r="H376" s="3">
        <f>100*((C376-B376)/B376)</f>
        <v>-5</v>
      </c>
      <c r="I376" s="3">
        <f>100*((E376-D376)/D376)</f>
        <v>0</v>
      </c>
      <c r="J376" s="3">
        <v>26</v>
      </c>
      <c r="L376" s="9"/>
    </row>
    <row r="377" spans="1:12" s="3" customFormat="1" x14ac:dyDescent="0.3">
      <c r="A377" s="3">
        <v>19</v>
      </c>
      <c r="B377" s="3">
        <v>20</v>
      </c>
      <c r="C377" s="3">
        <v>20</v>
      </c>
      <c r="D377" s="3">
        <v>20</v>
      </c>
      <c r="E377" s="3">
        <v>21</v>
      </c>
      <c r="F377" s="3" t="s">
        <v>7</v>
      </c>
      <c r="G377" s="3">
        <v>16</v>
      </c>
      <c r="H377" s="3">
        <f>100*((C377-B377)/B377)</f>
        <v>0</v>
      </c>
      <c r="I377" s="3">
        <f>100*((E377-D377)/D377)</f>
        <v>5</v>
      </c>
      <c r="J377" s="3">
        <v>26</v>
      </c>
      <c r="L377" s="9"/>
    </row>
    <row r="378" spans="1:12" s="3" customFormat="1" x14ac:dyDescent="0.3">
      <c r="A378" s="3">
        <v>19</v>
      </c>
      <c r="B378" s="3">
        <v>20</v>
      </c>
      <c r="C378" s="3">
        <v>20</v>
      </c>
      <c r="D378" s="3">
        <v>20</v>
      </c>
      <c r="E378" s="3">
        <v>21</v>
      </c>
      <c r="F378" s="3" t="s">
        <v>7</v>
      </c>
      <c r="G378" s="3">
        <v>17</v>
      </c>
      <c r="H378" s="3">
        <f>100*((C378-B378)/B378)</f>
        <v>0</v>
      </c>
      <c r="I378" s="3">
        <f>100*((E378-D378)/D378)</f>
        <v>5</v>
      </c>
      <c r="J378" s="3">
        <v>26</v>
      </c>
      <c r="L378" s="9"/>
    </row>
    <row r="379" spans="1:12" s="3" customFormat="1" x14ac:dyDescent="0.3">
      <c r="A379" s="3">
        <v>19</v>
      </c>
      <c r="B379" s="3">
        <v>21</v>
      </c>
      <c r="C379" s="3">
        <v>19</v>
      </c>
      <c r="D379" s="3">
        <v>22</v>
      </c>
      <c r="E379" s="3">
        <v>20</v>
      </c>
      <c r="F379" s="3" t="s">
        <v>7</v>
      </c>
      <c r="G379" s="3">
        <v>18</v>
      </c>
      <c r="H379" s="3">
        <f>100*((C379-B379)/B379)</f>
        <v>-9.5238095238095237</v>
      </c>
      <c r="I379" s="3">
        <f>100*((E379-D379)/D379)</f>
        <v>-9.0909090909090917</v>
      </c>
      <c r="J379" s="3">
        <v>26</v>
      </c>
      <c r="L379" s="9"/>
    </row>
    <row r="380" spans="1:12" s="3" customFormat="1" x14ac:dyDescent="0.3">
      <c r="A380" s="3">
        <v>19</v>
      </c>
      <c r="B380" s="3">
        <v>20</v>
      </c>
      <c r="C380" s="3">
        <v>19</v>
      </c>
      <c r="D380" s="3">
        <v>20</v>
      </c>
      <c r="E380" s="3">
        <v>20</v>
      </c>
      <c r="F380" s="3" t="s">
        <v>8</v>
      </c>
      <c r="G380" s="3">
        <v>19</v>
      </c>
      <c r="H380" s="3">
        <f>100*((C380-B380)/B380)</f>
        <v>-5</v>
      </c>
      <c r="I380" s="3">
        <f>100*((E380-D380)/D380)</f>
        <v>0</v>
      </c>
      <c r="J380" s="3">
        <v>26</v>
      </c>
      <c r="L380" s="9"/>
    </row>
    <row r="381" spans="1:12" s="3" customFormat="1" x14ac:dyDescent="0.3">
      <c r="A381" s="3">
        <v>19</v>
      </c>
      <c r="B381" s="3">
        <v>19</v>
      </c>
      <c r="C381" s="3">
        <v>21</v>
      </c>
      <c r="D381" s="3">
        <v>19</v>
      </c>
      <c r="E381" s="3">
        <v>22</v>
      </c>
      <c r="F381" s="3" t="s">
        <v>8</v>
      </c>
      <c r="G381" s="3">
        <v>20</v>
      </c>
      <c r="H381" s="3">
        <f>100*((C381-B381)/B381)</f>
        <v>10.526315789473683</v>
      </c>
      <c r="I381" s="3">
        <f>100*((E381-D381)/D381)</f>
        <v>15.789473684210526</v>
      </c>
      <c r="J381" s="3">
        <v>26</v>
      </c>
      <c r="L381" s="9"/>
    </row>
    <row r="382" spans="1:12" s="3" customFormat="1" x14ac:dyDescent="0.3">
      <c r="A382" s="3">
        <v>20</v>
      </c>
      <c r="B382" s="3">
        <v>21</v>
      </c>
      <c r="C382" s="3">
        <v>20</v>
      </c>
      <c r="D382" s="3">
        <v>23</v>
      </c>
      <c r="E382" s="3">
        <v>20</v>
      </c>
      <c r="F382" s="3" t="s">
        <v>7</v>
      </c>
      <c r="G382" s="3">
        <v>1</v>
      </c>
      <c r="H382" s="3">
        <f>100*((C382-B382)/B382)</f>
        <v>-4.7619047619047619</v>
      </c>
      <c r="I382" s="3">
        <f>100*((E382-D382)/D382)</f>
        <v>-13.043478260869565</v>
      </c>
      <c r="J382" s="3">
        <v>13</v>
      </c>
      <c r="L382" s="9"/>
    </row>
    <row r="383" spans="1:12" s="3" customFormat="1" x14ac:dyDescent="0.3">
      <c r="A383" s="3">
        <v>20</v>
      </c>
      <c r="B383" s="3">
        <v>20</v>
      </c>
      <c r="C383" s="3">
        <v>20</v>
      </c>
      <c r="D383" s="3">
        <v>19</v>
      </c>
      <c r="E383" s="3">
        <v>20</v>
      </c>
      <c r="F383" s="3" t="s">
        <v>7</v>
      </c>
      <c r="G383" s="3">
        <v>2</v>
      </c>
      <c r="H383" s="3">
        <f>100*((C383-B383)/B383)</f>
        <v>0</v>
      </c>
      <c r="I383" s="3">
        <f>100*((E383-D383)/D383)</f>
        <v>5.2631578947368416</v>
      </c>
      <c r="J383" s="3">
        <v>13</v>
      </c>
      <c r="L383" s="9"/>
    </row>
    <row r="384" spans="1:12" s="3" customFormat="1" x14ac:dyDescent="0.3">
      <c r="A384" s="3">
        <v>20</v>
      </c>
      <c r="B384" s="3">
        <v>20</v>
      </c>
      <c r="C384" s="3">
        <v>20</v>
      </c>
      <c r="D384" s="3">
        <v>19</v>
      </c>
      <c r="E384" s="3">
        <v>21</v>
      </c>
      <c r="F384" s="3" t="s">
        <v>8</v>
      </c>
      <c r="G384" s="3">
        <v>3</v>
      </c>
      <c r="H384" s="3">
        <f>100*((C384-B384)/B384)</f>
        <v>0</v>
      </c>
      <c r="I384" s="3">
        <f>100*((E384-D384)/D384)</f>
        <v>10.526315789473683</v>
      </c>
      <c r="J384" s="3">
        <v>13</v>
      </c>
      <c r="L384" s="9"/>
    </row>
    <row r="385" spans="1:12" s="3" customFormat="1" x14ac:dyDescent="0.3">
      <c r="A385" s="3">
        <v>20</v>
      </c>
      <c r="B385" s="3">
        <v>20</v>
      </c>
      <c r="C385" s="3">
        <v>20</v>
      </c>
      <c r="D385" s="3">
        <v>20</v>
      </c>
      <c r="E385" s="3">
        <v>20</v>
      </c>
      <c r="F385" s="3" t="s">
        <v>8</v>
      </c>
      <c r="G385" s="3">
        <v>4</v>
      </c>
      <c r="H385" s="3">
        <f>100*((C385-B385)/B385)</f>
        <v>0</v>
      </c>
      <c r="I385" s="3">
        <f>100*((E385-D385)/D385)</f>
        <v>0</v>
      </c>
      <c r="J385" s="3">
        <v>13</v>
      </c>
      <c r="L385" s="9"/>
    </row>
    <row r="386" spans="1:12" s="3" customFormat="1" x14ac:dyDescent="0.3">
      <c r="A386" s="3">
        <v>20</v>
      </c>
      <c r="B386" s="3">
        <v>20</v>
      </c>
      <c r="C386" s="3">
        <v>19</v>
      </c>
      <c r="D386" s="3">
        <v>18</v>
      </c>
      <c r="E386" s="3">
        <v>20</v>
      </c>
      <c r="F386" s="3" t="s">
        <v>8</v>
      </c>
      <c r="G386" s="3">
        <v>5</v>
      </c>
      <c r="H386" s="3">
        <f>100*((C386-B386)/B386)</f>
        <v>-5</v>
      </c>
      <c r="I386" s="3">
        <f>100*((E386-D386)/D386)</f>
        <v>11.111111111111111</v>
      </c>
      <c r="J386" s="3">
        <v>13</v>
      </c>
      <c r="L386" s="9"/>
    </row>
    <row r="387" spans="1:12" s="3" customFormat="1" x14ac:dyDescent="0.3">
      <c r="A387" s="3">
        <v>20</v>
      </c>
      <c r="B387" s="3">
        <v>20</v>
      </c>
      <c r="C387" s="3">
        <v>20</v>
      </c>
      <c r="D387" s="3">
        <v>18</v>
      </c>
      <c r="E387" s="3">
        <v>21</v>
      </c>
      <c r="F387" s="3" t="s">
        <v>7</v>
      </c>
      <c r="G387" s="3">
        <v>6</v>
      </c>
      <c r="H387" s="3">
        <f>100*((C387-B387)/B387)</f>
        <v>0</v>
      </c>
      <c r="I387" s="3">
        <f>100*((E387-D387)/D387)</f>
        <v>16.666666666666664</v>
      </c>
      <c r="J387" s="3">
        <v>13</v>
      </c>
      <c r="L387" s="9"/>
    </row>
    <row r="388" spans="1:12" s="3" customFormat="1" x14ac:dyDescent="0.3">
      <c r="A388" s="3">
        <v>20</v>
      </c>
      <c r="B388" s="3">
        <v>20</v>
      </c>
      <c r="C388" s="3">
        <v>19</v>
      </c>
      <c r="D388" s="3">
        <v>19</v>
      </c>
      <c r="E388" s="3">
        <v>19</v>
      </c>
      <c r="F388" s="3" t="s">
        <v>7</v>
      </c>
      <c r="G388" s="3">
        <v>7</v>
      </c>
      <c r="H388" s="3">
        <f>100*((C388-B388)/B388)</f>
        <v>-5</v>
      </c>
      <c r="I388" s="3">
        <f>100*((E388-D388)/D388)</f>
        <v>0</v>
      </c>
      <c r="J388" s="3">
        <v>13</v>
      </c>
      <c r="L388" s="9"/>
    </row>
    <row r="389" spans="1:12" s="3" customFormat="1" x14ac:dyDescent="0.3">
      <c r="A389" s="3">
        <v>20</v>
      </c>
      <c r="B389" s="3">
        <v>20</v>
      </c>
      <c r="C389" s="3">
        <v>18</v>
      </c>
      <c r="D389" s="3">
        <v>19</v>
      </c>
      <c r="E389" s="3">
        <v>19</v>
      </c>
      <c r="F389" s="3" t="s">
        <v>8</v>
      </c>
      <c r="G389" s="3">
        <v>8</v>
      </c>
      <c r="H389" s="3">
        <f>100*((C389-B389)/B389)</f>
        <v>-10</v>
      </c>
      <c r="I389" s="3">
        <f>100*((E389-D389)/D389)</f>
        <v>0</v>
      </c>
      <c r="J389" s="3">
        <v>13</v>
      </c>
      <c r="L389" s="9"/>
    </row>
    <row r="390" spans="1:12" s="3" customFormat="1" x14ac:dyDescent="0.3">
      <c r="A390" s="3">
        <v>20</v>
      </c>
      <c r="B390" s="3">
        <v>20</v>
      </c>
      <c r="C390" s="3">
        <v>19</v>
      </c>
      <c r="D390" s="3">
        <v>21</v>
      </c>
      <c r="E390" s="3">
        <v>20</v>
      </c>
      <c r="F390" s="3" t="s">
        <v>7</v>
      </c>
      <c r="G390" s="3">
        <v>9</v>
      </c>
      <c r="H390" s="3">
        <f>100*((C390-B390)/B390)</f>
        <v>-5</v>
      </c>
      <c r="I390" s="3">
        <f>100*((E390-D390)/D390)</f>
        <v>-4.7619047619047619</v>
      </c>
      <c r="J390" s="3">
        <v>13</v>
      </c>
      <c r="L390" s="9"/>
    </row>
    <row r="391" spans="1:12" s="3" customFormat="1" x14ac:dyDescent="0.3">
      <c r="A391" s="3">
        <v>20</v>
      </c>
      <c r="B391" s="3">
        <v>20</v>
      </c>
      <c r="C391" s="3">
        <v>19</v>
      </c>
      <c r="D391" s="3">
        <v>20</v>
      </c>
      <c r="E391" s="3">
        <v>20</v>
      </c>
      <c r="F391" s="3" t="s">
        <v>8</v>
      </c>
      <c r="G391" s="3">
        <v>10</v>
      </c>
      <c r="H391" s="3">
        <f>100*((C391-B391)/B391)</f>
        <v>-5</v>
      </c>
      <c r="I391" s="3">
        <f>100*((E391-D391)/D391)</f>
        <v>0</v>
      </c>
      <c r="J391" s="3">
        <v>13</v>
      </c>
      <c r="L391" s="9"/>
    </row>
    <row r="392" spans="1:12" s="3" customFormat="1" x14ac:dyDescent="0.3">
      <c r="A392" s="3">
        <v>20</v>
      </c>
      <c r="B392" s="3">
        <v>21</v>
      </c>
      <c r="C392" s="3">
        <v>19</v>
      </c>
      <c r="D392" s="3">
        <v>22</v>
      </c>
      <c r="E392" s="3">
        <v>20</v>
      </c>
      <c r="F392" s="3" t="s">
        <v>8</v>
      </c>
      <c r="G392" s="3">
        <v>11</v>
      </c>
      <c r="H392" s="3">
        <f>100*((C392-B392)/B392)</f>
        <v>-9.5238095238095237</v>
      </c>
      <c r="I392" s="3">
        <f>100*((E392-D392)/D392)</f>
        <v>-9.0909090909090917</v>
      </c>
      <c r="J392" s="3">
        <v>13</v>
      </c>
      <c r="L392" s="9"/>
    </row>
    <row r="393" spans="1:12" s="3" customFormat="1" x14ac:dyDescent="0.3">
      <c r="A393" s="3">
        <v>20</v>
      </c>
      <c r="B393" s="3">
        <v>19</v>
      </c>
      <c r="C393" s="3">
        <v>20</v>
      </c>
      <c r="D393" s="3">
        <v>18</v>
      </c>
      <c r="E393" s="3">
        <v>20</v>
      </c>
      <c r="F393" s="3" t="s">
        <v>7</v>
      </c>
      <c r="G393" s="3">
        <v>12</v>
      </c>
      <c r="H393" s="3">
        <f>100*((C393-B393)/B393)</f>
        <v>5.2631578947368416</v>
      </c>
      <c r="I393" s="3">
        <f>100*((E393-D393)/D393)</f>
        <v>11.111111111111111</v>
      </c>
      <c r="J393" s="3">
        <v>13</v>
      </c>
      <c r="L393" s="9"/>
    </row>
    <row r="394" spans="1:12" s="3" customFormat="1" x14ac:dyDescent="0.3">
      <c r="A394" s="3">
        <v>20</v>
      </c>
      <c r="B394" s="3">
        <v>19</v>
      </c>
      <c r="C394" s="3">
        <v>19</v>
      </c>
      <c r="D394" s="3">
        <v>17</v>
      </c>
      <c r="E394" s="3">
        <v>20</v>
      </c>
      <c r="F394" s="3" t="s">
        <v>8</v>
      </c>
      <c r="G394" s="3">
        <v>13</v>
      </c>
      <c r="H394" s="3">
        <f>100*((C394-B394)/B394)</f>
        <v>0</v>
      </c>
      <c r="I394" s="3">
        <f>100*((E394-D394)/D394)</f>
        <v>17.647058823529413</v>
      </c>
      <c r="J394" s="3">
        <v>13</v>
      </c>
      <c r="L394" s="9"/>
    </row>
    <row r="395" spans="1:12" s="3" customFormat="1" x14ac:dyDescent="0.3">
      <c r="A395" s="3">
        <v>20</v>
      </c>
      <c r="B395" s="3">
        <v>20</v>
      </c>
      <c r="C395" s="3">
        <v>18</v>
      </c>
      <c r="D395" s="3">
        <v>19</v>
      </c>
      <c r="E395" s="3">
        <v>18</v>
      </c>
      <c r="F395" s="3" t="s">
        <v>7</v>
      </c>
      <c r="G395" s="3">
        <v>14</v>
      </c>
      <c r="H395" s="3">
        <f>100*((C395-B395)/B395)</f>
        <v>-10</v>
      </c>
      <c r="I395" s="3">
        <f>100*((E395-D395)/D395)</f>
        <v>-5.2631578947368416</v>
      </c>
      <c r="J395" s="3">
        <v>13</v>
      </c>
      <c r="L395" s="9"/>
    </row>
    <row r="396" spans="1:12" s="3" customFormat="1" x14ac:dyDescent="0.3">
      <c r="A396" s="3">
        <v>20</v>
      </c>
      <c r="B396" s="3">
        <v>20</v>
      </c>
      <c r="C396" s="3">
        <v>18</v>
      </c>
      <c r="D396" s="3">
        <v>21</v>
      </c>
      <c r="E396" s="3">
        <v>19</v>
      </c>
      <c r="F396" s="3" t="s">
        <v>8</v>
      </c>
      <c r="G396" s="3">
        <v>15</v>
      </c>
      <c r="H396" s="3">
        <f>100*((C396-B396)/B396)</f>
        <v>-10</v>
      </c>
      <c r="I396" s="3">
        <f>100*((E396-D396)/D396)</f>
        <v>-9.5238095238095237</v>
      </c>
      <c r="J396" s="3">
        <v>13</v>
      </c>
      <c r="L396" s="9"/>
    </row>
    <row r="397" spans="1:12" s="3" customFormat="1" x14ac:dyDescent="0.3">
      <c r="A397" s="3">
        <v>20</v>
      </c>
      <c r="B397" s="3">
        <v>20</v>
      </c>
      <c r="C397" s="3">
        <v>18</v>
      </c>
      <c r="D397" s="3">
        <v>21</v>
      </c>
      <c r="E397" s="3">
        <v>18</v>
      </c>
      <c r="F397" s="3" t="s">
        <v>7</v>
      </c>
      <c r="G397" s="3">
        <v>16</v>
      </c>
      <c r="H397" s="3">
        <f>100*((C397-B397)/B397)</f>
        <v>-10</v>
      </c>
      <c r="I397" s="3">
        <f>100*((E397-D397)/D397)</f>
        <v>-14.285714285714285</v>
      </c>
      <c r="J397" s="3">
        <v>13</v>
      </c>
      <c r="L397" s="9"/>
    </row>
    <row r="398" spans="1:12" s="3" customFormat="1" x14ac:dyDescent="0.3">
      <c r="A398" s="3">
        <v>20</v>
      </c>
      <c r="B398" s="3">
        <v>19</v>
      </c>
      <c r="C398" s="3">
        <v>19</v>
      </c>
      <c r="D398" s="3">
        <v>19</v>
      </c>
      <c r="E398" s="3">
        <v>19</v>
      </c>
      <c r="F398" s="3" t="s">
        <v>7</v>
      </c>
      <c r="G398" s="3">
        <v>17</v>
      </c>
      <c r="H398" s="3">
        <f>100*((C398-B398)/B398)</f>
        <v>0</v>
      </c>
      <c r="I398" s="3">
        <f>100*((E398-D398)/D398)</f>
        <v>0</v>
      </c>
      <c r="J398" s="3">
        <v>13</v>
      </c>
      <c r="L398" s="9"/>
    </row>
    <row r="399" spans="1:12" s="3" customFormat="1" x14ac:dyDescent="0.3">
      <c r="A399" s="3">
        <v>20</v>
      </c>
      <c r="B399" s="3">
        <v>19</v>
      </c>
      <c r="C399" s="3">
        <v>18</v>
      </c>
      <c r="D399" s="3">
        <v>19</v>
      </c>
      <c r="E399" s="3">
        <v>20</v>
      </c>
      <c r="F399" s="3" t="s">
        <v>7</v>
      </c>
      <c r="G399" s="3">
        <v>18</v>
      </c>
      <c r="H399" s="3">
        <f>100*((C399-B399)/B399)</f>
        <v>-5.2631578947368416</v>
      </c>
      <c r="I399" s="3">
        <f>100*((E399-D399)/D399)</f>
        <v>5.2631578947368416</v>
      </c>
      <c r="J399" s="3">
        <v>13</v>
      </c>
      <c r="L399" s="9"/>
    </row>
    <row r="400" spans="1:12" s="3" customFormat="1" x14ac:dyDescent="0.3">
      <c r="A400" s="3">
        <v>20</v>
      </c>
      <c r="B400" s="3">
        <v>18</v>
      </c>
      <c r="C400" s="3">
        <v>17</v>
      </c>
      <c r="D400" s="3">
        <v>18</v>
      </c>
      <c r="E400" s="3">
        <v>17</v>
      </c>
      <c r="F400" s="3" t="s">
        <v>8</v>
      </c>
      <c r="G400" s="3">
        <v>19</v>
      </c>
      <c r="H400" s="3">
        <f>100*((C400-B400)/B400)</f>
        <v>-5.5555555555555554</v>
      </c>
      <c r="I400" s="3">
        <f>100*((E400-D400)/D400)</f>
        <v>-5.5555555555555554</v>
      </c>
      <c r="J400" s="3">
        <v>13</v>
      </c>
      <c r="L400" s="9"/>
    </row>
    <row r="401" spans="1:12" s="3" customFormat="1" x14ac:dyDescent="0.3">
      <c r="A401" s="3">
        <v>20</v>
      </c>
      <c r="B401" s="3">
        <v>19</v>
      </c>
      <c r="C401" s="3">
        <v>18</v>
      </c>
      <c r="D401" s="3">
        <v>18</v>
      </c>
      <c r="E401" s="3">
        <v>19</v>
      </c>
      <c r="F401" s="3" t="s">
        <v>8</v>
      </c>
      <c r="G401" s="3">
        <v>20</v>
      </c>
      <c r="H401" s="3">
        <f>100*((C401-B401)/B401)</f>
        <v>-5.2631578947368416</v>
      </c>
      <c r="I401" s="3">
        <f>100*((E401-D401)/D401)</f>
        <v>5.5555555555555554</v>
      </c>
      <c r="J401" s="3">
        <v>13</v>
      </c>
      <c r="L401" s="9"/>
    </row>
    <row r="402" spans="1:12" s="3" customFormat="1" x14ac:dyDescent="0.3">
      <c r="A402" s="3">
        <v>21</v>
      </c>
      <c r="B402" s="3">
        <v>25</v>
      </c>
      <c r="C402" s="3">
        <v>25</v>
      </c>
      <c r="D402" s="3">
        <v>19</v>
      </c>
      <c r="E402" s="3">
        <v>21</v>
      </c>
      <c r="F402" s="3" t="s">
        <v>7</v>
      </c>
      <c r="G402" s="3">
        <v>1</v>
      </c>
      <c r="H402" s="3">
        <f>100*((C402-B402)/B402)</f>
        <v>0</v>
      </c>
      <c r="I402" s="3">
        <f>100*((E402-D402)/D402)</f>
        <v>10.526315789473683</v>
      </c>
      <c r="J402" s="3">
        <v>21</v>
      </c>
      <c r="L402" s="9"/>
    </row>
    <row r="403" spans="1:12" s="3" customFormat="1" x14ac:dyDescent="0.3">
      <c r="A403" s="3">
        <v>21</v>
      </c>
      <c r="B403" s="3">
        <v>25</v>
      </c>
      <c r="C403" s="3">
        <v>23</v>
      </c>
      <c r="D403" s="3">
        <v>20</v>
      </c>
      <c r="E403" s="3">
        <v>21</v>
      </c>
      <c r="F403" s="3" t="s">
        <v>8</v>
      </c>
      <c r="G403" s="3">
        <v>2</v>
      </c>
      <c r="H403" s="3">
        <f>100*((C403-B403)/B403)</f>
        <v>-8</v>
      </c>
      <c r="I403" s="3">
        <f>100*((E403-D403)/D403)</f>
        <v>5</v>
      </c>
      <c r="J403" s="3">
        <v>21</v>
      </c>
      <c r="L403" s="9"/>
    </row>
    <row r="404" spans="1:12" s="3" customFormat="1" x14ac:dyDescent="0.3">
      <c r="A404" s="3">
        <v>21</v>
      </c>
      <c r="B404" s="3">
        <v>23</v>
      </c>
      <c r="C404" s="3">
        <v>24</v>
      </c>
      <c r="D404" s="3">
        <v>22</v>
      </c>
      <c r="E404" s="3">
        <v>23</v>
      </c>
      <c r="F404" s="3" t="s">
        <v>7</v>
      </c>
      <c r="G404" s="3">
        <v>3</v>
      </c>
      <c r="H404" s="3">
        <f>100*((C404-B404)/B404)</f>
        <v>4.3478260869565215</v>
      </c>
      <c r="I404" s="3">
        <f>100*((E404-D404)/D404)</f>
        <v>4.5454545454545459</v>
      </c>
      <c r="J404" s="3">
        <v>21</v>
      </c>
      <c r="L404" s="9"/>
    </row>
    <row r="405" spans="1:12" s="3" customFormat="1" x14ac:dyDescent="0.3">
      <c r="A405" s="3">
        <v>21</v>
      </c>
      <c r="B405" s="3">
        <v>26</v>
      </c>
      <c r="C405" s="3">
        <v>25</v>
      </c>
      <c r="D405" s="3">
        <v>20</v>
      </c>
      <c r="E405" s="3">
        <v>18</v>
      </c>
      <c r="F405" s="3" t="s">
        <v>8</v>
      </c>
      <c r="G405" s="3">
        <v>4</v>
      </c>
      <c r="H405" s="3">
        <f>100*((C405-B405)/B405)</f>
        <v>-3.8461538461538463</v>
      </c>
      <c r="I405" s="3">
        <f>100*((E405-D405)/D405)</f>
        <v>-10</v>
      </c>
      <c r="J405" s="3">
        <v>21</v>
      </c>
      <c r="L405" s="9"/>
    </row>
    <row r="406" spans="1:12" s="3" customFormat="1" x14ac:dyDescent="0.3">
      <c r="A406" s="3">
        <v>21</v>
      </c>
      <c r="B406" s="3">
        <v>26</v>
      </c>
      <c r="C406" s="3">
        <v>24</v>
      </c>
      <c r="D406" s="3">
        <v>17</v>
      </c>
      <c r="E406" s="3">
        <v>20</v>
      </c>
      <c r="F406" s="3" t="s">
        <v>7</v>
      </c>
      <c r="G406" s="3">
        <v>5</v>
      </c>
      <c r="H406" s="3">
        <f>100*((C406-B406)/B406)</f>
        <v>-7.6923076923076925</v>
      </c>
      <c r="I406" s="3">
        <f>100*((E406-D406)/D406)</f>
        <v>17.647058823529413</v>
      </c>
      <c r="J406" s="3">
        <v>21</v>
      </c>
      <c r="L406" s="9"/>
    </row>
    <row r="407" spans="1:12" s="3" customFormat="1" x14ac:dyDescent="0.3">
      <c r="A407" s="3">
        <v>21</v>
      </c>
      <c r="B407" s="3">
        <v>24</v>
      </c>
      <c r="C407" s="3">
        <v>24</v>
      </c>
      <c r="D407" s="3">
        <v>22</v>
      </c>
      <c r="E407" s="3">
        <v>17</v>
      </c>
      <c r="F407" s="3" t="s">
        <v>8</v>
      </c>
      <c r="G407" s="3">
        <v>6</v>
      </c>
      <c r="H407" s="3">
        <f>100*((C407-B407)/B407)</f>
        <v>0</v>
      </c>
      <c r="I407" s="3">
        <f>100*((E407-D407)/D407)</f>
        <v>-22.727272727272727</v>
      </c>
      <c r="J407" s="3">
        <v>21</v>
      </c>
      <c r="L407" s="9"/>
    </row>
    <row r="408" spans="1:12" s="3" customFormat="1" x14ac:dyDescent="0.3">
      <c r="A408" s="3">
        <v>21</v>
      </c>
      <c r="B408" s="3">
        <v>24</v>
      </c>
      <c r="C408" s="3">
        <v>24</v>
      </c>
      <c r="D408" s="3">
        <v>19</v>
      </c>
      <c r="E408" s="3">
        <v>19</v>
      </c>
      <c r="F408" s="3" t="s">
        <v>7</v>
      </c>
      <c r="G408" s="3">
        <v>7</v>
      </c>
      <c r="H408" s="3">
        <f>100*((C408-B408)/B408)</f>
        <v>0</v>
      </c>
      <c r="I408" s="3">
        <f>100*((E408-D408)/D408)</f>
        <v>0</v>
      </c>
      <c r="J408" s="3">
        <v>21</v>
      </c>
      <c r="L408" s="9"/>
    </row>
    <row r="409" spans="1:12" s="3" customFormat="1" x14ac:dyDescent="0.3">
      <c r="A409" s="3">
        <v>21</v>
      </c>
      <c r="B409" s="3">
        <v>24</v>
      </c>
      <c r="C409" s="3">
        <v>24</v>
      </c>
      <c r="D409" s="3">
        <v>19</v>
      </c>
      <c r="E409" s="3">
        <v>18</v>
      </c>
      <c r="F409" s="3" t="s">
        <v>7</v>
      </c>
      <c r="G409" s="3">
        <v>8</v>
      </c>
      <c r="H409" s="3">
        <f>100*((C409-B409)/B409)</f>
        <v>0</v>
      </c>
      <c r="I409" s="3">
        <f>100*((E409-D409)/D409)</f>
        <v>-5.2631578947368416</v>
      </c>
      <c r="J409" s="3">
        <v>21</v>
      </c>
      <c r="L409" s="9"/>
    </row>
    <row r="410" spans="1:12" s="3" customFormat="1" x14ac:dyDescent="0.3">
      <c r="A410" s="3">
        <v>21</v>
      </c>
      <c r="B410" s="3">
        <v>26</v>
      </c>
      <c r="C410" s="3">
        <v>25</v>
      </c>
      <c r="D410" s="3">
        <v>18</v>
      </c>
      <c r="E410" s="3">
        <v>16</v>
      </c>
      <c r="F410" s="3" t="s">
        <v>8</v>
      </c>
      <c r="G410" s="3">
        <v>9</v>
      </c>
      <c r="H410" s="3">
        <f>100*((C410-B410)/B410)</f>
        <v>-3.8461538461538463</v>
      </c>
      <c r="I410" s="3">
        <f>100*((E410-D410)/D410)</f>
        <v>-11.111111111111111</v>
      </c>
      <c r="J410" s="3">
        <v>21</v>
      </c>
      <c r="L410" s="9"/>
    </row>
    <row r="411" spans="1:12" x14ac:dyDescent="0.3">
      <c r="A411" s="3">
        <v>21</v>
      </c>
      <c r="B411" s="3">
        <v>24</v>
      </c>
      <c r="C411" s="3">
        <v>25</v>
      </c>
      <c r="D411" s="3">
        <v>19</v>
      </c>
      <c r="E411" s="3">
        <v>21</v>
      </c>
      <c r="F411" s="3" t="s">
        <v>7</v>
      </c>
      <c r="G411" s="3">
        <v>10</v>
      </c>
      <c r="H411" s="3">
        <f>100*((C411-B411)/B411)</f>
        <v>4.1666666666666661</v>
      </c>
      <c r="I411" s="3">
        <f>100*((E411-D411)/D411)</f>
        <v>10.526315789473683</v>
      </c>
      <c r="J411" s="3">
        <v>21</v>
      </c>
      <c r="L411" s="2"/>
    </row>
    <row r="412" spans="1:12" x14ac:dyDescent="0.3">
      <c r="A412" s="3">
        <v>21</v>
      </c>
      <c r="B412" s="3">
        <v>26</v>
      </c>
      <c r="C412" s="3">
        <v>25</v>
      </c>
      <c r="D412" s="3">
        <v>15</v>
      </c>
      <c r="E412" s="3">
        <v>17</v>
      </c>
      <c r="F412" s="3" t="s">
        <v>7</v>
      </c>
      <c r="G412" s="3">
        <v>11</v>
      </c>
      <c r="H412" s="3">
        <f>100*((C412-B412)/B412)</f>
        <v>-3.8461538461538463</v>
      </c>
      <c r="I412" s="3">
        <f>100*((E412-D412)/D412)</f>
        <v>13.333333333333334</v>
      </c>
      <c r="J412" s="3">
        <v>21</v>
      </c>
      <c r="L412" s="2"/>
    </row>
    <row r="413" spans="1:12" x14ac:dyDescent="0.3">
      <c r="A413" s="3">
        <v>21</v>
      </c>
      <c r="B413" s="3">
        <v>27</v>
      </c>
      <c r="C413" s="3">
        <v>25</v>
      </c>
      <c r="D413" s="3">
        <v>15</v>
      </c>
      <c r="E413" s="3">
        <v>18</v>
      </c>
      <c r="F413" s="3" t="s">
        <v>8</v>
      </c>
      <c r="G413" s="3">
        <v>12</v>
      </c>
      <c r="H413" s="3">
        <f>100*((C413-B413)/B413)</f>
        <v>-7.4074074074074066</v>
      </c>
      <c r="I413" s="3">
        <f>100*((E413-D413)/D413)</f>
        <v>20</v>
      </c>
      <c r="J413" s="3">
        <v>21</v>
      </c>
      <c r="L413" s="2"/>
    </row>
    <row r="414" spans="1:12" x14ac:dyDescent="0.3">
      <c r="A414" s="3">
        <v>21</v>
      </c>
      <c r="B414" s="3">
        <v>26</v>
      </c>
      <c r="C414" s="3">
        <v>25</v>
      </c>
      <c r="D414" s="3">
        <v>17</v>
      </c>
      <c r="E414" s="3">
        <v>17</v>
      </c>
      <c r="F414" s="3" t="s">
        <v>8</v>
      </c>
      <c r="G414" s="3">
        <v>13</v>
      </c>
      <c r="H414" s="3">
        <f>100*((C414-B414)/B414)</f>
        <v>-3.8461538461538463</v>
      </c>
      <c r="I414" s="3">
        <f>100*((E414-D414)/D414)</f>
        <v>0</v>
      </c>
      <c r="J414" s="3">
        <v>21</v>
      </c>
      <c r="L414" s="2"/>
    </row>
    <row r="415" spans="1:12" x14ac:dyDescent="0.3">
      <c r="A415" s="3">
        <v>21</v>
      </c>
      <c r="B415" s="3">
        <v>26</v>
      </c>
      <c r="C415" s="3">
        <v>25</v>
      </c>
      <c r="D415" s="3">
        <v>18</v>
      </c>
      <c r="E415" s="3">
        <v>17</v>
      </c>
      <c r="F415" s="3" t="s">
        <v>7</v>
      </c>
      <c r="G415" s="3">
        <v>14</v>
      </c>
      <c r="H415" s="3">
        <f>100*((C415-B415)/B415)</f>
        <v>-3.8461538461538463</v>
      </c>
      <c r="I415" s="3">
        <f>100*((E415-D415)/D415)</f>
        <v>-5.5555555555555554</v>
      </c>
      <c r="J415" s="3">
        <v>21</v>
      </c>
      <c r="L415" s="2"/>
    </row>
    <row r="416" spans="1:12" x14ac:dyDescent="0.3">
      <c r="A416" s="3">
        <v>21</v>
      </c>
      <c r="B416" s="3">
        <v>26</v>
      </c>
      <c r="C416" s="3">
        <v>25</v>
      </c>
      <c r="D416" s="3">
        <v>17</v>
      </c>
      <c r="E416" s="3">
        <v>20</v>
      </c>
      <c r="F416" s="3" t="s">
        <v>8</v>
      </c>
      <c r="G416" s="3">
        <v>15</v>
      </c>
      <c r="H416" s="3">
        <f>100*((C416-B416)/B416)</f>
        <v>-3.8461538461538463</v>
      </c>
      <c r="I416" s="3">
        <f>100*((E416-D416)/D416)</f>
        <v>17.647058823529413</v>
      </c>
      <c r="J416" s="3">
        <v>21</v>
      </c>
      <c r="L416" s="2"/>
    </row>
    <row r="417" spans="1:12" x14ac:dyDescent="0.3">
      <c r="A417" s="3">
        <v>21</v>
      </c>
      <c r="B417" s="3">
        <v>26</v>
      </c>
      <c r="C417" s="3">
        <v>24</v>
      </c>
      <c r="D417" s="3">
        <v>16</v>
      </c>
      <c r="E417" s="3">
        <v>17</v>
      </c>
      <c r="F417" s="3" t="s">
        <v>8</v>
      </c>
      <c r="G417" s="3">
        <v>16</v>
      </c>
      <c r="H417" s="3">
        <f>100*((C417-B417)/B417)</f>
        <v>-7.6923076923076925</v>
      </c>
      <c r="I417" s="3">
        <f>100*((E417-D417)/D417)</f>
        <v>6.25</v>
      </c>
      <c r="J417" s="3">
        <v>21</v>
      </c>
      <c r="L417" s="2"/>
    </row>
    <row r="418" spans="1:12" x14ac:dyDescent="0.3">
      <c r="A418" s="3">
        <v>21</v>
      </c>
      <c r="B418" s="3">
        <v>25</v>
      </c>
      <c r="C418" s="3">
        <v>26</v>
      </c>
      <c r="D418" s="3">
        <v>15</v>
      </c>
      <c r="E418" s="3">
        <v>20</v>
      </c>
      <c r="F418" s="3" t="s">
        <v>8</v>
      </c>
      <c r="G418" s="3">
        <v>17</v>
      </c>
      <c r="H418" s="3">
        <f>100*((C418-B418)/B418)</f>
        <v>4</v>
      </c>
      <c r="I418" s="3">
        <f>100*((E418-D418)/D418)</f>
        <v>33.333333333333329</v>
      </c>
      <c r="J418" s="3">
        <v>21</v>
      </c>
      <c r="L418" s="2"/>
    </row>
    <row r="419" spans="1:12" x14ac:dyDescent="0.3">
      <c r="A419" s="3">
        <v>21</v>
      </c>
      <c r="B419" s="3">
        <v>25</v>
      </c>
      <c r="C419" s="3">
        <v>24</v>
      </c>
      <c r="D419" s="3">
        <v>18</v>
      </c>
      <c r="E419" s="3">
        <v>18</v>
      </c>
      <c r="F419" s="3" t="s">
        <v>7</v>
      </c>
      <c r="G419" s="3">
        <v>18</v>
      </c>
      <c r="H419" s="3">
        <f>100*((C419-B419)/B419)</f>
        <v>-4</v>
      </c>
      <c r="I419" s="3">
        <f>100*((E419-D419)/D419)</f>
        <v>0</v>
      </c>
      <c r="J419" s="3">
        <v>21</v>
      </c>
      <c r="L419" s="2"/>
    </row>
    <row r="420" spans="1:12" x14ac:dyDescent="0.3">
      <c r="A420" s="3">
        <v>21</v>
      </c>
      <c r="B420" s="3">
        <v>26</v>
      </c>
      <c r="C420" s="3">
        <v>23</v>
      </c>
      <c r="D420" s="3">
        <v>20</v>
      </c>
      <c r="E420" s="3">
        <v>18</v>
      </c>
      <c r="F420" s="3" t="s">
        <v>7</v>
      </c>
      <c r="G420" s="3">
        <v>19</v>
      </c>
      <c r="H420" s="3">
        <f>100*((C420-B420)/B420)</f>
        <v>-11.538461538461538</v>
      </c>
      <c r="I420" s="3">
        <f>100*((E420-D420)/D420)</f>
        <v>-10</v>
      </c>
      <c r="J420" s="3">
        <v>21</v>
      </c>
      <c r="L420" s="2"/>
    </row>
    <row r="421" spans="1:12" x14ac:dyDescent="0.3">
      <c r="A421" s="3">
        <v>21</v>
      </c>
      <c r="B421" s="3">
        <v>24</v>
      </c>
      <c r="C421" s="3">
        <v>25</v>
      </c>
      <c r="D421" s="3">
        <v>18</v>
      </c>
      <c r="E421" s="3">
        <v>16</v>
      </c>
      <c r="F421" s="3" t="s">
        <v>8</v>
      </c>
      <c r="G421" s="3">
        <v>20</v>
      </c>
      <c r="H421" s="3">
        <f>100*((C421-B421)/B421)</f>
        <v>4.1666666666666661</v>
      </c>
      <c r="I421" s="3">
        <f>100*((E421-D421)/D421)</f>
        <v>-11.111111111111111</v>
      </c>
      <c r="J421" s="3">
        <v>21</v>
      </c>
      <c r="L421" s="2"/>
    </row>
    <row r="422" spans="1:12" x14ac:dyDescent="0.3">
      <c r="A422" s="3">
        <v>22</v>
      </c>
      <c r="B422" s="3">
        <v>25</v>
      </c>
      <c r="C422" s="3">
        <v>26</v>
      </c>
      <c r="D422" s="3">
        <v>25</v>
      </c>
      <c r="E422" s="3">
        <v>26</v>
      </c>
      <c r="F422" s="3" t="s">
        <v>8</v>
      </c>
      <c r="G422" s="3">
        <v>1</v>
      </c>
      <c r="H422" s="3">
        <f>100*((C422-B422)/B422)</f>
        <v>4</v>
      </c>
      <c r="I422" s="3">
        <f>100*((E422-D422)/D422)</f>
        <v>4</v>
      </c>
      <c r="J422" s="3">
        <v>23</v>
      </c>
      <c r="L422" s="2"/>
    </row>
    <row r="423" spans="1:12" x14ac:dyDescent="0.3">
      <c r="A423" s="3">
        <v>22</v>
      </c>
      <c r="B423" s="3">
        <v>24</v>
      </c>
      <c r="C423" s="3">
        <v>23</v>
      </c>
      <c r="D423" s="3">
        <v>24</v>
      </c>
      <c r="E423" s="3">
        <v>23</v>
      </c>
      <c r="F423" s="3" t="s">
        <v>8</v>
      </c>
      <c r="G423" s="3">
        <v>2</v>
      </c>
      <c r="H423" s="3">
        <f>100*((C423-B423)/B423)</f>
        <v>-4.1666666666666661</v>
      </c>
      <c r="I423" s="3">
        <f>100*((E423-D423)/D423)</f>
        <v>-4.1666666666666661</v>
      </c>
      <c r="J423" s="3">
        <v>23</v>
      </c>
      <c r="L423" s="2"/>
    </row>
    <row r="424" spans="1:12" x14ac:dyDescent="0.3">
      <c r="A424" s="3">
        <v>22</v>
      </c>
      <c r="B424" s="3">
        <v>24</v>
      </c>
      <c r="C424" s="3">
        <v>25</v>
      </c>
      <c r="D424" s="3">
        <v>24</v>
      </c>
      <c r="E424" s="3">
        <v>25</v>
      </c>
      <c r="F424" s="3" t="s">
        <v>7</v>
      </c>
      <c r="G424" s="3">
        <v>3</v>
      </c>
      <c r="H424" s="3">
        <f>100*((C424-B424)/B424)</f>
        <v>4.1666666666666661</v>
      </c>
      <c r="I424" s="3">
        <f>100*((E424-D424)/D424)</f>
        <v>4.1666666666666661</v>
      </c>
      <c r="J424" s="3">
        <v>23</v>
      </c>
      <c r="L424" s="2"/>
    </row>
    <row r="425" spans="1:12" x14ac:dyDescent="0.3">
      <c r="A425" s="3">
        <v>22</v>
      </c>
      <c r="B425" s="3">
        <v>23</v>
      </c>
      <c r="C425" s="3">
        <v>22</v>
      </c>
      <c r="D425" s="3">
        <v>23</v>
      </c>
      <c r="E425" s="3">
        <v>23</v>
      </c>
      <c r="F425" s="3" t="s">
        <v>7</v>
      </c>
      <c r="G425" s="3">
        <v>4</v>
      </c>
      <c r="H425" s="3">
        <f>100*((C425-B425)/B425)</f>
        <v>-4.3478260869565215</v>
      </c>
      <c r="I425" s="3">
        <f>100*((E425-D425)/D425)</f>
        <v>0</v>
      </c>
      <c r="J425" s="3">
        <v>23</v>
      </c>
      <c r="L425" s="2"/>
    </row>
    <row r="426" spans="1:12" x14ac:dyDescent="0.3">
      <c r="A426" s="3">
        <v>22</v>
      </c>
      <c r="B426" s="3">
        <v>23</v>
      </c>
      <c r="C426" s="3">
        <v>22</v>
      </c>
      <c r="D426" s="3">
        <v>23</v>
      </c>
      <c r="E426" s="3">
        <v>22</v>
      </c>
      <c r="F426" s="3" t="s">
        <v>8</v>
      </c>
      <c r="G426" s="3">
        <v>5</v>
      </c>
      <c r="H426" s="3">
        <f>100*((C426-B426)/B426)</f>
        <v>-4.3478260869565215</v>
      </c>
      <c r="I426" s="3">
        <f>100*((E426-D426)/D426)</f>
        <v>-4.3478260869565215</v>
      </c>
      <c r="J426" s="3">
        <v>23</v>
      </c>
      <c r="L426" s="2"/>
    </row>
    <row r="427" spans="1:12" x14ac:dyDescent="0.3">
      <c r="A427" s="3">
        <v>22</v>
      </c>
      <c r="B427" s="3">
        <v>23</v>
      </c>
      <c r="C427" s="3">
        <v>22</v>
      </c>
      <c r="D427" s="3">
        <v>23</v>
      </c>
      <c r="E427" s="3">
        <v>22</v>
      </c>
      <c r="F427" s="3" t="s">
        <v>8</v>
      </c>
      <c r="G427" s="3">
        <v>6</v>
      </c>
      <c r="H427" s="3">
        <f>100*((C427-B427)/B427)</f>
        <v>-4.3478260869565215</v>
      </c>
      <c r="I427" s="3">
        <f>100*((E427-D427)/D427)</f>
        <v>-4.3478260869565215</v>
      </c>
      <c r="J427" s="3">
        <v>23</v>
      </c>
      <c r="L427" s="2"/>
    </row>
    <row r="428" spans="1:12" x14ac:dyDescent="0.3">
      <c r="A428" s="3">
        <v>22</v>
      </c>
      <c r="B428" s="3">
        <v>23</v>
      </c>
      <c r="C428" s="3">
        <v>22</v>
      </c>
      <c r="D428" s="3">
        <v>23</v>
      </c>
      <c r="E428" s="3">
        <v>22</v>
      </c>
      <c r="F428" s="3" t="s">
        <v>8</v>
      </c>
      <c r="G428" s="3">
        <v>7</v>
      </c>
      <c r="H428" s="3">
        <f>100*((C428-B428)/B428)</f>
        <v>-4.3478260869565215</v>
      </c>
      <c r="I428" s="3">
        <f>100*((E428-D428)/D428)</f>
        <v>-4.3478260869565215</v>
      </c>
      <c r="J428" s="3">
        <v>23</v>
      </c>
      <c r="L428" s="2"/>
    </row>
    <row r="429" spans="1:12" x14ac:dyDescent="0.3">
      <c r="A429" s="3">
        <v>22</v>
      </c>
      <c r="B429" s="3">
        <v>23</v>
      </c>
      <c r="C429" s="3">
        <v>22</v>
      </c>
      <c r="D429" s="3">
        <v>23</v>
      </c>
      <c r="E429" s="3">
        <v>22</v>
      </c>
      <c r="F429" s="3" t="s">
        <v>8</v>
      </c>
      <c r="G429" s="3">
        <v>8</v>
      </c>
      <c r="H429" s="3">
        <f>100*((C429-B429)/B429)</f>
        <v>-4.3478260869565215</v>
      </c>
      <c r="I429" s="3">
        <f>100*((E429-D429)/D429)</f>
        <v>-4.3478260869565215</v>
      </c>
      <c r="J429" s="3">
        <v>23</v>
      </c>
      <c r="L429" s="2"/>
    </row>
    <row r="430" spans="1:12" x14ac:dyDescent="0.3">
      <c r="A430" s="3">
        <v>22</v>
      </c>
      <c r="B430" s="3">
        <v>25</v>
      </c>
      <c r="C430" s="3">
        <v>25</v>
      </c>
      <c r="D430" s="3">
        <v>25</v>
      </c>
      <c r="E430" s="3">
        <v>25</v>
      </c>
      <c r="F430" s="3" t="s">
        <v>8</v>
      </c>
      <c r="G430" s="3">
        <v>9</v>
      </c>
      <c r="H430" s="3">
        <f>100*((C430-B430)/B430)</f>
        <v>0</v>
      </c>
      <c r="I430" s="3">
        <f>100*((E430-D430)/D430)</f>
        <v>0</v>
      </c>
      <c r="J430" s="3">
        <v>23</v>
      </c>
      <c r="L430" s="2"/>
    </row>
    <row r="431" spans="1:12" x14ac:dyDescent="0.3">
      <c r="A431" s="3">
        <v>22</v>
      </c>
      <c r="B431" s="3">
        <v>23</v>
      </c>
      <c r="C431" s="3">
        <v>22</v>
      </c>
      <c r="D431" s="3">
        <v>23</v>
      </c>
      <c r="E431" s="3">
        <v>22</v>
      </c>
      <c r="F431" s="3" t="s">
        <v>7</v>
      </c>
      <c r="G431" s="3">
        <v>10</v>
      </c>
      <c r="H431" s="3">
        <f>100*((C431-B431)/B431)</f>
        <v>-4.3478260869565215</v>
      </c>
      <c r="I431" s="3">
        <f>100*((E431-D431)/D431)</f>
        <v>-4.3478260869565215</v>
      </c>
      <c r="J431" s="3">
        <v>23</v>
      </c>
      <c r="L431" s="2"/>
    </row>
    <row r="432" spans="1:12" x14ac:dyDescent="0.3">
      <c r="A432" s="3">
        <v>22</v>
      </c>
      <c r="B432" s="3">
        <v>23</v>
      </c>
      <c r="C432" s="3">
        <v>23</v>
      </c>
      <c r="D432" s="3">
        <v>23</v>
      </c>
      <c r="E432" s="3">
        <v>23</v>
      </c>
      <c r="F432" s="3" t="s">
        <v>7</v>
      </c>
      <c r="G432" s="3">
        <v>11</v>
      </c>
      <c r="H432" s="3">
        <f>100*((C432-B432)/B432)</f>
        <v>0</v>
      </c>
      <c r="I432" s="3">
        <f>100*((E432-D432)/D432)</f>
        <v>0</v>
      </c>
      <c r="J432" s="3">
        <v>23</v>
      </c>
      <c r="L432" s="2"/>
    </row>
    <row r="433" spans="1:12" x14ac:dyDescent="0.3">
      <c r="A433" s="3">
        <v>22</v>
      </c>
      <c r="B433" s="3">
        <v>24</v>
      </c>
      <c r="C433" s="3">
        <v>22</v>
      </c>
      <c r="D433" s="3">
        <v>24</v>
      </c>
      <c r="E433" s="3">
        <v>22</v>
      </c>
      <c r="F433" s="3" t="s">
        <v>7</v>
      </c>
      <c r="G433" s="3">
        <v>12</v>
      </c>
      <c r="H433" s="3">
        <f>100*((C433-B433)/B433)</f>
        <v>-8.3333333333333321</v>
      </c>
      <c r="I433" s="3">
        <f>100*((E433-D433)/D433)</f>
        <v>-8.3333333333333321</v>
      </c>
      <c r="J433" s="3">
        <v>23</v>
      </c>
      <c r="L433" s="2"/>
    </row>
    <row r="434" spans="1:12" x14ac:dyDescent="0.3">
      <c r="A434" s="3">
        <v>22</v>
      </c>
      <c r="B434" s="3">
        <v>24</v>
      </c>
      <c r="C434" s="3">
        <v>22</v>
      </c>
      <c r="D434" s="3">
        <v>24</v>
      </c>
      <c r="E434" s="3">
        <v>22</v>
      </c>
      <c r="F434" s="3" t="s">
        <v>8</v>
      </c>
      <c r="G434" s="3">
        <v>13</v>
      </c>
      <c r="H434" s="3">
        <f>100*((C434-B434)/B434)</f>
        <v>-8.3333333333333321</v>
      </c>
      <c r="I434" s="3">
        <f>100*((E434-D434)/D434)</f>
        <v>-8.3333333333333321</v>
      </c>
      <c r="J434" s="3">
        <v>23</v>
      </c>
      <c r="L434" s="2"/>
    </row>
    <row r="435" spans="1:12" x14ac:dyDescent="0.3">
      <c r="A435" s="3">
        <v>22</v>
      </c>
      <c r="B435" s="3">
        <v>23</v>
      </c>
      <c r="C435" s="3">
        <v>24</v>
      </c>
      <c r="D435" s="3">
        <v>23</v>
      </c>
      <c r="E435" s="3">
        <v>24</v>
      </c>
      <c r="F435" s="3" t="s">
        <v>8</v>
      </c>
      <c r="G435" s="3">
        <v>14</v>
      </c>
      <c r="H435" s="3">
        <f>100*((C435-B435)/B435)</f>
        <v>4.3478260869565215</v>
      </c>
      <c r="I435" s="3">
        <f>100*((E435-D435)/D435)</f>
        <v>4.3478260869565215</v>
      </c>
      <c r="J435" s="3">
        <v>23</v>
      </c>
      <c r="L435" s="2"/>
    </row>
    <row r="436" spans="1:12" x14ac:dyDescent="0.3">
      <c r="A436" s="3">
        <v>22</v>
      </c>
      <c r="B436" s="3">
        <v>23</v>
      </c>
      <c r="C436" s="3">
        <v>23</v>
      </c>
      <c r="D436" s="3">
        <v>21</v>
      </c>
      <c r="E436" s="3">
        <v>23</v>
      </c>
      <c r="F436" s="3" t="s">
        <v>8</v>
      </c>
      <c r="G436" s="3">
        <v>15</v>
      </c>
      <c r="H436" s="3">
        <f>100*((C436-B436)/B436)</f>
        <v>0</v>
      </c>
      <c r="I436" s="3">
        <f>100*((E436-D436)/D436)</f>
        <v>9.5238095238095237</v>
      </c>
      <c r="J436" s="3">
        <v>23</v>
      </c>
      <c r="L436" s="2"/>
    </row>
    <row r="437" spans="1:12" x14ac:dyDescent="0.3">
      <c r="A437" s="3">
        <v>22</v>
      </c>
      <c r="B437" s="3">
        <v>24</v>
      </c>
      <c r="C437" s="3">
        <v>23</v>
      </c>
      <c r="D437" s="3">
        <v>24</v>
      </c>
      <c r="E437" s="3">
        <v>23</v>
      </c>
      <c r="F437" s="3" t="s">
        <v>7</v>
      </c>
      <c r="G437" s="3">
        <v>16</v>
      </c>
      <c r="H437" s="3">
        <f>100*((C437-B437)/B437)</f>
        <v>-4.1666666666666661</v>
      </c>
      <c r="I437" s="3">
        <f>100*((E437-D437)/D437)</f>
        <v>-4.1666666666666661</v>
      </c>
      <c r="J437" s="3">
        <v>23</v>
      </c>
      <c r="L437" s="2"/>
    </row>
    <row r="438" spans="1:12" x14ac:dyDescent="0.3">
      <c r="A438" s="3">
        <v>22</v>
      </c>
      <c r="B438" s="3">
        <v>25</v>
      </c>
      <c r="C438" s="3">
        <v>22</v>
      </c>
      <c r="D438" s="3">
        <v>25</v>
      </c>
      <c r="E438" s="3">
        <v>22</v>
      </c>
      <c r="F438" s="3" t="s">
        <v>7</v>
      </c>
      <c r="G438" s="3">
        <v>17</v>
      </c>
      <c r="H438" s="3">
        <f>100*((C438-B438)/B438)</f>
        <v>-12</v>
      </c>
      <c r="I438" s="3">
        <f>100*((E438-D438)/D438)</f>
        <v>-12</v>
      </c>
      <c r="J438" s="3">
        <v>23</v>
      </c>
      <c r="L438" s="2"/>
    </row>
    <row r="439" spans="1:12" x14ac:dyDescent="0.3">
      <c r="A439" s="3">
        <v>22</v>
      </c>
      <c r="B439" s="3">
        <v>23</v>
      </c>
      <c r="C439" s="3">
        <v>22</v>
      </c>
      <c r="D439" s="3">
        <v>23</v>
      </c>
      <c r="E439" s="3">
        <v>22</v>
      </c>
      <c r="F439" s="3" t="s">
        <v>7</v>
      </c>
      <c r="G439" s="3">
        <v>18</v>
      </c>
      <c r="H439" s="3">
        <f>100*((C439-B439)/B439)</f>
        <v>-4.3478260869565215</v>
      </c>
      <c r="I439" s="3">
        <f>100*((E439-D439)/D439)</f>
        <v>-4.3478260869565215</v>
      </c>
      <c r="J439" s="3">
        <v>23</v>
      </c>
      <c r="L439" s="2"/>
    </row>
    <row r="440" spans="1:12" x14ac:dyDescent="0.3">
      <c r="A440" s="3">
        <v>22</v>
      </c>
      <c r="B440" s="3">
        <v>24</v>
      </c>
      <c r="C440" s="3">
        <v>21</v>
      </c>
      <c r="D440" s="3">
        <v>24</v>
      </c>
      <c r="E440" s="3">
        <v>21</v>
      </c>
      <c r="F440" s="3" t="s">
        <v>7</v>
      </c>
      <c r="G440" s="3">
        <v>19</v>
      </c>
      <c r="H440" s="3">
        <f>100*((C440-B440)/B440)</f>
        <v>-12.5</v>
      </c>
      <c r="I440" s="3">
        <f>100*((E440-D440)/D440)</f>
        <v>-12.5</v>
      </c>
      <c r="J440" s="3">
        <v>23</v>
      </c>
      <c r="L440" s="2"/>
    </row>
    <row r="441" spans="1:12" x14ac:dyDescent="0.3">
      <c r="A441" s="3">
        <v>22</v>
      </c>
      <c r="B441" s="3">
        <v>22</v>
      </c>
      <c r="C441" s="3">
        <v>22</v>
      </c>
      <c r="D441" s="3">
        <v>22</v>
      </c>
      <c r="E441" s="3">
        <v>22</v>
      </c>
      <c r="F441" s="3" t="s">
        <v>7</v>
      </c>
      <c r="G441" s="3">
        <v>20</v>
      </c>
      <c r="H441" s="3">
        <f>100*((C441-B441)/B441)</f>
        <v>0</v>
      </c>
      <c r="I441" s="3">
        <f>100*((E441-D441)/D441)</f>
        <v>0</v>
      </c>
      <c r="J441" s="3">
        <v>23</v>
      </c>
      <c r="L441" s="2"/>
    </row>
    <row r="442" spans="1:12" x14ac:dyDescent="0.3">
      <c r="A442" s="3">
        <v>23</v>
      </c>
      <c r="B442" s="3">
        <v>23</v>
      </c>
      <c r="C442" s="3">
        <v>22</v>
      </c>
      <c r="D442" s="3">
        <v>22</v>
      </c>
      <c r="E442" s="3">
        <v>23</v>
      </c>
      <c r="F442" s="3" t="s">
        <v>8</v>
      </c>
      <c r="G442" s="3">
        <v>1</v>
      </c>
      <c r="H442" s="3">
        <f>100*((C442-B442)/B442)</f>
        <v>-4.3478260869565215</v>
      </c>
      <c r="I442" s="3">
        <f>100*((E442-D442)/D442)</f>
        <v>4.5454545454545459</v>
      </c>
      <c r="J442" s="3">
        <v>20</v>
      </c>
      <c r="L442" s="2"/>
    </row>
    <row r="443" spans="1:12" x14ac:dyDescent="0.3">
      <c r="A443" s="3">
        <v>23</v>
      </c>
      <c r="B443" s="3">
        <v>22</v>
      </c>
      <c r="C443" s="3">
        <v>22</v>
      </c>
      <c r="D443" s="3">
        <v>22</v>
      </c>
      <c r="E443" s="3">
        <v>23</v>
      </c>
      <c r="F443" s="3" t="s">
        <v>8</v>
      </c>
      <c r="G443" s="3">
        <v>2</v>
      </c>
      <c r="H443" s="3">
        <f>100*((C443-B443)/B443)</f>
        <v>0</v>
      </c>
      <c r="I443" s="3">
        <f>100*((E443-D443)/D443)</f>
        <v>4.5454545454545459</v>
      </c>
      <c r="J443" s="3">
        <v>20</v>
      </c>
      <c r="L443" s="2"/>
    </row>
    <row r="444" spans="1:12" x14ac:dyDescent="0.3">
      <c r="A444" s="3">
        <v>23</v>
      </c>
      <c r="B444" s="3">
        <v>22</v>
      </c>
      <c r="C444" s="3">
        <v>21</v>
      </c>
      <c r="D444" s="3">
        <v>22</v>
      </c>
      <c r="E444" s="3">
        <v>21</v>
      </c>
      <c r="F444" s="3" t="s">
        <v>7</v>
      </c>
      <c r="G444" s="3">
        <v>3</v>
      </c>
      <c r="H444" s="3">
        <f>100*((C444-B444)/B444)</f>
        <v>-4.5454545454545459</v>
      </c>
      <c r="I444" s="3">
        <f>100*((E444-D444)/D444)</f>
        <v>-4.5454545454545459</v>
      </c>
      <c r="J444" s="3">
        <v>20</v>
      </c>
      <c r="L444" s="2"/>
    </row>
    <row r="445" spans="1:12" x14ac:dyDescent="0.3">
      <c r="A445" s="3">
        <v>23</v>
      </c>
      <c r="B445" s="3">
        <v>22</v>
      </c>
      <c r="C445" s="3">
        <v>21</v>
      </c>
      <c r="D445" s="3">
        <v>22</v>
      </c>
      <c r="E445" s="3">
        <v>23</v>
      </c>
      <c r="F445" s="3" t="s">
        <v>7</v>
      </c>
      <c r="G445" s="3">
        <v>4</v>
      </c>
      <c r="H445" s="3">
        <f>100*((C445-B445)/B445)</f>
        <v>-4.5454545454545459</v>
      </c>
      <c r="I445" s="3">
        <f>100*((E445-D445)/D445)</f>
        <v>4.5454545454545459</v>
      </c>
      <c r="J445" s="3">
        <v>20</v>
      </c>
      <c r="L445" s="2"/>
    </row>
    <row r="446" spans="1:12" x14ac:dyDescent="0.3">
      <c r="A446" s="3">
        <v>23</v>
      </c>
      <c r="B446" s="3">
        <v>22</v>
      </c>
      <c r="C446" s="3">
        <v>21</v>
      </c>
      <c r="D446" s="3">
        <v>21</v>
      </c>
      <c r="E446" s="3">
        <v>22</v>
      </c>
      <c r="F446" s="3" t="s">
        <v>7</v>
      </c>
      <c r="G446" s="3">
        <v>5</v>
      </c>
      <c r="H446" s="3">
        <f>100*((C446-B446)/B446)</f>
        <v>-4.5454545454545459</v>
      </c>
      <c r="I446" s="3">
        <f>100*((E446-D446)/D446)</f>
        <v>4.7619047619047619</v>
      </c>
      <c r="J446" s="3">
        <v>20</v>
      </c>
      <c r="L446" s="2"/>
    </row>
    <row r="447" spans="1:12" x14ac:dyDescent="0.3">
      <c r="A447" s="3">
        <v>23</v>
      </c>
      <c r="B447" s="3">
        <v>23</v>
      </c>
      <c r="C447" s="3">
        <v>21</v>
      </c>
      <c r="D447" s="3">
        <v>23</v>
      </c>
      <c r="E447" s="3">
        <v>21</v>
      </c>
      <c r="F447" s="3" t="s">
        <v>8</v>
      </c>
      <c r="G447" s="3">
        <v>6</v>
      </c>
      <c r="H447" s="3">
        <f>100*((C447-B447)/B447)</f>
        <v>-8.695652173913043</v>
      </c>
      <c r="I447" s="3">
        <f>100*((E447-D447)/D447)</f>
        <v>-8.695652173913043</v>
      </c>
      <c r="J447" s="3">
        <v>20</v>
      </c>
      <c r="L447" s="2"/>
    </row>
    <row r="448" spans="1:12" x14ac:dyDescent="0.3">
      <c r="A448" s="3">
        <v>23</v>
      </c>
      <c r="B448" s="3">
        <v>22</v>
      </c>
      <c r="C448" s="3">
        <v>22</v>
      </c>
      <c r="D448" s="3">
        <v>22</v>
      </c>
      <c r="E448" s="3">
        <v>22</v>
      </c>
      <c r="F448" s="3" t="s">
        <v>8</v>
      </c>
      <c r="G448" s="3">
        <v>7</v>
      </c>
      <c r="H448" s="3">
        <f>100*((C448-B448)/B448)</f>
        <v>0</v>
      </c>
      <c r="I448" s="3">
        <f>100*((E448-D448)/D448)</f>
        <v>0</v>
      </c>
      <c r="J448" s="3">
        <v>20</v>
      </c>
      <c r="L448" s="2"/>
    </row>
    <row r="449" spans="1:12" x14ac:dyDescent="0.3">
      <c r="A449" s="3">
        <v>23</v>
      </c>
      <c r="B449" s="3">
        <v>23</v>
      </c>
      <c r="C449" s="3">
        <v>22</v>
      </c>
      <c r="D449" s="3">
        <v>22</v>
      </c>
      <c r="E449" s="3">
        <v>23</v>
      </c>
      <c r="F449" s="3" t="s">
        <v>7</v>
      </c>
      <c r="G449" s="3">
        <v>8</v>
      </c>
      <c r="H449" s="3">
        <f>100*((C449-B449)/B449)</f>
        <v>-4.3478260869565215</v>
      </c>
      <c r="I449" s="3">
        <f>100*((E449-D449)/D449)</f>
        <v>4.5454545454545459</v>
      </c>
      <c r="J449" s="3">
        <v>20</v>
      </c>
      <c r="L449" s="2"/>
    </row>
    <row r="450" spans="1:12" x14ac:dyDescent="0.3">
      <c r="A450" s="3">
        <v>23</v>
      </c>
      <c r="B450" s="3">
        <v>22</v>
      </c>
      <c r="C450" s="3">
        <v>23</v>
      </c>
      <c r="D450" s="3">
        <v>21</v>
      </c>
      <c r="E450" s="3">
        <v>25</v>
      </c>
      <c r="F450" s="3" t="s">
        <v>7</v>
      </c>
      <c r="G450" s="3">
        <v>9</v>
      </c>
      <c r="H450" s="3">
        <f t="shared" ref="H450:H481" si="0">100*((C450-B450)/B450)</f>
        <v>4.5454545454545459</v>
      </c>
      <c r="I450" s="3">
        <f t="shared" ref="I450:I481" si="1">100*((E450-D450)/D450)</f>
        <v>19.047619047619047</v>
      </c>
      <c r="J450" s="3">
        <v>20</v>
      </c>
      <c r="L450" s="2"/>
    </row>
    <row r="451" spans="1:12" x14ac:dyDescent="0.3">
      <c r="A451" s="3">
        <v>23</v>
      </c>
      <c r="B451" s="3">
        <v>23</v>
      </c>
      <c r="C451" s="3">
        <v>22</v>
      </c>
      <c r="D451" s="3">
        <v>23</v>
      </c>
      <c r="E451" s="3">
        <v>23</v>
      </c>
      <c r="F451" s="3" t="s">
        <v>8</v>
      </c>
      <c r="G451" s="3">
        <v>10</v>
      </c>
      <c r="H451" s="3">
        <f t="shared" si="0"/>
        <v>-4.3478260869565215</v>
      </c>
      <c r="I451" s="3">
        <f t="shared" si="1"/>
        <v>0</v>
      </c>
      <c r="J451" s="3">
        <v>20</v>
      </c>
      <c r="L451" s="2"/>
    </row>
    <row r="452" spans="1:12" x14ac:dyDescent="0.3">
      <c r="A452" s="3">
        <v>23</v>
      </c>
      <c r="B452" s="3">
        <v>23</v>
      </c>
      <c r="C452" s="3">
        <v>21</v>
      </c>
      <c r="D452" s="3">
        <v>23</v>
      </c>
      <c r="E452" s="3">
        <v>22</v>
      </c>
      <c r="F452" s="3" t="s">
        <v>7</v>
      </c>
      <c r="G452" s="3">
        <v>11</v>
      </c>
      <c r="H452" s="3">
        <f t="shared" si="0"/>
        <v>-8.695652173913043</v>
      </c>
      <c r="I452" s="3">
        <f t="shared" si="1"/>
        <v>-4.3478260869565215</v>
      </c>
      <c r="J452" s="3">
        <v>20</v>
      </c>
      <c r="L452" s="2"/>
    </row>
    <row r="453" spans="1:12" x14ac:dyDescent="0.3">
      <c r="A453" s="3">
        <v>23</v>
      </c>
      <c r="B453" s="3">
        <v>23</v>
      </c>
      <c r="C453" s="3">
        <v>22</v>
      </c>
      <c r="D453" s="3">
        <v>24</v>
      </c>
      <c r="E453" s="3">
        <v>23</v>
      </c>
      <c r="F453" s="3" t="s">
        <v>8</v>
      </c>
      <c r="G453" s="3">
        <v>12</v>
      </c>
      <c r="H453" s="3">
        <f t="shared" si="0"/>
        <v>-4.3478260869565215</v>
      </c>
      <c r="I453" s="3">
        <f t="shared" si="1"/>
        <v>-4.1666666666666661</v>
      </c>
      <c r="J453" s="3">
        <v>20</v>
      </c>
      <c r="L453" s="2"/>
    </row>
    <row r="454" spans="1:12" x14ac:dyDescent="0.3">
      <c r="A454" s="3">
        <v>23</v>
      </c>
      <c r="B454" s="3">
        <v>22</v>
      </c>
      <c r="C454" s="3">
        <v>22</v>
      </c>
      <c r="D454" s="3">
        <v>21</v>
      </c>
      <c r="E454" s="3">
        <v>23</v>
      </c>
      <c r="F454" s="3" t="s">
        <v>8</v>
      </c>
      <c r="G454" s="3">
        <v>13</v>
      </c>
      <c r="H454" s="3">
        <f t="shared" si="0"/>
        <v>0</v>
      </c>
      <c r="I454" s="3">
        <f t="shared" si="1"/>
        <v>9.5238095238095237</v>
      </c>
      <c r="J454" s="3">
        <v>20</v>
      </c>
      <c r="L454" s="2"/>
    </row>
    <row r="455" spans="1:12" x14ac:dyDescent="0.3">
      <c r="A455" s="3">
        <v>23</v>
      </c>
      <c r="B455" s="3">
        <v>23</v>
      </c>
      <c r="C455" s="3">
        <v>22</v>
      </c>
      <c r="D455" s="3">
        <v>22</v>
      </c>
      <c r="E455" s="3">
        <v>23</v>
      </c>
      <c r="F455" s="3" t="s">
        <v>8</v>
      </c>
      <c r="G455" s="3">
        <v>14</v>
      </c>
      <c r="H455" s="3">
        <f t="shared" si="0"/>
        <v>-4.3478260869565215</v>
      </c>
      <c r="I455" s="3">
        <f t="shared" si="1"/>
        <v>4.5454545454545459</v>
      </c>
      <c r="J455" s="3">
        <v>20</v>
      </c>
      <c r="L455" s="2"/>
    </row>
    <row r="456" spans="1:12" x14ac:dyDescent="0.3">
      <c r="A456" s="3">
        <v>23</v>
      </c>
      <c r="B456" s="3">
        <v>21</v>
      </c>
      <c r="C456" s="3">
        <v>20</v>
      </c>
      <c r="D456" s="3">
        <v>21</v>
      </c>
      <c r="E456" s="3">
        <v>21</v>
      </c>
      <c r="F456" s="3" t="s">
        <v>7</v>
      </c>
      <c r="G456" s="3">
        <v>15</v>
      </c>
      <c r="H456" s="3">
        <f t="shared" si="0"/>
        <v>-4.7619047619047619</v>
      </c>
      <c r="I456" s="3">
        <f t="shared" si="1"/>
        <v>0</v>
      </c>
      <c r="J456" s="3">
        <v>20</v>
      </c>
      <c r="L456" s="2"/>
    </row>
    <row r="457" spans="1:12" x14ac:dyDescent="0.3">
      <c r="A457" s="3">
        <v>23</v>
      </c>
      <c r="B457" s="3">
        <v>22</v>
      </c>
      <c r="C457" s="3">
        <v>22</v>
      </c>
      <c r="D457" s="3">
        <v>21</v>
      </c>
      <c r="E457" s="3">
        <v>23</v>
      </c>
      <c r="F457" s="3" t="s">
        <v>8</v>
      </c>
      <c r="G457" s="3">
        <v>16</v>
      </c>
      <c r="H457" s="3">
        <f t="shared" si="0"/>
        <v>0</v>
      </c>
      <c r="I457" s="3">
        <f t="shared" si="1"/>
        <v>9.5238095238095237</v>
      </c>
      <c r="J457" s="3">
        <v>20</v>
      </c>
      <c r="L457" s="2"/>
    </row>
    <row r="458" spans="1:12" x14ac:dyDescent="0.3">
      <c r="A458" s="3">
        <v>23</v>
      </c>
      <c r="B458" s="3">
        <v>22</v>
      </c>
      <c r="C458" s="3">
        <v>20</v>
      </c>
      <c r="D458" s="3">
        <v>20</v>
      </c>
      <c r="E458" s="3">
        <v>21</v>
      </c>
      <c r="F458" s="3" t="s">
        <v>7</v>
      </c>
      <c r="G458" s="3">
        <v>17</v>
      </c>
      <c r="H458" s="3">
        <f t="shared" si="0"/>
        <v>-9.0909090909090917</v>
      </c>
      <c r="I458" s="3">
        <f t="shared" si="1"/>
        <v>5</v>
      </c>
      <c r="J458" s="3">
        <v>20</v>
      </c>
      <c r="L458" s="2"/>
    </row>
    <row r="459" spans="1:12" x14ac:dyDescent="0.3">
      <c r="A459" s="3">
        <v>23</v>
      </c>
      <c r="B459" s="3">
        <v>22</v>
      </c>
      <c r="C459" s="3">
        <v>20</v>
      </c>
      <c r="D459" s="3">
        <v>21</v>
      </c>
      <c r="E459" s="3">
        <v>20</v>
      </c>
      <c r="F459" s="3" t="s">
        <v>7</v>
      </c>
      <c r="G459" s="3">
        <v>18</v>
      </c>
      <c r="H459" s="3">
        <f t="shared" si="0"/>
        <v>-9.0909090909090917</v>
      </c>
      <c r="I459" s="3">
        <f t="shared" si="1"/>
        <v>-4.7619047619047619</v>
      </c>
      <c r="J459" s="3">
        <v>20</v>
      </c>
      <c r="L459" s="2"/>
    </row>
    <row r="460" spans="1:12" x14ac:dyDescent="0.3">
      <c r="A460" s="3">
        <v>23</v>
      </c>
      <c r="B460" s="3">
        <v>22</v>
      </c>
      <c r="C460" s="3">
        <v>23</v>
      </c>
      <c r="D460" s="3">
        <v>19</v>
      </c>
      <c r="E460" s="3">
        <v>21</v>
      </c>
      <c r="F460" s="3" t="s">
        <v>7</v>
      </c>
      <c r="G460" s="3">
        <v>19</v>
      </c>
      <c r="H460" s="3">
        <f t="shared" si="0"/>
        <v>4.5454545454545459</v>
      </c>
      <c r="I460" s="3">
        <f t="shared" si="1"/>
        <v>10.526315789473683</v>
      </c>
      <c r="J460" s="3">
        <v>20</v>
      </c>
      <c r="L460" s="2"/>
    </row>
    <row r="461" spans="1:12" x14ac:dyDescent="0.3">
      <c r="A461" s="3">
        <v>23</v>
      </c>
      <c r="B461" s="3">
        <v>21</v>
      </c>
      <c r="C461" s="3">
        <v>20</v>
      </c>
      <c r="D461" s="3">
        <v>18</v>
      </c>
      <c r="E461" s="3">
        <v>20</v>
      </c>
      <c r="F461" s="3" t="s">
        <v>8</v>
      </c>
      <c r="G461" s="3">
        <v>20</v>
      </c>
      <c r="H461" s="3">
        <f t="shared" si="0"/>
        <v>-4.7619047619047619</v>
      </c>
      <c r="I461" s="3">
        <f t="shared" si="1"/>
        <v>11.111111111111111</v>
      </c>
      <c r="J461" s="3">
        <v>20</v>
      </c>
      <c r="L461" s="2"/>
    </row>
    <row r="462" spans="1:12" x14ac:dyDescent="0.3">
      <c r="A462" s="3">
        <v>24</v>
      </c>
      <c r="B462" s="3">
        <v>23</v>
      </c>
      <c r="C462" s="3">
        <v>23</v>
      </c>
      <c r="D462" s="3">
        <v>23</v>
      </c>
      <c r="E462" s="3">
        <v>22</v>
      </c>
      <c r="F462" s="3" t="s">
        <v>7</v>
      </c>
      <c r="G462" s="3">
        <v>1</v>
      </c>
      <c r="H462" s="3">
        <f t="shared" si="0"/>
        <v>0</v>
      </c>
      <c r="I462" s="3">
        <f t="shared" si="1"/>
        <v>-4.3478260869565215</v>
      </c>
      <c r="J462" s="3">
        <v>18</v>
      </c>
      <c r="L462" s="2"/>
    </row>
    <row r="463" spans="1:12" x14ac:dyDescent="0.3">
      <c r="A463" s="3">
        <v>24</v>
      </c>
      <c r="B463" s="3">
        <v>24</v>
      </c>
      <c r="C463" s="3">
        <v>24</v>
      </c>
      <c r="D463" s="3">
        <v>21</v>
      </c>
      <c r="E463" s="3">
        <v>18</v>
      </c>
      <c r="F463" s="3" t="s">
        <v>8</v>
      </c>
      <c r="G463" s="3">
        <v>2</v>
      </c>
      <c r="H463" s="3">
        <f t="shared" si="0"/>
        <v>0</v>
      </c>
      <c r="I463" s="3">
        <f t="shared" si="1"/>
        <v>-14.285714285714285</v>
      </c>
      <c r="J463" s="3">
        <v>18</v>
      </c>
      <c r="L463" s="2"/>
    </row>
    <row r="464" spans="1:12" x14ac:dyDescent="0.3">
      <c r="A464" s="3">
        <v>24</v>
      </c>
      <c r="B464" s="3">
        <v>24</v>
      </c>
      <c r="C464" s="3">
        <v>22</v>
      </c>
      <c r="D464" s="3">
        <v>21</v>
      </c>
      <c r="E464" s="3">
        <v>19</v>
      </c>
      <c r="F464" s="3" t="s">
        <v>8</v>
      </c>
      <c r="G464" s="3">
        <v>3</v>
      </c>
      <c r="H464" s="3">
        <f t="shared" si="0"/>
        <v>-8.3333333333333321</v>
      </c>
      <c r="I464" s="3">
        <f t="shared" si="1"/>
        <v>-9.5238095238095237</v>
      </c>
      <c r="J464" s="3">
        <v>18</v>
      </c>
      <c r="L464" s="2"/>
    </row>
    <row r="465" spans="1:12" x14ac:dyDescent="0.3">
      <c r="A465" s="3">
        <v>24</v>
      </c>
      <c r="B465" s="3">
        <v>24</v>
      </c>
      <c r="C465" s="3">
        <v>23</v>
      </c>
      <c r="D465" s="3">
        <v>20</v>
      </c>
      <c r="E465" s="3">
        <v>15</v>
      </c>
      <c r="F465" s="3" t="s">
        <v>7</v>
      </c>
      <c r="G465" s="3">
        <v>4</v>
      </c>
      <c r="H465" s="3">
        <f t="shared" si="0"/>
        <v>-4.1666666666666661</v>
      </c>
      <c r="I465" s="3">
        <f t="shared" si="1"/>
        <v>-25</v>
      </c>
      <c r="J465" s="3">
        <v>18</v>
      </c>
      <c r="L465" s="2"/>
    </row>
    <row r="466" spans="1:12" x14ac:dyDescent="0.3">
      <c r="A466" s="3">
        <v>24</v>
      </c>
      <c r="B466" s="3">
        <v>23</v>
      </c>
      <c r="C466" s="3">
        <v>23</v>
      </c>
      <c r="D466" s="3">
        <v>22</v>
      </c>
      <c r="E466" s="3">
        <v>21</v>
      </c>
      <c r="F466" s="3" t="s">
        <v>7</v>
      </c>
      <c r="G466" s="3">
        <v>5</v>
      </c>
      <c r="H466" s="3">
        <f t="shared" si="0"/>
        <v>0</v>
      </c>
      <c r="I466" s="3">
        <f t="shared" si="1"/>
        <v>-4.5454545454545459</v>
      </c>
      <c r="J466" s="3">
        <v>18</v>
      </c>
      <c r="L466" s="2"/>
    </row>
    <row r="467" spans="1:12" x14ac:dyDescent="0.3">
      <c r="A467" s="3">
        <v>24</v>
      </c>
      <c r="B467" s="3">
        <v>23</v>
      </c>
      <c r="C467" s="3">
        <v>23</v>
      </c>
      <c r="D467" s="3">
        <v>22</v>
      </c>
      <c r="E467" s="3">
        <v>17</v>
      </c>
      <c r="F467" s="3" t="s">
        <v>7</v>
      </c>
      <c r="G467" s="3">
        <v>6</v>
      </c>
      <c r="H467" s="3">
        <f t="shared" si="0"/>
        <v>0</v>
      </c>
      <c r="I467" s="3">
        <f t="shared" si="1"/>
        <v>-22.727272727272727</v>
      </c>
      <c r="J467" s="3">
        <v>18</v>
      </c>
      <c r="L467" s="2"/>
    </row>
    <row r="468" spans="1:12" x14ac:dyDescent="0.3">
      <c r="A468" s="3">
        <v>24</v>
      </c>
      <c r="B468" s="3">
        <v>24</v>
      </c>
      <c r="C468" s="3">
        <v>22</v>
      </c>
      <c r="D468" s="3">
        <v>25</v>
      </c>
      <c r="E468" s="3">
        <v>21</v>
      </c>
      <c r="F468" s="3" t="s">
        <v>8</v>
      </c>
      <c r="G468" s="3">
        <v>7</v>
      </c>
      <c r="H468" s="3">
        <f t="shared" si="0"/>
        <v>-8.3333333333333321</v>
      </c>
      <c r="I468" s="3">
        <f t="shared" si="1"/>
        <v>-16</v>
      </c>
      <c r="J468" s="3">
        <v>18</v>
      </c>
      <c r="L468" s="2"/>
    </row>
    <row r="469" spans="1:12" x14ac:dyDescent="0.3">
      <c r="A469" s="3">
        <v>24</v>
      </c>
      <c r="B469" s="3">
        <v>24</v>
      </c>
      <c r="C469" s="3">
        <v>23</v>
      </c>
      <c r="D469" s="3">
        <v>22</v>
      </c>
      <c r="E469" s="3">
        <v>21</v>
      </c>
      <c r="F469" s="3" t="s">
        <v>7</v>
      </c>
      <c r="G469" s="3">
        <v>8</v>
      </c>
      <c r="H469" s="3">
        <f t="shared" si="0"/>
        <v>-4.1666666666666661</v>
      </c>
      <c r="I469" s="3">
        <f t="shared" si="1"/>
        <v>-4.5454545454545459</v>
      </c>
      <c r="J469" s="3">
        <v>18</v>
      </c>
      <c r="L469" s="2"/>
    </row>
    <row r="470" spans="1:12" x14ac:dyDescent="0.3">
      <c r="A470" s="3">
        <v>24</v>
      </c>
      <c r="B470" s="3">
        <v>23</v>
      </c>
      <c r="C470" s="3">
        <v>24</v>
      </c>
      <c r="D470" s="3">
        <v>23</v>
      </c>
      <c r="E470" s="3">
        <v>21</v>
      </c>
      <c r="F470" s="3" t="s">
        <v>8</v>
      </c>
      <c r="G470" s="3">
        <v>9</v>
      </c>
      <c r="H470" s="3">
        <f t="shared" si="0"/>
        <v>4.3478260869565215</v>
      </c>
      <c r="I470" s="3">
        <f t="shared" si="1"/>
        <v>-8.695652173913043</v>
      </c>
      <c r="J470" s="3">
        <v>18</v>
      </c>
      <c r="L470" s="2"/>
    </row>
    <row r="471" spans="1:12" x14ac:dyDescent="0.3">
      <c r="A471" s="3">
        <v>24</v>
      </c>
      <c r="B471" s="3">
        <v>24</v>
      </c>
      <c r="C471" s="3">
        <v>24</v>
      </c>
      <c r="D471" s="3">
        <v>24</v>
      </c>
      <c r="E471" s="3">
        <v>22</v>
      </c>
      <c r="F471" s="3" t="s">
        <v>8</v>
      </c>
      <c r="G471" s="3">
        <v>10</v>
      </c>
      <c r="H471" s="3">
        <f t="shared" si="0"/>
        <v>0</v>
      </c>
      <c r="I471" s="3">
        <f t="shared" si="1"/>
        <v>-8.3333333333333321</v>
      </c>
      <c r="J471" s="3">
        <v>18</v>
      </c>
      <c r="L471" s="2"/>
    </row>
    <row r="472" spans="1:12" x14ac:dyDescent="0.3">
      <c r="A472" s="3">
        <v>24</v>
      </c>
      <c r="B472" s="3">
        <v>25</v>
      </c>
      <c r="C472" s="3">
        <v>25</v>
      </c>
      <c r="D472" s="3">
        <v>23</v>
      </c>
      <c r="E472" s="3">
        <v>20</v>
      </c>
      <c r="F472" s="3" t="s">
        <v>8</v>
      </c>
      <c r="G472" s="3">
        <v>11</v>
      </c>
      <c r="H472" s="3">
        <f t="shared" si="0"/>
        <v>0</v>
      </c>
      <c r="I472" s="3">
        <f t="shared" si="1"/>
        <v>-13.043478260869565</v>
      </c>
      <c r="J472" s="3">
        <v>18</v>
      </c>
      <c r="L472" s="2"/>
    </row>
    <row r="473" spans="1:12" x14ac:dyDescent="0.3">
      <c r="A473" s="3">
        <v>24</v>
      </c>
      <c r="B473" s="3">
        <v>25</v>
      </c>
      <c r="C473" s="3">
        <v>21</v>
      </c>
      <c r="D473" s="3">
        <v>23</v>
      </c>
      <c r="E473" s="3">
        <v>18</v>
      </c>
      <c r="F473" s="3" t="s">
        <v>7</v>
      </c>
      <c r="G473" s="3">
        <v>12</v>
      </c>
      <c r="H473" s="3">
        <f t="shared" si="0"/>
        <v>-16</v>
      </c>
      <c r="I473" s="3">
        <f t="shared" si="1"/>
        <v>-21.739130434782609</v>
      </c>
      <c r="J473" s="3">
        <v>18</v>
      </c>
      <c r="L473" s="2"/>
    </row>
    <row r="474" spans="1:12" x14ac:dyDescent="0.3">
      <c r="A474" s="3">
        <v>24</v>
      </c>
      <c r="B474" s="3">
        <v>24</v>
      </c>
      <c r="C474" s="3">
        <v>24</v>
      </c>
      <c r="D474" s="3">
        <v>26</v>
      </c>
      <c r="E474" s="3">
        <v>24</v>
      </c>
      <c r="F474" s="3" t="s">
        <v>7</v>
      </c>
      <c r="G474" s="3">
        <v>13</v>
      </c>
      <c r="H474" s="3">
        <f t="shared" si="0"/>
        <v>0</v>
      </c>
      <c r="I474" s="3">
        <f t="shared" si="1"/>
        <v>-7.6923076923076925</v>
      </c>
      <c r="J474" s="3">
        <v>18</v>
      </c>
      <c r="L474" s="2"/>
    </row>
    <row r="475" spans="1:12" x14ac:dyDescent="0.3">
      <c r="A475" s="3">
        <v>24</v>
      </c>
      <c r="B475" s="3">
        <v>23</v>
      </c>
      <c r="C475" s="3">
        <v>22</v>
      </c>
      <c r="D475" s="3">
        <v>23</v>
      </c>
      <c r="E475" s="3">
        <v>21</v>
      </c>
      <c r="F475" s="3" t="s">
        <v>8</v>
      </c>
      <c r="G475" s="3">
        <v>14</v>
      </c>
      <c r="H475" s="3">
        <f t="shared" si="0"/>
        <v>-4.3478260869565215</v>
      </c>
      <c r="I475" s="3">
        <f t="shared" si="1"/>
        <v>-8.695652173913043</v>
      </c>
      <c r="J475" s="3">
        <v>18</v>
      </c>
      <c r="L475" s="2"/>
    </row>
    <row r="476" spans="1:12" x14ac:dyDescent="0.3">
      <c r="A476" s="3">
        <v>24</v>
      </c>
      <c r="B476" s="3">
        <v>23</v>
      </c>
      <c r="C476" s="3">
        <v>23</v>
      </c>
      <c r="D476" s="3">
        <v>21</v>
      </c>
      <c r="E476" s="3">
        <v>21</v>
      </c>
      <c r="F476" s="3" t="s">
        <v>8</v>
      </c>
      <c r="G476" s="3">
        <v>15</v>
      </c>
      <c r="H476" s="3">
        <f t="shared" si="0"/>
        <v>0</v>
      </c>
      <c r="I476" s="3">
        <f t="shared" si="1"/>
        <v>0</v>
      </c>
      <c r="J476" s="3">
        <v>18</v>
      </c>
      <c r="L476" s="2"/>
    </row>
    <row r="477" spans="1:12" x14ac:dyDescent="0.3">
      <c r="A477" s="3">
        <v>24</v>
      </c>
      <c r="B477" s="3">
        <v>25</v>
      </c>
      <c r="C477" s="3">
        <v>25</v>
      </c>
      <c r="D477" s="3">
        <v>18</v>
      </c>
      <c r="E477" s="3">
        <v>18</v>
      </c>
      <c r="F477" s="3" t="s">
        <v>7</v>
      </c>
      <c r="G477" s="3">
        <v>16</v>
      </c>
      <c r="H477" s="3">
        <f t="shared" si="0"/>
        <v>0</v>
      </c>
      <c r="I477" s="3">
        <f t="shared" si="1"/>
        <v>0</v>
      </c>
      <c r="J477" s="3">
        <v>18</v>
      </c>
      <c r="L477" s="2"/>
    </row>
    <row r="478" spans="1:12" x14ac:dyDescent="0.3">
      <c r="A478" s="3">
        <v>24</v>
      </c>
      <c r="B478" s="3">
        <v>25</v>
      </c>
      <c r="C478" s="3">
        <v>23</v>
      </c>
      <c r="D478" s="3">
        <v>20</v>
      </c>
      <c r="E478" s="3">
        <v>20</v>
      </c>
      <c r="F478" s="3" t="s">
        <v>7</v>
      </c>
      <c r="G478" s="3">
        <v>17</v>
      </c>
      <c r="H478" s="3">
        <f t="shared" si="0"/>
        <v>-8</v>
      </c>
      <c r="I478" s="3">
        <f t="shared" si="1"/>
        <v>0</v>
      </c>
      <c r="J478" s="3">
        <v>18</v>
      </c>
      <c r="L478" s="2"/>
    </row>
    <row r="479" spans="1:12" x14ac:dyDescent="0.3">
      <c r="A479" s="3">
        <v>24</v>
      </c>
      <c r="B479" s="3">
        <v>24</v>
      </c>
      <c r="C479" s="3">
        <v>25</v>
      </c>
      <c r="D479" s="3">
        <v>22</v>
      </c>
      <c r="E479" s="3">
        <v>22</v>
      </c>
      <c r="F479" s="3" t="s">
        <v>8</v>
      </c>
      <c r="G479" s="3">
        <v>18</v>
      </c>
      <c r="H479" s="3">
        <f t="shared" si="0"/>
        <v>4.1666666666666661</v>
      </c>
      <c r="I479" s="3">
        <f t="shared" si="1"/>
        <v>0</v>
      </c>
      <c r="J479" s="3">
        <v>18</v>
      </c>
      <c r="L479" s="2"/>
    </row>
    <row r="480" spans="1:12" x14ac:dyDescent="0.3">
      <c r="A480" s="3">
        <v>24</v>
      </c>
      <c r="B480" s="3">
        <v>28</v>
      </c>
      <c r="C480" s="3">
        <v>24</v>
      </c>
      <c r="D480" s="3">
        <v>23</v>
      </c>
      <c r="E480" s="3">
        <v>24</v>
      </c>
      <c r="F480" s="3" t="s">
        <v>8</v>
      </c>
      <c r="G480" s="3">
        <v>19</v>
      </c>
      <c r="H480" s="3">
        <f t="shared" si="0"/>
        <v>-14.285714285714285</v>
      </c>
      <c r="I480" s="3">
        <f t="shared" si="1"/>
        <v>4.3478260869565215</v>
      </c>
      <c r="J480" s="3">
        <v>18</v>
      </c>
      <c r="L480" s="2"/>
    </row>
    <row r="481" spans="1:12" x14ac:dyDescent="0.3">
      <c r="A481" s="3">
        <v>24</v>
      </c>
      <c r="B481" s="3">
        <v>23</v>
      </c>
      <c r="C481" s="3">
        <v>22</v>
      </c>
      <c r="D481" s="3">
        <v>24</v>
      </c>
      <c r="E481" s="3">
        <v>20</v>
      </c>
      <c r="F481" s="3" t="s">
        <v>7</v>
      </c>
      <c r="G481" s="3">
        <v>20</v>
      </c>
      <c r="H481" s="3">
        <f t="shared" si="0"/>
        <v>-4.3478260869565215</v>
      </c>
      <c r="I481" s="3">
        <f t="shared" si="1"/>
        <v>-16.666666666666664</v>
      </c>
      <c r="J481" s="3">
        <v>18</v>
      </c>
      <c r="L481" s="2"/>
    </row>
  </sheetData>
  <sortState xmlns:xlrd2="http://schemas.microsoft.com/office/spreadsheetml/2017/richdata2" ref="A1:M481">
    <sortCondition ref="L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6C24-7F6D-4E94-8684-D18EACC9295B}">
  <dimension ref="A3:M87"/>
  <sheetViews>
    <sheetView topLeftCell="A52" zoomScale="55" zoomScaleNormal="55" workbookViewId="0">
      <selection activeCell="H76" sqref="H76"/>
    </sheetView>
  </sheetViews>
  <sheetFormatPr defaultRowHeight="14.4" x14ac:dyDescent="0.3"/>
  <cols>
    <col min="1" max="1" width="18.44140625" style="4" bestFit="1" customWidth="1"/>
    <col min="2" max="2" width="42.5546875" style="4" bestFit="1" customWidth="1"/>
    <col min="3" max="3" width="49.5546875" style="4" bestFit="1" customWidth="1"/>
    <col min="4" max="4" width="42.5546875" style="4" bestFit="1" customWidth="1"/>
    <col min="5" max="5" width="49.5546875" style="4" bestFit="1" customWidth="1"/>
    <col min="6" max="6" width="49" style="4" bestFit="1" customWidth="1"/>
    <col min="7" max="7" width="56.109375" style="4" bestFit="1" customWidth="1"/>
    <col min="8" max="8" width="39.33203125" style="4" bestFit="1" customWidth="1"/>
    <col min="9" max="9" width="45" style="4" bestFit="1" customWidth="1"/>
    <col min="10" max="10" width="44.5546875" style="4" bestFit="1" customWidth="1"/>
    <col min="11" max="11" width="31" style="4" bestFit="1" customWidth="1"/>
    <col min="12" max="12" width="34.44140625" style="4" bestFit="1" customWidth="1"/>
    <col min="13" max="13" width="35.21875" style="4" bestFit="1" customWidth="1"/>
    <col min="14" max="16384" width="8.88671875" style="4"/>
  </cols>
  <sheetData>
    <row r="3" spans="1:13" x14ac:dyDescent="0.3">
      <c r="A3"/>
      <c r="B3" s="5" t="s">
        <v>22</v>
      </c>
      <c r="C3"/>
      <c r="D3"/>
      <c r="E3"/>
      <c r="F3"/>
      <c r="G3"/>
      <c r="H3"/>
      <c r="I3"/>
      <c r="J3"/>
      <c r="K3"/>
      <c r="L3"/>
      <c r="M3"/>
    </row>
    <row r="4" spans="1:13" x14ac:dyDescent="0.3">
      <c r="A4"/>
      <c r="B4" s="4" t="s">
        <v>7</v>
      </c>
      <c r="C4"/>
      <c r="D4" s="4" t="s">
        <v>8</v>
      </c>
      <c r="E4"/>
      <c r="F4" s="4" t="s">
        <v>38</v>
      </c>
      <c r="G4" s="4" t="s">
        <v>40</v>
      </c>
      <c r="H4"/>
      <c r="I4"/>
      <c r="J4"/>
      <c r="K4"/>
      <c r="L4"/>
      <c r="M4"/>
    </row>
    <row r="5" spans="1:13" x14ac:dyDescent="0.3">
      <c r="A5" s="5" t="s">
        <v>20</v>
      </c>
      <c r="B5" s="4" t="s">
        <v>39</v>
      </c>
      <c r="C5" s="4" t="s">
        <v>41</v>
      </c>
      <c r="D5" s="4" t="s">
        <v>39</v>
      </c>
      <c r="E5" s="4" t="s">
        <v>41</v>
      </c>
      <c r="F5"/>
      <c r="G5"/>
      <c r="H5"/>
      <c r="I5"/>
      <c r="J5"/>
      <c r="K5"/>
      <c r="L5"/>
      <c r="M5"/>
    </row>
    <row r="6" spans="1:13" x14ac:dyDescent="0.3">
      <c r="A6" s="6">
        <v>1</v>
      </c>
      <c r="B6" s="7">
        <v>-2.7192982456140351</v>
      </c>
      <c r="C6" s="7">
        <v>-4.1764705882352944</v>
      </c>
      <c r="D6" s="7">
        <v>-0.49363605091159235</v>
      </c>
      <c r="E6" s="7">
        <v>3.7662784412010417</v>
      </c>
      <c r="F6" s="7">
        <v>-1.6064671482628139</v>
      </c>
      <c r="G6" s="7">
        <v>-0.20509607351712641</v>
      </c>
      <c r="H6"/>
      <c r="I6"/>
      <c r="J6"/>
      <c r="K6"/>
      <c r="L6"/>
      <c r="M6"/>
    </row>
    <row r="7" spans="1:13" x14ac:dyDescent="0.3">
      <c r="A7" s="6">
        <v>2</v>
      </c>
      <c r="B7" s="7">
        <v>-2.7408831908831908</v>
      </c>
      <c r="C7" s="7">
        <v>-2.7445868945868943</v>
      </c>
      <c r="D7" s="7">
        <v>-1.1657349896480329</v>
      </c>
      <c r="E7" s="7">
        <v>-4.0440029985007495</v>
      </c>
      <c r="F7" s="7">
        <v>-1.9533090902656116</v>
      </c>
      <c r="G7" s="7">
        <v>-3.394294946543821</v>
      </c>
      <c r="H7"/>
      <c r="I7"/>
      <c r="J7"/>
      <c r="K7"/>
      <c r="L7"/>
      <c r="M7"/>
    </row>
    <row r="8" spans="1:13" x14ac:dyDescent="0.3">
      <c r="A8" s="6">
        <v>3</v>
      </c>
      <c r="B8" s="7">
        <v>-3.4317663817663822</v>
      </c>
      <c r="C8" s="7">
        <v>3.0715800802007687</v>
      </c>
      <c r="D8" s="7">
        <v>0.43205128205128196</v>
      </c>
      <c r="E8" s="7">
        <v>0.86602397725868241</v>
      </c>
      <c r="F8" s="7">
        <v>-1.4998575498575502</v>
      </c>
      <c r="G8" s="7">
        <v>1.9688020287297257</v>
      </c>
      <c r="H8"/>
      <c r="I8"/>
      <c r="J8"/>
      <c r="K8"/>
      <c r="L8"/>
      <c r="M8"/>
    </row>
    <row r="9" spans="1:13" x14ac:dyDescent="0.3">
      <c r="A9" s="6">
        <v>5</v>
      </c>
      <c r="B9" s="7">
        <v>1.3817523056653491</v>
      </c>
      <c r="C9" s="7">
        <v>-2.9872721018231849</v>
      </c>
      <c r="D9" s="7">
        <v>0.30707070707070711</v>
      </c>
      <c r="E9" s="7">
        <v>-7.4624819624819621</v>
      </c>
      <c r="F9" s="7">
        <v>0.84441150636802864</v>
      </c>
      <c r="G9" s="7">
        <v>-5.2248770321525742</v>
      </c>
      <c r="H9"/>
      <c r="I9"/>
      <c r="J9"/>
      <c r="K9"/>
      <c r="L9"/>
      <c r="M9"/>
    </row>
    <row r="10" spans="1:13" x14ac:dyDescent="0.3">
      <c r="A10" s="6">
        <v>6</v>
      </c>
      <c r="B10" s="7">
        <v>4.3290043290043198E-2</v>
      </c>
      <c r="C10" s="7">
        <v>-5.901610644257703</v>
      </c>
      <c r="D10" s="7">
        <v>-1.2767739506869944</v>
      </c>
      <c r="E10" s="7">
        <v>-10.159123298442182</v>
      </c>
      <c r="F10" s="7">
        <v>-0.61674195369847562</v>
      </c>
      <c r="G10" s="7">
        <v>-8.0303669713499417</v>
      </c>
      <c r="H10"/>
      <c r="I10"/>
      <c r="J10"/>
      <c r="K10"/>
      <c r="L10"/>
      <c r="M10"/>
    </row>
    <row r="11" spans="1:13" x14ac:dyDescent="0.3">
      <c r="A11" s="6">
        <v>7</v>
      </c>
      <c r="B11" s="7">
        <v>-0.69966555183946499</v>
      </c>
      <c r="C11" s="7">
        <v>1.7634398612659481</v>
      </c>
      <c r="D11" s="7">
        <v>0.9920519898780773</v>
      </c>
      <c r="E11" s="7">
        <v>3.0553063378400709</v>
      </c>
      <c r="F11" s="7">
        <v>0.1461932190193059</v>
      </c>
      <c r="G11" s="7">
        <v>2.4093730995530094</v>
      </c>
      <c r="H11"/>
      <c r="I11"/>
      <c r="J11"/>
      <c r="K11"/>
      <c r="L11"/>
      <c r="M11"/>
    </row>
    <row r="12" spans="1:13" x14ac:dyDescent="0.3">
      <c r="A12" s="6">
        <v>8</v>
      </c>
      <c r="B12" s="7">
        <v>-3.4074440052700923</v>
      </c>
      <c r="C12" s="7">
        <v>-5.4985000379737228</v>
      </c>
      <c r="D12" s="7">
        <v>-2.9296066252587987</v>
      </c>
      <c r="E12" s="7">
        <v>-7.7476249913320858</v>
      </c>
      <c r="F12" s="7">
        <v>-3.1685253152644455</v>
      </c>
      <c r="G12" s="7">
        <v>-6.6230625146529034</v>
      </c>
      <c r="H12"/>
      <c r="I12"/>
      <c r="J12"/>
      <c r="K12"/>
      <c r="L12"/>
      <c r="M12"/>
    </row>
    <row r="13" spans="1:13" x14ac:dyDescent="0.3">
      <c r="A13" s="6">
        <v>9</v>
      </c>
      <c r="B13" s="7">
        <v>1.0654761904761905</v>
      </c>
      <c r="C13" s="7">
        <v>5.3177803379416284</v>
      </c>
      <c r="D13" s="7">
        <v>-1.4826550197387074</v>
      </c>
      <c r="E13" s="7">
        <v>0.85855586293572939</v>
      </c>
      <c r="F13" s="7">
        <v>-0.20858941463125844</v>
      </c>
      <c r="G13" s="7">
        <v>3.0881681004386787</v>
      </c>
      <c r="H13"/>
      <c r="I13"/>
      <c r="J13"/>
      <c r="K13"/>
      <c r="L13"/>
      <c r="M13"/>
    </row>
    <row r="14" spans="1:13" x14ac:dyDescent="0.3">
      <c r="A14" s="6">
        <v>10</v>
      </c>
      <c r="B14" s="7">
        <v>-2.4753694581280783</v>
      </c>
      <c r="C14" s="7">
        <v>-3.4507389162561575</v>
      </c>
      <c r="D14" s="7">
        <v>-0.98595146871008943</v>
      </c>
      <c r="E14" s="7">
        <v>-1.2605459057071962</v>
      </c>
      <c r="F14" s="7">
        <v>-1.7306604634190836</v>
      </c>
      <c r="G14" s="7">
        <v>-2.3556424109816767</v>
      </c>
      <c r="H14"/>
      <c r="I14"/>
      <c r="J14"/>
      <c r="K14"/>
      <c r="L14"/>
      <c r="M14"/>
    </row>
    <row r="15" spans="1:13" x14ac:dyDescent="0.3">
      <c r="A15" s="6">
        <v>11</v>
      </c>
      <c r="B15" s="7">
        <v>-0.95542666454791036</v>
      </c>
      <c r="C15" s="7">
        <v>-2.9555327713222446</v>
      </c>
      <c r="D15" s="7">
        <v>-3.6911383018168338</v>
      </c>
      <c r="E15" s="7">
        <v>-12.747905268145148</v>
      </c>
      <c r="F15" s="7">
        <v>-2.3232824831823722</v>
      </c>
      <c r="G15" s="7">
        <v>-7.8517190197336957</v>
      </c>
      <c r="H15"/>
      <c r="I15"/>
      <c r="J15"/>
      <c r="K15"/>
      <c r="L15"/>
      <c r="M15"/>
    </row>
    <row r="16" spans="1:13" x14ac:dyDescent="0.3">
      <c r="A16" s="6">
        <v>12</v>
      </c>
      <c r="B16" s="7">
        <v>-3.3848308820500144</v>
      </c>
      <c r="C16" s="7">
        <v>6.0908459994666888</v>
      </c>
      <c r="D16" s="7">
        <v>-4.6434367675746984</v>
      </c>
      <c r="E16" s="7">
        <v>2.7041820886648464</v>
      </c>
      <c r="F16" s="7">
        <v>-4.0141338248123564</v>
      </c>
      <c r="G16" s="7">
        <v>4.3975140440657681</v>
      </c>
      <c r="H16"/>
      <c r="I16"/>
      <c r="J16"/>
      <c r="K16"/>
      <c r="L16"/>
      <c r="M16"/>
    </row>
    <row r="17" spans="1:13" x14ac:dyDescent="0.3">
      <c r="A17" s="6">
        <v>13</v>
      </c>
      <c r="B17" s="7">
        <v>-1.9448734448734448</v>
      </c>
      <c r="C17" s="7">
        <v>2.4255777784381904</v>
      </c>
      <c r="D17" s="7">
        <v>-3.3897847427259187</v>
      </c>
      <c r="E17" s="7">
        <v>-3.6226787705048564</v>
      </c>
      <c r="F17" s="7">
        <v>-2.6673290937996823</v>
      </c>
      <c r="G17" s="7">
        <v>-0.59855049603333332</v>
      </c>
      <c r="H17"/>
      <c r="I17"/>
      <c r="J17"/>
      <c r="K17"/>
      <c r="L17"/>
      <c r="M17"/>
    </row>
    <row r="18" spans="1:13" x14ac:dyDescent="0.3">
      <c r="A18" s="6">
        <v>14</v>
      </c>
      <c r="B18" s="7">
        <v>6.8785578747628057E-2</v>
      </c>
      <c r="C18" s="7">
        <v>1.1086362860556407</v>
      </c>
      <c r="D18" s="7">
        <v>-1.366901776384535</v>
      </c>
      <c r="E18" s="7">
        <v>-3.9802929350343144</v>
      </c>
      <c r="F18" s="7">
        <v>-0.64905809881845344</v>
      </c>
      <c r="G18" s="7">
        <v>-1.4358283244893371</v>
      </c>
      <c r="H18"/>
      <c r="I18"/>
      <c r="J18"/>
      <c r="K18"/>
      <c r="L18"/>
      <c r="M18"/>
    </row>
    <row r="19" spans="1:13" x14ac:dyDescent="0.3">
      <c r="A19" s="6">
        <v>15</v>
      </c>
      <c r="B19" s="7">
        <v>-0.22125524539317656</v>
      </c>
      <c r="C19" s="7">
        <v>-2.0569561983355085</v>
      </c>
      <c r="D19" s="7">
        <v>-4.4749694749694751</v>
      </c>
      <c r="E19" s="7">
        <v>-2.6882910193255021</v>
      </c>
      <c r="F19" s="7">
        <v>-2.3481123601813256</v>
      </c>
      <c r="G19" s="7">
        <v>-2.3726236088305055</v>
      </c>
      <c r="H19"/>
      <c r="I19"/>
      <c r="J19"/>
      <c r="K19"/>
      <c r="L19"/>
      <c r="M19"/>
    </row>
    <row r="20" spans="1:13" x14ac:dyDescent="0.3">
      <c r="A20" s="6">
        <v>16</v>
      </c>
      <c r="B20" s="7">
        <v>-1.1205128205128205</v>
      </c>
      <c r="C20" s="7">
        <v>6.7872807017543861</v>
      </c>
      <c r="D20" s="7">
        <v>-1.952564102564103</v>
      </c>
      <c r="E20" s="7">
        <v>4.0055577377558809</v>
      </c>
      <c r="F20" s="7">
        <v>-1.5365384615384616</v>
      </c>
      <c r="G20" s="7">
        <v>5.3964192197551322</v>
      </c>
      <c r="H20"/>
      <c r="I20"/>
      <c r="J20"/>
      <c r="K20"/>
      <c r="L20"/>
      <c r="M20"/>
    </row>
    <row r="21" spans="1:13" x14ac:dyDescent="0.3">
      <c r="A21" s="6">
        <v>17</v>
      </c>
      <c r="B21" s="7">
        <v>-0.20388685388685399</v>
      </c>
      <c r="C21" s="7">
        <v>-8.0460788723946628</v>
      </c>
      <c r="D21" s="7">
        <v>0.5742778960170265</v>
      </c>
      <c r="E21" s="7">
        <v>4.7134387351778653</v>
      </c>
      <c r="F21" s="7">
        <v>0.18519552106508619</v>
      </c>
      <c r="G21" s="7">
        <v>-1.6663200686083983</v>
      </c>
      <c r="H21"/>
      <c r="I21"/>
      <c r="J21"/>
      <c r="K21"/>
      <c r="L21"/>
      <c r="M21"/>
    </row>
    <row r="22" spans="1:13" x14ac:dyDescent="0.3">
      <c r="A22" s="6">
        <v>18</v>
      </c>
      <c r="B22" s="7">
        <v>-2.8854223681809881</v>
      </c>
      <c r="C22" s="7">
        <v>0.35297978146948417</v>
      </c>
      <c r="D22" s="7">
        <v>-2.925315425315425</v>
      </c>
      <c r="E22" s="7">
        <v>2.4032106782106779</v>
      </c>
      <c r="F22" s="7">
        <v>-2.9053688967482065</v>
      </c>
      <c r="G22" s="7">
        <v>1.378095229840081</v>
      </c>
      <c r="H22"/>
      <c r="I22"/>
      <c r="J22"/>
      <c r="K22"/>
      <c r="L22"/>
      <c r="M22"/>
    </row>
    <row r="23" spans="1:13" x14ac:dyDescent="0.3">
      <c r="A23" s="6">
        <v>19</v>
      </c>
      <c r="B23" s="7">
        <v>-3.378446115288221</v>
      </c>
      <c r="C23" s="7">
        <v>1.3325358851674642</v>
      </c>
      <c r="D23" s="7">
        <v>-1.8521303258145365</v>
      </c>
      <c r="E23" s="7">
        <v>0.31054910002278413</v>
      </c>
      <c r="F23" s="7">
        <v>-2.6152882205513786</v>
      </c>
      <c r="G23" s="7">
        <v>0.82154249259512435</v>
      </c>
      <c r="H23"/>
      <c r="I23"/>
      <c r="J23"/>
      <c r="K23"/>
      <c r="L23"/>
      <c r="M23"/>
    </row>
    <row r="24" spans="1:13" x14ac:dyDescent="0.3">
      <c r="A24" s="6">
        <v>20</v>
      </c>
      <c r="B24" s="7">
        <v>-3.4761904761904758</v>
      </c>
      <c r="C24" s="7">
        <v>9.4983836402600288E-2</v>
      </c>
      <c r="D24" s="7">
        <v>-5.0342522974101929</v>
      </c>
      <c r="E24" s="7">
        <v>2.0669767109395587</v>
      </c>
      <c r="F24" s="7">
        <v>-4.2552213868003337</v>
      </c>
      <c r="G24" s="7">
        <v>1.0809802736710796</v>
      </c>
      <c r="H24"/>
      <c r="I24"/>
      <c r="J24"/>
      <c r="K24"/>
      <c r="L24"/>
      <c r="M24"/>
    </row>
    <row r="25" spans="1:13" x14ac:dyDescent="0.3">
      <c r="A25" s="6">
        <v>21</v>
      </c>
      <c r="B25" s="7">
        <v>-2.2408584169453736</v>
      </c>
      <c r="C25" s="7">
        <v>3.575976483097226</v>
      </c>
      <c r="D25" s="7">
        <v>-3.0317663817663822</v>
      </c>
      <c r="E25" s="7">
        <v>2.7280897207367798</v>
      </c>
      <c r="F25" s="7">
        <v>-2.6363123993558775</v>
      </c>
      <c r="G25" s="7">
        <v>3.1520331019170023</v>
      </c>
      <c r="H25"/>
      <c r="I25"/>
      <c r="J25"/>
      <c r="K25"/>
      <c r="L25"/>
      <c r="M25"/>
    </row>
    <row r="26" spans="1:13" x14ac:dyDescent="0.3">
      <c r="A26" s="6">
        <v>22</v>
      </c>
      <c r="B26" s="7">
        <v>-4.5876811594202902</v>
      </c>
      <c r="C26" s="7">
        <v>-4.1528985507246379</v>
      </c>
      <c r="D26" s="7">
        <v>-2.1543478260869562</v>
      </c>
      <c r="E26" s="7">
        <v>-1.2019668737060039</v>
      </c>
      <c r="F26" s="7">
        <v>-3.3710144927536234</v>
      </c>
      <c r="G26" s="7">
        <v>-2.677432712215321</v>
      </c>
      <c r="H26"/>
      <c r="I26"/>
      <c r="J26"/>
      <c r="K26"/>
      <c r="L26"/>
      <c r="M26"/>
    </row>
    <row r="27" spans="1:13" x14ac:dyDescent="0.3">
      <c r="A27" s="6">
        <v>23</v>
      </c>
      <c r="B27" s="7">
        <v>-4.0532655750047057</v>
      </c>
      <c r="C27" s="7">
        <v>3.4771563295590751</v>
      </c>
      <c r="D27" s="7">
        <v>-3.0848861283643894</v>
      </c>
      <c r="E27" s="7">
        <v>3.0932774954514084</v>
      </c>
      <c r="F27" s="7">
        <v>-3.5690758516845471</v>
      </c>
      <c r="G27" s="7">
        <v>3.2852169125052422</v>
      </c>
      <c r="H27"/>
      <c r="I27"/>
      <c r="J27"/>
      <c r="K27"/>
      <c r="L27"/>
      <c r="M27"/>
    </row>
    <row r="28" spans="1:13" x14ac:dyDescent="0.3">
      <c r="A28" s="6">
        <v>24</v>
      </c>
      <c r="B28" s="7">
        <v>-3.6681159420289853</v>
      </c>
      <c r="C28" s="7">
        <v>-10.72641126988953</v>
      </c>
      <c r="D28" s="7">
        <v>-2.6785714285714279</v>
      </c>
      <c r="E28" s="7">
        <v>-7.4229813664596263</v>
      </c>
      <c r="F28" s="7">
        <v>-3.1733436853002068</v>
      </c>
      <c r="G28" s="7">
        <v>-9.0746963181745777</v>
      </c>
      <c r="H28"/>
      <c r="I28"/>
      <c r="J28"/>
      <c r="K28"/>
      <c r="L28"/>
      <c r="M28"/>
    </row>
    <row r="29" spans="1:13" x14ac:dyDescent="0.3">
      <c r="A29" s="6" t="s">
        <v>21</v>
      </c>
      <c r="B29" s="7">
        <v>-1.9580821165063163</v>
      </c>
      <c r="C29" s="7">
        <v>-0.75209928195567122</v>
      </c>
      <c r="D29" s="7">
        <v>-2.0134335308392166</v>
      </c>
      <c r="E29" s="7">
        <v>-1.3811499349323608</v>
      </c>
      <c r="F29" s="7">
        <v>-1.9857578236727669</v>
      </c>
      <c r="G29" s="7">
        <v>-1.0666246084440159</v>
      </c>
      <c r="H29"/>
      <c r="I29"/>
      <c r="J29"/>
      <c r="K29"/>
      <c r="L29"/>
      <c r="M29"/>
    </row>
    <row r="30" spans="1:13" x14ac:dyDescent="0.3">
      <c r="A30"/>
      <c r="B30"/>
      <c r="C30"/>
      <c r="D30"/>
      <c r="E30"/>
      <c r="F30"/>
      <c r="G30"/>
    </row>
    <row r="31" spans="1:13" x14ac:dyDescent="0.3">
      <c r="A31"/>
      <c r="B31"/>
      <c r="C31"/>
      <c r="D31"/>
      <c r="E31"/>
      <c r="F31"/>
      <c r="G31"/>
    </row>
    <row r="32" spans="1:13" x14ac:dyDescent="0.3">
      <c r="B32" s="4" t="str">
        <f>B4</f>
        <v>pain</v>
      </c>
      <c r="D32" s="4" t="str">
        <f t="shared" ref="C32:E32" si="0">D4</f>
        <v>safe</v>
      </c>
    </row>
    <row r="33" spans="1:5" x14ac:dyDescent="0.3">
      <c r="B33" s="4" t="str">
        <f>B5</f>
        <v>Average of percentage change real</v>
      </c>
      <c r="C33" s="4" t="str">
        <f t="shared" ref="C33:E33" si="1">C5</f>
        <v>Average of percentage change perceived</v>
      </c>
      <c r="D33" s="4" t="str">
        <f t="shared" si="1"/>
        <v>Average of percentage change real</v>
      </c>
      <c r="E33" s="4" t="str">
        <f t="shared" si="1"/>
        <v>Average of percentage change perceived</v>
      </c>
    </row>
    <row r="34" spans="1:5" x14ac:dyDescent="0.3">
      <c r="A34" s="4">
        <f t="shared" ref="A34:E49" si="2">A6</f>
        <v>1</v>
      </c>
      <c r="B34" s="4">
        <f>B6</f>
        <v>-2.7192982456140351</v>
      </c>
      <c r="C34" s="4">
        <f t="shared" si="2"/>
        <v>-4.1764705882352944</v>
      </c>
      <c r="D34" s="4">
        <f t="shared" si="2"/>
        <v>-0.49363605091159235</v>
      </c>
      <c r="E34" s="4">
        <f t="shared" si="2"/>
        <v>3.7662784412010417</v>
      </c>
    </row>
    <row r="35" spans="1:5" x14ac:dyDescent="0.3">
      <c r="A35" s="4">
        <f t="shared" si="2"/>
        <v>2</v>
      </c>
      <c r="B35" s="4">
        <f t="shared" si="2"/>
        <v>-2.7408831908831908</v>
      </c>
      <c r="C35" s="4">
        <f t="shared" si="2"/>
        <v>-2.7445868945868943</v>
      </c>
      <c r="D35" s="4">
        <f t="shared" si="2"/>
        <v>-1.1657349896480329</v>
      </c>
      <c r="E35" s="4">
        <f t="shared" si="2"/>
        <v>-4.0440029985007495</v>
      </c>
    </row>
    <row r="36" spans="1:5" x14ac:dyDescent="0.3">
      <c r="A36" s="4">
        <f t="shared" si="2"/>
        <v>3</v>
      </c>
      <c r="B36" s="4">
        <f t="shared" si="2"/>
        <v>-3.4317663817663822</v>
      </c>
      <c r="C36" s="4">
        <f t="shared" si="2"/>
        <v>3.0715800802007687</v>
      </c>
      <c r="D36" s="4">
        <f t="shared" si="2"/>
        <v>0.43205128205128196</v>
      </c>
      <c r="E36" s="4">
        <f t="shared" si="2"/>
        <v>0.86602397725868241</v>
      </c>
    </row>
    <row r="37" spans="1:5" x14ac:dyDescent="0.3">
      <c r="A37" s="4">
        <f t="shared" si="2"/>
        <v>5</v>
      </c>
      <c r="B37" s="4">
        <f t="shared" si="2"/>
        <v>1.3817523056653491</v>
      </c>
      <c r="C37" s="4">
        <f t="shared" si="2"/>
        <v>-2.9872721018231849</v>
      </c>
      <c r="D37" s="4">
        <f t="shared" si="2"/>
        <v>0.30707070707070711</v>
      </c>
      <c r="E37" s="4">
        <f t="shared" si="2"/>
        <v>-7.4624819624819621</v>
      </c>
    </row>
    <row r="38" spans="1:5" x14ac:dyDescent="0.3">
      <c r="A38" s="4">
        <f t="shared" si="2"/>
        <v>6</v>
      </c>
      <c r="B38" s="4">
        <f t="shared" si="2"/>
        <v>4.3290043290043198E-2</v>
      </c>
      <c r="C38" s="4">
        <f t="shared" si="2"/>
        <v>-5.901610644257703</v>
      </c>
      <c r="D38" s="4">
        <f t="shared" si="2"/>
        <v>-1.2767739506869944</v>
      </c>
      <c r="E38" s="4">
        <f t="shared" si="2"/>
        <v>-10.159123298442182</v>
      </c>
    </row>
    <row r="39" spans="1:5" x14ac:dyDescent="0.3">
      <c r="A39" s="4">
        <f t="shared" si="2"/>
        <v>7</v>
      </c>
      <c r="B39" s="4">
        <f t="shared" si="2"/>
        <v>-0.69966555183946499</v>
      </c>
      <c r="C39" s="4">
        <f t="shared" si="2"/>
        <v>1.7634398612659481</v>
      </c>
      <c r="D39" s="4">
        <f t="shared" si="2"/>
        <v>0.9920519898780773</v>
      </c>
      <c r="E39" s="4">
        <f t="shared" si="2"/>
        <v>3.0553063378400709</v>
      </c>
    </row>
    <row r="40" spans="1:5" x14ac:dyDescent="0.3">
      <c r="A40" s="4">
        <f t="shared" si="2"/>
        <v>8</v>
      </c>
      <c r="B40" s="4">
        <f t="shared" si="2"/>
        <v>-3.4074440052700923</v>
      </c>
      <c r="C40" s="4">
        <f t="shared" si="2"/>
        <v>-5.4985000379737228</v>
      </c>
      <c r="D40" s="4">
        <f t="shared" si="2"/>
        <v>-2.9296066252587987</v>
      </c>
      <c r="E40" s="4">
        <f t="shared" si="2"/>
        <v>-7.7476249913320858</v>
      </c>
    </row>
    <row r="41" spans="1:5" x14ac:dyDescent="0.3">
      <c r="A41" s="4">
        <f t="shared" si="2"/>
        <v>9</v>
      </c>
      <c r="B41" s="4">
        <f t="shared" si="2"/>
        <v>1.0654761904761905</v>
      </c>
      <c r="C41" s="4">
        <f t="shared" si="2"/>
        <v>5.3177803379416284</v>
      </c>
      <c r="D41" s="4">
        <f t="shared" si="2"/>
        <v>-1.4826550197387074</v>
      </c>
      <c r="E41" s="4">
        <f t="shared" si="2"/>
        <v>0.85855586293572939</v>
      </c>
    </row>
    <row r="42" spans="1:5" x14ac:dyDescent="0.3">
      <c r="A42" s="4">
        <f t="shared" si="2"/>
        <v>10</v>
      </c>
      <c r="B42" s="4">
        <f t="shared" si="2"/>
        <v>-2.4753694581280783</v>
      </c>
      <c r="C42" s="4">
        <f t="shared" si="2"/>
        <v>-3.4507389162561575</v>
      </c>
      <c r="D42" s="4">
        <f t="shared" si="2"/>
        <v>-0.98595146871008943</v>
      </c>
      <c r="E42" s="4">
        <f t="shared" si="2"/>
        <v>-1.2605459057071962</v>
      </c>
    </row>
    <row r="43" spans="1:5" x14ac:dyDescent="0.3">
      <c r="A43" s="4">
        <f t="shared" si="2"/>
        <v>11</v>
      </c>
      <c r="B43" s="4">
        <f t="shared" si="2"/>
        <v>-0.95542666454791036</v>
      </c>
      <c r="C43" s="4">
        <f t="shared" si="2"/>
        <v>-2.9555327713222446</v>
      </c>
      <c r="D43" s="4">
        <f t="shared" si="2"/>
        <v>-3.6911383018168338</v>
      </c>
      <c r="E43" s="4">
        <f t="shared" si="2"/>
        <v>-12.747905268145148</v>
      </c>
    </row>
    <row r="44" spans="1:5" x14ac:dyDescent="0.3">
      <c r="A44" s="4">
        <f t="shared" si="2"/>
        <v>12</v>
      </c>
      <c r="B44" s="4">
        <f t="shared" si="2"/>
        <v>-3.3848308820500144</v>
      </c>
      <c r="C44" s="4">
        <f t="shared" si="2"/>
        <v>6.0908459994666888</v>
      </c>
      <c r="D44" s="4">
        <f t="shared" si="2"/>
        <v>-4.6434367675746984</v>
      </c>
      <c r="E44" s="4">
        <f t="shared" si="2"/>
        <v>2.7041820886648464</v>
      </c>
    </row>
    <row r="45" spans="1:5" x14ac:dyDescent="0.3">
      <c r="A45" s="4">
        <f t="shared" si="2"/>
        <v>13</v>
      </c>
      <c r="B45" s="4">
        <f t="shared" si="2"/>
        <v>-1.9448734448734448</v>
      </c>
      <c r="C45" s="4">
        <f t="shared" si="2"/>
        <v>2.4255777784381904</v>
      </c>
      <c r="D45" s="4">
        <f t="shared" si="2"/>
        <v>-3.3897847427259187</v>
      </c>
      <c r="E45" s="4">
        <f t="shared" si="2"/>
        <v>-3.6226787705048564</v>
      </c>
    </row>
    <row r="46" spans="1:5" x14ac:dyDescent="0.3">
      <c r="A46" s="4">
        <f t="shared" si="2"/>
        <v>14</v>
      </c>
      <c r="B46" s="4">
        <f t="shared" si="2"/>
        <v>6.8785578747628057E-2</v>
      </c>
      <c r="C46" s="4">
        <f t="shared" si="2"/>
        <v>1.1086362860556407</v>
      </c>
      <c r="D46" s="4">
        <f t="shared" si="2"/>
        <v>-1.366901776384535</v>
      </c>
      <c r="E46" s="4">
        <f t="shared" si="2"/>
        <v>-3.9802929350343144</v>
      </c>
    </row>
    <row r="47" spans="1:5" x14ac:dyDescent="0.3">
      <c r="A47" s="4">
        <f t="shared" si="2"/>
        <v>15</v>
      </c>
      <c r="B47" s="4">
        <f t="shared" si="2"/>
        <v>-0.22125524539317656</v>
      </c>
      <c r="C47" s="4">
        <f t="shared" si="2"/>
        <v>-2.0569561983355085</v>
      </c>
      <c r="D47" s="4">
        <f t="shared" si="2"/>
        <v>-4.4749694749694751</v>
      </c>
      <c r="E47" s="4">
        <f t="shared" si="2"/>
        <v>-2.6882910193255021</v>
      </c>
    </row>
    <row r="48" spans="1:5" x14ac:dyDescent="0.3">
      <c r="A48" s="4">
        <f t="shared" si="2"/>
        <v>16</v>
      </c>
      <c r="B48" s="4">
        <f t="shared" si="2"/>
        <v>-1.1205128205128205</v>
      </c>
      <c r="C48" s="4">
        <f t="shared" si="2"/>
        <v>6.7872807017543861</v>
      </c>
      <c r="D48" s="4">
        <f t="shared" si="2"/>
        <v>-1.952564102564103</v>
      </c>
      <c r="E48" s="4">
        <f t="shared" si="2"/>
        <v>4.0055577377558809</v>
      </c>
    </row>
    <row r="49" spans="1:5" x14ac:dyDescent="0.3">
      <c r="A49" s="4">
        <f t="shared" si="2"/>
        <v>17</v>
      </c>
      <c r="B49" s="4">
        <f t="shared" si="2"/>
        <v>-0.20388685388685399</v>
      </c>
      <c r="C49" s="4">
        <f t="shared" si="2"/>
        <v>-8.0460788723946628</v>
      </c>
      <c r="D49" s="4">
        <f t="shared" si="2"/>
        <v>0.5742778960170265</v>
      </c>
      <c r="E49" s="4">
        <f t="shared" si="2"/>
        <v>4.7134387351778653</v>
      </c>
    </row>
    <row r="50" spans="1:5" x14ac:dyDescent="0.3">
      <c r="A50" s="4">
        <f t="shared" ref="A50:E58" si="3">A22</f>
        <v>18</v>
      </c>
      <c r="B50" s="4">
        <f t="shared" si="3"/>
        <v>-2.8854223681809881</v>
      </c>
      <c r="C50" s="4">
        <f t="shared" si="3"/>
        <v>0.35297978146948417</v>
      </c>
      <c r="D50" s="4">
        <f t="shared" si="3"/>
        <v>-2.925315425315425</v>
      </c>
      <c r="E50" s="4">
        <f t="shared" si="3"/>
        <v>2.4032106782106779</v>
      </c>
    </row>
    <row r="51" spans="1:5" x14ac:dyDescent="0.3">
      <c r="A51" s="4">
        <f t="shared" si="3"/>
        <v>19</v>
      </c>
      <c r="B51" s="4">
        <f t="shared" si="3"/>
        <v>-3.378446115288221</v>
      </c>
      <c r="C51" s="4">
        <f t="shared" si="3"/>
        <v>1.3325358851674642</v>
      </c>
      <c r="D51" s="4">
        <f t="shared" si="3"/>
        <v>-1.8521303258145365</v>
      </c>
      <c r="E51" s="4">
        <f t="shared" si="3"/>
        <v>0.31054910002278413</v>
      </c>
    </row>
    <row r="52" spans="1:5" x14ac:dyDescent="0.3">
      <c r="A52" s="4">
        <f t="shared" si="3"/>
        <v>20</v>
      </c>
      <c r="B52" s="4">
        <f t="shared" si="3"/>
        <v>-3.4761904761904758</v>
      </c>
      <c r="C52" s="4">
        <f t="shared" si="3"/>
        <v>9.4983836402600288E-2</v>
      </c>
      <c r="D52" s="4">
        <f t="shared" si="3"/>
        <v>-5.0342522974101929</v>
      </c>
      <c r="E52" s="4">
        <f t="shared" si="3"/>
        <v>2.0669767109395587</v>
      </c>
    </row>
    <row r="53" spans="1:5" x14ac:dyDescent="0.3">
      <c r="A53" s="4">
        <f t="shared" si="3"/>
        <v>21</v>
      </c>
      <c r="B53" s="4">
        <f t="shared" si="3"/>
        <v>-2.2408584169453736</v>
      </c>
      <c r="C53" s="4">
        <f t="shared" si="3"/>
        <v>3.575976483097226</v>
      </c>
      <c r="D53" s="4">
        <f t="shared" si="3"/>
        <v>-3.0317663817663822</v>
      </c>
      <c r="E53" s="4">
        <f t="shared" si="3"/>
        <v>2.7280897207367798</v>
      </c>
    </row>
    <row r="54" spans="1:5" x14ac:dyDescent="0.3">
      <c r="A54" s="4">
        <f t="shared" si="3"/>
        <v>22</v>
      </c>
      <c r="B54" s="4">
        <f t="shared" si="3"/>
        <v>-4.5876811594202902</v>
      </c>
      <c r="C54" s="4">
        <f t="shared" si="3"/>
        <v>-4.1528985507246379</v>
      </c>
      <c r="D54" s="4">
        <f t="shared" si="3"/>
        <v>-2.1543478260869562</v>
      </c>
      <c r="E54" s="4">
        <f t="shared" si="3"/>
        <v>-1.2019668737060039</v>
      </c>
    </row>
    <row r="55" spans="1:5" x14ac:dyDescent="0.3">
      <c r="A55" s="4">
        <f t="shared" si="3"/>
        <v>23</v>
      </c>
      <c r="B55" s="4">
        <f t="shared" si="3"/>
        <v>-4.0532655750047057</v>
      </c>
      <c r="C55" s="4">
        <f t="shared" si="3"/>
        <v>3.4771563295590751</v>
      </c>
      <c r="D55" s="4">
        <f t="shared" si="3"/>
        <v>-3.0848861283643894</v>
      </c>
      <c r="E55" s="4">
        <f t="shared" si="3"/>
        <v>3.0932774954514084</v>
      </c>
    </row>
    <row r="56" spans="1:5" x14ac:dyDescent="0.3">
      <c r="A56" s="4">
        <f t="shared" si="3"/>
        <v>24</v>
      </c>
      <c r="B56" s="4">
        <f>B28</f>
        <v>-3.6681159420289853</v>
      </c>
      <c r="C56" s="4">
        <f t="shared" si="3"/>
        <v>-10.72641126988953</v>
      </c>
      <c r="D56" s="4">
        <f t="shared" si="3"/>
        <v>-2.6785714285714279</v>
      </c>
      <c r="E56" s="4">
        <f t="shared" si="3"/>
        <v>-7.4229813664596263</v>
      </c>
    </row>
    <row r="60" spans="1:5" x14ac:dyDescent="0.3">
      <c r="B60" s="4">
        <f>AVERAGE(B34:B56)</f>
        <v>-1.9580821165063169</v>
      </c>
      <c r="C60" s="4">
        <f t="shared" ref="C60:E60" si="4">AVERAGE(C34:C56)</f>
        <v>-0.75209928195567122</v>
      </c>
      <c r="D60" s="4">
        <f t="shared" si="4"/>
        <v>-2.0134335308392171</v>
      </c>
      <c r="E60" s="4">
        <f t="shared" si="4"/>
        <v>-1.381149934932361</v>
      </c>
    </row>
    <row r="61" spans="1:5" x14ac:dyDescent="0.3">
      <c r="B61" s="4">
        <f>STDEV(B34:B56)</f>
        <v>1.7195811900702571</v>
      </c>
      <c r="C61" s="4">
        <f t="shared" ref="C61:E61" si="5">STDEV(C34:C56)</f>
        <v>4.6011674688022888</v>
      </c>
      <c r="D61" s="4">
        <f t="shared" si="5"/>
        <v>1.6999890917236307</v>
      </c>
      <c r="E61" s="4">
        <f t="shared" si="5"/>
        <v>4.9816677103341496</v>
      </c>
    </row>
    <row r="63" spans="1:5" x14ac:dyDescent="0.3">
      <c r="A63" s="4">
        <v>1</v>
      </c>
      <c r="B63" s="4" t="str">
        <f>IF(OR(B34&lt;($B$60-(3*$B$61)),B34&gt;($B$60+(3*$B$61))),"Out","In")</f>
        <v>In</v>
      </c>
      <c r="C63" s="4" t="str">
        <f>IF(OR(C34&lt;($C$60-(3*$C$61)),C34&gt;($C$60+(3*$C$61))),"Out","In")</f>
        <v>In</v>
      </c>
      <c r="D63" s="4" t="str">
        <f>IF(OR(D34&lt;($D$60-(3*$D$61)),D34&gt;($D$60+(3*$D$61))),"Out","In")</f>
        <v>In</v>
      </c>
      <c r="E63" s="4" t="str">
        <f>IF(OR(E34&lt;($E$60-(3*$E$61)),E34&gt;($E$60+(3*$E$61))),"Out","In")</f>
        <v>In</v>
      </c>
    </row>
    <row r="64" spans="1:5" x14ac:dyDescent="0.3">
      <c r="A64" s="4">
        <v>2</v>
      </c>
      <c r="B64" s="4" t="str">
        <f>IF(OR(B35&lt;($B$60-(3*$B$61)),B35&gt;($B$60+(3*$B$61))),"Out","In")</f>
        <v>In</v>
      </c>
      <c r="C64" s="4" t="str">
        <f t="shared" ref="C64:C87" si="6">IF(OR(C35&lt;($C$60-(3*$C$61)),C35&gt;($C$60+(3*$C$61))),"Out","In")</f>
        <v>In</v>
      </c>
      <c r="D64" s="4" t="str">
        <f>IF(OR(D35&lt;($D$60-(3*$D$61)),D35&gt;($D$60+(3*$D$61))),"Out","In")</f>
        <v>In</v>
      </c>
      <c r="E64" s="4" t="str">
        <f t="shared" ref="E64:E87" si="7">IF(OR(E35&lt;($E$60-(3*$E$61)),E35&gt;($E$60+(3*$E$61))),"Out","In")</f>
        <v>In</v>
      </c>
    </row>
    <row r="65" spans="1:5" x14ac:dyDescent="0.3">
      <c r="A65" s="4">
        <v>3</v>
      </c>
      <c r="B65" s="4" t="str">
        <f t="shared" ref="B65:B87" si="8">IF(OR(B36&lt;($B$60-(3*$B$61)),B36&gt;($B$60+(3*$B$61))),"Out","In")</f>
        <v>In</v>
      </c>
      <c r="C65" s="4" t="str">
        <f t="shared" si="6"/>
        <v>In</v>
      </c>
      <c r="D65" s="4" t="str">
        <f t="shared" ref="D64:D87" si="9">IF(OR(D36&lt;($D$60-(3*$D$61)),D36&gt;($D$60+(3*$D$61))),"Out","In")</f>
        <v>In</v>
      </c>
      <c r="E65" s="4" t="str">
        <f t="shared" si="7"/>
        <v>In</v>
      </c>
    </row>
    <row r="66" spans="1:5" x14ac:dyDescent="0.3">
      <c r="A66" s="4">
        <v>5</v>
      </c>
      <c r="B66" s="4" t="str">
        <f t="shared" si="8"/>
        <v>In</v>
      </c>
      <c r="C66" s="4" t="str">
        <f t="shared" si="6"/>
        <v>In</v>
      </c>
      <c r="D66" s="4" t="str">
        <f t="shared" si="9"/>
        <v>In</v>
      </c>
      <c r="E66" s="4" t="str">
        <f t="shared" si="7"/>
        <v>In</v>
      </c>
    </row>
    <row r="67" spans="1:5" x14ac:dyDescent="0.3">
      <c r="A67" s="4">
        <v>6</v>
      </c>
      <c r="B67" s="4" t="str">
        <f t="shared" si="8"/>
        <v>In</v>
      </c>
      <c r="C67" s="4" t="str">
        <f t="shared" si="6"/>
        <v>In</v>
      </c>
      <c r="D67" s="4" t="str">
        <f t="shared" si="9"/>
        <v>In</v>
      </c>
      <c r="E67" s="4" t="str">
        <f t="shared" si="7"/>
        <v>In</v>
      </c>
    </row>
    <row r="68" spans="1:5" x14ac:dyDescent="0.3">
      <c r="A68" s="4">
        <v>7</v>
      </c>
      <c r="B68" s="4" t="str">
        <f t="shared" si="8"/>
        <v>In</v>
      </c>
      <c r="C68" s="4" t="str">
        <f t="shared" si="6"/>
        <v>In</v>
      </c>
      <c r="D68" s="4" t="str">
        <f t="shared" si="9"/>
        <v>In</v>
      </c>
      <c r="E68" s="4" t="str">
        <f t="shared" si="7"/>
        <v>In</v>
      </c>
    </row>
    <row r="69" spans="1:5" x14ac:dyDescent="0.3">
      <c r="A69" s="4">
        <v>8</v>
      </c>
      <c r="B69" s="4" t="str">
        <f t="shared" si="8"/>
        <v>In</v>
      </c>
      <c r="C69" s="4" t="str">
        <f t="shared" si="6"/>
        <v>In</v>
      </c>
      <c r="D69" s="4" t="str">
        <f t="shared" si="9"/>
        <v>In</v>
      </c>
      <c r="E69" s="4" t="str">
        <f t="shared" si="7"/>
        <v>In</v>
      </c>
    </row>
    <row r="70" spans="1:5" x14ac:dyDescent="0.3">
      <c r="A70" s="4">
        <v>9</v>
      </c>
      <c r="B70" s="4" t="str">
        <f t="shared" si="8"/>
        <v>In</v>
      </c>
      <c r="C70" s="4" t="str">
        <f t="shared" si="6"/>
        <v>In</v>
      </c>
      <c r="D70" s="4" t="str">
        <f t="shared" si="9"/>
        <v>In</v>
      </c>
      <c r="E70" s="4" t="str">
        <f t="shared" si="7"/>
        <v>In</v>
      </c>
    </row>
    <row r="71" spans="1:5" x14ac:dyDescent="0.3">
      <c r="A71" s="4">
        <v>10</v>
      </c>
      <c r="B71" s="4" t="str">
        <f t="shared" si="8"/>
        <v>In</v>
      </c>
      <c r="C71" s="4" t="str">
        <f t="shared" si="6"/>
        <v>In</v>
      </c>
      <c r="D71" s="4" t="str">
        <f t="shared" si="9"/>
        <v>In</v>
      </c>
      <c r="E71" s="4" t="str">
        <f t="shared" si="7"/>
        <v>In</v>
      </c>
    </row>
    <row r="72" spans="1:5" x14ac:dyDescent="0.3">
      <c r="A72" s="4">
        <v>11</v>
      </c>
      <c r="B72" s="4" t="str">
        <f t="shared" si="8"/>
        <v>In</v>
      </c>
      <c r="C72" s="4" t="str">
        <f t="shared" si="6"/>
        <v>In</v>
      </c>
      <c r="D72" s="4" t="str">
        <f t="shared" si="9"/>
        <v>In</v>
      </c>
      <c r="E72" s="4" t="str">
        <f t="shared" si="7"/>
        <v>In</v>
      </c>
    </row>
    <row r="73" spans="1:5" x14ac:dyDescent="0.3">
      <c r="A73" s="4">
        <v>12</v>
      </c>
      <c r="B73" s="4" t="str">
        <f t="shared" si="8"/>
        <v>In</v>
      </c>
      <c r="C73" s="4" t="str">
        <f t="shared" si="6"/>
        <v>In</v>
      </c>
      <c r="D73" s="4" t="str">
        <f t="shared" si="9"/>
        <v>In</v>
      </c>
      <c r="E73" s="4" t="str">
        <f t="shared" si="7"/>
        <v>In</v>
      </c>
    </row>
    <row r="74" spans="1:5" x14ac:dyDescent="0.3">
      <c r="A74" s="4">
        <v>13</v>
      </c>
      <c r="B74" s="4" t="str">
        <f t="shared" si="8"/>
        <v>In</v>
      </c>
      <c r="C74" s="4" t="str">
        <f t="shared" si="6"/>
        <v>In</v>
      </c>
      <c r="D74" s="4" t="str">
        <f t="shared" si="9"/>
        <v>In</v>
      </c>
      <c r="E74" s="4" t="str">
        <f t="shared" si="7"/>
        <v>In</v>
      </c>
    </row>
    <row r="75" spans="1:5" x14ac:dyDescent="0.3">
      <c r="A75" s="4">
        <v>14</v>
      </c>
      <c r="B75" s="4" t="str">
        <f t="shared" si="8"/>
        <v>In</v>
      </c>
      <c r="C75" s="4" t="str">
        <f t="shared" si="6"/>
        <v>In</v>
      </c>
      <c r="D75" s="4" t="str">
        <f t="shared" si="9"/>
        <v>In</v>
      </c>
      <c r="E75" s="4" t="str">
        <f t="shared" si="7"/>
        <v>In</v>
      </c>
    </row>
    <row r="76" spans="1:5" x14ac:dyDescent="0.3">
      <c r="A76" s="4">
        <v>15</v>
      </c>
      <c r="B76" s="4" t="str">
        <f t="shared" si="8"/>
        <v>In</v>
      </c>
      <c r="C76" s="4" t="str">
        <f t="shared" si="6"/>
        <v>In</v>
      </c>
      <c r="D76" s="4" t="str">
        <f t="shared" si="9"/>
        <v>In</v>
      </c>
      <c r="E76" s="4" t="str">
        <f t="shared" si="7"/>
        <v>In</v>
      </c>
    </row>
    <row r="77" spans="1:5" x14ac:dyDescent="0.3">
      <c r="A77" s="4">
        <v>16</v>
      </c>
      <c r="B77" s="4" t="str">
        <f t="shared" si="8"/>
        <v>In</v>
      </c>
      <c r="C77" s="4" t="str">
        <f t="shared" si="6"/>
        <v>In</v>
      </c>
      <c r="D77" s="4" t="str">
        <f t="shared" si="9"/>
        <v>In</v>
      </c>
      <c r="E77" s="4" t="str">
        <f t="shared" si="7"/>
        <v>In</v>
      </c>
    </row>
    <row r="78" spans="1:5" s="3" customFormat="1" x14ac:dyDescent="0.3">
      <c r="A78" s="3">
        <v>17</v>
      </c>
      <c r="B78" s="3" t="str">
        <f t="shared" si="8"/>
        <v>In</v>
      </c>
      <c r="C78" s="3" t="str">
        <f t="shared" si="6"/>
        <v>In</v>
      </c>
      <c r="D78" s="3" t="str">
        <f>IF(OR(D49&lt;($D$60-(3*$D$61)),D49&gt;($D$60+(3*$D$61))),"Out","In")</f>
        <v>In</v>
      </c>
      <c r="E78" s="3" t="str">
        <f t="shared" si="7"/>
        <v>In</v>
      </c>
    </row>
    <row r="79" spans="1:5" x14ac:dyDescent="0.3">
      <c r="A79" s="4">
        <v>18</v>
      </c>
      <c r="B79" s="4" t="str">
        <f t="shared" si="8"/>
        <v>In</v>
      </c>
      <c r="C79" s="4" t="str">
        <f t="shared" si="6"/>
        <v>In</v>
      </c>
      <c r="D79" s="4" t="str">
        <f t="shared" si="9"/>
        <v>In</v>
      </c>
      <c r="E79" s="4" t="str">
        <f t="shared" si="7"/>
        <v>In</v>
      </c>
    </row>
    <row r="80" spans="1:5" x14ac:dyDescent="0.3">
      <c r="A80" s="4">
        <v>19</v>
      </c>
      <c r="B80" s="4" t="str">
        <f t="shared" si="8"/>
        <v>In</v>
      </c>
      <c r="C80" s="4" t="str">
        <f t="shared" si="6"/>
        <v>In</v>
      </c>
      <c r="D80" s="4" t="str">
        <f t="shared" si="9"/>
        <v>In</v>
      </c>
      <c r="E80" s="4" t="str">
        <f t="shared" si="7"/>
        <v>In</v>
      </c>
    </row>
    <row r="81" spans="1:5" x14ac:dyDescent="0.3">
      <c r="A81" s="4">
        <v>20</v>
      </c>
      <c r="B81" s="4" t="str">
        <f t="shared" si="8"/>
        <v>In</v>
      </c>
      <c r="C81" s="4" t="str">
        <f t="shared" si="6"/>
        <v>In</v>
      </c>
      <c r="D81" s="4" t="str">
        <f t="shared" si="9"/>
        <v>In</v>
      </c>
      <c r="E81" s="4" t="str">
        <f t="shared" si="7"/>
        <v>In</v>
      </c>
    </row>
    <row r="82" spans="1:5" x14ac:dyDescent="0.3">
      <c r="A82" s="4">
        <v>21</v>
      </c>
      <c r="B82" s="4" t="str">
        <f t="shared" si="8"/>
        <v>In</v>
      </c>
      <c r="C82" s="4" t="str">
        <f t="shared" si="6"/>
        <v>In</v>
      </c>
      <c r="D82" s="4" t="str">
        <f t="shared" si="9"/>
        <v>In</v>
      </c>
      <c r="E82" s="4" t="str">
        <f t="shared" si="7"/>
        <v>In</v>
      </c>
    </row>
    <row r="83" spans="1:5" x14ac:dyDescent="0.3">
      <c r="A83" s="4">
        <v>22</v>
      </c>
      <c r="B83" s="4" t="str">
        <f t="shared" si="8"/>
        <v>In</v>
      </c>
      <c r="C83" s="4" t="str">
        <f t="shared" si="6"/>
        <v>In</v>
      </c>
      <c r="D83" s="4" t="str">
        <f t="shared" si="9"/>
        <v>In</v>
      </c>
      <c r="E83" s="4" t="str">
        <f t="shared" si="7"/>
        <v>In</v>
      </c>
    </row>
    <row r="84" spans="1:5" x14ac:dyDescent="0.3">
      <c r="A84" s="4">
        <v>23</v>
      </c>
      <c r="B84" s="4" t="str">
        <f t="shared" si="8"/>
        <v>In</v>
      </c>
      <c r="C84" s="4" t="str">
        <f t="shared" si="6"/>
        <v>In</v>
      </c>
      <c r="D84" s="4" t="str">
        <f t="shared" si="9"/>
        <v>In</v>
      </c>
      <c r="E84" s="4" t="str">
        <f t="shared" si="7"/>
        <v>In</v>
      </c>
    </row>
    <row r="85" spans="1:5" x14ac:dyDescent="0.3">
      <c r="A85" s="4">
        <v>24</v>
      </c>
      <c r="B85" s="4" t="str">
        <f t="shared" si="8"/>
        <v>In</v>
      </c>
      <c r="C85" s="4" t="str">
        <f t="shared" si="6"/>
        <v>In</v>
      </c>
      <c r="D85" s="4" t="str">
        <f t="shared" si="9"/>
        <v>In</v>
      </c>
      <c r="E85" s="4" t="str">
        <f t="shared" si="7"/>
        <v>In</v>
      </c>
    </row>
    <row r="86" spans="1:5" x14ac:dyDescent="0.3">
      <c r="A86" s="4">
        <v>25</v>
      </c>
      <c r="B86" s="4" t="str">
        <f t="shared" si="8"/>
        <v>In</v>
      </c>
      <c r="C86" s="4" t="str">
        <f t="shared" si="6"/>
        <v>In</v>
      </c>
      <c r="D86" s="4" t="str">
        <f t="shared" si="9"/>
        <v>In</v>
      </c>
      <c r="E86" s="4" t="str">
        <f t="shared" si="7"/>
        <v>In</v>
      </c>
    </row>
    <row r="87" spans="1:5" x14ac:dyDescent="0.3">
      <c r="A87" s="4">
        <v>26</v>
      </c>
      <c r="B87" s="4" t="str">
        <f t="shared" si="8"/>
        <v>In</v>
      </c>
      <c r="C87" s="4" t="str">
        <f t="shared" si="6"/>
        <v>In</v>
      </c>
      <c r="D87" s="4" t="str">
        <f t="shared" si="9"/>
        <v>In</v>
      </c>
      <c r="E87" s="4" t="str">
        <f t="shared" si="7"/>
        <v>In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DCC4-26E4-439B-96AD-E36FB250FB63}">
  <dimension ref="A3:M129"/>
  <sheetViews>
    <sheetView topLeftCell="A74" zoomScale="55" zoomScaleNormal="55" workbookViewId="0">
      <selection activeCell="C16" sqref="C16"/>
    </sheetView>
  </sheetViews>
  <sheetFormatPr defaultRowHeight="14.4" x14ac:dyDescent="0.3"/>
  <cols>
    <col min="1" max="1" width="18.44140625" bestFit="1" customWidth="1"/>
    <col min="2" max="2" width="46.77734375" bestFit="1" customWidth="1"/>
    <col min="3" max="3" width="39.5546875" bestFit="1" customWidth="1"/>
    <col min="4" max="4" width="46.77734375" bestFit="1" customWidth="1"/>
    <col min="5" max="5" width="39.5546875" bestFit="1" customWidth="1"/>
    <col min="6" max="6" width="53.21875" bestFit="1" customWidth="1"/>
    <col min="7" max="7" width="46" bestFit="1" customWidth="1"/>
  </cols>
  <sheetData>
    <row r="3" spans="1:5" x14ac:dyDescent="0.3">
      <c r="B3" s="5" t="s">
        <v>22</v>
      </c>
    </row>
    <row r="4" spans="1:5" x14ac:dyDescent="0.3">
      <c r="B4" s="4" t="s">
        <v>7</v>
      </c>
      <c r="D4" s="4" t="s">
        <v>8</v>
      </c>
    </row>
    <row r="5" spans="1:5" x14ac:dyDescent="0.3">
      <c r="A5" s="5" t="s">
        <v>20</v>
      </c>
      <c r="B5" s="4" t="s">
        <v>11</v>
      </c>
      <c r="C5" s="4" t="s">
        <v>12</v>
      </c>
      <c r="D5" s="4" t="s">
        <v>11</v>
      </c>
      <c r="E5" s="4" t="s">
        <v>12</v>
      </c>
    </row>
    <row r="6" spans="1:5" x14ac:dyDescent="0.3">
      <c r="A6" s="6">
        <v>1</v>
      </c>
      <c r="B6" s="7">
        <v>-4.1764705882352944</v>
      </c>
      <c r="C6" s="7">
        <v>-2.7192982456140351</v>
      </c>
      <c r="D6" s="7">
        <v>3.7662784412010417</v>
      </c>
      <c r="E6" s="7">
        <v>-0.49363605091159235</v>
      </c>
    </row>
    <row r="7" spans="1:5" x14ac:dyDescent="0.3">
      <c r="A7" s="6">
        <v>2</v>
      </c>
      <c r="B7" s="7">
        <v>-2.7445868945868943</v>
      </c>
      <c r="C7" s="7">
        <v>-2.7408831908831908</v>
      </c>
      <c r="D7" s="7">
        <v>-4.0440029985007495</v>
      </c>
      <c r="E7" s="7">
        <v>-1.1657349896480329</v>
      </c>
    </row>
    <row r="8" spans="1:5" x14ac:dyDescent="0.3">
      <c r="A8" s="6">
        <v>3</v>
      </c>
      <c r="B8" s="7">
        <v>3.0715800802007687</v>
      </c>
      <c r="C8" s="7">
        <v>-3.4317663817663822</v>
      </c>
      <c r="D8" s="7">
        <v>0.86602397725868241</v>
      </c>
      <c r="E8" s="7">
        <v>0.43205128205128196</v>
      </c>
    </row>
    <row r="9" spans="1:5" x14ac:dyDescent="0.3">
      <c r="A9" s="6">
        <v>4</v>
      </c>
      <c r="B9" s="7">
        <v>0.89718614718614709</v>
      </c>
      <c r="C9" s="7">
        <v>-3.0467980295566504</v>
      </c>
      <c r="D9" s="7">
        <v>-5.6522307028304031</v>
      </c>
      <c r="E9" s="7">
        <v>0.38268564130633093</v>
      </c>
    </row>
    <row r="10" spans="1:5" x14ac:dyDescent="0.3">
      <c r="A10" s="6">
        <v>5</v>
      </c>
      <c r="B10" s="7">
        <v>-2.9872721018231849</v>
      </c>
      <c r="C10" s="7">
        <v>1.3817523056653491</v>
      </c>
      <c r="D10" s="7">
        <v>-7.4624819624819621</v>
      </c>
      <c r="E10" s="7">
        <v>0.30707070707070711</v>
      </c>
    </row>
    <row r="11" spans="1:5" x14ac:dyDescent="0.3">
      <c r="A11" s="6">
        <v>6</v>
      </c>
      <c r="B11" s="7">
        <v>-5.901610644257703</v>
      </c>
      <c r="C11" s="7">
        <v>4.3290043290043198E-2</v>
      </c>
      <c r="D11" s="7">
        <v>-10.159123298442182</v>
      </c>
      <c r="E11" s="7">
        <v>-1.2767739506869944</v>
      </c>
    </row>
    <row r="12" spans="1:5" x14ac:dyDescent="0.3">
      <c r="A12" s="6">
        <v>7</v>
      </c>
      <c r="B12" s="7">
        <v>1.7634398612659481</v>
      </c>
      <c r="C12" s="7">
        <v>-0.69966555183946499</v>
      </c>
      <c r="D12" s="7">
        <v>3.0553063378400709</v>
      </c>
      <c r="E12" s="7">
        <v>0.9920519898780773</v>
      </c>
    </row>
    <row r="13" spans="1:5" x14ac:dyDescent="0.3">
      <c r="A13" s="6">
        <v>8</v>
      </c>
      <c r="B13" s="7">
        <v>-5.4985000379737228</v>
      </c>
      <c r="C13" s="7">
        <v>-3.4074440052700923</v>
      </c>
      <c r="D13" s="7">
        <v>-7.7476249913320858</v>
      </c>
      <c r="E13" s="7">
        <v>-2.9296066252587987</v>
      </c>
    </row>
    <row r="14" spans="1:5" x14ac:dyDescent="0.3">
      <c r="A14" s="6">
        <v>9</v>
      </c>
      <c r="B14" s="7">
        <v>5.3177803379416284</v>
      </c>
      <c r="C14" s="7">
        <v>1.0654761904761905</v>
      </c>
      <c r="D14" s="7">
        <v>0.85855586293572939</v>
      </c>
      <c r="E14" s="7">
        <v>-1.4826550197387074</v>
      </c>
    </row>
    <row r="15" spans="1:5" x14ac:dyDescent="0.3">
      <c r="A15" s="6">
        <v>10</v>
      </c>
      <c r="B15" s="7">
        <v>-3.4507389162561575</v>
      </c>
      <c r="C15" s="7">
        <v>-2.4753694581280783</v>
      </c>
      <c r="D15" s="7">
        <v>-1.2605459057071962</v>
      </c>
      <c r="E15" s="7">
        <v>-0.98595146871008943</v>
      </c>
    </row>
    <row r="16" spans="1:5" x14ac:dyDescent="0.3">
      <c r="A16" s="6">
        <v>11</v>
      </c>
      <c r="B16" s="7">
        <v>-2.9555327713222446</v>
      </c>
      <c r="C16" s="7">
        <v>-0.95542666454791036</v>
      </c>
      <c r="D16" s="7">
        <v>-12.747905268145148</v>
      </c>
      <c r="E16" s="7">
        <v>-3.6911383018168338</v>
      </c>
    </row>
    <row r="17" spans="1:5" x14ac:dyDescent="0.3">
      <c r="A17" s="6">
        <v>12</v>
      </c>
      <c r="B17" s="7">
        <v>6.0908459994666888</v>
      </c>
      <c r="C17" s="7">
        <v>-3.3848308820500144</v>
      </c>
      <c r="D17" s="7">
        <v>2.7041820886648464</v>
      </c>
      <c r="E17" s="7">
        <v>-4.6434367675746984</v>
      </c>
    </row>
    <row r="18" spans="1:5" x14ac:dyDescent="0.3">
      <c r="A18" s="6">
        <v>13</v>
      </c>
      <c r="B18" s="7">
        <v>2.4255777784381904</v>
      </c>
      <c r="C18" s="7">
        <v>-1.9448734448734448</v>
      </c>
      <c r="D18" s="7">
        <v>-3.6226787705048564</v>
      </c>
      <c r="E18" s="7">
        <v>-3.3897847427259187</v>
      </c>
    </row>
    <row r="19" spans="1:5" x14ac:dyDescent="0.3">
      <c r="A19" s="6">
        <v>14</v>
      </c>
      <c r="B19" s="7">
        <v>1.1086362860556407</v>
      </c>
      <c r="C19" s="7">
        <v>6.8785578747628057E-2</v>
      </c>
      <c r="D19" s="7">
        <v>-3.9802929350343144</v>
      </c>
      <c r="E19" s="7">
        <v>-1.366901776384535</v>
      </c>
    </row>
    <row r="20" spans="1:5" x14ac:dyDescent="0.3">
      <c r="A20" s="6">
        <v>15</v>
      </c>
      <c r="B20" s="7">
        <v>-2.0569561983355085</v>
      </c>
      <c r="C20" s="7">
        <v>-0.22125524539317656</v>
      </c>
      <c r="D20" s="7">
        <v>-2.6882910193255021</v>
      </c>
      <c r="E20" s="7">
        <v>-4.4749694749694751</v>
      </c>
    </row>
    <row r="21" spans="1:5" x14ac:dyDescent="0.3">
      <c r="A21" s="6">
        <v>16</v>
      </c>
      <c r="B21" s="7">
        <v>6.7872807017543861</v>
      </c>
      <c r="C21" s="7">
        <v>-1.1205128205128205</v>
      </c>
      <c r="D21" s="7">
        <v>4.0055577377558809</v>
      </c>
      <c r="E21" s="7">
        <v>-1.952564102564103</v>
      </c>
    </row>
    <row r="22" spans="1:5" x14ac:dyDescent="0.3">
      <c r="A22" s="6">
        <v>17</v>
      </c>
      <c r="B22" s="7">
        <v>-8.0460788723946628</v>
      </c>
      <c r="C22" s="7">
        <v>-0.20388685388685399</v>
      </c>
      <c r="D22" s="7">
        <v>4.7134387351778653</v>
      </c>
      <c r="E22" s="7">
        <v>0.5742778960170265</v>
      </c>
    </row>
    <row r="23" spans="1:5" x14ac:dyDescent="0.3">
      <c r="A23" s="6">
        <v>18</v>
      </c>
      <c r="B23" s="7">
        <v>0.35297978146948417</v>
      </c>
      <c r="C23" s="7">
        <v>-2.8854223681809881</v>
      </c>
      <c r="D23" s="7">
        <v>2.4032106782106779</v>
      </c>
      <c r="E23" s="7">
        <v>-2.925315425315425</v>
      </c>
    </row>
    <row r="24" spans="1:5" x14ac:dyDescent="0.3">
      <c r="A24" s="6">
        <v>19</v>
      </c>
      <c r="B24" s="7">
        <v>1.3325358851674642</v>
      </c>
      <c r="C24" s="7">
        <v>-3.378446115288221</v>
      </c>
      <c r="D24" s="7">
        <v>0.31054910002278413</v>
      </c>
      <c r="E24" s="7">
        <v>-1.8521303258145365</v>
      </c>
    </row>
    <row r="25" spans="1:5" x14ac:dyDescent="0.3">
      <c r="A25" s="6">
        <v>20</v>
      </c>
      <c r="B25" s="7">
        <v>9.4983836402600288E-2</v>
      </c>
      <c r="C25" s="7">
        <v>-3.4761904761904758</v>
      </c>
      <c r="D25" s="7">
        <v>2.0669767109395587</v>
      </c>
      <c r="E25" s="7">
        <v>-5.0342522974101929</v>
      </c>
    </row>
    <row r="26" spans="1:5" x14ac:dyDescent="0.3">
      <c r="A26" s="6">
        <v>21</v>
      </c>
      <c r="B26" s="7">
        <v>3.575976483097226</v>
      </c>
      <c r="C26" s="7">
        <v>-2.2408584169453736</v>
      </c>
      <c r="D26" s="7">
        <v>2.7280897207367798</v>
      </c>
      <c r="E26" s="7">
        <v>-3.0317663817663822</v>
      </c>
    </row>
    <row r="27" spans="1:5" x14ac:dyDescent="0.3">
      <c r="A27" s="6">
        <v>22</v>
      </c>
      <c r="B27" s="7">
        <v>-4.1528985507246379</v>
      </c>
      <c r="C27" s="7">
        <v>-4.5876811594202902</v>
      </c>
      <c r="D27" s="7">
        <v>-1.2019668737060039</v>
      </c>
      <c r="E27" s="7">
        <v>-2.1543478260869562</v>
      </c>
    </row>
    <row r="28" spans="1:5" x14ac:dyDescent="0.3">
      <c r="A28" s="6">
        <v>23</v>
      </c>
      <c r="B28" s="7">
        <v>3.4771563295590751</v>
      </c>
      <c r="C28" s="7">
        <v>-4.0532655750047057</v>
      </c>
      <c r="D28" s="7">
        <v>3.0932774954514084</v>
      </c>
      <c r="E28" s="7">
        <v>-3.0848861283643894</v>
      </c>
    </row>
    <row r="29" spans="1:5" x14ac:dyDescent="0.3">
      <c r="A29" s="6">
        <v>24</v>
      </c>
      <c r="B29" s="7">
        <v>-10.72641126988953</v>
      </c>
      <c r="C29" s="7">
        <v>-3.6681159420289853</v>
      </c>
      <c r="D29" s="7">
        <v>-7.422981366459628</v>
      </c>
      <c r="E29" s="7">
        <v>-2.6785714285714284</v>
      </c>
    </row>
    <row r="33" spans="1:13" x14ac:dyDescent="0.3">
      <c r="B33" t="s">
        <v>13</v>
      </c>
      <c r="C33" t="s">
        <v>14</v>
      </c>
      <c r="D33" t="s">
        <v>15</v>
      </c>
      <c r="E33" t="s">
        <v>16</v>
      </c>
    </row>
    <row r="34" spans="1:13" x14ac:dyDescent="0.3">
      <c r="A34">
        <f t="shared" ref="A34" si="0">A6</f>
        <v>1</v>
      </c>
      <c r="B34">
        <f>B6</f>
        <v>-4.1764705882352944</v>
      </c>
      <c r="C34" s="4">
        <f>C6</f>
        <v>-2.7192982456140351</v>
      </c>
      <c r="D34" s="4">
        <f>D6</f>
        <v>3.7662784412010417</v>
      </c>
      <c r="E34" s="4">
        <f>E6</f>
        <v>-0.49363605091159235</v>
      </c>
      <c r="H34" s="4"/>
    </row>
    <row r="35" spans="1:13" x14ac:dyDescent="0.3">
      <c r="A35" s="4">
        <f t="shared" ref="A35" si="1">A7</f>
        <v>2</v>
      </c>
      <c r="B35" s="4">
        <f t="shared" ref="B35:E56" si="2">B7</f>
        <v>-2.7445868945868943</v>
      </c>
      <c r="C35" s="4">
        <f t="shared" si="2"/>
        <v>-2.7408831908831908</v>
      </c>
      <c r="D35" s="4">
        <f t="shared" si="2"/>
        <v>-4.0440029985007495</v>
      </c>
      <c r="E35" s="4">
        <f t="shared" si="2"/>
        <v>-1.1657349896480329</v>
      </c>
      <c r="G35" s="4"/>
      <c r="H35" s="4"/>
      <c r="K35" s="4"/>
    </row>
    <row r="36" spans="1:13" x14ac:dyDescent="0.3">
      <c r="A36" s="4">
        <f t="shared" ref="A36" si="3">A8</f>
        <v>3</v>
      </c>
      <c r="B36" s="4">
        <f t="shared" si="2"/>
        <v>3.0715800802007687</v>
      </c>
      <c r="C36" s="4">
        <f t="shared" si="2"/>
        <v>-3.4317663817663822</v>
      </c>
      <c r="D36" s="4">
        <f t="shared" si="2"/>
        <v>0.86602397725868241</v>
      </c>
      <c r="E36" s="4">
        <f t="shared" si="2"/>
        <v>0.43205128205128196</v>
      </c>
      <c r="G36" s="4"/>
      <c r="H36" s="4"/>
      <c r="K36" s="4"/>
    </row>
    <row r="37" spans="1:13" x14ac:dyDescent="0.3">
      <c r="A37" s="4">
        <f t="shared" ref="A37" si="4">A9</f>
        <v>4</v>
      </c>
      <c r="B37" s="4">
        <f t="shared" si="2"/>
        <v>0.89718614718614709</v>
      </c>
      <c r="C37" s="4">
        <f t="shared" si="2"/>
        <v>-3.0467980295566504</v>
      </c>
      <c r="D37" s="4">
        <f t="shared" si="2"/>
        <v>-5.6522307028304031</v>
      </c>
      <c r="E37" s="4">
        <f t="shared" si="2"/>
        <v>0.38268564130633093</v>
      </c>
      <c r="G37" s="4"/>
      <c r="H37" s="4"/>
      <c r="K37" s="4"/>
    </row>
    <row r="38" spans="1:13" x14ac:dyDescent="0.3">
      <c r="A38" s="4">
        <f t="shared" ref="A38" si="5">A10</f>
        <v>5</v>
      </c>
      <c r="B38" s="4">
        <f t="shared" si="2"/>
        <v>-2.9872721018231849</v>
      </c>
      <c r="C38" s="4">
        <f t="shared" si="2"/>
        <v>1.3817523056653491</v>
      </c>
      <c r="D38" s="4">
        <f t="shared" si="2"/>
        <v>-7.4624819624819621</v>
      </c>
      <c r="E38" s="4">
        <f t="shared" si="2"/>
        <v>0.30707070707070711</v>
      </c>
      <c r="G38" s="4"/>
      <c r="H38" s="4"/>
      <c r="K38" s="4"/>
    </row>
    <row r="39" spans="1:13" x14ac:dyDescent="0.3">
      <c r="A39" s="4">
        <f t="shared" ref="A39" si="6">A11</f>
        <v>6</v>
      </c>
      <c r="B39" s="4">
        <f t="shared" si="2"/>
        <v>-5.901610644257703</v>
      </c>
      <c r="C39" s="4">
        <f t="shared" si="2"/>
        <v>4.3290043290043198E-2</v>
      </c>
      <c r="D39" s="4">
        <f t="shared" si="2"/>
        <v>-10.159123298442182</v>
      </c>
      <c r="E39" s="4">
        <f t="shared" si="2"/>
        <v>-1.2767739506869944</v>
      </c>
      <c r="G39" s="4"/>
      <c r="H39" s="4"/>
      <c r="K39" s="4"/>
    </row>
    <row r="40" spans="1:13" x14ac:dyDescent="0.3">
      <c r="A40" s="4">
        <f t="shared" ref="A40" si="7">A12</f>
        <v>7</v>
      </c>
      <c r="B40" s="4">
        <f t="shared" si="2"/>
        <v>1.7634398612659481</v>
      </c>
      <c r="C40" s="4">
        <f t="shared" si="2"/>
        <v>-0.69966555183946499</v>
      </c>
      <c r="D40" s="4">
        <f t="shared" si="2"/>
        <v>3.0553063378400709</v>
      </c>
      <c r="E40" s="4">
        <f t="shared" si="2"/>
        <v>0.9920519898780773</v>
      </c>
      <c r="G40" s="4"/>
      <c r="H40" s="4"/>
      <c r="K40" s="4"/>
    </row>
    <row r="41" spans="1:13" x14ac:dyDescent="0.3">
      <c r="A41" s="4">
        <f t="shared" ref="A41" si="8">A13</f>
        <v>8</v>
      </c>
      <c r="B41" s="4">
        <f t="shared" si="2"/>
        <v>-5.4985000379737228</v>
      </c>
      <c r="C41" s="4">
        <f t="shared" si="2"/>
        <v>-3.4074440052700923</v>
      </c>
      <c r="D41" s="4">
        <f t="shared" si="2"/>
        <v>-7.7476249913320858</v>
      </c>
      <c r="E41" s="4">
        <f t="shared" si="2"/>
        <v>-2.9296066252587987</v>
      </c>
      <c r="G41" s="4"/>
      <c r="H41" s="4"/>
      <c r="K41" s="4"/>
    </row>
    <row r="42" spans="1:13" x14ac:dyDescent="0.3">
      <c r="A42" s="4">
        <f t="shared" ref="A42" si="9">A14</f>
        <v>9</v>
      </c>
      <c r="B42" s="4">
        <f t="shared" si="2"/>
        <v>5.3177803379416284</v>
      </c>
      <c r="C42" s="4">
        <f t="shared" si="2"/>
        <v>1.0654761904761905</v>
      </c>
      <c r="D42" s="4">
        <f t="shared" si="2"/>
        <v>0.85855586293572939</v>
      </c>
      <c r="E42" s="4">
        <f t="shared" si="2"/>
        <v>-1.4826550197387074</v>
      </c>
      <c r="G42" s="4"/>
      <c r="H42" s="4"/>
      <c r="K42" s="4"/>
    </row>
    <row r="43" spans="1:13" x14ac:dyDescent="0.3">
      <c r="A43" s="4">
        <f t="shared" ref="A43" si="10">A15</f>
        <v>10</v>
      </c>
      <c r="B43" s="4">
        <f t="shared" si="2"/>
        <v>-3.4507389162561575</v>
      </c>
      <c r="C43" s="4">
        <f t="shared" si="2"/>
        <v>-2.4753694581280783</v>
      </c>
      <c r="D43" s="4">
        <f t="shared" si="2"/>
        <v>-1.2605459057071962</v>
      </c>
      <c r="E43" s="4">
        <f t="shared" si="2"/>
        <v>-0.98595146871008943</v>
      </c>
      <c r="G43" s="4"/>
      <c r="H43" s="4"/>
      <c r="K43" s="4"/>
      <c r="M43" s="1"/>
    </row>
    <row r="44" spans="1:13" s="1" customFormat="1" x14ac:dyDescent="0.3">
      <c r="A44" s="4">
        <f t="shared" ref="A44" si="11">A16</f>
        <v>11</v>
      </c>
      <c r="B44" s="4">
        <f t="shared" si="2"/>
        <v>-2.9555327713222446</v>
      </c>
      <c r="C44" s="4">
        <f t="shared" si="2"/>
        <v>-0.95542666454791036</v>
      </c>
      <c r="D44" s="4">
        <f t="shared" si="2"/>
        <v>-12.747905268145148</v>
      </c>
      <c r="E44" s="4">
        <f t="shared" si="2"/>
        <v>-3.6911383018168338</v>
      </c>
      <c r="G44" s="4"/>
      <c r="H44" s="4"/>
      <c r="K44" s="4"/>
      <c r="M44"/>
    </row>
    <row r="45" spans="1:13" x14ac:dyDescent="0.3">
      <c r="A45" s="4">
        <f t="shared" ref="A45" si="12">A17</f>
        <v>12</v>
      </c>
      <c r="B45" s="4">
        <f t="shared" si="2"/>
        <v>6.0908459994666888</v>
      </c>
      <c r="C45" s="4">
        <f t="shared" si="2"/>
        <v>-3.3848308820500144</v>
      </c>
      <c r="D45" s="4">
        <f t="shared" si="2"/>
        <v>2.7041820886648464</v>
      </c>
      <c r="E45" s="4">
        <f t="shared" si="2"/>
        <v>-4.6434367675746984</v>
      </c>
      <c r="G45" s="4"/>
      <c r="H45" s="4"/>
      <c r="K45" s="4"/>
    </row>
    <row r="46" spans="1:13" x14ac:dyDescent="0.3">
      <c r="A46" s="4">
        <f t="shared" ref="A46" si="13">A18</f>
        <v>13</v>
      </c>
      <c r="B46" s="4">
        <f t="shared" si="2"/>
        <v>2.4255777784381904</v>
      </c>
      <c r="C46" s="4">
        <f t="shared" si="2"/>
        <v>-1.9448734448734448</v>
      </c>
      <c r="D46" s="4">
        <f t="shared" si="2"/>
        <v>-3.6226787705048564</v>
      </c>
      <c r="E46" s="4">
        <f t="shared" si="2"/>
        <v>-3.3897847427259187</v>
      </c>
      <c r="G46" s="4"/>
      <c r="H46" s="4"/>
      <c r="K46" s="4"/>
    </row>
    <row r="47" spans="1:13" x14ac:dyDescent="0.3">
      <c r="A47" s="4">
        <f t="shared" ref="A47" si="14">A19</f>
        <v>14</v>
      </c>
      <c r="B47" s="4">
        <f t="shared" si="2"/>
        <v>1.1086362860556407</v>
      </c>
      <c r="C47" s="4">
        <f t="shared" si="2"/>
        <v>6.8785578747628057E-2</v>
      </c>
      <c r="D47" s="4">
        <f t="shared" si="2"/>
        <v>-3.9802929350343144</v>
      </c>
      <c r="E47" s="4">
        <f t="shared" si="2"/>
        <v>-1.366901776384535</v>
      </c>
      <c r="G47" s="4"/>
      <c r="H47" s="4"/>
      <c r="K47" s="4"/>
    </row>
    <row r="48" spans="1:13" x14ac:dyDescent="0.3">
      <c r="A48" s="4">
        <f t="shared" ref="A48" si="15">A20</f>
        <v>15</v>
      </c>
      <c r="B48" s="4">
        <f t="shared" si="2"/>
        <v>-2.0569561983355085</v>
      </c>
      <c r="C48" s="4">
        <f t="shared" si="2"/>
        <v>-0.22125524539317656</v>
      </c>
      <c r="D48" s="4">
        <f t="shared" si="2"/>
        <v>-2.6882910193255021</v>
      </c>
      <c r="E48" s="4">
        <f t="shared" si="2"/>
        <v>-4.4749694749694751</v>
      </c>
      <c r="G48" s="4"/>
      <c r="H48" s="4"/>
      <c r="K48" s="4"/>
    </row>
    <row r="49" spans="1:11" x14ac:dyDescent="0.3">
      <c r="A49" s="4">
        <f t="shared" ref="A49" si="16">A21</f>
        <v>16</v>
      </c>
      <c r="B49" s="4">
        <f t="shared" si="2"/>
        <v>6.7872807017543861</v>
      </c>
      <c r="C49" s="4">
        <f t="shared" si="2"/>
        <v>-1.1205128205128205</v>
      </c>
      <c r="D49" s="4">
        <f t="shared" si="2"/>
        <v>4.0055577377558809</v>
      </c>
      <c r="E49" s="4">
        <f t="shared" si="2"/>
        <v>-1.952564102564103</v>
      </c>
      <c r="G49" s="4"/>
      <c r="H49" s="4"/>
      <c r="K49" s="4"/>
    </row>
    <row r="50" spans="1:11" x14ac:dyDescent="0.3">
      <c r="A50" s="4">
        <f t="shared" ref="A50" si="17">A22</f>
        <v>17</v>
      </c>
      <c r="B50" s="4">
        <f t="shared" si="2"/>
        <v>-8.0460788723946628</v>
      </c>
      <c r="C50" s="4">
        <f t="shared" si="2"/>
        <v>-0.20388685388685399</v>
      </c>
      <c r="D50" s="4">
        <f t="shared" si="2"/>
        <v>4.7134387351778653</v>
      </c>
      <c r="E50" s="4">
        <f t="shared" si="2"/>
        <v>0.5742778960170265</v>
      </c>
      <c r="G50" s="4"/>
      <c r="H50" s="4"/>
      <c r="K50" s="4"/>
    </row>
    <row r="51" spans="1:11" x14ac:dyDescent="0.3">
      <c r="A51" s="4">
        <f t="shared" ref="A51" si="18">A23</f>
        <v>18</v>
      </c>
      <c r="B51" s="4">
        <f t="shared" si="2"/>
        <v>0.35297978146948417</v>
      </c>
      <c r="C51" s="4">
        <f t="shared" si="2"/>
        <v>-2.8854223681809881</v>
      </c>
      <c r="D51" s="4">
        <f t="shared" si="2"/>
        <v>2.4032106782106779</v>
      </c>
      <c r="E51" s="4">
        <f t="shared" si="2"/>
        <v>-2.925315425315425</v>
      </c>
      <c r="G51" s="4"/>
      <c r="H51" s="4"/>
      <c r="K51" s="4"/>
    </row>
    <row r="52" spans="1:11" x14ac:dyDescent="0.3">
      <c r="A52" s="4">
        <f t="shared" ref="A52" si="19">A24</f>
        <v>19</v>
      </c>
      <c r="B52" s="4">
        <f t="shared" si="2"/>
        <v>1.3325358851674642</v>
      </c>
      <c r="C52" s="4">
        <f t="shared" si="2"/>
        <v>-3.378446115288221</v>
      </c>
      <c r="D52" s="4">
        <f t="shared" si="2"/>
        <v>0.31054910002278413</v>
      </c>
      <c r="E52" s="4">
        <f t="shared" si="2"/>
        <v>-1.8521303258145365</v>
      </c>
      <c r="G52" s="4"/>
      <c r="H52" s="4"/>
      <c r="K52" s="4"/>
    </row>
    <row r="53" spans="1:11" x14ac:dyDescent="0.3">
      <c r="A53" s="4">
        <f t="shared" ref="A53" si="20">A25</f>
        <v>20</v>
      </c>
      <c r="B53" s="4">
        <f t="shared" si="2"/>
        <v>9.4983836402600288E-2</v>
      </c>
      <c r="C53" s="4">
        <f t="shared" si="2"/>
        <v>-3.4761904761904758</v>
      </c>
      <c r="D53" s="4">
        <f t="shared" si="2"/>
        <v>2.0669767109395587</v>
      </c>
      <c r="E53" s="4">
        <f t="shared" si="2"/>
        <v>-5.0342522974101929</v>
      </c>
      <c r="G53" s="4"/>
      <c r="H53" s="4"/>
      <c r="K53" s="4"/>
    </row>
    <row r="54" spans="1:11" x14ac:dyDescent="0.3">
      <c r="A54" s="4">
        <f t="shared" ref="A54" si="21">A26</f>
        <v>21</v>
      </c>
      <c r="B54" s="4">
        <f t="shared" si="2"/>
        <v>3.575976483097226</v>
      </c>
      <c r="C54" s="4">
        <f t="shared" si="2"/>
        <v>-2.2408584169453736</v>
      </c>
      <c r="D54" s="4">
        <f t="shared" si="2"/>
        <v>2.7280897207367798</v>
      </c>
      <c r="E54" s="4">
        <f t="shared" si="2"/>
        <v>-3.0317663817663822</v>
      </c>
      <c r="G54" s="4"/>
      <c r="H54" s="4"/>
      <c r="K54" s="4"/>
    </row>
    <row r="55" spans="1:11" x14ac:dyDescent="0.3">
      <c r="A55" s="4">
        <f t="shared" ref="A55" si="22">A27</f>
        <v>22</v>
      </c>
      <c r="B55" s="4">
        <f t="shared" si="2"/>
        <v>-4.1528985507246379</v>
      </c>
      <c r="C55" s="4">
        <f t="shared" si="2"/>
        <v>-4.5876811594202902</v>
      </c>
      <c r="D55" s="4">
        <f t="shared" si="2"/>
        <v>-1.2019668737060039</v>
      </c>
      <c r="E55" s="4">
        <f t="shared" si="2"/>
        <v>-2.1543478260869562</v>
      </c>
      <c r="G55" s="4"/>
      <c r="H55" s="4"/>
      <c r="K55" s="4"/>
    </row>
    <row r="56" spans="1:11" x14ac:dyDescent="0.3">
      <c r="A56" s="4">
        <f t="shared" ref="A56" si="23">A28</f>
        <v>23</v>
      </c>
      <c r="B56" s="4">
        <f t="shared" si="2"/>
        <v>3.4771563295590751</v>
      </c>
      <c r="C56" s="4">
        <f t="shared" si="2"/>
        <v>-4.0532655750047057</v>
      </c>
      <c r="D56" s="4">
        <f t="shared" si="2"/>
        <v>3.0932774954514084</v>
      </c>
      <c r="E56" s="4">
        <f t="shared" si="2"/>
        <v>-3.0848861283643894</v>
      </c>
      <c r="G56" s="4"/>
      <c r="H56" s="4"/>
      <c r="K56" s="4"/>
    </row>
    <row r="57" spans="1:11" x14ac:dyDescent="0.3">
      <c r="A57" s="4">
        <f t="shared" ref="A57" si="24">A29</f>
        <v>24</v>
      </c>
      <c r="B57" s="4">
        <f t="shared" ref="B57:E57" si="25">B29</f>
        <v>-10.72641126988953</v>
      </c>
      <c r="C57" s="4">
        <f t="shared" si="25"/>
        <v>-3.6681159420289853</v>
      </c>
      <c r="D57" s="4">
        <f t="shared" si="25"/>
        <v>-7.422981366459628</v>
      </c>
      <c r="E57" s="4">
        <f t="shared" si="25"/>
        <v>-2.6785714285714284</v>
      </c>
      <c r="G57" s="4"/>
      <c r="H57" s="4"/>
      <c r="K57" s="4"/>
    </row>
    <row r="59" spans="1:11" x14ac:dyDescent="0.3">
      <c r="B59" s="4"/>
      <c r="C59" s="4"/>
      <c r="D59" s="4"/>
      <c r="E59" s="4"/>
    </row>
    <row r="62" spans="1:11" x14ac:dyDescent="0.3">
      <c r="B62" s="4" t="s">
        <v>13</v>
      </c>
      <c r="C62" s="4" t="s">
        <v>14</v>
      </c>
      <c r="D62" s="4" t="s">
        <v>15</v>
      </c>
      <c r="E62" s="4" t="s">
        <v>16</v>
      </c>
    </row>
    <row r="63" spans="1:11" x14ac:dyDescent="0.3">
      <c r="B63">
        <v>-4.1764705882352899</v>
      </c>
      <c r="C63">
        <v>-2.7192982456140351</v>
      </c>
      <c r="D63">
        <v>3.7662784412010417</v>
      </c>
      <c r="E63">
        <v>-0.49363605091159235</v>
      </c>
    </row>
    <row r="64" spans="1:11" x14ac:dyDescent="0.3">
      <c r="B64">
        <v>-2.7445868945868943</v>
      </c>
      <c r="C64">
        <v>-2.7408831908831908</v>
      </c>
      <c r="D64">
        <v>-4.0440029985007495</v>
      </c>
      <c r="E64">
        <v>-1.1657349896480329</v>
      </c>
    </row>
    <row r="65" spans="2:5" x14ac:dyDescent="0.3">
      <c r="B65">
        <v>3.0715800802007687</v>
      </c>
      <c r="C65">
        <v>-3.4317663817663822</v>
      </c>
      <c r="D65">
        <v>0.86602397725868241</v>
      </c>
      <c r="E65">
        <v>0.43205128205128196</v>
      </c>
    </row>
    <row r="66" spans="2:5" x14ac:dyDescent="0.3">
      <c r="B66">
        <v>0.89718614718614709</v>
      </c>
      <c r="C66">
        <v>-3.0467980295566504</v>
      </c>
      <c r="D66">
        <v>-5.6522307028304031</v>
      </c>
      <c r="E66">
        <v>0.38268564130633093</v>
      </c>
    </row>
    <row r="67" spans="2:5" x14ac:dyDescent="0.3">
      <c r="B67">
        <v>-2.9872721018231849</v>
      </c>
      <c r="C67">
        <v>1.3817523056653491</v>
      </c>
      <c r="D67">
        <v>-7.4624819624819621</v>
      </c>
      <c r="E67">
        <v>0.30707070707070711</v>
      </c>
    </row>
    <row r="68" spans="2:5" x14ac:dyDescent="0.3">
      <c r="B68">
        <v>-5.901610644257703</v>
      </c>
      <c r="C68">
        <v>4.3290043290043198E-2</v>
      </c>
      <c r="D68">
        <v>-10.159123298442182</v>
      </c>
      <c r="E68">
        <v>-1.2767739506869944</v>
      </c>
    </row>
    <row r="69" spans="2:5" x14ac:dyDescent="0.3">
      <c r="B69">
        <v>1.7634398612659481</v>
      </c>
      <c r="C69">
        <v>-0.69966555183946499</v>
      </c>
      <c r="D69">
        <v>3.0553063378400709</v>
      </c>
      <c r="E69">
        <v>0.9920519898780773</v>
      </c>
    </row>
    <row r="70" spans="2:5" x14ac:dyDescent="0.3">
      <c r="B70">
        <v>-5.4985000379737228</v>
      </c>
      <c r="C70">
        <v>-3.4074440052700923</v>
      </c>
      <c r="D70">
        <v>-7.7476249913320858</v>
      </c>
      <c r="E70">
        <v>-2.9296066252587987</v>
      </c>
    </row>
    <row r="71" spans="2:5" x14ac:dyDescent="0.3">
      <c r="B71">
        <v>5.3177803379416284</v>
      </c>
      <c r="C71">
        <v>1.0654761904761905</v>
      </c>
      <c r="D71">
        <v>0.85855586293572939</v>
      </c>
      <c r="E71">
        <v>-1.4826550197387074</v>
      </c>
    </row>
    <row r="72" spans="2:5" x14ac:dyDescent="0.3">
      <c r="B72">
        <v>-3.4507389162561575</v>
      </c>
      <c r="C72">
        <v>-2.4753694581280783</v>
      </c>
      <c r="D72">
        <v>-1.2605459057071962</v>
      </c>
      <c r="E72">
        <v>-0.98595146871008943</v>
      </c>
    </row>
    <row r="73" spans="2:5" x14ac:dyDescent="0.3">
      <c r="B73">
        <v>-2.9555327713222446</v>
      </c>
      <c r="C73">
        <v>-0.95542666454791036</v>
      </c>
      <c r="D73">
        <v>-12.747905268145148</v>
      </c>
      <c r="E73">
        <v>-3.6911383018168338</v>
      </c>
    </row>
    <row r="74" spans="2:5" x14ac:dyDescent="0.3">
      <c r="B74">
        <v>6.0908459994666888</v>
      </c>
      <c r="C74">
        <v>-3.3848308820500144</v>
      </c>
      <c r="D74">
        <v>2.7041820886648464</v>
      </c>
      <c r="E74">
        <v>-4.6434367675746984</v>
      </c>
    </row>
    <row r="75" spans="2:5" x14ac:dyDescent="0.3">
      <c r="B75">
        <v>2.4255777784381904</v>
      </c>
      <c r="C75">
        <v>-1.9448734448734448</v>
      </c>
      <c r="D75">
        <v>-3.6226787705048564</v>
      </c>
      <c r="E75">
        <v>-3.3897847427259187</v>
      </c>
    </row>
    <row r="76" spans="2:5" x14ac:dyDescent="0.3">
      <c r="B76">
        <v>1.1086362860556407</v>
      </c>
      <c r="C76">
        <v>6.8785578747628057E-2</v>
      </c>
      <c r="D76">
        <v>-3.9802929350343144</v>
      </c>
      <c r="E76">
        <v>-1.366901776384535</v>
      </c>
    </row>
    <row r="77" spans="2:5" x14ac:dyDescent="0.3">
      <c r="B77">
        <v>-2.0569561983355085</v>
      </c>
      <c r="C77">
        <v>-0.22125524539317656</v>
      </c>
      <c r="D77">
        <v>-2.6882910193255021</v>
      </c>
      <c r="E77">
        <v>-4.4749694749694751</v>
      </c>
    </row>
    <row r="78" spans="2:5" x14ac:dyDescent="0.3">
      <c r="B78">
        <v>6.7872807017543861</v>
      </c>
      <c r="C78">
        <v>-1.1205128205128205</v>
      </c>
      <c r="D78">
        <v>4.0055577377558809</v>
      </c>
      <c r="E78">
        <v>-1.952564102564103</v>
      </c>
    </row>
    <row r="79" spans="2:5" x14ac:dyDescent="0.3">
      <c r="B79">
        <v>-8.0460788723946628</v>
      </c>
      <c r="C79">
        <v>-0.20388685388685399</v>
      </c>
      <c r="D79">
        <v>4.7134387351778653</v>
      </c>
      <c r="E79">
        <v>0.5742778960170265</v>
      </c>
    </row>
    <row r="80" spans="2:5" x14ac:dyDescent="0.3">
      <c r="B80">
        <v>0.35297978146948417</v>
      </c>
      <c r="C80">
        <v>-2.8854223681809881</v>
      </c>
      <c r="D80">
        <v>2.4032106782106779</v>
      </c>
      <c r="E80">
        <v>-2.925315425315425</v>
      </c>
    </row>
    <row r="81" spans="2:6" x14ac:dyDescent="0.3">
      <c r="B81">
        <v>1.3325358851674642</v>
      </c>
      <c r="C81">
        <v>-3.378446115288221</v>
      </c>
      <c r="D81">
        <v>0.31054910002278413</v>
      </c>
      <c r="E81">
        <v>-1.8521303258145365</v>
      </c>
    </row>
    <row r="82" spans="2:6" x14ac:dyDescent="0.3">
      <c r="B82">
        <v>9.4983836402600288E-2</v>
      </c>
      <c r="C82">
        <v>-3.4761904761904758</v>
      </c>
      <c r="D82">
        <v>2.0669767109395587</v>
      </c>
      <c r="E82">
        <v>-5.0342522974101929</v>
      </c>
    </row>
    <row r="83" spans="2:6" x14ac:dyDescent="0.3">
      <c r="B83">
        <v>3.575976483097226</v>
      </c>
      <c r="C83">
        <v>-2.2408584169453736</v>
      </c>
      <c r="D83">
        <v>2.7280897207367798</v>
      </c>
      <c r="E83">
        <v>-3.0317663817663822</v>
      </c>
    </row>
    <row r="84" spans="2:6" x14ac:dyDescent="0.3">
      <c r="B84">
        <v>-4.1528985507246379</v>
      </c>
      <c r="C84">
        <v>-4.5876811594202902</v>
      </c>
      <c r="D84">
        <v>-1.2019668737060039</v>
      </c>
      <c r="E84">
        <v>-2.1543478260869562</v>
      </c>
    </row>
    <row r="85" spans="2:6" x14ac:dyDescent="0.3">
      <c r="B85">
        <v>3.4771563295590751</v>
      </c>
      <c r="C85">
        <v>-4.0532655750047057</v>
      </c>
      <c r="D85">
        <v>3.0932774954514084</v>
      </c>
      <c r="E85">
        <v>-3.0848861283643894</v>
      </c>
    </row>
    <row r="86" spans="2:6" x14ac:dyDescent="0.3">
      <c r="B86">
        <v>-10.72641126988953</v>
      </c>
      <c r="C86">
        <v>-3.6681159420289853</v>
      </c>
      <c r="D86">
        <v>-7.422981366459628</v>
      </c>
      <c r="E86">
        <v>-2.6785714285714284</v>
      </c>
    </row>
    <row r="88" spans="2:6" x14ac:dyDescent="0.3">
      <c r="C88" s="4" t="s">
        <v>33</v>
      </c>
      <c r="D88" s="4"/>
      <c r="E88" s="4" t="s">
        <v>33</v>
      </c>
    </row>
    <row r="89" spans="2:6" x14ac:dyDescent="0.3">
      <c r="C89" s="4">
        <f>_xlfn.T.TEST(B63:B86,D63:D86,2,1)</f>
        <v>0.38252886368950823</v>
      </c>
      <c r="D89" s="4"/>
      <c r="E89" s="4">
        <f>_xlfn.T.TEST(C63:C86,E63:E86,2,1)</f>
        <v>0.82996784639996113</v>
      </c>
    </row>
    <row r="94" spans="2:6" x14ac:dyDescent="0.3">
      <c r="C94" t="s">
        <v>34</v>
      </c>
      <c r="D94" t="s">
        <v>35</v>
      </c>
      <c r="F94" t="s">
        <v>48</v>
      </c>
    </row>
    <row r="95" spans="2:6" x14ac:dyDescent="0.3">
      <c r="C95">
        <f>B63-D63</f>
        <v>-7.9427490294363317</v>
      </c>
      <c r="D95" s="4">
        <f>C63-E63</f>
        <v>-2.2256621947024429</v>
      </c>
      <c r="F95">
        <f>C95-D95</f>
        <v>-5.7170868347338892</v>
      </c>
    </row>
    <row r="96" spans="2:6" x14ac:dyDescent="0.3">
      <c r="C96" s="4">
        <f>B64-D64</f>
        <v>1.2994161039138552</v>
      </c>
      <c r="D96" s="4">
        <f>C64-E64</f>
        <v>-1.5751482012351579</v>
      </c>
      <c r="F96" s="4">
        <f t="shared" ref="F96:F118" si="26">C96-D96</f>
        <v>2.8745643051490131</v>
      </c>
    </row>
    <row r="97" spans="3:6" x14ac:dyDescent="0.3">
      <c r="C97" s="4">
        <f t="shared" ref="C97:D97" si="27">B65-D65</f>
        <v>2.2055561029420865</v>
      </c>
      <c r="D97" s="4">
        <f t="shared" si="27"/>
        <v>-3.863817663817664</v>
      </c>
      <c r="F97" s="4">
        <f t="shared" si="26"/>
        <v>6.0693737667597505</v>
      </c>
    </row>
    <row r="98" spans="3:6" x14ac:dyDescent="0.3">
      <c r="C98" s="4">
        <f t="shared" ref="C98:D98" si="28">B66-D66</f>
        <v>6.5494168500165504</v>
      </c>
      <c r="D98" s="4">
        <f t="shared" si="28"/>
        <v>-3.4294836708629814</v>
      </c>
      <c r="F98" s="4">
        <f t="shared" si="26"/>
        <v>9.9789005208795309</v>
      </c>
    </row>
    <row r="99" spans="3:6" x14ac:dyDescent="0.3">
      <c r="C99" s="4">
        <f t="shared" ref="C99:D99" si="29">B67-D67</f>
        <v>4.4752098606587776</v>
      </c>
      <c r="D99" s="4">
        <f t="shared" si="29"/>
        <v>1.0746815985946421</v>
      </c>
      <c r="F99" s="4">
        <f t="shared" si="26"/>
        <v>3.4005282620641353</v>
      </c>
    </row>
    <row r="100" spans="3:6" x14ac:dyDescent="0.3">
      <c r="C100" s="4">
        <f t="shared" ref="C100:D100" si="30">B68-D68</f>
        <v>4.2575126541844792</v>
      </c>
      <c r="D100" s="4">
        <f t="shared" si="30"/>
        <v>1.3200639939770376</v>
      </c>
      <c r="F100" s="4">
        <f t="shared" si="26"/>
        <v>2.9374486602074414</v>
      </c>
    </row>
    <row r="101" spans="3:6" x14ac:dyDescent="0.3">
      <c r="C101" s="4">
        <f t="shared" ref="C101:D101" si="31">B69-D69</f>
        <v>-1.2918664765741228</v>
      </c>
      <c r="D101" s="4">
        <f t="shared" si="31"/>
        <v>-1.6917175417175423</v>
      </c>
      <c r="F101" s="4">
        <f t="shared" si="26"/>
        <v>0.3998510651434195</v>
      </c>
    </row>
    <row r="102" spans="3:6" x14ac:dyDescent="0.3">
      <c r="C102" s="4">
        <f t="shared" ref="C102:D102" si="32">B70-D70</f>
        <v>2.249124953358363</v>
      </c>
      <c r="D102" s="4">
        <f t="shared" si="32"/>
        <v>-0.47783738001129361</v>
      </c>
      <c r="F102" s="4">
        <f t="shared" si="26"/>
        <v>2.7269623333696567</v>
      </c>
    </row>
    <row r="103" spans="3:6" x14ac:dyDescent="0.3">
      <c r="C103" s="4">
        <f t="shared" ref="C103:D103" si="33">B71-D71</f>
        <v>4.4592244750058994</v>
      </c>
      <c r="D103" s="4">
        <f t="shared" si="33"/>
        <v>2.5481312102148976</v>
      </c>
      <c r="F103" s="4">
        <f t="shared" si="26"/>
        <v>1.9110932647910017</v>
      </c>
    </row>
    <row r="104" spans="3:6" x14ac:dyDescent="0.3">
      <c r="C104" s="4">
        <f t="shared" ref="C104:D104" si="34">B72-D72</f>
        <v>-2.1901930105489615</v>
      </c>
      <c r="D104" s="4">
        <f t="shared" si="34"/>
        <v>-1.4894179894179889</v>
      </c>
      <c r="F104" s="4">
        <f t="shared" si="26"/>
        <v>-0.70077502113097268</v>
      </c>
    </row>
    <row r="105" spans="3:6" x14ac:dyDescent="0.3">
      <c r="C105" s="4">
        <f t="shared" ref="C105:D105" si="35">B73-D73</f>
        <v>9.7923724968229031</v>
      </c>
      <c r="D105" s="4">
        <f t="shared" si="35"/>
        <v>2.7357116372689232</v>
      </c>
      <c r="F105" s="4">
        <f t="shared" si="26"/>
        <v>7.0566608595539799</v>
      </c>
    </row>
    <row r="106" spans="3:6" x14ac:dyDescent="0.3">
      <c r="C106" s="4">
        <f t="shared" ref="C106:D106" si="36">B74-D74</f>
        <v>3.3866639108018424</v>
      </c>
      <c r="D106" s="4">
        <f t="shared" si="36"/>
        <v>1.258605885524684</v>
      </c>
      <c r="F106" s="4">
        <f t="shared" si="26"/>
        <v>2.1280580252771584</v>
      </c>
    </row>
    <row r="107" spans="3:6" x14ac:dyDescent="0.3">
      <c r="C107" s="4">
        <f t="shared" ref="C107:D107" si="37">B75-D75</f>
        <v>6.0482565489430469</v>
      </c>
      <c r="D107" s="4">
        <f t="shared" si="37"/>
        <v>1.4449112978524739</v>
      </c>
      <c r="F107" s="4">
        <f t="shared" si="26"/>
        <v>4.6033452510905732</v>
      </c>
    </row>
    <row r="108" spans="3:6" x14ac:dyDescent="0.3">
      <c r="C108" s="4">
        <f t="shared" ref="C108:D108" si="38">B76-D76</f>
        <v>5.0889292210899555</v>
      </c>
      <c r="D108" s="4">
        <f t="shared" si="38"/>
        <v>1.4356873551321632</v>
      </c>
      <c r="F108" s="4">
        <f t="shared" si="26"/>
        <v>3.6532418659577921</v>
      </c>
    </row>
    <row r="109" spans="3:6" x14ac:dyDescent="0.3">
      <c r="C109" s="4">
        <f t="shared" ref="C109:D109" si="39">B77-D77</f>
        <v>0.63133482098999361</v>
      </c>
      <c r="D109" s="4">
        <f t="shared" si="39"/>
        <v>4.2537142295762989</v>
      </c>
      <c r="F109" s="4">
        <f t="shared" si="26"/>
        <v>-3.6223794085863052</v>
      </c>
    </row>
    <row r="110" spans="3:6" x14ac:dyDescent="0.3">
      <c r="C110" s="4">
        <f t="shared" ref="C110:D110" si="40">B78-D78</f>
        <v>2.7817229639985053</v>
      </c>
      <c r="D110" s="4">
        <f t="shared" si="40"/>
        <v>0.83205128205128243</v>
      </c>
      <c r="F110" s="4">
        <f t="shared" si="26"/>
        <v>1.9496716819472228</v>
      </c>
    </row>
    <row r="111" spans="3:6" x14ac:dyDescent="0.3">
      <c r="C111" s="4">
        <f t="shared" ref="C111:D111" si="41">B79-D79</f>
        <v>-12.759517607572528</v>
      </c>
      <c r="D111" s="4">
        <f t="shared" si="41"/>
        <v>-0.77816474990388051</v>
      </c>
      <c r="F111" s="4">
        <f t="shared" si="26"/>
        <v>-11.981352857668648</v>
      </c>
    </row>
    <row r="112" spans="3:6" x14ac:dyDescent="0.3">
      <c r="C112" s="4">
        <f t="shared" ref="C112:D112" si="42">B80-D80</f>
        <v>-2.0502308967411937</v>
      </c>
      <c r="D112" s="4">
        <f t="shared" si="42"/>
        <v>3.9893057134436916E-2</v>
      </c>
      <c r="F112" s="4">
        <f t="shared" si="26"/>
        <v>-2.0901239538756307</v>
      </c>
    </row>
    <row r="113" spans="3:6" x14ac:dyDescent="0.3">
      <c r="C113" s="4">
        <f t="shared" ref="C113:D113" si="43">B81-D81</f>
        <v>1.02198678514468</v>
      </c>
      <c r="D113" s="4">
        <f t="shared" si="43"/>
        <v>-1.5263157894736845</v>
      </c>
      <c r="F113" s="4">
        <f t="shared" si="26"/>
        <v>2.5483025746183645</v>
      </c>
    </row>
    <row r="114" spans="3:6" x14ac:dyDescent="0.3">
      <c r="C114" s="4">
        <f t="shared" ref="C114:D114" si="44">B82-D82</f>
        <v>-1.9719928745369584</v>
      </c>
      <c r="D114" s="4">
        <f t="shared" si="44"/>
        <v>1.558061821219717</v>
      </c>
      <c r="F114" s="4">
        <f t="shared" si="26"/>
        <v>-3.5300546957566752</v>
      </c>
    </row>
    <row r="115" spans="3:6" x14ac:dyDescent="0.3">
      <c r="C115" s="4">
        <f t="shared" ref="C115:D115" si="45">B83-D83</f>
        <v>0.84788676236044624</v>
      </c>
      <c r="D115" s="4">
        <f t="shared" si="45"/>
        <v>0.79090796482100867</v>
      </c>
      <c r="F115" s="4">
        <f t="shared" si="26"/>
        <v>5.6978797539437576E-2</v>
      </c>
    </row>
    <row r="116" spans="3:6" x14ac:dyDescent="0.3">
      <c r="C116" s="4">
        <f t="shared" ref="C116:D116" si="46">B84-D84</f>
        <v>-2.9509316770186338</v>
      </c>
      <c r="D116" s="4">
        <f t="shared" si="46"/>
        <v>-2.433333333333334</v>
      </c>
      <c r="F116" s="4">
        <f t="shared" si="26"/>
        <v>-0.51759834368529978</v>
      </c>
    </row>
    <row r="117" spans="3:6" x14ac:dyDescent="0.3">
      <c r="C117" s="4">
        <f t="shared" ref="C117:D117" si="47">B85-D85</f>
        <v>0.38387883410766666</v>
      </c>
      <c r="D117" s="4">
        <f t="shared" si="47"/>
        <v>-0.96837944664031639</v>
      </c>
      <c r="F117" s="4">
        <f t="shared" si="26"/>
        <v>1.352258280747983</v>
      </c>
    </row>
    <row r="118" spans="3:6" x14ac:dyDescent="0.3">
      <c r="C118" s="4">
        <f t="shared" ref="C118:D118" si="48">B86-D86</f>
        <v>-3.3034299034299019</v>
      </c>
      <c r="D118" s="4">
        <f>C86-E86</f>
        <v>-0.9895445134575569</v>
      </c>
      <c r="F118" s="4">
        <f t="shared" si="26"/>
        <v>-2.3138853899723451</v>
      </c>
    </row>
    <row r="119" spans="3:6" x14ac:dyDescent="0.3">
      <c r="C119" s="4"/>
      <c r="D119" s="4"/>
    </row>
    <row r="120" spans="3:6" x14ac:dyDescent="0.3">
      <c r="C120" s="4"/>
      <c r="D120" s="4"/>
    </row>
    <row r="121" spans="3:6" x14ac:dyDescent="0.3">
      <c r="C121" s="4"/>
      <c r="D121" s="4"/>
    </row>
    <row r="122" spans="3:6" x14ac:dyDescent="0.3">
      <c r="C122" s="4"/>
      <c r="D122" s="4"/>
    </row>
    <row r="123" spans="3:6" x14ac:dyDescent="0.3">
      <c r="C123" s="4"/>
      <c r="D123" s="4">
        <f>_xlfn.T.TEST(C95:C118,D95:D118,2,1)</f>
        <v>0.3047403779575934</v>
      </c>
    </row>
    <row r="124" spans="3:6" x14ac:dyDescent="0.3">
      <c r="C124" s="4"/>
      <c r="D124" s="4"/>
    </row>
    <row r="125" spans="3:6" x14ac:dyDescent="0.3">
      <c r="C125" s="4"/>
      <c r="D125" s="4"/>
    </row>
    <row r="126" spans="3:6" x14ac:dyDescent="0.3">
      <c r="C126" s="4"/>
      <c r="D126" s="4"/>
    </row>
    <row r="127" spans="3:6" x14ac:dyDescent="0.3">
      <c r="C127" s="4"/>
      <c r="D127" s="4"/>
    </row>
    <row r="128" spans="3:6" x14ac:dyDescent="0.3">
      <c r="C128" s="4"/>
      <c r="D128" s="4"/>
    </row>
    <row r="129" spans="3:4" x14ac:dyDescent="0.3">
      <c r="C129" s="4"/>
      <c r="D1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C6F4-ACEC-42CC-9871-86A695D2FF62}">
  <dimension ref="A1:AB507"/>
  <sheetViews>
    <sheetView topLeftCell="A6" zoomScale="55" zoomScaleNormal="55" workbookViewId="0">
      <selection activeCell="F53" sqref="F53:F56"/>
    </sheetView>
  </sheetViews>
  <sheetFormatPr defaultColWidth="9.109375" defaultRowHeight="14.4" x14ac:dyDescent="0.3"/>
  <cols>
    <col min="1" max="3" width="9.109375" style="4"/>
    <col min="4" max="5" width="49.33203125" style="4" bestFit="1" customWidth="1"/>
    <col min="6" max="6" width="38.88671875" style="4" bestFit="1" customWidth="1"/>
    <col min="7" max="8" width="9.109375" style="3"/>
    <col min="9" max="9" width="48.33203125" style="3" bestFit="1" customWidth="1"/>
    <col min="10" max="10" width="45.33203125" style="4" bestFit="1" customWidth="1"/>
    <col min="11" max="11" width="11.88671875" style="4" bestFit="1" customWidth="1"/>
    <col min="12" max="12" width="10.5546875" style="4" bestFit="1" customWidth="1"/>
    <col min="13" max="13" width="8.88671875"/>
    <col min="14" max="14" width="10.109375" bestFit="1" customWidth="1"/>
    <col min="15" max="18" width="8.88671875"/>
    <col min="19" max="19" width="18.44140625" style="11" bestFit="1" customWidth="1"/>
    <col min="20" max="20" width="67.21875" style="10" bestFit="1" customWidth="1"/>
    <col min="21" max="21" width="67.21875" style="3" bestFit="1" customWidth="1"/>
    <col min="22" max="23" width="9.109375" style="3"/>
    <col min="24" max="24" width="45" style="3" bestFit="1" customWidth="1"/>
    <col min="25" max="25" width="73.88671875" style="3" bestFit="1" customWidth="1"/>
    <col min="26" max="26" width="23.5546875" style="3" bestFit="1" customWidth="1"/>
    <col min="27" max="28" width="17.6640625" style="3" bestFit="1" customWidth="1"/>
    <col min="29" max="16384" width="9.109375" style="3"/>
  </cols>
  <sheetData>
    <row r="1" spans="1:28" x14ac:dyDescent="0.3">
      <c r="A1" s="4" t="s">
        <v>18</v>
      </c>
      <c r="B1" s="4" t="s">
        <v>19</v>
      </c>
      <c r="C1" s="4" t="s">
        <v>5</v>
      </c>
      <c r="D1" s="11" t="s">
        <v>26</v>
      </c>
      <c r="E1" s="10" t="s">
        <v>27</v>
      </c>
      <c r="F1" s="4" t="s">
        <v>32</v>
      </c>
      <c r="G1" s="3" t="s">
        <v>28</v>
      </c>
      <c r="H1" s="3" t="s">
        <v>5</v>
      </c>
      <c r="I1" s="11" t="s">
        <v>42</v>
      </c>
      <c r="J1" s="10" t="s">
        <v>43</v>
      </c>
      <c r="K1" s="4" t="s">
        <v>30</v>
      </c>
      <c r="L1" s="4" t="s">
        <v>31</v>
      </c>
      <c r="S1" s="5" t="s">
        <v>20</v>
      </c>
      <c r="T1" s="4" t="s">
        <v>29</v>
      </c>
      <c r="U1" s="4" t="s">
        <v>44</v>
      </c>
      <c r="X1" s="13"/>
      <c r="Y1"/>
      <c r="Z1"/>
      <c r="AA1"/>
      <c r="AB1"/>
    </row>
    <row r="2" spans="1:28" x14ac:dyDescent="0.3">
      <c r="A2" s="4">
        <v>1</v>
      </c>
      <c r="B2" s="4">
        <v>1</v>
      </c>
      <c r="C2" s="4" t="s">
        <v>8</v>
      </c>
      <c r="D2" s="4">
        <v>3.8290000000000002</v>
      </c>
      <c r="E2" s="4">
        <v>2.3736999999999999</v>
      </c>
      <c r="F2" s="14">
        <v>1</v>
      </c>
      <c r="G2" s="14">
        <v>1</v>
      </c>
      <c r="H2" s="14" t="s">
        <v>8</v>
      </c>
      <c r="I2" s="11">
        <v>2.5321480374635001</v>
      </c>
      <c r="J2" s="10">
        <v>0.76440291606945499</v>
      </c>
      <c r="K2" s="15">
        <v>0.83383175178463798</v>
      </c>
      <c r="L2" s="15">
        <v>1.1471258954049373</v>
      </c>
      <c r="N2" s="15"/>
      <c r="S2" s="6">
        <v>1</v>
      </c>
      <c r="T2" s="7">
        <v>2.6218789999999998</v>
      </c>
      <c r="U2" s="7">
        <v>0.83383175178463775</v>
      </c>
      <c r="Y2"/>
      <c r="Z2"/>
      <c r="AA2"/>
      <c r="AB2"/>
    </row>
    <row r="3" spans="1:28" x14ac:dyDescent="0.3">
      <c r="A3" s="4">
        <v>1</v>
      </c>
      <c r="B3" s="4">
        <v>2</v>
      </c>
      <c r="C3" s="4" t="s">
        <v>7</v>
      </c>
      <c r="D3" s="4">
        <v>3.1351</v>
      </c>
      <c r="E3" s="4">
        <v>2.4935999999999998</v>
      </c>
      <c r="F3" s="14">
        <v>1</v>
      </c>
      <c r="G3" s="14">
        <v>2</v>
      </c>
      <c r="H3" s="14" t="s">
        <v>7</v>
      </c>
      <c r="I3" s="11">
        <v>0.65960809089106198</v>
      </c>
      <c r="J3" s="10">
        <v>0.60039977476892104</v>
      </c>
      <c r="M3" s="4"/>
      <c r="S3" s="6">
        <v>2</v>
      </c>
      <c r="T3" s="7">
        <v>3.8530150000000005</v>
      </c>
      <c r="U3" s="7">
        <v>1.1875467436723544</v>
      </c>
      <c r="Y3"/>
      <c r="Z3"/>
      <c r="AA3"/>
      <c r="AB3"/>
    </row>
    <row r="4" spans="1:28" x14ac:dyDescent="0.3">
      <c r="A4" s="4">
        <v>1</v>
      </c>
      <c r="B4" s="4">
        <v>3</v>
      </c>
      <c r="C4" s="4" t="s">
        <v>8</v>
      </c>
      <c r="D4" s="4">
        <v>3.8290000000000002</v>
      </c>
      <c r="E4" s="4">
        <v>3.5076999999999998</v>
      </c>
      <c r="F4" s="14">
        <v>1</v>
      </c>
      <c r="G4" s="14">
        <v>3</v>
      </c>
      <c r="H4" s="14" t="s">
        <v>8</v>
      </c>
      <c r="I4" s="11">
        <v>-0.14250584818064599</v>
      </c>
      <c r="J4" s="10">
        <v>1.1522495832777999</v>
      </c>
      <c r="M4" s="4"/>
      <c r="S4" s="6">
        <v>3</v>
      </c>
      <c r="T4" s="7">
        <v>2.4251949999999995</v>
      </c>
      <c r="U4" s="7">
        <v>1.5572080356048699</v>
      </c>
      <c r="Y4"/>
      <c r="Z4"/>
      <c r="AA4"/>
      <c r="AB4"/>
    </row>
    <row r="5" spans="1:28" x14ac:dyDescent="0.3">
      <c r="A5" s="4">
        <v>1</v>
      </c>
      <c r="B5" s="4">
        <v>4</v>
      </c>
      <c r="C5" s="4" t="s">
        <v>8</v>
      </c>
      <c r="D5" s="4">
        <v>3.2397</v>
      </c>
      <c r="E5" s="4">
        <v>3.1351</v>
      </c>
      <c r="F5" s="14">
        <v>1</v>
      </c>
      <c r="G5" s="14">
        <v>4</v>
      </c>
      <c r="H5" s="14" t="s">
        <v>8</v>
      </c>
      <c r="I5" s="11">
        <v>0.672076280743646</v>
      </c>
      <c r="J5" s="10">
        <v>0.80811924312401096</v>
      </c>
      <c r="M5" s="4"/>
      <c r="S5" s="6">
        <v>4</v>
      </c>
      <c r="T5" s="7">
        <v>3.2904799999999996</v>
      </c>
      <c r="U5" s="7">
        <v>1.2623496994490986</v>
      </c>
      <c r="Y5"/>
      <c r="Z5"/>
      <c r="AA5"/>
      <c r="AB5"/>
    </row>
    <row r="6" spans="1:28" x14ac:dyDescent="0.3">
      <c r="A6" s="4">
        <v>1</v>
      </c>
      <c r="B6" s="4">
        <v>5</v>
      </c>
      <c r="C6" s="4" t="s">
        <v>7</v>
      </c>
      <c r="D6" s="4">
        <v>3.4542000000000002</v>
      </c>
      <c r="E6" s="4">
        <v>2.504</v>
      </c>
      <c r="F6" s="14">
        <v>1</v>
      </c>
      <c r="G6" s="14">
        <v>5</v>
      </c>
      <c r="H6" s="14" t="s">
        <v>7</v>
      </c>
      <c r="I6" s="11">
        <v>1.47029457677636</v>
      </c>
      <c r="J6" s="10">
        <v>0.65373513023582397</v>
      </c>
      <c r="M6" s="4"/>
      <c r="S6" s="6">
        <v>5</v>
      </c>
      <c r="T6" s="7">
        <v>3.8771150000000008</v>
      </c>
      <c r="U6" s="7">
        <v>1.0741725856108846</v>
      </c>
      <c r="Y6"/>
      <c r="Z6"/>
      <c r="AA6"/>
      <c r="AB6"/>
    </row>
    <row r="7" spans="1:28" x14ac:dyDescent="0.3">
      <c r="A7" s="4">
        <v>1</v>
      </c>
      <c r="B7" s="4">
        <v>6</v>
      </c>
      <c r="C7" s="4" t="s">
        <v>8</v>
      </c>
      <c r="D7" s="4">
        <v>2.1966999999999999</v>
      </c>
      <c r="E7" s="4">
        <v>2.3452000000000002</v>
      </c>
      <c r="F7" s="14">
        <v>1</v>
      </c>
      <c r="G7" s="14">
        <v>6</v>
      </c>
      <c r="H7" s="14" t="s">
        <v>8</v>
      </c>
      <c r="I7" s="11">
        <v>-0.87167194491228694</v>
      </c>
      <c r="J7" s="10">
        <v>-0.96684774167833198</v>
      </c>
      <c r="M7" s="4"/>
      <c r="S7" s="6">
        <v>6</v>
      </c>
      <c r="T7" s="7">
        <v>3.3603650000000003</v>
      </c>
      <c r="U7" s="7">
        <v>1.3644326573237098</v>
      </c>
      <c r="Y7"/>
      <c r="Z7"/>
      <c r="AA7"/>
      <c r="AB7"/>
    </row>
    <row r="8" spans="1:28" x14ac:dyDescent="0.3">
      <c r="A8" s="4">
        <v>1</v>
      </c>
      <c r="B8" s="4">
        <v>7</v>
      </c>
      <c r="C8" s="4" t="s">
        <v>7</v>
      </c>
      <c r="D8" s="4">
        <v>2.274</v>
      </c>
      <c r="E8" s="4">
        <v>2.1966999999999999</v>
      </c>
      <c r="F8" s="14">
        <v>1</v>
      </c>
      <c r="G8" s="14">
        <v>7</v>
      </c>
      <c r="H8" s="14" t="s">
        <v>7</v>
      </c>
      <c r="I8" s="11">
        <v>0.62992862408472505</v>
      </c>
      <c r="J8" s="10">
        <v>2.7800502507788698</v>
      </c>
      <c r="M8" s="4"/>
      <c r="S8" s="6">
        <v>7</v>
      </c>
      <c r="T8" s="7">
        <v>2.8694350000000006</v>
      </c>
      <c r="U8" s="7">
        <v>1.2452210899284468</v>
      </c>
      <c r="Y8"/>
      <c r="Z8"/>
      <c r="AA8"/>
      <c r="AB8"/>
    </row>
    <row r="9" spans="1:28" x14ac:dyDescent="0.3">
      <c r="A9" s="4">
        <v>1</v>
      </c>
      <c r="B9" s="4">
        <v>8</v>
      </c>
      <c r="C9" s="4" t="s">
        <v>7</v>
      </c>
      <c r="D9" s="4">
        <v>2.274</v>
      </c>
      <c r="E9" s="4">
        <v>2.504</v>
      </c>
      <c r="F9" s="14">
        <v>1</v>
      </c>
      <c r="G9" s="14">
        <v>8</v>
      </c>
      <c r="H9" s="14" t="s">
        <v>7</v>
      </c>
      <c r="I9" s="11">
        <v>-1.0643673000751599</v>
      </c>
      <c r="J9" s="10">
        <v>0.65373513023582397</v>
      </c>
      <c r="M9" s="4"/>
      <c r="S9" s="6">
        <v>8</v>
      </c>
      <c r="T9" s="7">
        <v>2.8694350000000006</v>
      </c>
      <c r="U9" s="7">
        <v>1.58073586599882</v>
      </c>
      <c r="Y9"/>
      <c r="Z9"/>
      <c r="AA9"/>
      <c r="AB9"/>
    </row>
    <row r="10" spans="1:28" x14ac:dyDescent="0.3">
      <c r="A10" s="4">
        <v>1</v>
      </c>
      <c r="B10" s="4">
        <v>9</v>
      </c>
      <c r="C10" s="4" t="s">
        <v>7</v>
      </c>
      <c r="D10" s="4">
        <v>2.1966999999999999</v>
      </c>
      <c r="E10" s="4">
        <v>2.6791999999999998</v>
      </c>
      <c r="F10" s="14">
        <v>1</v>
      </c>
      <c r="G10" s="14">
        <v>9</v>
      </c>
      <c r="H10" s="14" t="s">
        <v>7</v>
      </c>
      <c r="I10" s="11">
        <v>0.97212238442454502</v>
      </c>
      <c r="J10" s="10">
        <v>0.66324707165805097</v>
      </c>
      <c r="M10" s="4"/>
      <c r="S10" s="6">
        <v>9</v>
      </c>
      <c r="T10" s="7">
        <v>2.3722565000000002</v>
      </c>
      <c r="U10" s="7">
        <v>1.2354214216032018</v>
      </c>
      <c r="Y10"/>
      <c r="Z10"/>
      <c r="AA10"/>
      <c r="AB10"/>
    </row>
    <row r="11" spans="1:28" x14ac:dyDescent="0.3">
      <c r="A11" s="4">
        <v>1</v>
      </c>
      <c r="B11" s="4">
        <v>10</v>
      </c>
      <c r="C11" s="4" t="s">
        <v>7</v>
      </c>
      <c r="D11" s="4">
        <v>2.504</v>
      </c>
      <c r="E11" s="4">
        <v>2.4174000000000002</v>
      </c>
      <c r="F11" s="14">
        <v>1</v>
      </c>
      <c r="G11" s="14">
        <v>10</v>
      </c>
      <c r="H11" s="14" t="s">
        <v>7</v>
      </c>
      <c r="I11" s="11">
        <v>2.56064038412475</v>
      </c>
      <c r="J11" s="10">
        <v>0.92549393822160098</v>
      </c>
      <c r="M11" s="4"/>
      <c r="S11" s="6">
        <v>10</v>
      </c>
      <c r="T11" s="7">
        <v>2.7051299999999996</v>
      </c>
      <c r="U11" s="7">
        <v>2.3269564721668381</v>
      </c>
      <c r="Y11" s="18"/>
      <c r="Z11" s="18"/>
      <c r="AA11" s="18"/>
      <c r="AB11"/>
    </row>
    <row r="12" spans="1:28" x14ac:dyDescent="0.3">
      <c r="A12" s="4">
        <v>1</v>
      </c>
      <c r="B12" s="4">
        <v>11</v>
      </c>
      <c r="C12" s="4" t="s">
        <v>7</v>
      </c>
      <c r="D12" s="4">
        <v>0.94708000000000003</v>
      </c>
      <c r="E12" s="4">
        <v>0.70267999999999997</v>
      </c>
      <c r="F12" s="14">
        <v>1</v>
      </c>
      <c r="G12" s="14">
        <v>11</v>
      </c>
      <c r="H12" s="14" t="s">
        <v>7</v>
      </c>
      <c r="I12" s="11">
        <v>-1.3061047589154799</v>
      </c>
      <c r="J12" s="10">
        <v>1.47029457677636</v>
      </c>
      <c r="M12" s="4"/>
      <c r="S12" s="6">
        <v>11</v>
      </c>
      <c r="T12" s="7">
        <v>3.4298249999999997</v>
      </c>
      <c r="U12" s="7">
        <v>1.7688630773724827</v>
      </c>
      <c r="Y12" s="18"/>
      <c r="Z12" s="18"/>
      <c r="AA12" s="18"/>
      <c r="AB12"/>
    </row>
    <row r="13" spans="1:28" x14ac:dyDescent="0.3">
      <c r="A13" s="4">
        <v>1</v>
      </c>
      <c r="B13" s="4">
        <v>12</v>
      </c>
      <c r="C13" s="4" t="s">
        <v>8</v>
      </c>
      <c r="D13" s="4">
        <v>3.5076999999999998</v>
      </c>
      <c r="E13" s="4">
        <v>2.1124999999999998</v>
      </c>
      <c r="F13" s="14">
        <v>1</v>
      </c>
      <c r="G13" s="14">
        <v>12</v>
      </c>
      <c r="H13" s="14" t="s">
        <v>8</v>
      </c>
      <c r="I13" s="11">
        <v>1.3109780818321199</v>
      </c>
      <c r="J13" s="10">
        <v>7.3791273808272703E-2</v>
      </c>
      <c r="M13" s="4"/>
      <c r="S13" s="6">
        <v>12</v>
      </c>
      <c r="T13" s="7">
        <v>3.6718000000000002</v>
      </c>
      <c r="U13" s="7">
        <v>1.3567001404844361</v>
      </c>
      <c r="Y13" s="19"/>
      <c r="Z13" s="19"/>
      <c r="AA13" s="19"/>
      <c r="AB13"/>
    </row>
    <row r="14" spans="1:28" x14ac:dyDescent="0.3">
      <c r="A14" s="4">
        <v>1</v>
      </c>
      <c r="B14" s="4">
        <v>13</v>
      </c>
      <c r="C14" s="4" t="s">
        <v>7</v>
      </c>
      <c r="D14" s="4">
        <v>2.6791999999999998</v>
      </c>
      <c r="E14" s="4">
        <v>2.02</v>
      </c>
      <c r="F14" s="14">
        <v>1</v>
      </c>
      <c r="G14" s="14">
        <v>13</v>
      </c>
      <c r="H14" s="14" t="s">
        <v>7</v>
      </c>
      <c r="I14" s="11">
        <v>3.1101503091807801</v>
      </c>
      <c r="J14" s="10">
        <v>0.80741577507904505</v>
      </c>
      <c r="M14" s="4"/>
      <c r="S14" s="6">
        <v>13</v>
      </c>
      <c r="T14" s="7">
        <v>2.8461905000000001</v>
      </c>
      <c r="U14" s="7">
        <v>0.80295710263950415</v>
      </c>
      <c r="Y14" s="17"/>
      <c r="Z14" s="17"/>
      <c r="AA14" s="17"/>
      <c r="AB14"/>
    </row>
    <row r="15" spans="1:28" x14ac:dyDescent="0.3">
      <c r="A15" s="4">
        <v>1</v>
      </c>
      <c r="B15" s="4">
        <v>14</v>
      </c>
      <c r="C15" s="4" t="s">
        <v>8</v>
      </c>
      <c r="D15" s="4">
        <v>1.7747999999999999</v>
      </c>
      <c r="E15" s="4">
        <v>1.4838</v>
      </c>
      <c r="F15" s="14">
        <v>1</v>
      </c>
      <c r="G15" s="14">
        <v>14</v>
      </c>
      <c r="H15" s="14" t="s">
        <v>8</v>
      </c>
      <c r="I15" s="11">
        <v>0.65960809089106198</v>
      </c>
      <c r="J15" s="10">
        <v>0.97212238442454502</v>
      </c>
      <c r="M15" s="4"/>
      <c r="S15" s="6">
        <v>14</v>
      </c>
      <c r="T15" s="7">
        <v>2.9023300000000001</v>
      </c>
      <c r="U15" s="7">
        <v>1.422564528947077</v>
      </c>
      <c r="Y15" s="17"/>
      <c r="Z15" s="17"/>
      <c r="AA15" s="17"/>
      <c r="AB15"/>
    </row>
    <row r="16" spans="1:28" x14ac:dyDescent="0.3">
      <c r="A16" s="4">
        <v>1</v>
      </c>
      <c r="B16" s="4">
        <v>15</v>
      </c>
      <c r="C16" s="4" t="s">
        <v>8</v>
      </c>
      <c r="D16" s="4">
        <v>3.1351</v>
      </c>
      <c r="E16" s="4">
        <v>1.9145000000000001</v>
      </c>
      <c r="F16" s="14">
        <v>1</v>
      </c>
      <c r="G16" s="14">
        <v>15</v>
      </c>
      <c r="H16" s="14" t="s">
        <v>8</v>
      </c>
      <c r="I16" s="11">
        <v>0.96684774167833198</v>
      </c>
      <c r="J16" s="10">
        <v>-0.97212238442454602</v>
      </c>
      <c r="M16" s="4"/>
      <c r="S16" s="6">
        <v>15</v>
      </c>
      <c r="T16" s="7">
        <v>3.9865599999999999</v>
      </c>
      <c r="U16" s="7">
        <v>1.450292313860807</v>
      </c>
      <c r="Y16" s="17"/>
      <c r="Z16" s="17"/>
      <c r="AA16" s="17"/>
      <c r="AB16"/>
    </row>
    <row r="17" spans="1:28" x14ac:dyDescent="0.3">
      <c r="A17" s="4">
        <v>1</v>
      </c>
      <c r="B17" s="4">
        <v>16</v>
      </c>
      <c r="C17" s="4" t="s">
        <v>8</v>
      </c>
      <c r="D17" s="4">
        <v>3.0762999999999998</v>
      </c>
      <c r="E17" s="4">
        <v>2.3452000000000002</v>
      </c>
      <c r="F17" s="14">
        <v>1</v>
      </c>
      <c r="G17" s="14">
        <v>16</v>
      </c>
      <c r="H17" s="14" t="s">
        <v>8</v>
      </c>
      <c r="I17" s="11">
        <v>1.4430445679646899</v>
      </c>
      <c r="J17" s="10">
        <v>2.14953984049462</v>
      </c>
      <c r="M17" s="4"/>
      <c r="S17" s="6">
        <v>16</v>
      </c>
      <c r="T17" s="7">
        <v>3.2196600000000002</v>
      </c>
      <c r="U17" s="7">
        <v>0.82974180531985708</v>
      </c>
      <c r="Y17" s="17"/>
      <c r="Z17" s="17"/>
      <c r="AA17" s="17"/>
      <c r="AB17"/>
    </row>
    <row r="18" spans="1:28" x14ac:dyDescent="0.3">
      <c r="A18" s="4">
        <v>1</v>
      </c>
      <c r="B18" s="4">
        <v>17</v>
      </c>
      <c r="C18" s="4" t="s">
        <v>7</v>
      </c>
      <c r="D18" s="4">
        <v>1.9633</v>
      </c>
      <c r="E18" s="4">
        <v>2.1124999999999998</v>
      </c>
      <c r="F18" s="14">
        <v>1</v>
      </c>
      <c r="G18" s="14">
        <v>17</v>
      </c>
      <c r="H18" s="14" t="s">
        <v>7</v>
      </c>
      <c r="I18" s="11">
        <v>0.87883296859251403</v>
      </c>
      <c r="J18" s="10">
        <v>0.46760381132081502</v>
      </c>
      <c r="M18" s="4"/>
      <c r="S18" s="6">
        <v>17</v>
      </c>
      <c r="T18" s="7">
        <v>3.620285</v>
      </c>
      <c r="U18" s="7">
        <v>1.2611426441427869</v>
      </c>
      <c r="Y18" s="17"/>
      <c r="Z18" s="17"/>
      <c r="AA18" s="17"/>
      <c r="AB18"/>
    </row>
    <row r="19" spans="1:28" x14ac:dyDescent="0.3">
      <c r="A19" s="4">
        <v>1</v>
      </c>
      <c r="B19" s="4">
        <v>18</v>
      </c>
      <c r="C19" s="4" t="s">
        <v>8</v>
      </c>
      <c r="D19" s="4">
        <v>2.1124999999999998</v>
      </c>
      <c r="E19" s="4">
        <v>1.9633</v>
      </c>
      <c r="F19" s="14">
        <v>1</v>
      </c>
      <c r="G19" s="14">
        <v>18</v>
      </c>
      <c r="H19" s="14" t="s">
        <v>8</v>
      </c>
      <c r="I19" s="11">
        <v>0.91878702895764197</v>
      </c>
      <c r="J19" s="10">
        <v>0.149216557132094</v>
      </c>
      <c r="M19" s="4"/>
      <c r="S19" s="6">
        <v>18</v>
      </c>
      <c r="T19" s="7">
        <v>2.8622799999999997</v>
      </c>
      <c r="U19" s="7">
        <v>1.0556597256534594</v>
      </c>
      <c r="Y19" s="17"/>
      <c r="Z19" s="17"/>
      <c r="AA19" s="17"/>
      <c r="AB19"/>
    </row>
    <row r="20" spans="1:28" x14ac:dyDescent="0.3">
      <c r="A20" s="4">
        <v>1</v>
      </c>
      <c r="B20" s="4">
        <v>19</v>
      </c>
      <c r="C20" s="4" t="s">
        <v>8</v>
      </c>
      <c r="D20" s="4">
        <v>2.1966999999999999</v>
      </c>
      <c r="E20" s="4">
        <v>2.4174000000000002</v>
      </c>
      <c r="F20" s="14">
        <v>1</v>
      </c>
      <c r="G20" s="14">
        <v>19</v>
      </c>
      <c r="H20" s="14" t="s">
        <v>8</v>
      </c>
      <c r="I20" s="11">
        <v>6.5919025073589405E-2</v>
      </c>
      <c r="J20" s="10">
        <v>1.0643673000751599</v>
      </c>
      <c r="M20" s="4"/>
      <c r="S20" s="6">
        <v>19</v>
      </c>
      <c r="T20" s="7">
        <v>1.1147315</v>
      </c>
      <c r="U20" s="7">
        <v>1.3457212685703668</v>
      </c>
      <c r="Y20" s="17"/>
      <c r="Z20" s="17"/>
      <c r="AA20" s="17"/>
      <c r="AB20"/>
    </row>
    <row r="21" spans="1:28" x14ac:dyDescent="0.3">
      <c r="A21" s="4">
        <v>1</v>
      </c>
      <c r="B21" s="4">
        <v>20</v>
      </c>
      <c r="C21" s="4" t="s">
        <v>7</v>
      </c>
      <c r="D21" s="4">
        <v>2.1124999999999998</v>
      </c>
      <c r="E21" s="4">
        <v>1.7054</v>
      </c>
      <c r="F21" s="14">
        <v>1</v>
      </c>
      <c r="G21" s="14">
        <v>20</v>
      </c>
      <c r="H21" s="14" t="s">
        <v>7</v>
      </c>
      <c r="I21" s="11">
        <v>1.21029869509701</v>
      </c>
      <c r="J21" s="10">
        <v>0.88714655901887596</v>
      </c>
      <c r="M21" s="4"/>
      <c r="S21" s="6">
        <v>20</v>
      </c>
      <c r="T21" s="7">
        <v>1.8594360000000001</v>
      </c>
      <c r="U21" s="7">
        <v>0.92672078842933769</v>
      </c>
      <c r="Y21" s="17"/>
      <c r="Z21" s="17"/>
      <c r="AA21" s="17"/>
      <c r="AB21"/>
    </row>
    <row r="22" spans="1:28" x14ac:dyDescent="0.3">
      <c r="A22" s="4">
        <v>2</v>
      </c>
      <c r="B22" s="4">
        <v>1</v>
      </c>
      <c r="C22" s="4" t="s">
        <v>8</v>
      </c>
      <c r="D22" s="4">
        <v>3.4632999999999998</v>
      </c>
      <c r="E22" s="4">
        <v>4.0736999999999997</v>
      </c>
      <c r="F22" s="4">
        <v>2</v>
      </c>
      <c r="G22" s="4">
        <v>1</v>
      </c>
      <c r="H22" s="4" t="s">
        <v>8</v>
      </c>
      <c r="I22" s="11">
        <v>1.3695416161723599</v>
      </c>
      <c r="J22" s="10">
        <v>0.42085678849585001</v>
      </c>
      <c r="K22" s="15">
        <v>1.1875467436723544</v>
      </c>
      <c r="L22" s="15">
        <v>0.5306058734325424</v>
      </c>
      <c r="N22" s="15"/>
      <c r="S22" s="6">
        <v>21</v>
      </c>
      <c r="T22" s="7">
        <v>3.6045299999999996</v>
      </c>
      <c r="U22" s="7">
        <v>1.1990619788572794</v>
      </c>
      <c r="Y22" s="17"/>
      <c r="Z22" s="17"/>
      <c r="AA22" s="17"/>
      <c r="AB22"/>
    </row>
    <row r="23" spans="1:28" x14ac:dyDescent="0.3">
      <c r="A23" s="4">
        <v>2</v>
      </c>
      <c r="B23" s="4">
        <v>2</v>
      </c>
      <c r="C23" s="4" t="s">
        <v>8</v>
      </c>
      <c r="D23" s="4">
        <v>3.7685</v>
      </c>
      <c r="E23" s="4">
        <v>4.0381999999999998</v>
      </c>
      <c r="F23" s="4">
        <v>2</v>
      </c>
      <c r="G23" s="4">
        <v>2</v>
      </c>
      <c r="H23" s="4" t="s">
        <v>8</v>
      </c>
      <c r="I23" s="11">
        <v>2.03422713413469</v>
      </c>
      <c r="J23" s="10">
        <v>0.62467675862500505</v>
      </c>
      <c r="M23" s="4"/>
      <c r="S23" s="6">
        <v>22</v>
      </c>
      <c r="T23" s="7">
        <v>4.0573750000000013</v>
      </c>
      <c r="U23" s="7">
        <v>1.9047021062937541</v>
      </c>
      <c r="Y23" s="17"/>
      <c r="Z23" s="17"/>
      <c r="AA23" s="17"/>
      <c r="AB23"/>
    </row>
    <row r="24" spans="1:28" x14ac:dyDescent="0.3">
      <c r="A24" s="4">
        <v>2</v>
      </c>
      <c r="B24" s="4">
        <v>3</v>
      </c>
      <c r="C24" s="4" t="s">
        <v>7</v>
      </c>
      <c r="D24" s="4">
        <v>4.1074999999999999</v>
      </c>
      <c r="E24" s="4">
        <v>4.0381999999999998</v>
      </c>
      <c r="F24" s="4">
        <v>2</v>
      </c>
      <c r="G24" s="4">
        <v>3</v>
      </c>
      <c r="H24" s="4" t="s">
        <v>7</v>
      </c>
      <c r="I24" s="11">
        <v>1.01757514956644</v>
      </c>
      <c r="J24" s="10">
        <v>1.38852548468241</v>
      </c>
      <c r="M24" s="4"/>
      <c r="S24" s="6">
        <v>23</v>
      </c>
      <c r="T24" s="7">
        <v>3.5187600000000003</v>
      </c>
      <c r="U24" s="7">
        <v>1.6986978935584005</v>
      </c>
      <c r="Y24" s="18"/>
      <c r="Z24" s="18"/>
      <c r="AA24" s="18"/>
      <c r="AB24"/>
    </row>
    <row r="25" spans="1:28" x14ac:dyDescent="0.3">
      <c r="A25" s="4">
        <v>2</v>
      </c>
      <c r="B25" s="4">
        <v>4</v>
      </c>
      <c r="C25" s="4" t="s">
        <v>7</v>
      </c>
      <c r="D25" s="4">
        <v>3.7307999999999999</v>
      </c>
      <c r="E25" s="4">
        <v>4.0381999999999998</v>
      </c>
      <c r="F25" s="4">
        <v>2</v>
      </c>
      <c r="G25" s="4">
        <v>4</v>
      </c>
      <c r="H25" s="4" t="s">
        <v>7</v>
      </c>
      <c r="I25" s="11">
        <v>1.57948120679601</v>
      </c>
      <c r="J25" s="10">
        <v>2.80847886860324</v>
      </c>
      <c r="M25" s="4"/>
      <c r="S25" s="6">
        <v>24</v>
      </c>
      <c r="T25" s="7">
        <v>3.4926800000000009</v>
      </c>
      <c r="U25" s="7">
        <v>1.2810004022724724</v>
      </c>
      <c r="Y25" s="18"/>
      <c r="Z25" s="18"/>
      <c r="AA25" s="18"/>
      <c r="AB25"/>
    </row>
    <row r="26" spans="1:28" x14ac:dyDescent="0.3">
      <c r="A26" s="4">
        <v>2</v>
      </c>
      <c r="B26" s="4">
        <v>5</v>
      </c>
      <c r="C26" s="4" t="s">
        <v>8</v>
      </c>
      <c r="D26" s="4">
        <v>4.0736999999999997</v>
      </c>
      <c r="E26" s="4">
        <v>4.1074999999999999</v>
      </c>
      <c r="F26" s="4">
        <v>2</v>
      </c>
      <c r="G26" s="4">
        <v>5</v>
      </c>
      <c r="H26" s="4" t="s">
        <v>8</v>
      </c>
      <c r="I26" s="11">
        <v>-0.210428394247925</v>
      </c>
      <c r="J26" s="10">
        <v>3.78752020295356</v>
      </c>
      <c r="M26" s="4"/>
      <c r="S26" s="6" t="s">
        <v>21</v>
      </c>
      <c r="T26" s="7">
        <v>3.1012811874999953</v>
      </c>
      <c r="U26" s="7">
        <v>1.3321542541477025</v>
      </c>
      <c r="Y26"/>
      <c r="Z26"/>
      <c r="AA26"/>
      <c r="AB26"/>
    </row>
    <row r="27" spans="1:28" x14ac:dyDescent="0.3">
      <c r="A27" s="4">
        <v>2</v>
      </c>
      <c r="B27" s="4">
        <v>6</v>
      </c>
      <c r="C27" s="4" t="s">
        <v>7</v>
      </c>
      <c r="D27" s="4">
        <v>4.1074999999999999</v>
      </c>
      <c r="E27" s="4">
        <v>3.4588000000000001</v>
      </c>
      <c r="F27" s="4">
        <v>2</v>
      </c>
      <c r="G27" s="4">
        <v>6</v>
      </c>
      <c r="H27" s="4" t="s">
        <v>7</v>
      </c>
      <c r="I27" s="11">
        <v>1.32595600756287</v>
      </c>
      <c r="J27" s="10">
        <v>1.0655649046357101</v>
      </c>
      <c r="M27" s="4"/>
      <c r="S27"/>
      <c r="T27"/>
      <c r="U27"/>
      <c r="Y27"/>
      <c r="Z27"/>
      <c r="AA27"/>
      <c r="AB27"/>
    </row>
    <row r="28" spans="1:28" x14ac:dyDescent="0.3">
      <c r="A28" s="4">
        <v>2</v>
      </c>
      <c r="B28" s="4">
        <v>7</v>
      </c>
      <c r="C28" s="4" t="s">
        <v>7</v>
      </c>
      <c r="D28" s="4">
        <v>4.1398000000000001</v>
      </c>
      <c r="E28" s="4">
        <v>4.0381999999999998</v>
      </c>
      <c r="F28" s="4">
        <v>2</v>
      </c>
      <c r="G28" s="4">
        <v>7</v>
      </c>
      <c r="H28" s="4" t="s">
        <v>7</v>
      </c>
      <c r="I28" s="11">
        <v>1.0356493759968399</v>
      </c>
      <c r="J28" s="10">
        <v>0.66711732129743195</v>
      </c>
      <c r="M28" s="4"/>
      <c r="S28" s="3"/>
      <c r="T28" s="3" t="s">
        <v>37</v>
      </c>
      <c r="U28" s="3" t="s">
        <v>36</v>
      </c>
      <c r="Y28"/>
      <c r="Z28"/>
    </row>
    <row r="29" spans="1:28" x14ac:dyDescent="0.3">
      <c r="A29" s="4">
        <v>2</v>
      </c>
      <c r="B29" s="4">
        <v>8</v>
      </c>
      <c r="C29" s="4" t="s">
        <v>7</v>
      </c>
      <c r="D29" s="4">
        <v>4.0736999999999997</v>
      </c>
      <c r="E29" s="4">
        <v>3.3788</v>
      </c>
      <c r="F29" s="4">
        <v>2</v>
      </c>
      <c r="G29" s="4">
        <v>8</v>
      </c>
      <c r="H29" s="4" t="s">
        <v>7</v>
      </c>
      <c r="I29" s="11">
        <v>1.14924271112483</v>
      </c>
      <c r="J29" s="10">
        <v>0.16421077707933099</v>
      </c>
      <c r="M29" s="4"/>
      <c r="S29" s="3"/>
      <c r="T29" s="3">
        <f>T2</f>
        <v>2.6218789999999998</v>
      </c>
      <c r="U29" s="3">
        <f>U2</f>
        <v>0.83383175178463775</v>
      </c>
      <c r="W29" s="4"/>
      <c r="Y29"/>
      <c r="Z29"/>
    </row>
    <row r="30" spans="1:28" x14ac:dyDescent="0.3">
      <c r="A30" s="4">
        <v>2</v>
      </c>
      <c r="B30" s="4">
        <v>9</v>
      </c>
      <c r="C30" s="4" t="s">
        <v>8</v>
      </c>
      <c r="D30" s="4">
        <v>4.0736999999999997</v>
      </c>
      <c r="E30" s="4">
        <v>3.7685</v>
      </c>
      <c r="F30" s="4">
        <v>2</v>
      </c>
      <c r="G30" s="4">
        <v>9</v>
      </c>
      <c r="H30" s="4" t="s">
        <v>8</v>
      </c>
      <c r="I30" s="11">
        <v>1.9082596666367</v>
      </c>
      <c r="J30" s="10">
        <v>1.75103211837682</v>
      </c>
      <c r="M30" s="4"/>
      <c r="S30" s="3"/>
      <c r="T30" s="3">
        <f t="shared" ref="T30:U51" si="0">T3</f>
        <v>3.8530150000000005</v>
      </c>
      <c r="U30" s="3">
        <f t="shared" si="0"/>
        <v>1.1875467436723544</v>
      </c>
      <c r="W30" s="4"/>
      <c r="Y30"/>
      <c r="Z30"/>
    </row>
    <row r="31" spans="1:28" x14ac:dyDescent="0.3">
      <c r="A31" s="4">
        <v>2</v>
      </c>
      <c r="B31" s="4">
        <v>10</v>
      </c>
      <c r="C31" s="4" t="s">
        <v>8</v>
      </c>
      <c r="D31" s="4">
        <v>2.9579</v>
      </c>
      <c r="E31" s="4">
        <v>3.3355999999999999</v>
      </c>
      <c r="F31" s="4">
        <v>2</v>
      </c>
      <c r="G31" s="4">
        <v>10</v>
      </c>
      <c r="H31" s="4" t="s">
        <v>8</v>
      </c>
      <c r="I31" s="11">
        <v>1.1843789316453499</v>
      </c>
      <c r="J31" s="10">
        <v>0.91470451744990799</v>
      </c>
      <c r="M31" s="4"/>
      <c r="S31" s="3"/>
      <c r="T31" s="3">
        <f t="shared" si="0"/>
        <v>2.4251949999999995</v>
      </c>
      <c r="U31" s="3">
        <f t="shared" si="0"/>
        <v>1.5572080356048699</v>
      </c>
      <c r="W31" s="4"/>
      <c r="Y31"/>
      <c r="Z31"/>
      <c r="AA31" s="4"/>
    </row>
    <row r="32" spans="1:28" x14ac:dyDescent="0.3">
      <c r="A32" s="4">
        <v>2</v>
      </c>
      <c r="B32" s="4">
        <v>11</v>
      </c>
      <c r="C32" s="4" t="s">
        <v>8</v>
      </c>
      <c r="D32" s="4">
        <v>3.8043999999999998</v>
      </c>
      <c r="E32" s="4">
        <v>4.1074999999999999</v>
      </c>
      <c r="F32" s="4">
        <v>2</v>
      </c>
      <c r="G32" s="4">
        <v>11</v>
      </c>
      <c r="H32" s="4" t="s">
        <v>8</v>
      </c>
      <c r="I32" s="11">
        <v>1.2207686692374999</v>
      </c>
      <c r="J32" s="10">
        <v>0.532687923806483</v>
      </c>
      <c r="M32" s="4"/>
      <c r="S32" s="3"/>
      <c r="T32" s="3">
        <f t="shared" si="0"/>
        <v>3.2904799999999996</v>
      </c>
      <c r="U32" s="3">
        <f t="shared" si="0"/>
        <v>1.2623496994490986</v>
      </c>
      <c r="W32" s="4"/>
      <c r="Y32"/>
      <c r="Z32"/>
      <c r="AA32" s="4"/>
    </row>
    <row r="33" spans="1:26" x14ac:dyDescent="0.3">
      <c r="A33" s="4">
        <v>2</v>
      </c>
      <c r="B33" s="4">
        <v>12</v>
      </c>
      <c r="C33" s="4" t="s">
        <v>8</v>
      </c>
      <c r="D33" s="4">
        <v>3.9028999999999998</v>
      </c>
      <c r="E33" s="4">
        <v>3.8386999999999998</v>
      </c>
      <c r="F33" s="4">
        <v>2</v>
      </c>
      <c r="G33" s="4">
        <v>12</v>
      </c>
      <c r="H33" s="4" t="s">
        <v>8</v>
      </c>
      <c r="I33" s="11">
        <v>1.60797314864389</v>
      </c>
      <c r="J33" s="10">
        <v>1.57071208788058</v>
      </c>
      <c r="M33" s="4"/>
      <c r="S33" s="3"/>
      <c r="T33" s="3">
        <f t="shared" si="0"/>
        <v>3.8771150000000008</v>
      </c>
      <c r="U33" s="3">
        <f t="shared" si="0"/>
        <v>1.0741725856108846</v>
      </c>
      <c r="W33" s="4"/>
      <c r="Y33"/>
      <c r="Z33"/>
    </row>
    <row r="34" spans="1:26" x14ac:dyDescent="0.3">
      <c r="A34" s="4">
        <v>2</v>
      </c>
      <c r="B34" s="4">
        <v>13</v>
      </c>
      <c r="C34" s="4" t="s">
        <v>8</v>
      </c>
      <c r="D34" s="4">
        <v>4.1398000000000001</v>
      </c>
      <c r="E34" s="4">
        <v>3.496</v>
      </c>
      <c r="F34" s="4">
        <v>2</v>
      </c>
      <c r="G34" s="4">
        <v>13</v>
      </c>
      <c r="H34" s="4" t="s">
        <v>8</v>
      </c>
      <c r="I34" s="11">
        <v>0.647593091148988</v>
      </c>
      <c r="J34" s="10">
        <v>1.4683680241872801</v>
      </c>
      <c r="M34" s="4"/>
      <c r="S34" s="3"/>
      <c r="T34" s="3">
        <f t="shared" si="0"/>
        <v>3.3603650000000003</v>
      </c>
      <c r="U34" s="3">
        <f t="shared" si="0"/>
        <v>1.3644326573237098</v>
      </c>
      <c r="W34" s="4"/>
      <c r="Y34"/>
      <c r="Z34"/>
    </row>
    <row r="35" spans="1:26" x14ac:dyDescent="0.3">
      <c r="A35" s="4">
        <v>2</v>
      </c>
      <c r="B35" s="4">
        <v>14</v>
      </c>
      <c r="C35" s="4" t="s">
        <v>7</v>
      </c>
      <c r="D35" s="4">
        <v>4.1707000000000001</v>
      </c>
      <c r="E35" s="4">
        <v>4.1398000000000001</v>
      </c>
      <c r="F35" s="4">
        <v>2</v>
      </c>
      <c r="G35" s="4">
        <v>14</v>
      </c>
      <c r="H35" s="4" t="s">
        <v>7</v>
      </c>
      <c r="I35" s="11">
        <v>0.72971347440702405</v>
      </c>
      <c r="J35" s="10">
        <v>0.93817984886255301</v>
      </c>
      <c r="M35" s="4"/>
      <c r="S35" s="3"/>
      <c r="T35" s="3">
        <f t="shared" si="0"/>
        <v>2.8694350000000006</v>
      </c>
      <c r="U35" s="3">
        <f t="shared" si="0"/>
        <v>1.2452210899284468</v>
      </c>
      <c r="W35" s="4"/>
      <c r="Y35"/>
      <c r="Z35"/>
    </row>
    <row r="36" spans="1:26" x14ac:dyDescent="0.3">
      <c r="A36" s="4">
        <v>2</v>
      </c>
      <c r="B36" s="4">
        <v>15</v>
      </c>
      <c r="C36" s="4" t="s">
        <v>8</v>
      </c>
      <c r="D36" s="4">
        <v>4.1074999999999999</v>
      </c>
      <c r="E36" s="4">
        <v>3.8386999999999998</v>
      </c>
      <c r="F36" s="4">
        <v>2</v>
      </c>
      <c r="G36" s="4">
        <v>15</v>
      </c>
      <c r="H36" s="4" t="s">
        <v>8</v>
      </c>
      <c r="I36" s="11">
        <v>0.79146765010818099</v>
      </c>
      <c r="J36" s="10">
        <v>1.09101649849939</v>
      </c>
      <c r="M36" s="4"/>
      <c r="S36" s="3"/>
      <c r="T36" s="3">
        <f t="shared" si="0"/>
        <v>2.8694350000000006</v>
      </c>
      <c r="U36" s="3">
        <f t="shared" si="0"/>
        <v>1.58073586599882</v>
      </c>
      <c r="W36" s="4"/>
      <c r="Y36"/>
      <c r="Z36"/>
    </row>
    <row r="37" spans="1:26" x14ac:dyDescent="0.3">
      <c r="A37" s="4">
        <v>2</v>
      </c>
      <c r="B37" s="4">
        <v>16</v>
      </c>
      <c r="C37" s="4" t="s">
        <v>7</v>
      </c>
      <c r="D37" s="4">
        <v>3.4588000000000001</v>
      </c>
      <c r="E37" s="4">
        <v>3.2286999999999999</v>
      </c>
      <c r="F37" s="4">
        <v>2</v>
      </c>
      <c r="G37" s="4">
        <v>16</v>
      </c>
      <c r="H37" s="4" t="s">
        <v>7</v>
      </c>
      <c r="I37" s="11">
        <v>0.51785238257924204</v>
      </c>
      <c r="J37" s="10">
        <v>2.016608025639</v>
      </c>
      <c r="M37" s="4"/>
      <c r="S37" s="3"/>
      <c r="T37" s="3">
        <f t="shared" si="0"/>
        <v>2.3722565000000002</v>
      </c>
      <c r="U37" s="3">
        <f t="shared" si="0"/>
        <v>1.2354214216032018</v>
      </c>
      <c r="W37" s="4"/>
      <c r="Y37"/>
      <c r="Z37"/>
    </row>
    <row r="38" spans="1:26" x14ac:dyDescent="0.3">
      <c r="A38" s="4">
        <v>2</v>
      </c>
      <c r="B38" s="4">
        <v>17</v>
      </c>
      <c r="C38" s="4" t="s">
        <v>7</v>
      </c>
      <c r="D38" s="4">
        <v>3.8386999999999998</v>
      </c>
      <c r="E38" s="4">
        <v>3.8386999999999998</v>
      </c>
      <c r="F38" s="4">
        <v>2</v>
      </c>
      <c r="G38" s="4">
        <v>17</v>
      </c>
      <c r="H38" s="4" t="s">
        <v>7</v>
      </c>
      <c r="I38" s="11">
        <v>1.5941049981214099</v>
      </c>
      <c r="J38" s="10">
        <v>1.23871814074949</v>
      </c>
      <c r="M38" s="4"/>
      <c r="S38" s="3"/>
      <c r="T38" s="3">
        <f t="shared" si="0"/>
        <v>2.7051299999999996</v>
      </c>
      <c r="U38" s="3">
        <f t="shared" si="0"/>
        <v>2.3269564721668381</v>
      </c>
      <c r="W38" s="4"/>
      <c r="Y38"/>
      <c r="Z38"/>
    </row>
    <row r="39" spans="1:26" x14ac:dyDescent="0.3">
      <c r="A39" s="4">
        <v>2</v>
      </c>
      <c r="B39" s="4">
        <v>18</v>
      </c>
      <c r="C39" s="4" t="s">
        <v>7</v>
      </c>
      <c r="D39" s="4">
        <v>3.2286999999999999</v>
      </c>
      <c r="E39" s="4">
        <v>4.1074999999999999</v>
      </c>
      <c r="F39" s="4">
        <v>2</v>
      </c>
      <c r="G39" s="4">
        <v>18</v>
      </c>
      <c r="H39" s="4" t="s">
        <v>7</v>
      </c>
      <c r="I39" s="11">
        <v>1.03294854344728</v>
      </c>
      <c r="J39" s="10">
        <v>1.27991660061442</v>
      </c>
      <c r="M39" s="4"/>
      <c r="S39" s="3"/>
      <c r="T39" s="3">
        <f t="shared" si="0"/>
        <v>3.4298249999999997</v>
      </c>
      <c r="U39" s="3">
        <f t="shared" si="0"/>
        <v>1.7688630773724827</v>
      </c>
      <c r="W39" s="4"/>
      <c r="Y39"/>
      <c r="Z39"/>
    </row>
    <row r="40" spans="1:26" x14ac:dyDescent="0.3">
      <c r="A40" s="4">
        <v>2</v>
      </c>
      <c r="B40" s="4">
        <v>19</v>
      </c>
      <c r="C40" s="4" t="s">
        <v>7</v>
      </c>
      <c r="D40" s="4">
        <v>3.8386999999999998</v>
      </c>
      <c r="E40" s="4">
        <v>3.8386999999999998</v>
      </c>
      <c r="F40" s="4">
        <v>2</v>
      </c>
      <c r="G40" s="4">
        <v>19</v>
      </c>
      <c r="H40" s="4" t="s">
        <v>7</v>
      </c>
      <c r="I40" s="11">
        <v>1.41580152860069</v>
      </c>
      <c r="J40" s="10">
        <v>1.10202785865457</v>
      </c>
      <c r="M40" s="4"/>
      <c r="S40" s="3"/>
      <c r="T40" s="3">
        <f t="shared" si="0"/>
        <v>3.6718000000000002</v>
      </c>
      <c r="U40" s="3">
        <f t="shared" si="0"/>
        <v>1.3567001404844361</v>
      </c>
      <c r="W40" s="4"/>
      <c r="Y40"/>
      <c r="Z40"/>
    </row>
    <row r="41" spans="1:26" x14ac:dyDescent="0.3">
      <c r="A41" s="4">
        <v>2</v>
      </c>
      <c r="B41" s="4">
        <v>20</v>
      </c>
      <c r="C41" s="4" t="s">
        <v>8</v>
      </c>
      <c r="D41" s="4">
        <v>4.0736999999999997</v>
      </c>
      <c r="E41" s="4">
        <v>3.1434000000000002</v>
      </c>
      <c r="F41" s="4">
        <v>2</v>
      </c>
      <c r="G41" s="4">
        <v>20</v>
      </c>
      <c r="H41" s="4" t="s">
        <v>8</v>
      </c>
      <c r="I41" s="11">
        <v>1.7988279817647199</v>
      </c>
      <c r="J41" s="10">
        <v>1.54912475845649</v>
      </c>
      <c r="M41" s="4"/>
      <c r="S41" s="3"/>
      <c r="T41" s="3">
        <f t="shared" si="0"/>
        <v>2.8461905000000001</v>
      </c>
      <c r="U41" s="3">
        <f t="shared" si="0"/>
        <v>0.80295710263950415</v>
      </c>
      <c r="W41" s="4"/>
      <c r="Y41"/>
      <c r="Z41"/>
    </row>
    <row r="42" spans="1:26" x14ac:dyDescent="0.3">
      <c r="A42" s="4">
        <v>3</v>
      </c>
      <c r="B42" s="4">
        <v>1</v>
      </c>
      <c r="C42" s="4" t="s">
        <v>7</v>
      </c>
      <c r="D42" s="4">
        <v>1.3514999999999999</v>
      </c>
      <c r="E42" s="4">
        <v>1.6427</v>
      </c>
      <c r="F42" s="14">
        <v>3</v>
      </c>
      <c r="G42" s="14">
        <v>1</v>
      </c>
      <c r="H42" s="14" t="s">
        <v>7</v>
      </c>
      <c r="I42" s="11">
        <v>1.6057396906650201</v>
      </c>
      <c r="J42" s="10">
        <v>-1.51852036434</v>
      </c>
      <c r="K42" s="15">
        <v>1.5572080356048699</v>
      </c>
      <c r="L42" s="15">
        <v>0.98866470633833636</v>
      </c>
      <c r="M42" s="4"/>
      <c r="N42" s="15"/>
      <c r="S42" s="3"/>
      <c r="T42" s="3">
        <f t="shared" si="0"/>
        <v>2.9023300000000001</v>
      </c>
      <c r="U42" s="3">
        <f t="shared" si="0"/>
        <v>1.422564528947077</v>
      </c>
      <c r="W42" s="4"/>
      <c r="Y42"/>
      <c r="Z42"/>
    </row>
    <row r="43" spans="1:26" x14ac:dyDescent="0.3">
      <c r="A43" s="4">
        <v>3</v>
      </c>
      <c r="B43" s="4">
        <v>2</v>
      </c>
      <c r="C43" s="4" t="s">
        <v>7</v>
      </c>
      <c r="D43" s="4">
        <v>1.0446</v>
      </c>
      <c r="E43" s="4">
        <v>2.6991000000000001</v>
      </c>
      <c r="F43" s="14">
        <v>3</v>
      </c>
      <c r="G43" s="14">
        <v>2</v>
      </c>
      <c r="H43" s="14" t="s">
        <v>7</v>
      </c>
      <c r="I43" s="11">
        <v>2.3724931264113298</v>
      </c>
      <c r="J43" s="10">
        <v>2.8560026276908901</v>
      </c>
      <c r="M43" s="4"/>
      <c r="S43" s="3"/>
      <c r="T43" s="3">
        <f t="shared" si="0"/>
        <v>3.9865599999999999</v>
      </c>
      <c r="U43" s="3">
        <f t="shared" si="0"/>
        <v>1.450292313860807</v>
      </c>
      <c r="W43" s="4"/>
      <c r="Y43"/>
      <c r="Z43"/>
    </row>
    <row r="44" spans="1:26" x14ac:dyDescent="0.3">
      <c r="A44" s="4">
        <v>3</v>
      </c>
      <c r="B44" s="4">
        <v>3</v>
      </c>
      <c r="C44" s="4" t="s">
        <v>8</v>
      </c>
      <c r="D44" s="4">
        <v>1.9016999999999999</v>
      </c>
      <c r="E44" s="4">
        <v>2.5051000000000001</v>
      </c>
      <c r="F44" s="14">
        <v>3</v>
      </c>
      <c r="G44" s="14">
        <v>3</v>
      </c>
      <c r="H44" s="14" t="s">
        <v>8</v>
      </c>
      <c r="I44" s="11">
        <v>0.89842609840996601</v>
      </c>
      <c r="J44" s="10">
        <v>1.3214436674360599</v>
      </c>
      <c r="M44" s="4"/>
      <c r="S44" s="3"/>
      <c r="T44" s="3">
        <f t="shared" si="0"/>
        <v>3.2196600000000002</v>
      </c>
      <c r="U44" s="3">
        <f t="shared" si="0"/>
        <v>0.82974180531985708</v>
      </c>
      <c r="W44" s="4"/>
      <c r="Y44"/>
      <c r="Z44"/>
    </row>
    <row r="45" spans="1:26" x14ac:dyDescent="0.3">
      <c r="A45" s="4">
        <v>3</v>
      </c>
      <c r="B45" s="4">
        <v>4</v>
      </c>
      <c r="C45" s="4" t="s">
        <v>8</v>
      </c>
      <c r="D45" s="4">
        <v>2.5213999999999999</v>
      </c>
      <c r="E45" s="4">
        <v>2.2046999999999999</v>
      </c>
      <c r="F45" s="14">
        <v>3</v>
      </c>
      <c r="G45" s="14">
        <v>4</v>
      </c>
      <c r="H45" s="14" t="s">
        <v>8</v>
      </c>
      <c r="I45" s="11">
        <v>1.0135688065666699</v>
      </c>
      <c r="J45" s="10">
        <v>2.14480726358576</v>
      </c>
      <c r="M45" s="4"/>
      <c r="S45" s="3"/>
      <c r="T45" s="3">
        <f t="shared" si="0"/>
        <v>3.620285</v>
      </c>
      <c r="U45" s="3">
        <f t="shared" si="0"/>
        <v>1.2611426441427869</v>
      </c>
      <c r="W45" s="4"/>
      <c r="Y45"/>
      <c r="Z45"/>
    </row>
    <row r="46" spans="1:26" x14ac:dyDescent="0.3">
      <c r="A46" s="4">
        <v>3</v>
      </c>
      <c r="B46" s="4">
        <v>5</v>
      </c>
      <c r="C46" s="4" t="s">
        <v>7</v>
      </c>
      <c r="D46" s="4">
        <v>2.4655999999999998</v>
      </c>
      <c r="E46" s="4">
        <v>2.5722999999999998</v>
      </c>
      <c r="F46" s="14">
        <v>3</v>
      </c>
      <c r="G46" s="14">
        <v>5</v>
      </c>
      <c r="H46" s="14" t="s">
        <v>7</v>
      </c>
      <c r="I46" s="11">
        <v>2.8311484325824798</v>
      </c>
      <c r="J46" s="10">
        <v>2.0444105653549798</v>
      </c>
      <c r="M46" s="4"/>
      <c r="S46" s="3"/>
      <c r="T46" s="3">
        <f t="shared" ref="T46:U46" si="1">T19</f>
        <v>2.8622799999999997</v>
      </c>
      <c r="U46" s="3">
        <f t="shared" si="1"/>
        <v>1.0556597256534594</v>
      </c>
      <c r="W46" s="4"/>
      <c r="Y46"/>
      <c r="Z46"/>
    </row>
    <row r="47" spans="1:26" x14ac:dyDescent="0.3">
      <c r="A47" s="4">
        <v>3</v>
      </c>
      <c r="B47" s="4">
        <v>6</v>
      </c>
      <c r="C47" s="4" t="s">
        <v>8</v>
      </c>
      <c r="D47" s="4">
        <v>2.4121999999999999</v>
      </c>
      <c r="E47" s="4">
        <v>2.0367999999999999</v>
      </c>
      <c r="F47" s="14">
        <v>3</v>
      </c>
      <c r="G47" s="14">
        <v>6</v>
      </c>
      <c r="H47" s="14" t="s">
        <v>8</v>
      </c>
      <c r="I47" s="11">
        <v>0.36139760974470198</v>
      </c>
      <c r="J47" s="10">
        <v>1.9062358829785999</v>
      </c>
      <c r="M47" s="4"/>
      <c r="S47" s="3"/>
      <c r="T47" s="3">
        <f t="shared" ref="T47:U47" si="2">T20</f>
        <v>1.1147315</v>
      </c>
      <c r="U47" s="3">
        <f t="shared" si="2"/>
        <v>1.3457212685703668</v>
      </c>
      <c r="W47" s="4"/>
      <c r="Y47"/>
      <c r="Z47"/>
    </row>
    <row r="48" spans="1:26" x14ac:dyDescent="0.3">
      <c r="A48" s="4">
        <v>3</v>
      </c>
      <c r="B48" s="4">
        <v>7</v>
      </c>
      <c r="C48" s="4" t="s">
        <v>7</v>
      </c>
      <c r="D48" s="4">
        <v>2.9392999999999998</v>
      </c>
      <c r="E48" s="4">
        <v>2.1415000000000002</v>
      </c>
      <c r="F48" s="14">
        <v>3</v>
      </c>
      <c r="G48" s="14">
        <v>7</v>
      </c>
      <c r="H48" s="14" t="s">
        <v>7</v>
      </c>
      <c r="I48" s="11">
        <v>1.10202785865457</v>
      </c>
      <c r="J48" s="10">
        <v>1.6133040670729899</v>
      </c>
      <c r="M48" s="4"/>
      <c r="S48" s="3"/>
      <c r="T48" s="3">
        <f t="shared" ref="T48:U48" si="3">T21</f>
        <v>1.8594360000000001</v>
      </c>
      <c r="U48" s="3">
        <f t="shared" si="3"/>
        <v>0.92672078842933769</v>
      </c>
      <c r="W48" s="4"/>
      <c r="Y48"/>
      <c r="Z48"/>
    </row>
    <row r="49" spans="1:26" x14ac:dyDescent="0.3">
      <c r="A49" s="4">
        <v>3</v>
      </c>
      <c r="B49" s="4">
        <v>8</v>
      </c>
      <c r="C49" s="4" t="s">
        <v>8</v>
      </c>
      <c r="D49" s="4">
        <v>2.0036</v>
      </c>
      <c r="E49" s="4">
        <v>2.5722999999999998</v>
      </c>
      <c r="F49" s="14">
        <v>3</v>
      </c>
      <c r="G49" s="14">
        <v>8</v>
      </c>
      <c r="H49" s="14" t="s">
        <v>8</v>
      </c>
      <c r="I49" s="11">
        <v>1.70076044604984</v>
      </c>
      <c r="J49" s="10">
        <v>1.49686010658311</v>
      </c>
      <c r="M49" s="4"/>
      <c r="S49" s="3"/>
      <c r="T49" s="3">
        <f t="shared" ref="T49:U49" si="4">T22</f>
        <v>3.6045299999999996</v>
      </c>
      <c r="U49" s="3">
        <f t="shared" si="4"/>
        <v>1.1990619788572794</v>
      </c>
      <c r="W49" s="4"/>
      <c r="Y49"/>
      <c r="Z49"/>
    </row>
    <row r="50" spans="1:26" x14ac:dyDescent="0.3">
      <c r="A50" s="4">
        <v>3</v>
      </c>
      <c r="B50" s="4">
        <v>9</v>
      </c>
      <c r="C50" s="4" t="s">
        <v>7</v>
      </c>
      <c r="D50" s="4">
        <v>2.6850000000000001</v>
      </c>
      <c r="E50" s="4">
        <v>2.7113</v>
      </c>
      <c r="F50" s="14">
        <v>3</v>
      </c>
      <c r="G50" s="14">
        <v>9</v>
      </c>
      <c r="H50" s="14" t="s">
        <v>7</v>
      </c>
      <c r="I50" s="11">
        <v>1.93469561968305</v>
      </c>
      <c r="J50" s="10">
        <v>2.8620246868857402</v>
      </c>
      <c r="M50" s="4"/>
      <c r="S50" s="3"/>
      <c r="T50" s="3">
        <f t="shared" ref="T50:U50" si="5">T23</f>
        <v>4.0573750000000013</v>
      </c>
      <c r="U50" s="3">
        <f t="shared" si="5"/>
        <v>1.9047021062937541</v>
      </c>
      <c r="W50" s="4"/>
      <c r="Y50"/>
      <c r="Z50"/>
    </row>
    <row r="51" spans="1:26" x14ac:dyDescent="0.3">
      <c r="A51" s="4">
        <v>3</v>
      </c>
      <c r="B51" s="4">
        <v>10</v>
      </c>
      <c r="C51" s="4" t="s">
        <v>8</v>
      </c>
      <c r="D51" s="4">
        <v>3.2286999999999999</v>
      </c>
      <c r="E51" s="4">
        <v>2.3555000000000001</v>
      </c>
      <c r="F51" s="14">
        <v>3</v>
      </c>
      <c r="G51" s="14">
        <v>10</v>
      </c>
      <c r="H51" s="14" t="s">
        <v>8</v>
      </c>
      <c r="I51" s="11">
        <v>0.57198646710017498</v>
      </c>
      <c r="J51" s="10">
        <v>1.45552356171879</v>
      </c>
      <c r="M51" s="4"/>
      <c r="S51" s="3"/>
      <c r="T51" s="3">
        <f t="shared" ref="T51:U51" si="6">T24</f>
        <v>3.5187600000000003</v>
      </c>
      <c r="U51" s="3">
        <f t="shared" si="6"/>
        <v>1.6986978935584005</v>
      </c>
      <c r="W51" s="4"/>
    </row>
    <row r="52" spans="1:26" x14ac:dyDescent="0.3">
      <c r="A52" s="4">
        <v>3</v>
      </c>
      <c r="B52" s="4">
        <v>11</v>
      </c>
      <c r="C52" s="4" t="s">
        <v>8</v>
      </c>
      <c r="D52" s="4">
        <v>2.8062</v>
      </c>
      <c r="E52" s="4">
        <v>2.5213999999999999</v>
      </c>
      <c r="F52" s="14">
        <v>3</v>
      </c>
      <c r="G52" s="14">
        <v>11</v>
      </c>
      <c r="H52" s="14" t="s">
        <v>8</v>
      </c>
      <c r="I52" s="11">
        <v>0.150969215496777</v>
      </c>
      <c r="J52" s="10">
        <v>1.2573312574672999</v>
      </c>
      <c r="M52" s="4"/>
      <c r="S52" s="3"/>
      <c r="T52" s="3">
        <f t="shared" ref="T52:U52" si="7">T25</f>
        <v>3.4926800000000009</v>
      </c>
      <c r="U52" s="3">
        <f t="shared" si="7"/>
        <v>1.2810004022724724</v>
      </c>
      <c r="W52" s="4"/>
    </row>
    <row r="53" spans="1:26" x14ac:dyDescent="0.3">
      <c r="A53" s="4">
        <v>3</v>
      </c>
      <c r="B53" s="4">
        <v>12</v>
      </c>
      <c r="C53" s="4" t="s">
        <v>7</v>
      </c>
      <c r="D53" s="4">
        <v>2.6850000000000001</v>
      </c>
      <c r="E53" s="4">
        <v>2.6366000000000001</v>
      </c>
      <c r="F53" s="14">
        <v>3</v>
      </c>
      <c r="G53" s="14">
        <v>12</v>
      </c>
      <c r="H53" s="14" t="s">
        <v>7</v>
      </c>
      <c r="I53" s="11">
        <v>-0.14387455895919299</v>
      </c>
      <c r="J53" s="10">
        <v>1.39505930877113</v>
      </c>
      <c r="M53" s="4"/>
      <c r="S53" s="3"/>
      <c r="T53" s="4" t="s">
        <v>46</v>
      </c>
      <c r="U53" s="4" t="s">
        <v>47</v>
      </c>
    </row>
    <row r="54" spans="1:26" x14ac:dyDescent="0.3">
      <c r="A54" s="4">
        <v>3</v>
      </c>
      <c r="B54" s="4">
        <v>13</v>
      </c>
      <c r="C54" s="4" t="s">
        <v>7</v>
      </c>
      <c r="D54" s="4">
        <v>2.3071000000000002</v>
      </c>
      <c r="E54" s="4">
        <v>2.5853999999999999</v>
      </c>
      <c r="F54" s="14">
        <v>3</v>
      </c>
      <c r="G54" s="14">
        <v>13</v>
      </c>
      <c r="H54" s="14" t="s">
        <v>7</v>
      </c>
      <c r="I54" s="11">
        <v>1.39505930877113</v>
      </c>
      <c r="J54" s="10">
        <v>1.36074008419801</v>
      </c>
      <c r="M54" s="4"/>
      <c r="S54" s="3" t="s">
        <v>25</v>
      </c>
      <c r="T54" s="3">
        <f>AVERAGE(T29:T52)</f>
        <v>3.1012811874999997</v>
      </c>
      <c r="U54" s="3">
        <f>AVERAGE(U29:U52)</f>
        <v>1.3321542541477034</v>
      </c>
    </row>
    <row r="55" spans="1:26" x14ac:dyDescent="0.3">
      <c r="A55" s="4">
        <v>3</v>
      </c>
      <c r="B55" s="4">
        <v>14</v>
      </c>
      <c r="C55" s="4" t="s">
        <v>8</v>
      </c>
      <c r="D55" s="4">
        <v>2.7601</v>
      </c>
      <c r="E55" s="4">
        <v>2.4655999999999998</v>
      </c>
      <c r="F55" s="14">
        <v>3</v>
      </c>
      <c r="G55" s="14">
        <v>14</v>
      </c>
      <c r="H55" s="14" t="s">
        <v>8</v>
      </c>
      <c r="I55" s="11">
        <v>1.2891440701112999</v>
      </c>
      <c r="J55" s="10">
        <v>1.2087047862134399</v>
      </c>
      <c r="M55" s="4"/>
      <c r="S55" s="3" t="s">
        <v>17</v>
      </c>
      <c r="T55" s="3">
        <f>STDEV(T29:T52)</f>
        <v>0.70397934738861123</v>
      </c>
      <c r="U55" s="3">
        <f>STDEV(U29:U52)</f>
        <v>0.357233162607271</v>
      </c>
    </row>
    <row r="56" spans="1:26" x14ac:dyDescent="0.3">
      <c r="A56" s="4">
        <v>3</v>
      </c>
      <c r="B56" s="4">
        <v>15</v>
      </c>
      <c r="C56" s="4" t="s">
        <v>7</v>
      </c>
      <c r="D56" s="4">
        <v>2.4676</v>
      </c>
      <c r="E56" s="4">
        <v>2.5045000000000002</v>
      </c>
      <c r="F56" s="14">
        <v>3</v>
      </c>
      <c r="G56" s="14">
        <v>15</v>
      </c>
      <c r="H56" s="14" t="s">
        <v>7</v>
      </c>
      <c r="I56" s="11">
        <v>2.5333435074766499</v>
      </c>
      <c r="J56" s="10">
        <v>-0.59456042707233503</v>
      </c>
      <c r="M56" s="4"/>
      <c r="S56" s="3" t="s">
        <v>23</v>
      </c>
      <c r="T56" s="3">
        <f>COUNT(T29:T52)</f>
        <v>24</v>
      </c>
      <c r="U56" s="3">
        <f>COUNT(U29:U52)</f>
        <v>24</v>
      </c>
    </row>
    <row r="57" spans="1:26" x14ac:dyDescent="0.3">
      <c r="A57" s="4">
        <v>3</v>
      </c>
      <c r="B57" s="4">
        <v>16</v>
      </c>
      <c r="C57" s="4" t="s">
        <v>8</v>
      </c>
      <c r="D57" s="4">
        <v>2.3555000000000001</v>
      </c>
      <c r="E57" s="4">
        <v>2.2046999999999999</v>
      </c>
      <c r="F57" s="14">
        <v>3</v>
      </c>
      <c r="G57" s="14">
        <v>16</v>
      </c>
      <c r="H57" s="14" t="s">
        <v>8</v>
      </c>
      <c r="I57" s="11">
        <v>1.6133040670729899</v>
      </c>
      <c r="J57" s="10">
        <v>0.46960857946115298</v>
      </c>
      <c r="M57" s="4"/>
      <c r="S57" s="3" t="s">
        <v>24</v>
      </c>
      <c r="T57" s="3">
        <f>(T55/SQRT(T56))</f>
        <v>0.14369918254663325</v>
      </c>
      <c r="U57" s="3">
        <f>(U55/SQRT(U56))</f>
        <v>7.2919913965708794E-2</v>
      </c>
    </row>
    <row r="58" spans="1:26" x14ac:dyDescent="0.3">
      <c r="A58" s="4">
        <v>3</v>
      </c>
      <c r="B58" s="4">
        <v>17</v>
      </c>
      <c r="C58" s="4" t="s">
        <v>8</v>
      </c>
      <c r="D58" s="4">
        <v>2.4676</v>
      </c>
      <c r="E58" s="4">
        <v>2.5853999999999999</v>
      </c>
      <c r="F58" s="14">
        <v>3</v>
      </c>
      <c r="G58" s="14">
        <v>17</v>
      </c>
      <c r="H58" s="14" t="s">
        <v>8</v>
      </c>
      <c r="I58" s="11">
        <v>4.0736682634027801</v>
      </c>
      <c r="J58" s="10">
        <v>4.0736682634027801</v>
      </c>
      <c r="M58" s="4"/>
      <c r="S58" s="3"/>
      <c r="T58" s="3"/>
    </row>
    <row r="59" spans="1:26" x14ac:dyDescent="0.3">
      <c r="A59" s="4">
        <v>3</v>
      </c>
      <c r="B59" s="4">
        <v>18</v>
      </c>
      <c r="C59" s="4" t="s">
        <v>8</v>
      </c>
      <c r="D59" s="4">
        <v>2.8954</v>
      </c>
      <c r="E59" s="4">
        <v>2.5213999999999999</v>
      </c>
      <c r="F59" s="14">
        <v>3</v>
      </c>
      <c r="G59" s="14">
        <v>18</v>
      </c>
      <c r="H59" s="14" t="s">
        <v>8</v>
      </c>
      <c r="I59" s="11">
        <v>2.14480726358576</v>
      </c>
      <c r="J59" s="10">
        <v>2.55798091916673</v>
      </c>
      <c r="M59" s="4"/>
      <c r="S59" s="3"/>
      <c r="T59" s="3"/>
    </row>
    <row r="60" spans="1:26" x14ac:dyDescent="0.3">
      <c r="A60" s="4">
        <v>3</v>
      </c>
      <c r="B60" s="4">
        <v>19</v>
      </c>
      <c r="C60" s="4" t="s">
        <v>7</v>
      </c>
      <c r="D60" s="4">
        <v>2.6204000000000001</v>
      </c>
      <c r="E60" s="4">
        <v>2.3071000000000002</v>
      </c>
      <c r="F60" s="14">
        <v>3</v>
      </c>
      <c r="G60" s="14">
        <v>19</v>
      </c>
      <c r="H60" s="14" t="s">
        <v>7</v>
      </c>
      <c r="I60" s="11">
        <v>1.91585605166979</v>
      </c>
      <c r="J60" s="10">
        <v>2.3499735841321798</v>
      </c>
      <c r="M60" s="4"/>
      <c r="S60" s="3"/>
      <c r="T60" s="3"/>
      <c r="U60" s="3" t="s">
        <v>45</v>
      </c>
    </row>
    <row r="61" spans="1:26" x14ac:dyDescent="0.3">
      <c r="A61" s="4">
        <v>3</v>
      </c>
      <c r="B61" s="4">
        <v>20</v>
      </c>
      <c r="C61" s="4" t="s">
        <v>7</v>
      </c>
      <c r="D61" s="4">
        <v>2.5853999999999999</v>
      </c>
      <c r="E61" s="4">
        <v>2.6366000000000001</v>
      </c>
      <c r="F61" s="14">
        <v>3</v>
      </c>
      <c r="G61" s="14">
        <v>20</v>
      </c>
      <c r="H61" s="14" t="s">
        <v>7</v>
      </c>
      <c r="I61" s="11">
        <v>1.77963936760161</v>
      </c>
      <c r="J61" s="10">
        <v>2.14480726358576</v>
      </c>
      <c r="M61" s="4"/>
      <c r="S61" s="3"/>
      <c r="T61" s="3"/>
      <c r="U61" s="3">
        <f>_xlfn.T.TEST(T29:T52,U29:U52,2,3)</f>
        <v>9.7200008779386636E-13</v>
      </c>
    </row>
    <row r="62" spans="1:26" x14ac:dyDescent="0.3">
      <c r="A62" s="4">
        <v>4</v>
      </c>
      <c r="B62" s="4">
        <v>1</v>
      </c>
      <c r="C62" s="4" t="s">
        <v>8</v>
      </c>
      <c r="D62" s="4">
        <v>3.0068000000000001</v>
      </c>
      <c r="E62" s="4">
        <v>2.8702999999999999</v>
      </c>
      <c r="F62" s="4">
        <v>6</v>
      </c>
      <c r="G62" s="4">
        <v>1</v>
      </c>
      <c r="H62" s="4" t="s">
        <v>8</v>
      </c>
      <c r="I62" s="11">
        <v>1.5519363673464599</v>
      </c>
      <c r="J62" s="10">
        <v>0.94876034344808902</v>
      </c>
      <c r="K62" s="4">
        <v>1.2623496994490986</v>
      </c>
      <c r="L62" s="4">
        <v>0.53591088602984172</v>
      </c>
      <c r="M62" s="4"/>
      <c r="N62" s="15"/>
      <c r="S62" s="12"/>
      <c r="T62" s="13"/>
      <c r="U62" s="16">
        <v>4.5548780409238502E-12</v>
      </c>
    </row>
    <row r="63" spans="1:26" x14ac:dyDescent="0.3">
      <c r="A63" s="4">
        <v>4</v>
      </c>
      <c r="B63" s="4">
        <v>2</v>
      </c>
      <c r="C63" s="4" t="s">
        <v>8</v>
      </c>
      <c r="D63" s="4">
        <v>3.0446</v>
      </c>
      <c r="E63" s="4">
        <v>2.6667000000000001</v>
      </c>
      <c r="F63" s="4">
        <v>6</v>
      </c>
      <c r="G63" s="4">
        <v>2</v>
      </c>
      <c r="H63" s="4" t="s">
        <v>8</v>
      </c>
      <c r="I63" s="11">
        <v>1.26609122312547</v>
      </c>
      <c r="J63" s="10">
        <v>0.78585703887158198</v>
      </c>
      <c r="M63" s="4"/>
      <c r="S63" s="12"/>
      <c r="T63" s="13"/>
    </row>
    <row r="64" spans="1:26" x14ac:dyDescent="0.3">
      <c r="A64" s="4">
        <v>4</v>
      </c>
      <c r="B64" s="4">
        <v>3</v>
      </c>
      <c r="C64" s="4" t="s">
        <v>7</v>
      </c>
      <c r="D64" s="4">
        <v>3.5314999999999999</v>
      </c>
      <c r="E64" s="4">
        <v>1.9854000000000001</v>
      </c>
      <c r="F64" s="4">
        <v>6</v>
      </c>
      <c r="G64" s="4">
        <v>3</v>
      </c>
      <c r="H64" s="4" t="s">
        <v>7</v>
      </c>
      <c r="I64" s="11">
        <v>0.86750713058050499</v>
      </c>
      <c r="J64" s="10">
        <v>1.7223893137481801</v>
      </c>
      <c r="M64" s="4"/>
      <c r="S64" s="12"/>
      <c r="T64" s="13"/>
    </row>
    <row r="65" spans="1:20" x14ac:dyDescent="0.3">
      <c r="A65" s="4">
        <v>4</v>
      </c>
      <c r="B65" s="4">
        <v>4</v>
      </c>
      <c r="C65" s="4" t="s">
        <v>7</v>
      </c>
      <c r="D65" s="4">
        <v>3.1677</v>
      </c>
      <c r="E65" s="4">
        <v>2.9811000000000001</v>
      </c>
      <c r="F65" s="4">
        <v>6</v>
      </c>
      <c r="G65" s="4">
        <v>4</v>
      </c>
      <c r="H65" s="4" t="s">
        <v>7</v>
      </c>
      <c r="I65" s="11">
        <v>1.04062797905464</v>
      </c>
      <c r="J65" s="10">
        <v>1.33809000118879</v>
      </c>
      <c r="M65" s="4"/>
      <c r="S65" s="12"/>
      <c r="T65" s="13"/>
    </row>
    <row r="66" spans="1:20" x14ac:dyDescent="0.3">
      <c r="A66" s="4">
        <v>4</v>
      </c>
      <c r="B66" s="4">
        <v>5</v>
      </c>
      <c r="C66" s="4" t="s">
        <v>8</v>
      </c>
      <c r="D66" s="4">
        <v>2.8500999999999999</v>
      </c>
      <c r="E66" s="4">
        <v>3.306</v>
      </c>
      <c r="F66" s="4">
        <v>6</v>
      </c>
      <c r="G66" s="4">
        <v>5</v>
      </c>
      <c r="H66" s="4" t="s">
        <v>8</v>
      </c>
      <c r="I66" s="11">
        <v>0.46505251958813199</v>
      </c>
      <c r="J66" s="10">
        <v>1.2863665733909899</v>
      </c>
      <c r="M66" s="4"/>
      <c r="S66" s="12"/>
      <c r="T66" s="13"/>
    </row>
    <row r="67" spans="1:20" x14ac:dyDescent="0.3">
      <c r="A67" s="4">
        <v>4</v>
      </c>
      <c r="B67" s="4">
        <v>6</v>
      </c>
      <c r="C67" s="4" t="s">
        <v>8</v>
      </c>
      <c r="D67" s="4">
        <v>3.9028999999999998</v>
      </c>
      <c r="E67" s="4">
        <v>3.1677</v>
      </c>
      <c r="F67" s="4">
        <v>6</v>
      </c>
      <c r="G67" s="4">
        <v>6</v>
      </c>
      <c r="H67" s="4" t="s">
        <v>8</v>
      </c>
      <c r="I67" s="11">
        <v>1.9957132149560699</v>
      </c>
      <c r="J67" s="10">
        <v>0.77252878947333503</v>
      </c>
      <c r="M67" s="4"/>
      <c r="S67" s="12"/>
      <c r="T67" s="13"/>
    </row>
    <row r="68" spans="1:20" x14ac:dyDescent="0.3">
      <c r="A68" s="4">
        <v>4</v>
      </c>
      <c r="B68" s="4">
        <v>7</v>
      </c>
      <c r="C68" s="4" t="s">
        <v>7</v>
      </c>
      <c r="D68" s="4">
        <v>3.4096000000000002</v>
      </c>
      <c r="E68" s="4">
        <v>3.1297999999999999</v>
      </c>
      <c r="F68" s="4">
        <v>6</v>
      </c>
      <c r="G68" s="4">
        <v>7</v>
      </c>
      <c r="H68" s="4" t="s">
        <v>7</v>
      </c>
      <c r="I68" s="11">
        <v>1.0087980734870099</v>
      </c>
      <c r="J68" s="10">
        <v>1.8325912860316</v>
      </c>
      <c r="M68" s="4"/>
      <c r="S68" s="12"/>
      <c r="T68" s="13"/>
    </row>
    <row r="69" spans="1:20" x14ac:dyDescent="0.3">
      <c r="A69" s="4">
        <v>4</v>
      </c>
      <c r="B69" s="4">
        <v>8</v>
      </c>
      <c r="C69" s="4" t="s">
        <v>8</v>
      </c>
      <c r="D69" s="4">
        <v>3.3765000000000001</v>
      </c>
      <c r="E69" s="4">
        <v>3.3420000000000001</v>
      </c>
      <c r="F69" s="4">
        <v>6</v>
      </c>
      <c r="G69" s="4">
        <v>8</v>
      </c>
      <c r="H69" s="4" t="s">
        <v>8</v>
      </c>
      <c r="I69" s="11">
        <v>1.5267710505541101</v>
      </c>
      <c r="J69" s="10">
        <v>1.64524616247823</v>
      </c>
      <c r="M69" s="4"/>
      <c r="S69" s="12"/>
      <c r="T69" s="13"/>
    </row>
    <row r="70" spans="1:20" x14ac:dyDescent="0.3">
      <c r="A70" s="4">
        <v>4</v>
      </c>
      <c r="B70" s="4">
        <v>9</v>
      </c>
      <c r="C70" s="4" t="s">
        <v>8</v>
      </c>
      <c r="D70" s="4">
        <v>3.3765000000000001</v>
      </c>
      <c r="E70" s="4">
        <v>3.5979000000000001</v>
      </c>
      <c r="F70" s="4">
        <v>6</v>
      </c>
      <c r="G70" s="4">
        <v>9</v>
      </c>
      <c r="H70" s="4" t="s">
        <v>8</v>
      </c>
      <c r="I70" s="11">
        <v>1.67272450743211</v>
      </c>
      <c r="J70" s="10">
        <v>1.0243393327253201</v>
      </c>
      <c r="M70" s="4"/>
      <c r="S70" s="12"/>
      <c r="T70" s="13"/>
    </row>
    <row r="71" spans="1:20" x14ac:dyDescent="0.3">
      <c r="A71" s="4">
        <v>4</v>
      </c>
      <c r="B71" s="4">
        <v>10</v>
      </c>
      <c r="C71" s="4" t="s">
        <v>7</v>
      </c>
      <c r="D71" s="4">
        <v>3.5653999999999999</v>
      </c>
      <c r="E71" s="4">
        <v>3.1677</v>
      </c>
      <c r="F71" s="4">
        <v>6</v>
      </c>
      <c r="G71" s="4">
        <v>10</v>
      </c>
      <c r="H71" s="4" t="s">
        <v>7</v>
      </c>
      <c r="I71" s="11">
        <v>1.26609122312547</v>
      </c>
      <c r="J71" s="10">
        <v>1.53574594399394</v>
      </c>
      <c r="M71" s="4"/>
      <c r="S71" s="12"/>
      <c r="T71" s="13"/>
    </row>
    <row r="72" spans="1:20" x14ac:dyDescent="0.3">
      <c r="A72" s="4">
        <v>4</v>
      </c>
      <c r="B72" s="4">
        <v>11</v>
      </c>
      <c r="C72" s="4" t="s">
        <v>8</v>
      </c>
      <c r="D72" s="4">
        <v>3.1677</v>
      </c>
      <c r="E72" s="4">
        <v>2.8163</v>
      </c>
      <c r="F72" s="4">
        <v>6</v>
      </c>
      <c r="G72" s="4">
        <v>11</v>
      </c>
      <c r="H72" s="4" t="s">
        <v>8</v>
      </c>
      <c r="I72" s="11">
        <v>0.86439642507989101</v>
      </c>
      <c r="J72" s="10">
        <v>1.33521520937844</v>
      </c>
      <c r="M72" s="4"/>
      <c r="S72" s="12"/>
      <c r="T72" s="13"/>
    </row>
    <row r="73" spans="1:20" x14ac:dyDescent="0.3">
      <c r="A73" s="4">
        <v>4</v>
      </c>
      <c r="B73" s="4">
        <v>12</v>
      </c>
      <c r="C73" s="4" t="s">
        <v>8</v>
      </c>
      <c r="D73" s="4">
        <v>3.5979000000000001</v>
      </c>
      <c r="E73" s="4">
        <v>3.9620000000000002</v>
      </c>
      <c r="F73" s="4">
        <v>6</v>
      </c>
      <c r="G73" s="4">
        <v>12</v>
      </c>
      <c r="H73" s="4" t="s">
        <v>8</v>
      </c>
      <c r="I73" s="11">
        <v>1.5084649838383399</v>
      </c>
      <c r="J73" s="10">
        <v>1.1784934427156799</v>
      </c>
      <c r="M73" s="4"/>
      <c r="S73" s="12"/>
      <c r="T73" s="13"/>
    </row>
    <row r="74" spans="1:20" x14ac:dyDescent="0.3">
      <c r="A74" s="4">
        <v>4</v>
      </c>
      <c r="B74" s="4">
        <v>13</v>
      </c>
      <c r="C74" s="4" t="s">
        <v>8</v>
      </c>
      <c r="D74" s="4">
        <v>3.0590999999999999</v>
      </c>
      <c r="E74" s="4">
        <v>2.8917999999999999</v>
      </c>
      <c r="F74" s="4">
        <v>6</v>
      </c>
      <c r="G74" s="4">
        <v>13</v>
      </c>
      <c r="H74" s="4" t="s">
        <v>8</v>
      </c>
      <c r="I74" s="11">
        <v>1.84597428189201</v>
      </c>
      <c r="J74" s="10">
        <v>0.95476644379683295</v>
      </c>
      <c r="M74" s="4"/>
      <c r="S74" s="12"/>
      <c r="T74" s="13"/>
    </row>
    <row r="75" spans="1:20" x14ac:dyDescent="0.3">
      <c r="A75" s="4">
        <v>4</v>
      </c>
      <c r="B75" s="4">
        <v>14</v>
      </c>
      <c r="C75" s="4" t="s">
        <v>7</v>
      </c>
      <c r="D75" s="4">
        <v>3.0590999999999999</v>
      </c>
      <c r="E75" s="4">
        <v>3.0209999999999999</v>
      </c>
      <c r="F75" s="4">
        <v>6</v>
      </c>
      <c r="G75" s="4">
        <v>14</v>
      </c>
      <c r="H75" s="4" t="s">
        <v>7</v>
      </c>
      <c r="I75" s="11">
        <v>0.93755194057105795</v>
      </c>
      <c r="J75" s="10">
        <v>1.13405114594836</v>
      </c>
      <c r="M75" s="4"/>
      <c r="S75" s="12"/>
      <c r="T75" s="13"/>
    </row>
    <row r="76" spans="1:20" x14ac:dyDescent="0.3">
      <c r="A76" s="4">
        <v>4</v>
      </c>
      <c r="B76" s="4">
        <v>15</v>
      </c>
      <c r="C76" s="4" t="s">
        <v>7</v>
      </c>
      <c r="D76" s="4">
        <v>3.3765000000000001</v>
      </c>
      <c r="E76" s="4">
        <v>3.3420000000000001</v>
      </c>
      <c r="F76" s="4">
        <v>6</v>
      </c>
      <c r="G76" s="4">
        <v>15</v>
      </c>
      <c r="H76" s="4" t="s">
        <v>7</v>
      </c>
      <c r="I76" s="11">
        <v>2.2301840761515499</v>
      </c>
      <c r="J76" s="10">
        <v>1.4006527186400499</v>
      </c>
      <c r="M76" s="4"/>
      <c r="S76" s="12"/>
      <c r="T76" s="13"/>
    </row>
    <row r="77" spans="1:20" x14ac:dyDescent="0.3">
      <c r="A77" s="4">
        <v>4</v>
      </c>
      <c r="B77" s="4">
        <v>16</v>
      </c>
      <c r="C77" s="4" t="s">
        <v>7</v>
      </c>
      <c r="D77" s="4">
        <v>3.8715000000000002</v>
      </c>
      <c r="E77" s="4">
        <v>3.1297999999999999</v>
      </c>
      <c r="F77" s="4">
        <v>6</v>
      </c>
      <c r="G77" s="4">
        <v>16</v>
      </c>
      <c r="H77" s="4" t="s">
        <v>7</v>
      </c>
      <c r="I77" s="11">
        <v>1.2448154270774501</v>
      </c>
      <c r="J77" s="10">
        <v>0.88036593390434004</v>
      </c>
      <c r="M77" s="4"/>
      <c r="S77" s="12"/>
      <c r="T77" s="13"/>
    </row>
    <row r="78" spans="1:20" x14ac:dyDescent="0.3">
      <c r="A78" s="4">
        <v>4</v>
      </c>
      <c r="B78" s="4">
        <v>17</v>
      </c>
      <c r="C78" s="4" t="s">
        <v>7</v>
      </c>
      <c r="D78" s="4">
        <v>3.306</v>
      </c>
      <c r="E78" s="4">
        <v>2.9811000000000001</v>
      </c>
      <c r="F78" s="4">
        <v>6</v>
      </c>
      <c r="G78" s="4">
        <v>17</v>
      </c>
      <c r="H78" s="4" t="s">
        <v>7</v>
      </c>
      <c r="I78" s="11">
        <v>0.40544334564971002</v>
      </c>
      <c r="J78" s="10">
        <v>1.5515129205737701</v>
      </c>
      <c r="M78" s="4"/>
      <c r="S78" s="12"/>
      <c r="T78" s="13"/>
    </row>
    <row r="79" spans="1:20" x14ac:dyDescent="0.3">
      <c r="A79" s="4">
        <v>4</v>
      </c>
      <c r="B79" s="4">
        <v>18</v>
      </c>
      <c r="C79" s="4" t="s">
        <v>7</v>
      </c>
      <c r="D79" s="4">
        <v>3.4096000000000002</v>
      </c>
      <c r="E79" s="4">
        <v>3.1297999999999999</v>
      </c>
      <c r="F79" s="4">
        <v>6</v>
      </c>
      <c r="G79" s="4">
        <v>18</v>
      </c>
      <c r="H79" s="4" t="s">
        <v>7</v>
      </c>
      <c r="I79" s="11">
        <v>2.1143807715275602</v>
      </c>
      <c r="J79" s="10">
        <v>1.10364296720351</v>
      </c>
      <c r="M79" s="4"/>
      <c r="S79" s="12"/>
      <c r="T79" s="13"/>
    </row>
    <row r="80" spans="1:20" x14ac:dyDescent="0.3">
      <c r="A80" s="4">
        <v>4</v>
      </c>
      <c r="B80" s="4">
        <v>19</v>
      </c>
      <c r="C80" s="4" t="s">
        <v>8</v>
      </c>
      <c r="D80" s="4">
        <v>3.0209999999999999</v>
      </c>
      <c r="E80" s="4">
        <v>2.9316</v>
      </c>
      <c r="F80" s="4">
        <v>6</v>
      </c>
      <c r="G80" s="4">
        <v>19</v>
      </c>
      <c r="H80" s="4" t="s">
        <v>8</v>
      </c>
      <c r="I80" s="11">
        <v>0.58469730399368203</v>
      </c>
      <c r="J80" s="10">
        <v>1.8645568600350699</v>
      </c>
      <c r="M80" s="4"/>
      <c r="S80" s="12"/>
      <c r="T80" s="13"/>
    </row>
    <row r="81" spans="1:20" x14ac:dyDescent="0.3">
      <c r="A81" s="4">
        <v>4</v>
      </c>
      <c r="B81" s="4">
        <v>20</v>
      </c>
      <c r="C81" s="4" t="s">
        <v>7</v>
      </c>
      <c r="D81" s="4">
        <v>2.7096</v>
      </c>
      <c r="E81" s="4">
        <v>3.5979000000000001</v>
      </c>
      <c r="F81" s="4">
        <v>6</v>
      </c>
      <c r="G81" s="4">
        <v>20</v>
      </c>
      <c r="H81" s="4" t="s">
        <v>7</v>
      </c>
      <c r="I81" s="11">
        <v>0.84977214395074296</v>
      </c>
      <c r="J81" s="10">
        <v>2.5950386564130898</v>
      </c>
      <c r="M81" s="4"/>
      <c r="S81" s="12"/>
      <c r="T81" s="13"/>
    </row>
    <row r="82" spans="1:20" x14ac:dyDescent="0.3">
      <c r="A82" s="4">
        <v>5</v>
      </c>
      <c r="B82" s="4">
        <v>1</v>
      </c>
      <c r="C82" s="4" t="s">
        <v>8</v>
      </c>
      <c r="D82" s="4">
        <v>3.0482</v>
      </c>
      <c r="E82" s="4">
        <v>3.4198</v>
      </c>
      <c r="F82" s="14">
        <v>4</v>
      </c>
      <c r="G82" s="14">
        <v>1</v>
      </c>
      <c r="H82" s="14" t="s">
        <v>8</v>
      </c>
      <c r="I82" s="11">
        <v>0.135318670732827</v>
      </c>
      <c r="J82" s="10">
        <v>1.25510392832453</v>
      </c>
      <c r="K82" s="4">
        <v>1.0741725856108846</v>
      </c>
      <c r="L82" s="4">
        <v>0.4784101787457013</v>
      </c>
      <c r="M82" s="4"/>
      <c r="N82" s="15"/>
      <c r="S82" s="12"/>
      <c r="T82" s="13"/>
    </row>
    <row r="83" spans="1:20" x14ac:dyDescent="0.3">
      <c r="A83" s="4">
        <v>5</v>
      </c>
      <c r="B83" s="4">
        <v>2</v>
      </c>
      <c r="C83" s="4" t="s">
        <v>7</v>
      </c>
      <c r="D83" s="4">
        <v>3.7307999999999999</v>
      </c>
      <c r="E83" s="4">
        <v>2.5333000000000001</v>
      </c>
      <c r="F83" s="14">
        <v>4</v>
      </c>
      <c r="G83" s="14">
        <v>2</v>
      </c>
      <c r="H83" s="14" t="s">
        <v>7</v>
      </c>
      <c r="I83" s="11">
        <v>1.52641085250557</v>
      </c>
      <c r="J83" s="10">
        <v>0.50808701758144603</v>
      </c>
      <c r="M83" s="4"/>
      <c r="S83" s="12"/>
      <c r="T83" s="13"/>
    </row>
    <row r="84" spans="1:20" x14ac:dyDescent="0.3">
      <c r="A84" s="4">
        <v>5</v>
      </c>
      <c r="B84" s="4">
        <v>3</v>
      </c>
      <c r="C84" s="4" t="s">
        <v>8</v>
      </c>
      <c r="D84" s="4">
        <v>3.3355999999999999</v>
      </c>
      <c r="E84" s="4">
        <v>3.5377000000000001</v>
      </c>
      <c r="F84" s="14">
        <v>4</v>
      </c>
      <c r="G84" s="14">
        <v>3</v>
      </c>
      <c r="H84" s="14" t="s">
        <v>8</v>
      </c>
      <c r="I84" s="11">
        <v>1.7705394515267501</v>
      </c>
      <c r="J84" s="10">
        <v>0.78993045571365905</v>
      </c>
      <c r="M84" s="4"/>
      <c r="S84" s="12"/>
      <c r="T84" s="13"/>
    </row>
    <row r="85" spans="1:20" x14ac:dyDescent="0.3">
      <c r="A85" s="4">
        <v>5</v>
      </c>
      <c r="B85" s="4">
        <v>4</v>
      </c>
      <c r="C85" s="4" t="s">
        <v>7</v>
      </c>
      <c r="D85" s="4">
        <v>3.6909999999999998</v>
      </c>
      <c r="E85" s="4">
        <v>4.0007999999999999</v>
      </c>
      <c r="F85" s="14">
        <v>4</v>
      </c>
      <c r="G85" s="14">
        <v>4</v>
      </c>
      <c r="H85" s="14" t="s">
        <v>7</v>
      </c>
      <c r="I85" s="11">
        <v>1.34186593406785</v>
      </c>
      <c r="J85" s="10">
        <v>1.07928759920655</v>
      </c>
      <c r="M85" s="4"/>
      <c r="S85" s="12"/>
      <c r="T85" s="13"/>
    </row>
    <row r="86" spans="1:20" x14ac:dyDescent="0.3">
      <c r="A86" s="4">
        <v>5</v>
      </c>
      <c r="B86" s="4">
        <v>5</v>
      </c>
      <c r="C86" s="4" t="s">
        <v>7</v>
      </c>
      <c r="D86" s="4">
        <v>4.0381999999999998</v>
      </c>
      <c r="E86" s="4">
        <v>3.0714000000000001</v>
      </c>
      <c r="F86" s="14">
        <v>4</v>
      </c>
      <c r="G86" s="14">
        <v>5</v>
      </c>
      <c r="H86" s="14" t="s">
        <v>7</v>
      </c>
      <c r="I86" s="11">
        <v>0.45613667217440901</v>
      </c>
      <c r="J86" s="10">
        <v>0.61240201769730995</v>
      </c>
      <c r="M86" s="4"/>
      <c r="S86" s="12"/>
      <c r="T86" s="13"/>
    </row>
    <row r="87" spans="1:20" x14ac:dyDescent="0.3">
      <c r="A87" s="4">
        <v>5</v>
      </c>
      <c r="B87" s="4">
        <v>6</v>
      </c>
      <c r="C87" s="4" t="s">
        <v>7</v>
      </c>
      <c r="D87" s="4">
        <v>3.7685</v>
      </c>
      <c r="E87" s="4">
        <v>4.0381999999999998</v>
      </c>
      <c r="F87" s="14">
        <v>4</v>
      </c>
      <c r="G87" s="14">
        <v>6</v>
      </c>
      <c r="H87" s="14" t="s">
        <v>7</v>
      </c>
      <c r="I87" s="11">
        <v>1.1631530238116301</v>
      </c>
      <c r="J87" s="10">
        <v>1.05925667301098</v>
      </c>
      <c r="M87" s="4"/>
      <c r="S87" s="12"/>
      <c r="T87" s="13"/>
    </row>
    <row r="88" spans="1:20" x14ac:dyDescent="0.3">
      <c r="A88" s="4">
        <v>5</v>
      </c>
      <c r="B88" s="4">
        <v>7</v>
      </c>
      <c r="C88" s="4" t="s">
        <v>7</v>
      </c>
      <c r="D88" s="4">
        <v>4.0007999999999999</v>
      </c>
      <c r="E88" s="4">
        <v>3.7307999999999999</v>
      </c>
      <c r="F88" s="14">
        <v>4</v>
      </c>
      <c r="G88" s="14">
        <v>7</v>
      </c>
      <c r="H88" s="14" t="s">
        <v>7</v>
      </c>
      <c r="I88" s="11">
        <v>1.8862382747845501</v>
      </c>
      <c r="J88" s="10">
        <v>1.05925667301098</v>
      </c>
      <c r="M88" s="4"/>
      <c r="S88" s="3"/>
      <c r="T88" s="3"/>
    </row>
    <row r="89" spans="1:20" x14ac:dyDescent="0.3">
      <c r="A89" s="4">
        <v>5</v>
      </c>
      <c r="B89" s="4">
        <v>8</v>
      </c>
      <c r="C89" s="4" t="s">
        <v>7</v>
      </c>
      <c r="D89" s="4">
        <v>4.0381999999999998</v>
      </c>
      <c r="E89" s="4">
        <v>3.3788</v>
      </c>
      <c r="F89" s="14">
        <v>4</v>
      </c>
      <c r="G89" s="14">
        <v>8</v>
      </c>
      <c r="H89" s="14" t="s">
        <v>7</v>
      </c>
      <c r="I89" s="11">
        <v>0.69451084619983205</v>
      </c>
      <c r="J89" s="10">
        <v>1.8548754235038101</v>
      </c>
      <c r="M89" s="4"/>
      <c r="S89" s="3"/>
      <c r="T89" s="3"/>
    </row>
    <row r="90" spans="1:20" x14ac:dyDescent="0.3">
      <c r="A90" s="4">
        <v>5</v>
      </c>
      <c r="B90" s="4">
        <v>9</v>
      </c>
      <c r="C90" s="4" t="s">
        <v>7</v>
      </c>
      <c r="D90" s="4">
        <v>4.0007999999999999</v>
      </c>
      <c r="E90" s="4">
        <v>4.0736999999999997</v>
      </c>
      <c r="F90" s="14">
        <v>4</v>
      </c>
      <c r="G90" s="14">
        <v>9</v>
      </c>
      <c r="H90" s="14" t="s">
        <v>7</v>
      </c>
      <c r="I90" s="11">
        <v>1.21783250859263</v>
      </c>
      <c r="J90" s="10">
        <v>0.50808701758144603</v>
      </c>
      <c r="M90" s="4"/>
      <c r="S90" s="3"/>
      <c r="T90" s="3"/>
    </row>
    <row r="91" spans="1:20" x14ac:dyDescent="0.3">
      <c r="A91" s="4">
        <v>5</v>
      </c>
      <c r="B91" s="4">
        <v>10</v>
      </c>
      <c r="C91" s="4" t="s">
        <v>7</v>
      </c>
      <c r="D91" s="4">
        <v>4.0381999999999998</v>
      </c>
      <c r="E91" s="4">
        <v>4.0381999999999998</v>
      </c>
      <c r="F91" s="14">
        <v>4</v>
      </c>
      <c r="G91" s="14">
        <v>10</v>
      </c>
      <c r="H91" s="14" t="s">
        <v>7</v>
      </c>
      <c r="I91" s="11">
        <v>1.29942537139543</v>
      </c>
      <c r="J91" s="10">
        <v>0.51726161034791396</v>
      </c>
      <c r="M91" s="4"/>
      <c r="S91" s="3"/>
      <c r="T91" s="3"/>
    </row>
    <row r="92" spans="1:20" x14ac:dyDescent="0.3">
      <c r="A92" s="4">
        <v>5</v>
      </c>
      <c r="B92" s="4">
        <v>11</v>
      </c>
      <c r="C92" s="4" t="s">
        <v>8</v>
      </c>
      <c r="D92" s="4">
        <v>3.6909999999999998</v>
      </c>
      <c r="E92" s="4">
        <v>4.0007999999999999</v>
      </c>
      <c r="F92" s="14">
        <v>4</v>
      </c>
      <c r="G92" s="14">
        <v>11</v>
      </c>
      <c r="H92" s="14" t="s">
        <v>8</v>
      </c>
      <c r="I92" s="11">
        <v>0.96041602126873304</v>
      </c>
      <c r="J92" s="10">
        <v>1.43850707636785</v>
      </c>
      <c r="M92" s="4"/>
      <c r="S92" s="3"/>
      <c r="T92" s="3"/>
    </row>
    <row r="93" spans="1:20" x14ac:dyDescent="0.3">
      <c r="A93" s="4">
        <v>5</v>
      </c>
      <c r="B93" s="4">
        <v>12</v>
      </c>
      <c r="C93" s="4" t="s">
        <v>8</v>
      </c>
      <c r="D93" s="4">
        <v>4.0381999999999998</v>
      </c>
      <c r="E93" s="4">
        <v>3.7307999999999999</v>
      </c>
      <c r="F93" s="14">
        <v>4</v>
      </c>
      <c r="G93" s="14">
        <v>12</v>
      </c>
      <c r="H93" s="14" t="s">
        <v>8</v>
      </c>
      <c r="I93" s="11">
        <v>0.45613667217440901</v>
      </c>
      <c r="J93" s="10">
        <v>1.4147005664769401</v>
      </c>
      <c r="M93" s="4"/>
      <c r="S93" s="3"/>
      <c r="T93" s="3"/>
    </row>
    <row r="94" spans="1:20" x14ac:dyDescent="0.3">
      <c r="A94" s="4">
        <v>5</v>
      </c>
      <c r="B94" s="4">
        <v>13</v>
      </c>
      <c r="C94" s="4" t="s">
        <v>8</v>
      </c>
      <c r="D94" s="4">
        <v>4.0381999999999998</v>
      </c>
      <c r="E94" s="4">
        <v>4.0007999999999999</v>
      </c>
      <c r="F94" s="14">
        <v>4</v>
      </c>
      <c r="G94" s="14">
        <v>13</v>
      </c>
      <c r="H94" s="14" t="s">
        <v>8</v>
      </c>
      <c r="I94" s="11">
        <v>0.82324152224760705</v>
      </c>
      <c r="J94" s="10">
        <v>1.43850707636785</v>
      </c>
      <c r="M94" s="4"/>
      <c r="S94" s="3"/>
      <c r="T94" s="3"/>
    </row>
    <row r="95" spans="1:20" x14ac:dyDescent="0.3">
      <c r="A95" s="4">
        <v>5</v>
      </c>
      <c r="B95" s="4">
        <v>14</v>
      </c>
      <c r="C95" s="4" t="s">
        <v>8</v>
      </c>
      <c r="D95" s="4">
        <v>4.0381999999999998</v>
      </c>
      <c r="E95" s="4">
        <v>4.1074999999999999</v>
      </c>
      <c r="F95" s="14">
        <v>4</v>
      </c>
      <c r="G95" s="14">
        <v>14</v>
      </c>
      <c r="H95" s="14" t="s">
        <v>8</v>
      </c>
      <c r="I95" s="11">
        <v>1.4147005664769401</v>
      </c>
      <c r="J95" s="10">
        <v>1.2639655970077399</v>
      </c>
      <c r="M95" s="4"/>
      <c r="S95" s="3"/>
      <c r="T95" s="3"/>
    </row>
    <row r="96" spans="1:20" x14ac:dyDescent="0.3">
      <c r="A96" s="4">
        <v>5</v>
      </c>
      <c r="B96" s="4">
        <v>15</v>
      </c>
      <c r="C96" s="4" t="s">
        <v>8</v>
      </c>
      <c r="D96" s="4">
        <v>3.6909999999999998</v>
      </c>
      <c r="E96" s="4">
        <v>4.0007999999999999</v>
      </c>
      <c r="F96" s="14">
        <v>4</v>
      </c>
      <c r="G96" s="14">
        <v>15</v>
      </c>
      <c r="H96" s="14" t="s">
        <v>8</v>
      </c>
      <c r="I96" s="11">
        <v>0.70458637020254</v>
      </c>
      <c r="J96" s="10">
        <v>0.73059238953570005</v>
      </c>
      <c r="M96" s="4"/>
      <c r="S96" s="3"/>
      <c r="T96" s="3"/>
    </row>
    <row r="97" spans="1:20" x14ac:dyDescent="0.3">
      <c r="A97" s="4">
        <v>5</v>
      </c>
      <c r="B97" s="4">
        <v>16</v>
      </c>
      <c r="C97" s="4" t="s">
        <v>8</v>
      </c>
      <c r="D97" s="4">
        <v>4.0007999999999999</v>
      </c>
      <c r="E97" s="4">
        <v>4.0007999999999999</v>
      </c>
      <c r="F97" s="14">
        <v>4</v>
      </c>
      <c r="G97" s="14">
        <v>16</v>
      </c>
      <c r="H97" s="14" t="s">
        <v>8</v>
      </c>
      <c r="I97" s="11">
        <v>0.86238861512666898</v>
      </c>
      <c r="J97" s="10">
        <v>1.31963549843003</v>
      </c>
      <c r="M97" s="4"/>
      <c r="S97" s="3"/>
      <c r="T97" s="3"/>
    </row>
    <row r="98" spans="1:20" x14ac:dyDescent="0.3">
      <c r="A98" s="4">
        <v>5</v>
      </c>
      <c r="B98" s="4">
        <v>17</v>
      </c>
      <c r="C98" s="4" t="s">
        <v>8</v>
      </c>
      <c r="D98" s="4">
        <v>4.1707000000000001</v>
      </c>
      <c r="E98" s="4">
        <v>4.0736999999999997</v>
      </c>
      <c r="F98" s="14">
        <v>4</v>
      </c>
      <c r="G98" s="14">
        <v>17</v>
      </c>
      <c r="H98" s="14" t="s">
        <v>8</v>
      </c>
      <c r="I98" s="11">
        <v>0.780446122996865</v>
      </c>
      <c r="J98" s="10">
        <v>0.44984848137255701</v>
      </c>
      <c r="M98" s="4"/>
      <c r="S98" s="3"/>
      <c r="T98" s="3"/>
    </row>
    <row r="99" spans="1:20" x14ac:dyDescent="0.3">
      <c r="A99" s="4">
        <v>5</v>
      </c>
      <c r="B99" s="4">
        <v>18</v>
      </c>
      <c r="C99" s="4" t="s">
        <v>7</v>
      </c>
      <c r="D99" s="4">
        <v>4.1074999999999999</v>
      </c>
      <c r="E99" s="4">
        <v>3.8043999999999998</v>
      </c>
      <c r="F99" s="14">
        <v>4</v>
      </c>
      <c r="G99" s="14">
        <v>18</v>
      </c>
      <c r="H99" s="14" t="s">
        <v>7</v>
      </c>
      <c r="I99" s="11">
        <v>1.6783753384502</v>
      </c>
      <c r="J99" s="10">
        <v>0.105915238659825</v>
      </c>
      <c r="M99" s="4"/>
      <c r="S99" s="3"/>
      <c r="T99" s="3"/>
    </row>
    <row r="100" spans="1:20" x14ac:dyDescent="0.3">
      <c r="A100" s="4">
        <v>5</v>
      </c>
      <c r="B100" s="4">
        <v>19</v>
      </c>
      <c r="C100" s="4" t="s">
        <v>8</v>
      </c>
      <c r="D100" s="4">
        <v>4.0381999999999998</v>
      </c>
      <c r="E100" s="4">
        <v>3.6909999999999998</v>
      </c>
      <c r="F100" s="14">
        <v>4</v>
      </c>
      <c r="G100" s="14">
        <v>19</v>
      </c>
      <c r="H100" s="14" t="s">
        <v>8</v>
      </c>
      <c r="I100" s="11">
        <v>0.82324152224760705</v>
      </c>
      <c r="J100" s="10">
        <v>1.34186593406785</v>
      </c>
      <c r="M100" s="4"/>
      <c r="S100" s="3"/>
      <c r="T100" s="3"/>
    </row>
    <row r="101" spans="1:20" x14ac:dyDescent="0.3">
      <c r="A101" s="4">
        <v>5</v>
      </c>
      <c r="B101" s="4">
        <v>20</v>
      </c>
      <c r="C101" s="4" t="s">
        <v>7</v>
      </c>
      <c r="D101" s="4">
        <v>4.0381999999999998</v>
      </c>
      <c r="E101" s="4">
        <v>4.0381999999999998</v>
      </c>
      <c r="F101" s="14">
        <v>4</v>
      </c>
      <c r="G101" s="14">
        <v>20</v>
      </c>
      <c r="H101" s="14" t="s">
        <v>7</v>
      </c>
      <c r="I101" s="11">
        <v>1.48848735523465</v>
      </c>
      <c r="J101" s="10">
        <v>0.584867348222184</v>
      </c>
      <c r="M101" s="4"/>
      <c r="S101" s="3"/>
      <c r="T101" s="3"/>
    </row>
    <row r="102" spans="1:20" x14ac:dyDescent="0.3">
      <c r="A102" s="4">
        <v>6</v>
      </c>
      <c r="B102" s="4">
        <v>1</v>
      </c>
      <c r="C102" s="4" t="s">
        <v>7</v>
      </c>
      <c r="D102" s="4">
        <v>2.1351</v>
      </c>
      <c r="E102" s="4">
        <v>2.3767</v>
      </c>
      <c r="F102" s="4">
        <v>5</v>
      </c>
      <c r="G102" s="4">
        <v>1</v>
      </c>
      <c r="H102" s="4" t="s">
        <v>7</v>
      </c>
      <c r="I102" s="11">
        <v>3.2691357013258302</v>
      </c>
      <c r="J102" s="10">
        <v>3.62835517848713</v>
      </c>
      <c r="K102" s="4">
        <v>1.3644326573237098</v>
      </c>
      <c r="L102" s="4">
        <v>0.99113465038365312</v>
      </c>
      <c r="M102" s="4"/>
      <c r="S102" s="3"/>
      <c r="T102" s="3"/>
    </row>
    <row r="103" spans="1:20" x14ac:dyDescent="0.3">
      <c r="A103" s="4">
        <v>6</v>
      </c>
      <c r="B103" s="4">
        <v>2</v>
      </c>
      <c r="C103" s="4" t="s">
        <v>7</v>
      </c>
      <c r="D103" s="4">
        <v>3.6490999999999998</v>
      </c>
      <c r="E103" s="4">
        <v>3.6909999999999998</v>
      </c>
      <c r="F103" s="4">
        <v>5</v>
      </c>
      <c r="G103" s="4">
        <v>2</v>
      </c>
      <c r="H103" s="4" t="s">
        <v>7</v>
      </c>
      <c r="I103" s="11">
        <v>1.633519345811</v>
      </c>
      <c r="J103" s="10">
        <v>3.0035689300660202</v>
      </c>
      <c r="M103" s="4"/>
      <c r="S103" s="3"/>
      <c r="T103" s="3"/>
    </row>
    <row r="104" spans="1:20" x14ac:dyDescent="0.3">
      <c r="A104" s="4">
        <v>6</v>
      </c>
      <c r="B104" s="4">
        <v>3</v>
      </c>
      <c r="C104" s="4" t="s">
        <v>8</v>
      </c>
      <c r="D104" s="4">
        <v>3.6490999999999998</v>
      </c>
      <c r="E104" s="4">
        <v>2.9089</v>
      </c>
      <c r="F104" s="4">
        <v>5</v>
      </c>
      <c r="G104" s="4">
        <v>3</v>
      </c>
      <c r="H104" s="4" t="s">
        <v>8</v>
      </c>
      <c r="I104" s="11">
        <v>1.4982978231735999</v>
      </c>
      <c r="J104" s="10">
        <v>1.18523215338176</v>
      </c>
      <c r="M104" s="4"/>
      <c r="S104" s="3"/>
      <c r="T104" s="3"/>
    </row>
    <row r="105" spans="1:20" x14ac:dyDescent="0.3">
      <c r="A105" s="4">
        <v>6</v>
      </c>
      <c r="B105" s="4">
        <v>4</v>
      </c>
      <c r="C105" s="4" t="s">
        <v>7</v>
      </c>
      <c r="D105" s="4">
        <v>3.9615</v>
      </c>
      <c r="E105" s="4">
        <v>3.6490999999999998</v>
      </c>
      <c r="F105" s="4">
        <v>5</v>
      </c>
      <c r="G105" s="4">
        <v>4</v>
      </c>
      <c r="H105" s="4" t="s">
        <v>7</v>
      </c>
      <c r="I105" s="11">
        <v>0.43335947292850502</v>
      </c>
      <c r="J105" s="10">
        <v>1.5540642659624</v>
      </c>
      <c r="M105" s="4"/>
      <c r="S105" s="3"/>
      <c r="T105" s="3"/>
    </row>
    <row r="106" spans="1:20" x14ac:dyDescent="0.3">
      <c r="A106" s="4">
        <v>6</v>
      </c>
      <c r="B106" s="4">
        <v>5</v>
      </c>
      <c r="C106" s="4" t="s">
        <v>8</v>
      </c>
      <c r="D106" s="4">
        <v>3.6490999999999998</v>
      </c>
      <c r="E106" s="4">
        <v>3.6909999999999998</v>
      </c>
      <c r="F106" s="4">
        <v>5</v>
      </c>
      <c r="G106" s="4">
        <v>5</v>
      </c>
      <c r="H106" s="4" t="s">
        <v>8</v>
      </c>
      <c r="I106" s="11">
        <v>0.733707747351664</v>
      </c>
      <c r="J106" s="10">
        <v>-1.31380741669617</v>
      </c>
      <c r="M106" s="4"/>
    </row>
    <row r="107" spans="1:20" x14ac:dyDescent="0.3">
      <c r="A107" s="4">
        <v>6</v>
      </c>
      <c r="B107" s="4">
        <v>6</v>
      </c>
      <c r="C107" s="4" t="s">
        <v>8</v>
      </c>
      <c r="D107" s="4">
        <v>3.6909999999999998</v>
      </c>
      <c r="E107" s="4">
        <v>2.9964</v>
      </c>
      <c r="F107" s="4">
        <v>5</v>
      </c>
      <c r="G107" s="4">
        <v>6</v>
      </c>
      <c r="H107" s="4" t="s">
        <v>8</v>
      </c>
      <c r="I107" s="11">
        <v>1.6721558704613799</v>
      </c>
      <c r="J107" s="10">
        <v>1.19889026290412</v>
      </c>
      <c r="M107" s="4"/>
    </row>
    <row r="108" spans="1:20" x14ac:dyDescent="0.3">
      <c r="A108" s="4">
        <v>6</v>
      </c>
      <c r="B108" s="4">
        <v>7</v>
      </c>
      <c r="C108" s="4" t="s">
        <v>8</v>
      </c>
      <c r="D108" s="4">
        <v>3.6490999999999998</v>
      </c>
      <c r="E108" s="4">
        <v>3.2414999999999998</v>
      </c>
      <c r="F108" s="4">
        <v>5</v>
      </c>
      <c r="G108" s="4">
        <v>7</v>
      </c>
      <c r="H108" s="4" t="s">
        <v>8</v>
      </c>
      <c r="I108" s="11">
        <v>0.97747019825228798</v>
      </c>
      <c r="J108" s="10">
        <v>2.9014078241828698</v>
      </c>
      <c r="M108" s="4"/>
    </row>
    <row r="109" spans="1:20" x14ac:dyDescent="0.3">
      <c r="A109" s="4">
        <v>6</v>
      </c>
      <c r="B109" s="4">
        <v>8</v>
      </c>
      <c r="C109" s="4" t="s">
        <v>8</v>
      </c>
      <c r="D109" s="4">
        <v>3.2898999999999998</v>
      </c>
      <c r="E109" s="4">
        <v>3.2898999999999998</v>
      </c>
      <c r="F109" s="4">
        <v>5</v>
      </c>
      <c r="G109" s="4">
        <v>8</v>
      </c>
      <c r="H109" s="4" t="s">
        <v>8</v>
      </c>
      <c r="I109" s="11">
        <v>3.3132448208985501</v>
      </c>
      <c r="J109" s="10">
        <v>2.1576944147914401</v>
      </c>
      <c r="M109" s="4"/>
    </row>
    <row r="110" spans="1:20" x14ac:dyDescent="0.3">
      <c r="A110" s="4">
        <v>6</v>
      </c>
      <c r="B110" s="4">
        <v>9</v>
      </c>
      <c r="C110" s="4" t="s">
        <v>8</v>
      </c>
      <c r="D110" s="4">
        <v>3.3355999999999999</v>
      </c>
      <c r="E110" s="4">
        <v>3.2898999999999998</v>
      </c>
      <c r="F110" s="4">
        <v>5</v>
      </c>
      <c r="G110" s="4">
        <v>9</v>
      </c>
      <c r="H110" s="4" t="s">
        <v>8</v>
      </c>
      <c r="I110" s="11">
        <v>0.53286456563543905</v>
      </c>
      <c r="J110" s="10">
        <v>2.0216147491752698</v>
      </c>
      <c r="M110" s="4"/>
    </row>
    <row r="111" spans="1:20" x14ac:dyDescent="0.3">
      <c r="A111" s="4">
        <v>6</v>
      </c>
      <c r="B111" s="4">
        <v>10</v>
      </c>
      <c r="C111" s="4" t="s">
        <v>8</v>
      </c>
      <c r="D111" s="4">
        <v>2.8016000000000001</v>
      </c>
      <c r="E111" s="4">
        <v>3.6490999999999998</v>
      </c>
      <c r="F111" s="4">
        <v>5</v>
      </c>
      <c r="G111" s="4">
        <v>10</v>
      </c>
      <c r="H111" s="4" t="s">
        <v>8</v>
      </c>
      <c r="I111" s="11">
        <v>0.51098181326264203</v>
      </c>
      <c r="J111" s="10">
        <v>0.23972946957802799</v>
      </c>
      <c r="M111" s="4"/>
    </row>
    <row r="112" spans="1:20" x14ac:dyDescent="0.3">
      <c r="A112" s="4">
        <v>6</v>
      </c>
      <c r="B112" s="4">
        <v>11</v>
      </c>
      <c r="C112" s="4" t="s">
        <v>7</v>
      </c>
      <c r="D112" s="4">
        <v>3.0482999999999998</v>
      </c>
      <c r="E112" s="4">
        <v>3.9615</v>
      </c>
      <c r="F112" s="4">
        <v>5</v>
      </c>
      <c r="G112" s="4">
        <v>11</v>
      </c>
      <c r="H112" s="4" t="s">
        <v>7</v>
      </c>
      <c r="I112" s="11">
        <v>0.44503756619289098</v>
      </c>
      <c r="J112" s="10">
        <v>-0.43335947292850502</v>
      </c>
      <c r="M112" s="4"/>
    </row>
    <row r="113" spans="1:13" x14ac:dyDescent="0.3">
      <c r="A113" s="4">
        <v>6</v>
      </c>
      <c r="B113" s="4">
        <v>12</v>
      </c>
      <c r="C113" s="4" t="s">
        <v>7</v>
      </c>
      <c r="D113" s="4">
        <v>3.6490999999999998</v>
      </c>
      <c r="E113" s="4">
        <v>3.6490999999999998</v>
      </c>
      <c r="F113" s="4">
        <v>5</v>
      </c>
      <c r="G113" s="4">
        <v>12</v>
      </c>
      <c r="H113" s="4" t="s">
        <v>7</v>
      </c>
      <c r="I113" s="11">
        <v>0.95512781200349794</v>
      </c>
      <c r="J113" s="10">
        <v>0.55632755119200605</v>
      </c>
      <c r="M113" s="4"/>
    </row>
    <row r="114" spans="1:13" x14ac:dyDescent="0.3">
      <c r="A114" s="4">
        <v>6</v>
      </c>
      <c r="B114" s="4">
        <v>13</v>
      </c>
      <c r="C114" s="4" t="s">
        <v>8</v>
      </c>
      <c r="D114" s="4">
        <v>3.7307999999999999</v>
      </c>
      <c r="E114" s="4">
        <v>2.7483</v>
      </c>
      <c r="F114" s="4">
        <v>5</v>
      </c>
      <c r="G114" s="4">
        <v>13</v>
      </c>
      <c r="H114" s="4" t="s">
        <v>8</v>
      </c>
      <c r="I114" s="11">
        <v>6.5673340499901103E-2</v>
      </c>
      <c r="J114" s="10">
        <v>2.4059752788792901</v>
      </c>
      <c r="M114" s="4"/>
    </row>
    <row r="115" spans="1:13" x14ac:dyDescent="0.3">
      <c r="A115" s="4">
        <v>6</v>
      </c>
      <c r="B115" s="4">
        <v>14</v>
      </c>
      <c r="C115" s="4" t="s">
        <v>7</v>
      </c>
      <c r="D115" s="4">
        <v>2.8569</v>
      </c>
      <c r="E115" s="4">
        <v>3.0482999999999998</v>
      </c>
      <c r="F115" s="4">
        <v>5</v>
      </c>
      <c r="G115" s="4">
        <v>14</v>
      </c>
      <c r="H115" s="4" t="s">
        <v>7</v>
      </c>
      <c r="I115" s="11">
        <v>0.18537844664039699</v>
      </c>
      <c r="J115" s="10">
        <v>1.4005433619548799</v>
      </c>
      <c r="M115" s="4"/>
    </row>
    <row r="116" spans="1:13" x14ac:dyDescent="0.3">
      <c r="A116" s="4">
        <v>6</v>
      </c>
      <c r="B116" s="4">
        <v>15</v>
      </c>
      <c r="C116" s="4" t="s">
        <v>7</v>
      </c>
      <c r="D116" s="4">
        <v>3.2898999999999998</v>
      </c>
      <c r="E116" s="4">
        <v>3.6909999999999998</v>
      </c>
      <c r="F116" s="4">
        <v>5</v>
      </c>
      <c r="G116" s="4">
        <v>15</v>
      </c>
      <c r="H116" s="4" t="s">
        <v>7</v>
      </c>
      <c r="I116" s="11">
        <v>2.9775629107328601</v>
      </c>
      <c r="J116" s="10">
        <v>2.16437408597166</v>
      </c>
      <c r="M116" s="4"/>
    </row>
    <row r="117" spans="1:13" x14ac:dyDescent="0.3">
      <c r="A117" s="4">
        <v>6</v>
      </c>
      <c r="B117" s="4">
        <v>16</v>
      </c>
      <c r="C117" s="4" t="s">
        <v>8</v>
      </c>
      <c r="D117" s="4">
        <v>3.6490999999999998</v>
      </c>
      <c r="E117" s="4">
        <v>3.2898999999999998</v>
      </c>
      <c r="F117" s="4">
        <v>5</v>
      </c>
      <c r="G117" s="4">
        <v>16</v>
      </c>
      <c r="H117" s="4" t="s">
        <v>8</v>
      </c>
      <c r="I117" s="11">
        <v>1.91257623874063</v>
      </c>
      <c r="J117" s="10">
        <v>3.62835517848713</v>
      </c>
      <c r="M117" s="4"/>
    </row>
    <row r="118" spans="1:13" x14ac:dyDescent="0.3">
      <c r="A118" s="4">
        <v>6</v>
      </c>
      <c r="B118" s="4">
        <v>17</v>
      </c>
      <c r="C118" s="4" t="s">
        <v>7</v>
      </c>
      <c r="D118" s="4">
        <v>3.0482999999999998</v>
      </c>
      <c r="E118" s="4">
        <v>2.8569</v>
      </c>
      <c r="F118" s="4">
        <v>5</v>
      </c>
      <c r="G118" s="4">
        <v>17</v>
      </c>
      <c r="H118" s="4" t="s">
        <v>7</v>
      </c>
      <c r="I118" s="11">
        <v>1.0903493346408999</v>
      </c>
      <c r="J118" s="10">
        <v>2.5100124275199902</v>
      </c>
      <c r="M118" s="4"/>
    </row>
    <row r="119" spans="1:13" x14ac:dyDescent="0.3">
      <c r="A119" s="4">
        <v>6</v>
      </c>
      <c r="B119" s="4">
        <v>18</v>
      </c>
      <c r="C119" s="4" t="s">
        <v>7</v>
      </c>
      <c r="D119" s="4">
        <v>3.6909999999999998</v>
      </c>
      <c r="E119" s="4">
        <v>3.6490999999999998</v>
      </c>
      <c r="F119" s="4">
        <v>5</v>
      </c>
      <c r="G119" s="4">
        <v>18</v>
      </c>
      <c r="H119" s="4" t="s">
        <v>7</v>
      </c>
      <c r="I119" s="11">
        <v>2.4162497887103802</v>
      </c>
      <c r="J119" s="10">
        <v>2.34560510627957</v>
      </c>
      <c r="M119" s="4"/>
    </row>
    <row r="120" spans="1:13" x14ac:dyDescent="0.3">
      <c r="A120" s="4">
        <v>6</v>
      </c>
      <c r="B120" s="4">
        <v>19</v>
      </c>
      <c r="C120" s="4" t="s">
        <v>7</v>
      </c>
      <c r="D120" s="4">
        <v>3.0972</v>
      </c>
      <c r="E120" s="4">
        <v>3.0482999999999998</v>
      </c>
      <c r="F120" s="4">
        <v>5</v>
      </c>
      <c r="G120" s="4">
        <v>19</v>
      </c>
      <c r="H120" s="4" t="s">
        <v>7</v>
      </c>
      <c r="I120" s="11">
        <v>1.18523215338176</v>
      </c>
      <c r="J120" s="10">
        <v>3.6256060235987499</v>
      </c>
      <c r="M120" s="4"/>
    </row>
    <row r="121" spans="1:13" x14ac:dyDescent="0.3">
      <c r="A121" s="4">
        <v>6</v>
      </c>
      <c r="B121" s="4">
        <v>20</v>
      </c>
      <c r="C121" s="4" t="s">
        <v>8</v>
      </c>
      <c r="D121" s="4">
        <v>3.3355999999999999</v>
      </c>
      <c r="E121" s="4">
        <v>3.0482999999999998</v>
      </c>
      <c r="F121" s="4">
        <v>5</v>
      </c>
      <c r="G121" s="4">
        <v>20</v>
      </c>
      <c r="H121" s="4" t="s">
        <v>8</v>
      </c>
      <c r="I121" s="11">
        <v>1.48072819583008</v>
      </c>
      <c r="J121" s="10">
        <v>2.1040039133719302</v>
      </c>
      <c r="M121" s="4"/>
    </row>
    <row r="122" spans="1:13" x14ac:dyDescent="0.3">
      <c r="A122" s="4">
        <v>7</v>
      </c>
      <c r="B122" s="4">
        <v>1</v>
      </c>
      <c r="C122" s="4" t="s">
        <v>7</v>
      </c>
      <c r="D122" s="4">
        <v>3.0446</v>
      </c>
      <c r="E122" s="4">
        <v>1.5952999999999999</v>
      </c>
      <c r="F122" s="14">
        <v>7</v>
      </c>
      <c r="G122" s="14">
        <v>1</v>
      </c>
      <c r="H122" s="14" t="s">
        <v>7</v>
      </c>
      <c r="I122" s="11">
        <v>1.41051515167317</v>
      </c>
      <c r="J122" s="10">
        <v>1.68434810030453</v>
      </c>
      <c r="K122" s="4">
        <v>1.2452210899284468</v>
      </c>
      <c r="L122" s="4">
        <v>0.47000763099173126</v>
      </c>
      <c r="M122" s="4"/>
    </row>
    <row r="123" spans="1:13" x14ac:dyDescent="0.3">
      <c r="A123" s="4">
        <v>7</v>
      </c>
      <c r="B123" s="4">
        <v>2</v>
      </c>
      <c r="C123" s="4" t="s">
        <v>8</v>
      </c>
      <c r="D123" s="4">
        <v>4.0381999999999998</v>
      </c>
      <c r="E123" s="4">
        <v>2.9257</v>
      </c>
      <c r="F123" s="14">
        <v>7</v>
      </c>
      <c r="G123" s="14">
        <v>2</v>
      </c>
      <c r="H123" s="14" t="s">
        <v>8</v>
      </c>
      <c r="I123" s="11">
        <v>1.2929700253940399</v>
      </c>
      <c r="J123" s="10">
        <v>1.0655649046357101</v>
      </c>
      <c r="M123" s="4"/>
    </row>
    <row r="124" spans="1:13" x14ac:dyDescent="0.3">
      <c r="A124" s="4">
        <v>7</v>
      </c>
      <c r="B124" s="4">
        <v>3</v>
      </c>
      <c r="C124" s="4" t="s">
        <v>8</v>
      </c>
      <c r="D124" s="4">
        <v>3.1871999999999998</v>
      </c>
      <c r="E124" s="4">
        <v>2.2183999999999999</v>
      </c>
      <c r="F124" s="14">
        <v>7</v>
      </c>
      <c r="G124" s="14">
        <v>3</v>
      </c>
      <c r="H124" s="14" t="s">
        <v>8</v>
      </c>
      <c r="I124" s="11">
        <v>1.5810766796714699</v>
      </c>
      <c r="J124" s="10">
        <v>1.4351203652162099</v>
      </c>
      <c r="M124" s="4"/>
    </row>
    <row r="125" spans="1:13" x14ac:dyDescent="0.3">
      <c r="A125" s="4">
        <v>7</v>
      </c>
      <c r="B125" s="4">
        <v>4</v>
      </c>
      <c r="C125" s="4" t="s">
        <v>7</v>
      </c>
      <c r="D125" s="4">
        <v>3.8043999999999998</v>
      </c>
      <c r="E125" s="4">
        <v>3.7685</v>
      </c>
      <c r="F125" s="14">
        <v>7</v>
      </c>
      <c r="G125" s="14">
        <v>4</v>
      </c>
      <c r="H125" s="14" t="s">
        <v>7</v>
      </c>
      <c r="I125" s="11">
        <v>1.3258803593529001</v>
      </c>
      <c r="J125" s="10">
        <v>1.2117611108181701</v>
      </c>
      <c r="M125" s="4"/>
    </row>
    <row r="126" spans="1:13" x14ac:dyDescent="0.3">
      <c r="A126" s="4">
        <v>7</v>
      </c>
      <c r="B126" s="4">
        <v>5</v>
      </c>
      <c r="C126" s="4" t="s">
        <v>7</v>
      </c>
      <c r="D126" s="4">
        <v>3.4588000000000001</v>
      </c>
      <c r="E126" s="4">
        <v>3.2286999999999999</v>
      </c>
      <c r="F126" s="14">
        <v>7</v>
      </c>
      <c r="G126" s="14">
        <v>5</v>
      </c>
      <c r="H126" s="14" t="s">
        <v>7</v>
      </c>
      <c r="I126" s="11">
        <v>0.49836869923336402</v>
      </c>
      <c r="J126" s="10">
        <v>1.0655649046357101</v>
      </c>
      <c r="M126" s="4"/>
    </row>
    <row r="127" spans="1:13" x14ac:dyDescent="0.3">
      <c r="A127" s="4">
        <v>7</v>
      </c>
      <c r="B127" s="4">
        <v>6</v>
      </c>
      <c r="C127" s="4" t="s">
        <v>8</v>
      </c>
      <c r="D127" s="4">
        <v>4.1074999999999999</v>
      </c>
      <c r="E127" s="4">
        <v>2.8784999999999998</v>
      </c>
      <c r="F127" s="14">
        <v>7</v>
      </c>
      <c r="G127" s="14">
        <v>6</v>
      </c>
      <c r="H127" s="14" t="s">
        <v>8</v>
      </c>
      <c r="I127" s="11">
        <v>1.1183907815984799</v>
      </c>
      <c r="J127" s="10">
        <v>1.6783767479029801</v>
      </c>
      <c r="M127" s="4"/>
    </row>
    <row r="128" spans="1:13" x14ac:dyDescent="0.3">
      <c r="A128" s="4">
        <v>7</v>
      </c>
      <c r="B128" s="4">
        <v>7</v>
      </c>
      <c r="C128" s="4" t="s">
        <v>8</v>
      </c>
      <c r="D128" s="4">
        <v>3.8043999999999998</v>
      </c>
      <c r="E128" s="4">
        <v>3.0482</v>
      </c>
      <c r="F128" s="14">
        <v>7</v>
      </c>
      <c r="G128" s="14">
        <v>7</v>
      </c>
      <c r="H128" s="14" t="s">
        <v>8</v>
      </c>
      <c r="I128" s="11">
        <v>2.1091448645033601</v>
      </c>
      <c r="J128" s="10">
        <v>1.8727703594241401</v>
      </c>
      <c r="M128" s="4"/>
    </row>
    <row r="129" spans="1:13" x14ac:dyDescent="0.3">
      <c r="A129" s="4">
        <v>7</v>
      </c>
      <c r="B129" s="4">
        <v>8</v>
      </c>
      <c r="C129" s="4" t="s">
        <v>8</v>
      </c>
      <c r="D129" s="4">
        <v>3.2286999999999999</v>
      </c>
      <c r="E129" s="4">
        <v>1.4709000000000001</v>
      </c>
      <c r="F129" s="14">
        <v>7</v>
      </c>
      <c r="G129" s="14">
        <v>8</v>
      </c>
      <c r="H129" s="14" t="s">
        <v>8</v>
      </c>
      <c r="I129" s="11">
        <v>2.1993631952367498</v>
      </c>
      <c r="J129" s="10">
        <v>1.14542709870653</v>
      </c>
      <c r="M129" s="4"/>
    </row>
    <row r="130" spans="1:13" x14ac:dyDescent="0.3">
      <c r="A130" s="4">
        <v>7</v>
      </c>
      <c r="B130" s="4">
        <v>9</v>
      </c>
      <c r="C130" s="4" t="s">
        <v>8</v>
      </c>
      <c r="D130" s="4">
        <v>1.9028</v>
      </c>
      <c r="E130" s="4">
        <v>2.5213999999999999</v>
      </c>
      <c r="F130" s="14">
        <v>7</v>
      </c>
      <c r="G130" s="14">
        <v>9</v>
      </c>
      <c r="H130" s="14" t="s">
        <v>8</v>
      </c>
      <c r="I130" s="11">
        <v>0.76206421803517899</v>
      </c>
      <c r="J130" s="10">
        <v>0.62433616673134795</v>
      </c>
      <c r="M130" s="4"/>
    </row>
    <row r="131" spans="1:13" x14ac:dyDescent="0.3">
      <c r="A131" s="4">
        <v>7</v>
      </c>
      <c r="B131" s="4">
        <v>10</v>
      </c>
      <c r="C131" s="4" t="s">
        <v>7</v>
      </c>
      <c r="D131" s="4">
        <v>1.9733000000000001</v>
      </c>
      <c r="E131" s="4">
        <v>1.9028</v>
      </c>
      <c r="F131" s="14">
        <v>7</v>
      </c>
      <c r="G131" s="14">
        <v>10</v>
      </c>
      <c r="H131" s="14" t="s">
        <v>7</v>
      </c>
      <c r="I131" s="11">
        <v>0.512274420416161</v>
      </c>
      <c r="J131" s="10">
        <v>0.79146765010818099</v>
      </c>
      <c r="M131" s="4"/>
    </row>
    <row r="132" spans="1:13" x14ac:dyDescent="0.3">
      <c r="A132" s="4">
        <v>7</v>
      </c>
      <c r="B132" s="4">
        <v>11</v>
      </c>
      <c r="C132" s="4" t="s">
        <v>8</v>
      </c>
      <c r="D132" s="4">
        <v>1.8264</v>
      </c>
      <c r="E132" s="4">
        <v>1.4397</v>
      </c>
      <c r="F132" s="14">
        <v>7</v>
      </c>
      <c r="G132" s="14">
        <v>11</v>
      </c>
      <c r="H132" s="14" t="s">
        <v>8</v>
      </c>
      <c r="I132" s="11">
        <v>0.70758434588583696</v>
      </c>
      <c r="J132" s="10">
        <v>0.97364050801567503</v>
      </c>
      <c r="M132" s="4"/>
    </row>
    <row r="133" spans="1:13" x14ac:dyDescent="0.3">
      <c r="A133" s="4">
        <v>7</v>
      </c>
      <c r="B133" s="4">
        <v>12</v>
      </c>
      <c r="C133" s="4" t="s">
        <v>8</v>
      </c>
      <c r="D133" s="4">
        <v>2.7747000000000002</v>
      </c>
      <c r="E133" s="4">
        <v>3.8715000000000002</v>
      </c>
      <c r="F133" s="14">
        <v>7</v>
      </c>
      <c r="G133" s="14">
        <v>12</v>
      </c>
      <c r="H133" s="14" t="s">
        <v>8</v>
      </c>
      <c r="I133" s="11">
        <v>1.6261159627108801</v>
      </c>
      <c r="J133" s="10">
        <v>1.09084451964312</v>
      </c>
      <c r="M133" s="4"/>
    </row>
    <row r="134" spans="1:13" x14ac:dyDescent="0.3">
      <c r="A134" s="4">
        <v>7</v>
      </c>
      <c r="B134" s="4">
        <v>13</v>
      </c>
      <c r="C134" s="4" t="s">
        <v>8</v>
      </c>
      <c r="D134" s="4">
        <v>2.3195999999999999</v>
      </c>
      <c r="E134" s="4">
        <v>3.09</v>
      </c>
      <c r="F134" s="14">
        <v>7</v>
      </c>
      <c r="G134" s="14">
        <v>13</v>
      </c>
      <c r="H134" s="14" t="s">
        <v>8</v>
      </c>
      <c r="I134" s="11">
        <v>0.91585949805941302</v>
      </c>
      <c r="J134" s="10">
        <v>2.5561511340051801</v>
      </c>
      <c r="M134" s="4"/>
    </row>
    <row r="135" spans="1:13" x14ac:dyDescent="0.3">
      <c r="A135" s="4">
        <v>7</v>
      </c>
      <c r="B135" s="4">
        <v>14</v>
      </c>
      <c r="C135" s="4" t="s">
        <v>7</v>
      </c>
      <c r="D135" s="4">
        <v>1.8758999999999999</v>
      </c>
      <c r="E135" s="4">
        <v>1.9028</v>
      </c>
      <c r="F135" s="14">
        <v>7</v>
      </c>
      <c r="G135" s="14">
        <v>14</v>
      </c>
      <c r="H135" s="14" t="s">
        <v>7</v>
      </c>
      <c r="I135" s="11">
        <v>0.99445788320975304</v>
      </c>
      <c r="J135" s="10">
        <v>0.86237138496464605</v>
      </c>
      <c r="M135" s="4"/>
    </row>
    <row r="136" spans="1:13" x14ac:dyDescent="0.3">
      <c r="A136" s="4">
        <v>7</v>
      </c>
      <c r="B136" s="4">
        <v>15</v>
      </c>
      <c r="C136" s="4" t="s">
        <v>7</v>
      </c>
      <c r="D136" s="4">
        <v>1.6953</v>
      </c>
      <c r="E136" s="4">
        <v>0.87875999999999999</v>
      </c>
      <c r="F136" s="14">
        <v>7</v>
      </c>
      <c r="G136" s="14">
        <v>15</v>
      </c>
      <c r="H136" s="14" t="s">
        <v>7</v>
      </c>
      <c r="I136" s="11">
        <v>1.24780498634555</v>
      </c>
      <c r="J136" s="10">
        <v>0.99259044906969196</v>
      </c>
      <c r="M136" s="4"/>
    </row>
    <row r="137" spans="1:13" x14ac:dyDescent="0.3">
      <c r="A137" s="4">
        <v>7</v>
      </c>
      <c r="B137" s="4">
        <v>16</v>
      </c>
      <c r="C137" s="4" t="s">
        <v>7</v>
      </c>
      <c r="D137" s="4">
        <v>2.4121999999999999</v>
      </c>
      <c r="E137" s="4">
        <v>1.9321999999999999</v>
      </c>
      <c r="F137" s="14">
        <v>7</v>
      </c>
      <c r="G137" s="14">
        <v>16</v>
      </c>
      <c r="H137" s="14" t="s">
        <v>7</v>
      </c>
      <c r="I137" s="11">
        <v>1.7414529203518301</v>
      </c>
      <c r="J137" s="10">
        <v>1.33476662581656</v>
      </c>
      <c r="M137" s="4"/>
    </row>
    <row r="138" spans="1:13" x14ac:dyDescent="0.3">
      <c r="A138" s="4">
        <v>7</v>
      </c>
      <c r="B138" s="4">
        <v>17</v>
      </c>
      <c r="C138" s="4" t="s">
        <v>8</v>
      </c>
      <c r="D138" s="4">
        <v>2.7113</v>
      </c>
      <c r="E138" s="4">
        <v>3.7307999999999999</v>
      </c>
      <c r="F138" s="14">
        <v>7</v>
      </c>
      <c r="G138" s="14">
        <v>17</v>
      </c>
      <c r="H138" s="14" t="s">
        <v>8</v>
      </c>
      <c r="I138" s="11">
        <v>1.14924271112483</v>
      </c>
      <c r="J138" s="10">
        <v>1.33001057506638</v>
      </c>
      <c r="M138" s="4"/>
    </row>
    <row r="139" spans="1:13" x14ac:dyDescent="0.3">
      <c r="A139" s="4">
        <v>7</v>
      </c>
      <c r="B139" s="4">
        <v>18</v>
      </c>
      <c r="C139" s="4" t="s">
        <v>7</v>
      </c>
      <c r="D139" s="4">
        <v>3.7307999999999999</v>
      </c>
      <c r="E139" s="4">
        <v>2.7601</v>
      </c>
      <c r="F139" s="14">
        <v>7</v>
      </c>
      <c r="G139" s="14">
        <v>18</v>
      </c>
      <c r="H139" s="14" t="s">
        <v>7</v>
      </c>
      <c r="I139" s="11">
        <v>1.48799982028299</v>
      </c>
      <c r="J139" s="10">
        <v>0.86237138496464605</v>
      </c>
      <c r="M139" s="4"/>
    </row>
    <row r="140" spans="1:13" x14ac:dyDescent="0.3">
      <c r="A140" s="4">
        <v>7</v>
      </c>
      <c r="B140" s="4">
        <v>19</v>
      </c>
      <c r="C140" s="4" t="s">
        <v>7</v>
      </c>
      <c r="D140" s="4">
        <v>2.2639</v>
      </c>
      <c r="E140" s="4">
        <v>1.8758999999999999</v>
      </c>
      <c r="F140" s="14">
        <v>7</v>
      </c>
      <c r="G140" s="14">
        <v>19</v>
      </c>
      <c r="H140" s="14" t="s">
        <v>7</v>
      </c>
      <c r="I140" s="11">
        <v>0.89789926792011399</v>
      </c>
      <c r="J140" s="10">
        <v>1.5990997027335601</v>
      </c>
      <c r="M140" s="4"/>
    </row>
    <row r="141" spans="1:13" x14ac:dyDescent="0.3">
      <c r="A141" s="4">
        <v>7</v>
      </c>
      <c r="B141" s="4">
        <v>20</v>
      </c>
      <c r="C141" s="4" t="s">
        <v>7</v>
      </c>
      <c r="D141" s="4">
        <v>3.2286999999999999</v>
      </c>
      <c r="E141" s="4">
        <v>2.5213999999999999</v>
      </c>
      <c r="F141" s="14">
        <v>7</v>
      </c>
      <c r="G141" s="14">
        <v>20</v>
      </c>
      <c r="H141" s="14" t="s">
        <v>7</v>
      </c>
      <c r="I141" s="11">
        <v>1.32595600756287</v>
      </c>
      <c r="J141" s="10">
        <v>0.91726798263696796</v>
      </c>
      <c r="M141" s="4"/>
    </row>
    <row r="142" spans="1:13" x14ac:dyDescent="0.3">
      <c r="A142" s="4">
        <v>8</v>
      </c>
      <c r="B142" s="4">
        <v>1</v>
      </c>
      <c r="C142" s="4" t="s">
        <v>7</v>
      </c>
      <c r="D142" s="4">
        <v>3.0446</v>
      </c>
      <c r="E142" s="4">
        <v>1.5952999999999999</v>
      </c>
      <c r="F142" s="4">
        <v>11</v>
      </c>
      <c r="G142" s="4">
        <v>1</v>
      </c>
      <c r="H142" s="4" t="s">
        <v>7</v>
      </c>
      <c r="I142" s="11">
        <v>1.44936303044037</v>
      </c>
      <c r="J142" s="10">
        <v>1.44555925761056</v>
      </c>
      <c r="K142" s="4">
        <v>1.58073586599882</v>
      </c>
      <c r="L142" s="4">
        <v>0.58519982003755167</v>
      </c>
      <c r="M142" s="4"/>
    </row>
    <row r="143" spans="1:13" x14ac:dyDescent="0.3">
      <c r="A143" s="4">
        <v>8</v>
      </c>
      <c r="B143" s="4">
        <v>2</v>
      </c>
      <c r="C143" s="4" t="s">
        <v>8</v>
      </c>
      <c r="D143" s="4">
        <v>4.0381999999999998</v>
      </c>
      <c r="E143" s="4">
        <v>2.9257</v>
      </c>
      <c r="F143" s="4">
        <v>11</v>
      </c>
      <c r="G143" s="4">
        <v>2</v>
      </c>
      <c r="H143" s="4" t="s">
        <v>8</v>
      </c>
      <c r="I143" s="11">
        <v>1.4982978231735999</v>
      </c>
      <c r="J143" s="10">
        <v>0.87614284924684105</v>
      </c>
      <c r="M143" s="4"/>
    </row>
    <row r="144" spans="1:13" x14ac:dyDescent="0.3">
      <c r="A144" s="4">
        <v>8</v>
      </c>
      <c r="B144" s="4">
        <v>3</v>
      </c>
      <c r="C144" s="4" t="s">
        <v>8</v>
      </c>
      <c r="D144" s="4">
        <v>3.1871999999999998</v>
      </c>
      <c r="E144" s="4">
        <v>2.2183999999999999</v>
      </c>
      <c r="F144" s="4">
        <v>11</v>
      </c>
      <c r="G144" s="4">
        <v>3</v>
      </c>
      <c r="H144" s="4" t="s">
        <v>7</v>
      </c>
      <c r="I144" s="11">
        <v>1.10602696682607</v>
      </c>
      <c r="J144" s="10">
        <v>1.3068701485423</v>
      </c>
      <c r="M144" s="4"/>
    </row>
    <row r="145" spans="1:20" x14ac:dyDescent="0.3">
      <c r="A145" s="4">
        <v>8</v>
      </c>
      <c r="B145" s="4">
        <v>4</v>
      </c>
      <c r="C145" s="4" t="s">
        <v>7</v>
      </c>
      <c r="D145" s="4">
        <v>3.8043999999999998</v>
      </c>
      <c r="E145" s="4">
        <v>3.7685</v>
      </c>
      <c r="F145" s="4">
        <v>11</v>
      </c>
      <c r="G145" s="4">
        <v>4</v>
      </c>
      <c r="H145" s="4" t="s">
        <v>8</v>
      </c>
      <c r="I145" s="11">
        <v>1.6087397759648401</v>
      </c>
      <c r="J145" s="10">
        <v>1.37272462520147</v>
      </c>
      <c r="M145" s="4"/>
    </row>
    <row r="146" spans="1:20" x14ac:dyDescent="0.3">
      <c r="A146" s="4">
        <v>8</v>
      </c>
      <c r="B146" s="4">
        <v>5</v>
      </c>
      <c r="C146" s="4" t="s">
        <v>7</v>
      </c>
      <c r="D146" s="4">
        <v>3.4588000000000001</v>
      </c>
      <c r="E146" s="4">
        <v>3.2286999999999999</v>
      </c>
      <c r="F146" s="4">
        <v>11</v>
      </c>
      <c r="G146" s="4">
        <v>5</v>
      </c>
      <c r="H146" s="4" t="s">
        <v>8</v>
      </c>
      <c r="I146" s="11">
        <v>0.41827020614416599</v>
      </c>
      <c r="J146" s="10">
        <v>1.13834198611662</v>
      </c>
      <c r="M146" s="4"/>
    </row>
    <row r="147" spans="1:20" x14ac:dyDescent="0.3">
      <c r="A147" s="4">
        <v>8</v>
      </c>
      <c r="B147" s="4">
        <v>6</v>
      </c>
      <c r="C147" s="4" t="s">
        <v>8</v>
      </c>
      <c r="D147" s="4">
        <v>4.1074999999999999</v>
      </c>
      <c r="E147" s="4">
        <v>2.8784999999999998</v>
      </c>
      <c r="F147" s="4">
        <v>11</v>
      </c>
      <c r="G147" s="4">
        <v>6</v>
      </c>
      <c r="H147" s="4" t="s">
        <v>7</v>
      </c>
      <c r="I147" s="11">
        <v>2.2025578434562298</v>
      </c>
      <c r="J147" s="10">
        <v>1.29745464145737</v>
      </c>
      <c r="M147" s="4"/>
      <c r="S147" s="3"/>
      <c r="T147" s="3"/>
    </row>
    <row r="148" spans="1:20" x14ac:dyDescent="0.3">
      <c r="A148" s="4">
        <v>8</v>
      </c>
      <c r="B148" s="4">
        <v>7</v>
      </c>
      <c r="C148" s="4" t="s">
        <v>8</v>
      </c>
      <c r="D148" s="4">
        <v>3.8043999999999998</v>
      </c>
      <c r="E148" s="4">
        <v>3.0482</v>
      </c>
      <c r="F148" s="4">
        <v>11</v>
      </c>
      <c r="G148" s="4">
        <v>7</v>
      </c>
      <c r="H148" s="4" t="s">
        <v>8</v>
      </c>
      <c r="I148" s="11">
        <v>1.3896966509670401</v>
      </c>
      <c r="J148" s="10">
        <v>1.89827531152631</v>
      </c>
      <c r="M148" s="4"/>
      <c r="S148" s="3"/>
      <c r="T148" s="3"/>
    </row>
    <row r="149" spans="1:20" x14ac:dyDescent="0.3">
      <c r="A149" s="4">
        <v>8</v>
      </c>
      <c r="B149" s="4">
        <v>8</v>
      </c>
      <c r="C149" s="4" t="s">
        <v>8</v>
      </c>
      <c r="D149" s="4">
        <v>3.2286999999999999</v>
      </c>
      <c r="E149" s="4">
        <v>1.4709000000000001</v>
      </c>
      <c r="F149" s="4">
        <v>11</v>
      </c>
      <c r="G149" s="4">
        <v>8</v>
      </c>
      <c r="H149" s="4" t="s">
        <v>8</v>
      </c>
      <c r="I149" s="11">
        <v>1.6783767479029801</v>
      </c>
      <c r="J149" s="10">
        <v>0.32202752595473</v>
      </c>
      <c r="M149" s="4"/>
      <c r="S149" s="3"/>
      <c r="T149" s="3"/>
    </row>
    <row r="150" spans="1:20" x14ac:dyDescent="0.3">
      <c r="A150" s="4">
        <v>8</v>
      </c>
      <c r="B150" s="4">
        <v>9</v>
      </c>
      <c r="C150" s="4" t="s">
        <v>8</v>
      </c>
      <c r="D150" s="4">
        <v>1.9028</v>
      </c>
      <c r="E150" s="4">
        <v>2.5213999999999999</v>
      </c>
      <c r="F150" s="4">
        <v>11</v>
      </c>
      <c r="G150" s="4">
        <v>9</v>
      </c>
      <c r="H150" s="4" t="s">
        <v>8</v>
      </c>
      <c r="I150" s="11">
        <v>0.86204388908473095</v>
      </c>
      <c r="J150" s="10">
        <v>1.10602696682607</v>
      </c>
      <c r="M150" s="4"/>
      <c r="S150" s="3"/>
      <c r="T150" s="3"/>
    </row>
    <row r="151" spans="1:20" x14ac:dyDescent="0.3">
      <c r="A151" s="4">
        <v>8</v>
      </c>
      <c r="B151" s="4">
        <v>10</v>
      </c>
      <c r="C151" s="4" t="s">
        <v>7</v>
      </c>
      <c r="D151" s="4">
        <v>1.9733000000000001</v>
      </c>
      <c r="E151" s="4">
        <v>1.9028</v>
      </c>
      <c r="F151" s="4">
        <v>11</v>
      </c>
      <c r="G151" s="4">
        <v>10</v>
      </c>
      <c r="H151" s="4" t="s">
        <v>8</v>
      </c>
      <c r="I151" s="11">
        <v>1.0434477724909801</v>
      </c>
      <c r="J151" s="10">
        <v>1.32668767967275</v>
      </c>
      <c r="M151" s="4"/>
    </row>
    <row r="152" spans="1:20" x14ac:dyDescent="0.3">
      <c r="A152" s="4">
        <v>8</v>
      </c>
      <c r="B152" s="4">
        <v>11</v>
      </c>
      <c r="C152" s="4" t="s">
        <v>8</v>
      </c>
      <c r="D152" s="4">
        <v>1.8264</v>
      </c>
      <c r="E152" s="4">
        <v>1.4397</v>
      </c>
      <c r="F152" s="4">
        <v>11</v>
      </c>
      <c r="G152" s="4">
        <v>11</v>
      </c>
      <c r="H152" s="4" t="s">
        <v>8</v>
      </c>
      <c r="I152" s="11">
        <v>1.72637399430841</v>
      </c>
      <c r="J152" s="10">
        <v>1.24758289367085</v>
      </c>
      <c r="M152" s="4"/>
    </row>
    <row r="153" spans="1:20" x14ac:dyDescent="0.3">
      <c r="A153" s="4">
        <v>8</v>
      </c>
      <c r="B153" s="4">
        <v>12</v>
      </c>
      <c r="C153" s="4" t="s">
        <v>8</v>
      </c>
      <c r="D153" s="4">
        <v>2.7747000000000002</v>
      </c>
      <c r="E153" s="4">
        <v>3.8715000000000002</v>
      </c>
      <c r="F153" s="4">
        <v>11</v>
      </c>
      <c r="G153" s="4">
        <v>12</v>
      </c>
      <c r="H153" s="4" t="s">
        <v>7</v>
      </c>
      <c r="I153" s="11">
        <v>2.6443494529047098</v>
      </c>
      <c r="J153" s="10">
        <v>3.6491435905943601</v>
      </c>
      <c r="M153" s="4"/>
    </row>
    <row r="154" spans="1:20" x14ac:dyDescent="0.3">
      <c r="A154" s="4">
        <v>8</v>
      </c>
      <c r="B154" s="4">
        <v>13</v>
      </c>
      <c r="C154" s="4" t="s">
        <v>8</v>
      </c>
      <c r="D154" s="4">
        <v>2.3195999999999999</v>
      </c>
      <c r="E154" s="4">
        <v>3.09</v>
      </c>
      <c r="F154" s="4">
        <v>11</v>
      </c>
      <c r="G154" s="4">
        <v>13</v>
      </c>
      <c r="H154" s="4" t="s">
        <v>7</v>
      </c>
      <c r="I154" s="11">
        <v>2.0052614306308998</v>
      </c>
      <c r="J154" s="10">
        <v>0.91470451744990799</v>
      </c>
      <c r="M154" s="4"/>
    </row>
    <row r="155" spans="1:20" x14ac:dyDescent="0.3">
      <c r="A155" s="4">
        <v>8</v>
      </c>
      <c r="B155" s="4">
        <v>14</v>
      </c>
      <c r="C155" s="4" t="s">
        <v>7</v>
      </c>
      <c r="D155" s="4">
        <v>1.8758999999999999</v>
      </c>
      <c r="E155" s="4">
        <v>1.9028</v>
      </c>
      <c r="F155" s="4">
        <v>11</v>
      </c>
      <c r="G155" s="4">
        <v>14</v>
      </c>
      <c r="H155" s="4" t="s">
        <v>7</v>
      </c>
      <c r="I155" s="11">
        <v>1.48072819583008</v>
      </c>
      <c r="J155" s="10">
        <v>1.97584462603804</v>
      </c>
      <c r="M155" s="4"/>
    </row>
    <row r="156" spans="1:20" x14ac:dyDescent="0.3">
      <c r="A156" s="4">
        <v>8</v>
      </c>
      <c r="B156" s="4">
        <v>15</v>
      </c>
      <c r="C156" s="4" t="s">
        <v>7</v>
      </c>
      <c r="D156" s="4">
        <v>1.6953</v>
      </c>
      <c r="E156" s="4">
        <v>0.87875999999999999</v>
      </c>
      <c r="F156" s="4">
        <v>11</v>
      </c>
      <c r="G156" s="4">
        <v>15</v>
      </c>
      <c r="H156" s="4" t="s">
        <v>8</v>
      </c>
      <c r="I156" s="11">
        <v>2.3271589500403098</v>
      </c>
      <c r="J156" s="10">
        <v>1.06119872790653</v>
      </c>
      <c r="M156" s="4"/>
    </row>
    <row r="157" spans="1:20" x14ac:dyDescent="0.3">
      <c r="A157" s="4">
        <v>8</v>
      </c>
      <c r="B157" s="4">
        <v>16</v>
      </c>
      <c r="C157" s="4" t="s">
        <v>7</v>
      </c>
      <c r="D157" s="4">
        <v>2.4121999999999999</v>
      </c>
      <c r="E157" s="4">
        <v>1.9321999999999999</v>
      </c>
      <c r="F157" s="4">
        <v>11</v>
      </c>
      <c r="G157" s="4">
        <v>16</v>
      </c>
      <c r="H157" s="4" t="s">
        <v>7</v>
      </c>
      <c r="I157" s="11">
        <v>1.84711394999027</v>
      </c>
      <c r="J157" s="10">
        <v>1.13834198611662</v>
      </c>
      <c r="M157" s="4"/>
    </row>
    <row r="158" spans="1:20" x14ac:dyDescent="0.3">
      <c r="A158" s="4">
        <v>8</v>
      </c>
      <c r="B158" s="4">
        <v>17</v>
      </c>
      <c r="C158" s="4" t="s">
        <v>8</v>
      </c>
      <c r="D158" s="4">
        <v>2.7113</v>
      </c>
      <c r="E158" s="4">
        <v>3.7307999999999999</v>
      </c>
      <c r="F158" s="4">
        <v>11</v>
      </c>
      <c r="G158" s="4">
        <v>17</v>
      </c>
      <c r="H158" s="4" t="s">
        <v>8</v>
      </c>
      <c r="I158" s="11">
        <v>0.91206937184263304</v>
      </c>
      <c r="J158" s="10">
        <v>1.2885490086479701</v>
      </c>
      <c r="M158" s="4"/>
    </row>
    <row r="159" spans="1:20" x14ac:dyDescent="0.3">
      <c r="A159" s="4">
        <v>8</v>
      </c>
      <c r="B159" s="4">
        <v>18</v>
      </c>
      <c r="C159" s="4" t="s">
        <v>7</v>
      </c>
      <c r="D159" s="4">
        <v>3.7307999999999999</v>
      </c>
      <c r="E159" s="4">
        <v>2.7601</v>
      </c>
      <c r="F159" s="4">
        <v>11</v>
      </c>
      <c r="G159" s="4">
        <v>18</v>
      </c>
      <c r="H159" s="4" t="s">
        <v>7</v>
      </c>
      <c r="I159" s="11">
        <v>2.5238931080096401</v>
      </c>
      <c r="J159" s="10">
        <v>1.1791232973030501</v>
      </c>
      <c r="M159" s="4"/>
    </row>
    <row r="160" spans="1:20" x14ac:dyDescent="0.3">
      <c r="A160" s="4">
        <v>8</v>
      </c>
      <c r="B160" s="4">
        <v>19</v>
      </c>
      <c r="C160" s="4" t="s">
        <v>7</v>
      </c>
      <c r="D160" s="4">
        <v>2.2639</v>
      </c>
      <c r="E160" s="4">
        <v>1.8758999999999999</v>
      </c>
      <c r="F160" s="4">
        <v>11</v>
      </c>
      <c r="G160" s="4">
        <v>19</v>
      </c>
      <c r="H160" s="4" t="s">
        <v>7</v>
      </c>
      <c r="I160" s="11">
        <v>1.0434477724909801</v>
      </c>
      <c r="J160" s="10">
        <v>0.71244303238948903</v>
      </c>
      <c r="M160" s="4"/>
    </row>
    <row r="161" spans="1:20" x14ac:dyDescent="0.3">
      <c r="A161" s="4">
        <v>8</v>
      </c>
      <c r="B161" s="4">
        <v>20</v>
      </c>
      <c r="C161" s="4" t="s">
        <v>7</v>
      </c>
      <c r="D161" s="4">
        <v>3.2286999999999999</v>
      </c>
      <c r="E161" s="4">
        <v>2.5213999999999999</v>
      </c>
      <c r="F161" s="4">
        <v>11</v>
      </c>
      <c r="G161" s="4">
        <v>20</v>
      </c>
      <c r="H161" s="4" t="s">
        <v>7</v>
      </c>
      <c r="I161" s="11">
        <v>1.84750038747746</v>
      </c>
      <c r="J161" s="10">
        <v>0.93585994903216396</v>
      </c>
      <c r="M161" s="4"/>
    </row>
    <row r="162" spans="1:20" x14ac:dyDescent="0.3">
      <c r="A162" s="4">
        <v>9</v>
      </c>
      <c r="B162" s="4">
        <v>1</v>
      </c>
      <c r="C162" s="4" t="s">
        <v>8</v>
      </c>
      <c r="D162" s="4">
        <v>-0.24317</v>
      </c>
      <c r="E162" s="4">
        <v>2.0781999999999998</v>
      </c>
      <c r="F162" s="14">
        <v>9</v>
      </c>
      <c r="G162" s="14">
        <v>1</v>
      </c>
      <c r="H162" s="14" t="s">
        <v>8</v>
      </c>
      <c r="I162" s="11">
        <v>0.31245177403850899</v>
      </c>
      <c r="J162" s="10">
        <v>1.9022973267571901</v>
      </c>
      <c r="K162" s="15">
        <v>1.2354214216032018</v>
      </c>
      <c r="L162" s="15">
        <v>0.57977300004540111</v>
      </c>
      <c r="M162" s="4"/>
    </row>
    <row r="163" spans="1:20" x14ac:dyDescent="0.3">
      <c r="A163" s="4">
        <v>9</v>
      </c>
      <c r="B163" s="4">
        <v>2</v>
      </c>
      <c r="C163" s="4" t="s">
        <v>7</v>
      </c>
      <c r="D163" s="4">
        <v>1.5308999999999999</v>
      </c>
      <c r="E163" s="4">
        <v>2.0364</v>
      </c>
      <c r="F163" s="14">
        <v>9</v>
      </c>
      <c r="G163" s="14">
        <v>2</v>
      </c>
      <c r="H163" s="14" t="s">
        <v>7</v>
      </c>
      <c r="I163" s="11">
        <v>0.86439642507989101</v>
      </c>
      <c r="J163" s="10">
        <v>1.59525237599261</v>
      </c>
      <c r="M163" s="4"/>
    </row>
    <row r="164" spans="1:20" x14ac:dyDescent="0.3">
      <c r="A164" s="4">
        <v>9</v>
      </c>
      <c r="B164" s="4">
        <v>3</v>
      </c>
      <c r="C164" s="4" t="s">
        <v>8</v>
      </c>
      <c r="D164" s="4">
        <v>2.9316</v>
      </c>
      <c r="E164" s="4">
        <v>1.9201999999999999</v>
      </c>
      <c r="F164" s="14">
        <v>9</v>
      </c>
      <c r="G164" s="14">
        <v>3</v>
      </c>
      <c r="H164" s="14" t="s">
        <v>8</v>
      </c>
      <c r="I164" s="11">
        <v>1.7595118995863701</v>
      </c>
      <c r="J164" s="10">
        <v>1.35646124184241</v>
      </c>
      <c r="M164" s="4"/>
    </row>
    <row r="165" spans="1:20" x14ac:dyDescent="0.3">
      <c r="A165" s="4">
        <v>9</v>
      </c>
      <c r="B165" s="4">
        <v>4</v>
      </c>
      <c r="C165" s="4" t="s">
        <v>7</v>
      </c>
      <c r="D165" s="4">
        <v>3.4096000000000002</v>
      </c>
      <c r="E165" s="4">
        <v>2.2959000000000001</v>
      </c>
      <c r="F165" s="14">
        <v>9</v>
      </c>
      <c r="G165" s="14">
        <v>4</v>
      </c>
      <c r="H165" s="14" t="s">
        <v>7</v>
      </c>
      <c r="I165" s="11">
        <v>0.47654199494160498</v>
      </c>
      <c r="J165" s="10">
        <v>1.9022973267571901</v>
      </c>
      <c r="M165" s="4"/>
    </row>
    <row r="166" spans="1:20" x14ac:dyDescent="0.3">
      <c r="A166" s="4">
        <v>9</v>
      </c>
      <c r="B166" s="4">
        <v>5</v>
      </c>
      <c r="C166" s="4" t="s">
        <v>8</v>
      </c>
      <c r="D166" s="4">
        <v>2.2444000000000002</v>
      </c>
      <c r="E166" s="4">
        <v>3.0061</v>
      </c>
      <c r="F166" s="14">
        <v>9</v>
      </c>
      <c r="G166" s="14">
        <v>5</v>
      </c>
      <c r="H166" s="14" t="s">
        <v>8</v>
      </c>
      <c r="I166" s="11">
        <v>0.87186360201870905</v>
      </c>
      <c r="J166" s="10">
        <v>1.3794985632935399</v>
      </c>
      <c r="M166" s="4"/>
    </row>
    <row r="167" spans="1:20" x14ac:dyDescent="0.3">
      <c r="A167" s="4">
        <v>9</v>
      </c>
      <c r="B167" s="4">
        <v>6</v>
      </c>
      <c r="C167" s="4" t="s">
        <v>7</v>
      </c>
      <c r="D167" s="4">
        <v>2.3814000000000002</v>
      </c>
      <c r="E167" s="4">
        <v>2.4148999999999998</v>
      </c>
      <c r="F167" s="14">
        <v>9</v>
      </c>
      <c r="G167" s="14">
        <v>6</v>
      </c>
      <c r="H167" s="14" t="s">
        <v>7</v>
      </c>
      <c r="I167" s="11">
        <v>1.1784934427156799</v>
      </c>
      <c r="J167" s="10">
        <v>1.5671915933084299</v>
      </c>
      <c r="M167" s="4"/>
    </row>
    <row r="168" spans="1:20" x14ac:dyDescent="0.3">
      <c r="A168" s="4">
        <v>9</v>
      </c>
      <c r="B168" s="4">
        <v>7</v>
      </c>
      <c r="C168" s="4" t="s">
        <v>8</v>
      </c>
      <c r="D168" s="4">
        <v>3.2387999999999999</v>
      </c>
      <c r="E168" s="4">
        <v>2.2195999999999998</v>
      </c>
      <c r="F168" s="14">
        <v>9</v>
      </c>
      <c r="G168" s="14">
        <v>7</v>
      </c>
      <c r="H168" s="14" t="s">
        <v>8</v>
      </c>
      <c r="I168" s="11">
        <v>1.39988812549417</v>
      </c>
      <c r="J168" s="10">
        <v>1.0966092018309399</v>
      </c>
      <c r="M168" s="4"/>
      <c r="S168" s="4"/>
      <c r="T168" s="4"/>
    </row>
    <row r="169" spans="1:20" x14ac:dyDescent="0.3">
      <c r="A169" s="4">
        <v>9</v>
      </c>
      <c r="B169" s="4">
        <v>8</v>
      </c>
      <c r="C169" s="4" t="s">
        <v>8</v>
      </c>
      <c r="D169" s="4">
        <v>2.7330000000000001</v>
      </c>
      <c r="E169" s="4">
        <v>2.5884999999999998</v>
      </c>
      <c r="F169" s="14">
        <v>9</v>
      </c>
      <c r="G169" s="14">
        <v>8</v>
      </c>
      <c r="H169" s="14" t="s">
        <v>8</v>
      </c>
      <c r="I169" s="11">
        <v>1.6912856038912401</v>
      </c>
      <c r="J169" s="10">
        <v>0.83631487881030797</v>
      </c>
      <c r="M169" s="4"/>
      <c r="S169" s="4"/>
      <c r="T169" s="4"/>
    </row>
    <row r="170" spans="1:20" x14ac:dyDescent="0.3">
      <c r="A170" s="4">
        <v>9</v>
      </c>
      <c r="B170" s="4">
        <v>9</v>
      </c>
      <c r="C170" s="4" t="s">
        <v>7</v>
      </c>
      <c r="D170" s="4">
        <v>1.9601999999999999</v>
      </c>
      <c r="E170" s="4">
        <v>1.7688999999999999</v>
      </c>
      <c r="F170" s="14">
        <v>9</v>
      </c>
      <c r="G170" s="14">
        <v>9</v>
      </c>
      <c r="H170" s="14" t="s">
        <v>7</v>
      </c>
      <c r="I170" s="11">
        <v>1.81864559285006</v>
      </c>
      <c r="J170" s="10">
        <v>0.90722738510429901</v>
      </c>
      <c r="M170" s="4"/>
      <c r="S170" s="4"/>
      <c r="T170" s="4"/>
    </row>
    <row r="171" spans="1:20" x14ac:dyDescent="0.3">
      <c r="A171" s="4">
        <v>9</v>
      </c>
      <c r="B171" s="4">
        <v>10</v>
      </c>
      <c r="C171" s="4" t="s">
        <v>7</v>
      </c>
      <c r="D171" s="4">
        <v>2.6524000000000001</v>
      </c>
      <c r="E171" s="4">
        <v>2.2323</v>
      </c>
      <c r="F171" s="14">
        <v>9</v>
      </c>
      <c r="G171" s="14">
        <v>10</v>
      </c>
      <c r="H171" s="14" t="s">
        <v>7</v>
      </c>
      <c r="I171" s="11">
        <v>1.1784934427156799</v>
      </c>
      <c r="J171" s="10">
        <v>0.81233824428078305</v>
      </c>
      <c r="M171" s="4"/>
      <c r="S171" s="4"/>
      <c r="T171" s="4"/>
    </row>
    <row r="172" spans="1:20" x14ac:dyDescent="0.3">
      <c r="A172" s="4">
        <v>9</v>
      </c>
      <c r="B172" s="4">
        <v>11</v>
      </c>
      <c r="C172" s="4" t="s">
        <v>7</v>
      </c>
      <c r="D172" s="4">
        <v>2.5588000000000002</v>
      </c>
      <c r="E172" s="4">
        <v>2.2985000000000002</v>
      </c>
      <c r="F172" s="14">
        <v>9</v>
      </c>
      <c r="G172" s="14">
        <v>11</v>
      </c>
      <c r="H172" s="14" t="s">
        <v>7</v>
      </c>
      <c r="I172" s="11">
        <v>1.81864559285006</v>
      </c>
      <c r="J172" s="10">
        <v>0.82387769971374603</v>
      </c>
      <c r="M172" s="4"/>
      <c r="S172" s="4"/>
      <c r="T172" s="4"/>
    </row>
    <row r="173" spans="1:20" x14ac:dyDescent="0.3">
      <c r="A173" s="4">
        <v>9</v>
      </c>
      <c r="B173" s="4">
        <v>12</v>
      </c>
      <c r="C173" s="4" t="s">
        <v>7</v>
      </c>
      <c r="D173" s="4">
        <v>2.4725000000000001</v>
      </c>
      <c r="E173" s="4">
        <v>1.4794</v>
      </c>
      <c r="F173" s="14">
        <v>9</v>
      </c>
      <c r="G173" s="14">
        <v>12</v>
      </c>
      <c r="H173" s="14" t="s">
        <v>7</v>
      </c>
      <c r="I173" s="11">
        <v>1.7701838757682999</v>
      </c>
      <c r="J173" s="10">
        <v>0.728727542923433</v>
      </c>
      <c r="M173" s="4"/>
      <c r="S173" s="4"/>
      <c r="T173" s="4"/>
    </row>
    <row r="174" spans="1:20" x14ac:dyDescent="0.3">
      <c r="A174" s="4">
        <v>9</v>
      </c>
      <c r="B174" s="4">
        <v>13</v>
      </c>
      <c r="C174" s="4" t="s">
        <v>8</v>
      </c>
      <c r="D174" s="4">
        <v>2.6427</v>
      </c>
      <c r="E174" s="4">
        <v>3.2915000000000001</v>
      </c>
      <c r="F174" s="14">
        <v>9</v>
      </c>
      <c r="G174" s="14">
        <v>13</v>
      </c>
      <c r="H174" s="14" t="s">
        <v>8</v>
      </c>
      <c r="I174" s="11">
        <v>0.81233824428078305</v>
      </c>
      <c r="J174" s="10">
        <v>0.38112669446979802</v>
      </c>
      <c r="M174" s="4"/>
      <c r="S174" s="4"/>
      <c r="T174" s="4"/>
    </row>
    <row r="175" spans="1:20" x14ac:dyDescent="0.3">
      <c r="A175" s="4">
        <v>9</v>
      </c>
      <c r="B175" s="4">
        <v>14</v>
      </c>
      <c r="C175" s="4" t="s">
        <v>7</v>
      </c>
      <c r="D175" s="4">
        <v>3.1303999999999998</v>
      </c>
      <c r="E175" s="4">
        <v>2.0196000000000001</v>
      </c>
      <c r="F175" s="14">
        <v>9</v>
      </c>
      <c r="G175" s="14">
        <v>14</v>
      </c>
      <c r="H175" s="14" t="s">
        <v>7</v>
      </c>
      <c r="I175" s="11">
        <v>1.1599641827941201</v>
      </c>
      <c r="J175" s="10">
        <v>0.46933187310772301</v>
      </c>
      <c r="M175" s="4"/>
      <c r="S175" s="4"/>
      <c r="T175" s="4"/>
    </row>
    <row r="176" spans="1:20" x14ac:dyDescent="0.3">
      <c r="A176" s="4">
        <v>9</v>
      </c>
      <c r="B176" s="4">
        <v>15</v>
      </c>
      <c r="C176" s="4" t="s">
        <v>8</v>
      </c>
      <c r="D176" s="4">
        <v>2.1008</v>
      </c>
      <c r="E176" s="4">
        <v>2.4281000000000001</v>
      </c>
      <c r="F176" s="14">
        <v>9</v>
      </c>
      <c r="G176" s="14">
        <v>15</v>
      </c>
      <c r="H176" s="14" t="s">
        <v>8</v>
      </c>
      <c r="I176" s="11">
        <v>0.90722738510429901</v>
      </c>
      <c r="J176" s="10">
        <v>0.68052764917866204</v>
      </c>
      <c r="M176" s="4"/>
      <c r="S176" s="4"/>
      <c r="T176" s="4"/>
    </row>
    <row r="177" spans="1:20" x14ac:dyDescent="0.3">
      <c r="A177" s="4">
        <v>9</v>
      </c>
      <c r="B177" s="4">
        <v>16</v>
      </c>
      <c r="C177" s="4" t="s">
        <v>7</v>
      </c>
      <c r="D177" s="4">
        <v>2.1539000000000001</v>
      </c>
      <c r="E177" s="4">
        <v>2.4687000000000001</v>
      </c>
      <c r="F177" s="14">
        <v>9</v>
      </c>
      <c r="G177" s="14">
        <v>16</v>
      </c>
      <c r="H177" s="14" t="s">
        <v>7</v>
      </c>
      <c r="I177" s="11">
        <v>0.37611794757061401</v>
      </c>
      <c r="J177" s="10">
        <v>0.92176797715800196</v>
      </c>
      <c r="M177" s="4"/>
      <c r="S177" s="4"/>
      <c r="T177" s="4"/>
    </row>
    <row r="178" spans="1:20" x14ac:dyDescent="0.3">
      <c r="A178" s="4">
        <v>9</v>
      </c>
      <c r="B178" s="4">
        <v>17</v>
      </c>
      <c r="C178" s="4" t="s">
        <v>7</v>
      </c>
      <c r="D178" s="4">
        <v>2.6936</v>
      </c>
      <c r="E178" s="4">
        <v>2.5135000000000001</v>
      </c>
      <c r="F178" s="14">
        <v>9</v>
      </c>
      <c r="G178" s="14">
        <v>17</v>
      </c>
      <c r="H178" s="14" t="s">
        <v>7</v>
      </c>
      <c r="I178" s="11">
        <v>2.2627855037225002</v>
      </c>
      <c r="J178" s="10">
        <v>0.84408369132211902</v>
      </c>
      <c r="M178" s="4"/>
      <c r="S178" s="4"/>
      <c r="T178" s="4"/>
    </row>
    <row r="179" spans="1:20" x14ac:dyDescent="0.3">
      <c r="A179" s="4">
        <v>9</v>
      </c>
      <c r="B179" s="4">
        <v>18</v>
      </c>
      <c r="C179" s="4" t="s">
        <v>8</v>
      </c>
      <c r="D179" s="4">
        <v>2.0444</v>
      </c>
      <c r="E179" s="4">
        <v>2.3814000000000002</v>
      </c>
      <c r="F179" s="14">
        <v>9</v>
      </c>
      <c r="G179" s="14">
        <v>18</v>
      </c>
      <c r="H179" s="14" t="s">
        <v>8</v>
      </c>
      <c r="I179" s="11">
        <v>2.1980325054346901</v>
      </c>
      <c r="J179" s="10">
        <v>1.7349938589429299</v>
      </c>
      <c r="M179" s="4"/>
      <c r="S179" s="4"/>
      <c r="T179" s="4"/>
    </row>
    <row r="180" spans="1:20" x14ac:dyDescent="0.3">
      <c r="A180" s="4">
        <v>9</v>
      </c>
      <c r="B180" s="4">
        <v>19</v>
      </c>
      <c r="C180" s="4" t="s">
        <v>8</v>
      </c>
      <c r="D180" s="4">
        <v>1.8786</v>
      </c>
      <c r="E180" s="4">
        <v>2.1539000000000001</v>
      </c>
      <c r="F180" s="14">
        <v>9</v>
      </c>
      <c r="G180" s="14">
        <v>19</v>
      </c>
      <c r="H180" s="14" t="s">
        <v>8</v>
      </c>
      <c r="I180" s="11">
        <v>0.95778579229038296</v>
      </c>
      <c r="J180" s="10">
        <v>0.50039221622596597</v>
      </c>
      <c r="M180" s="4"/>
      <c r="S180" s="4"/>
      <c r="T180" s="4"/>
    </row>
    <row r="181" spans="1:20" x14ac:dyDescent="0.3">
      <c r="A181" s="4">
        <v>9</v>
      </c>
      <c r="B181" s="4">
        <v>20</v>
      </c>
      <c r="C181" s="4" t="s">
        <v>8</v>
      </c>
      <c r="D181" s="4">
        <v>2.9302999999999999</v>
      </c>
      <c r="E181" s="4">
        <v>2.2985000000000002</v>
      </c>
      <c r="F181" s="14">
        <v>9</v>
      </c>
      <c r="G181" s="14">
        <v>20</v>
      </c>
      <c r="H181" s="14" t="s">
        <v>8</v>
      </c>
      <c r="I181" s="11">
        <v>0.89377549891636998</v>
      </c>
      <c r="J181" s="10">
        <v>0.59513220563651004</v>
      </c>
      <c r="M181" s="4"/>
    </row>
    <row r="182" spans="1:20" x14ac:dyDescent="0.3">
      <c r="A182" s="4">
        <v>10</v>
      </c>
      <c r="B182" s="4">
        <v>1</v>
      </c>
      <c r="C182" s="4" t="s">
        <v>7</v>
      </c>
      <c r="D182" s="4">
        <v>4.2003000000000004</v>
      </c>
      <c r="E182" s="4">
        <v>2.0402</v>
      </c>
      <c r="F182" s="4">
        <v>12</v>
      </c>
      <c r="G182" s="4">
        <v>1</v>
      </c>
      <c r="H182" s="4" t="s">
        <v>7</v>
      </c>
      <c r="I182" s="11">
        <v>1.89596109198098</v>
      </c>
      <c r="J182" s="10">
        <v>2.4656271267095402</v>
      </c>
      <c r="K182" s="4">
        <v>2.3269564721668381</v>
      </c>
      <c r="L182" s="4">
        <v>0.42731864867074332</v>
      </c>
      <c r="M182" s="4"/>
    </row>
    <row r="183" spans="1:20" x14ac:dyDescent="0.3">
      <c r="A183" s="4">
        <v>10</v>
      </c>
      <c r="B183" s="4">
        <v>2</v>
      </c>
      <c r="C183" s="4" t="s">
        <v>8</v>
      </c>
      <c r="D183" s="4">
        <v>3.8715000000000002</v>
      </c>
      <c r="E183" s="4">
        <v>3.9028999999999998</v>
      </c>
      <c r="F183" s="4">
        <v>12</v>
      </c>
      <c r="G183" s="4">
        <v>2</v>
      </c>
      <c r="H183" s="4" t="s">
        <v>8</v>
      </c>
      <c r="I183" s="11">
        <v>2.7309863153078102</v>
      </c>
      <c r="J183" s="10">
        <v>2.3378259058255102</v>
      </c>
      <c r="M183" s="4"/>
    </row>
    <row r="184" spans="1:20" x14ac:dyDescent="0.3">
      <c r="A184" s="4">
        <v>10</v>
      </c>
      <c r="B184" s="4">
        <v>3</v>
      </c>
      <c r="C184" s="4" t="s">
        <v>8</v>
      </c>
      <c r="D184" s="4">
        <v>2.6850000000000001</v>
      </c>
      <c r="E184" s="4">
        <v>3.2683</v>
      </c>
      <c r="F184" s="4">
        <v>12</v>
      </c>
      <c r="G184" s="4">
        <v>3</v>
      </c>
      <c r="H184" s="4" t="s">
        <v>8</v>
      </c>
      <c r="I184" s="11">
        <v>2.0089183795440602</v>
      </c>
      <c r="J184" s="10">
        <v>2.6527433381662702</v>
      </c>
      <c r="M184" s="4"/>
    </row>
    <row r="185" spans="1:20" x14ac:dyDescent="0.3">
      <c r="A185" s="4">
        <v>10</v>
      </c>
      <c r="B185" s="4">
        <v>4</v>
      </c>
      <c r="C185" s="4" t="s">
        <v>8</v>
      </c>
      <c r="D185" s="4">
        <v>2.9811000000000001</v>
      </c>
      <c r="E185" s="4">
        <v>3.8715000000000002</v>
      </c>
      <c r="F185" s="4">
        <v>12</v>
      </c>
      <c r="G185" s="4">
        <v>4</v>
      </c>
      <c r="H185" s="4" t="s">
        <v>8</v>
      </c>
      <c r="I185" s="11">
        <v>2.6555793345499601</v>
      </c>
      <c r="J185" s="10">
        <v>2.5224714786372102</v>
      </c>
      <c r="M185" s="4"/>
    </row>
    <row r="186" spans="1:20" x14ac:dyDescent="0.3">
      <c r="A186" s="4">
        <v>10</v>
      </c>
      <c r="B186" s="4">
        <v>5</v>
      </c>
      <c r="C186" s="4" t="s">
        <v>8</v>
      </c>
      <c r="D186" s="4">
        <v>3.3420000000000001</v>
      </c>
      <c r="E186" s="4">
        <v>3.3420000000000001</v>
      </c>
      <c r="F186" s="4">
        <v>12</v>
      </c>
      <c r="G186" s="4">
        <v>5</v>
      </c>
      <c r="H186" s="4" t="s">
        <v>8</v>
      </c>
      <c r="I186" s="11">
        <v>2.22994346647191</v>
      </c>
      <c r="J186" s="10">
        <v>2.22994346647191</v>
      </c>
      <c r="M186" s="4"/>
    </row>
    <row r="187" spans="1:20" x14ac:dyDescent="0.3">
      <c r="A187" s="4">
        <v>10</v>
      </c>
      <c r="B187" s="4">
        <v>6</v>
      </c>
      <c r="C187" s="4" t="s">
        <v>7</v>
      </c>
      <c r="D187" s="4">
        <v>2.6204000000000001</v>
      </c>
      <c r="E187" s="4">
        <v>2.6204000000000001</v>
      </c>
      <c r="F187" s="4">
        <v>12</v>
      </c>
      <c r="G187" s="4">
        <v>6</v>
      </c>
      <c r="H187" s="4" t="s">
        <v>7</v>
      </c>
      <c r="I187" s="11">
        <v>2.4317863105370598</v>
      </c>
      <c r="J187" s="10">
        <v>2.8500652398182198</v>
      </c>
      <c r="M187" s="4"/>
    </row>
    <row r="188" spans="1:20" x14ac:dyDescent="0.3">
      <c r="A188" s="4">
        <v>10</v>
      </c>
      <c r="B188" s="4">
        <v>7</v>
      </c>
      <c r="C188" s="4" t="s">
        <v>7</v>
      </c>
      <c r="D188" s="4">
        <v>2.4161999999999999</v>
      </c>
      <c r="E188" s="4">
        <v>2.9811000000000001</v>
      </c>
      <c r="F188" s="4">
        <v>12</v>
      </c>
      <c r="G188" s="4">
        <v>7</v>
      </c>
      <c r="H188" s="4" t="s">
        <v>7</v>
      </c>
      <c r="I188" s="11">
        <v>1.7230425722206999</v>
      </c>
      <c r="J188" s="10">
        <v>2.58775778940519</v>
      </c>
      <c r="M188" s="4"/>
    </row>
    <row r="189" spans="1:20" x14ac:dyDescent="0.3">
      <c r="A189" s="4">
        <v>10</v>
      </c>
      <c r="B189" s="4">
        <v>8</v>
      </c>
      <c r="C189" s="4" t="s">
        <v>8</v>
      </c>
      <c r="D189" s="4">
        <v>2.6204000000000001</v>
      </c>
      <c r="E189" s="4">
        <v>2.0388999999999999</v>
      </c>
      <c r="F189" s="4">
        <v>12</v>
      </c>
      <c r="G189" s="4">
        <v>8</v>
      </c>
      <c r="H189" s="4" t="s">
        <v>8</v>
      </c>
      <c r="I189" s="11">
        <v>2.58775778940519</v>
      </c>
      <c r="J189" s="10">
        <v>1.61636564466184</v>
      </c>
      <c r="M189" s="4"/>
    </row>
    <row r="190" spans="1:20" x14ac:dyDescent="0.3">
      <c r="A190" s="4">
        <v>10</v>
      </c>
      <c r="B190" s="4">
        <v>9</v>
      </c>
      <c r="C190" s="4" t="s">
        <v>7</v>
      </c>
      <c r="D190" s="4">
        <v>2.6661000000000001</v>
      </c>
      <c r="E190" s="4">
        <v>2.6661000000000001</v>
      </c>
      <c r="F190" s="4">
        <v>12</v>
      </c>
      <c r="G190" s="4">
        <v>9</v>
      </c>
      <c r="H190" s="4" t="s">
        <v>7</v>
      </c>
      <c r="I190" s="11">
        <v>2.3378259058255102</v>
      </c>
      <c r="J190" s="10">
        <v>2.44837384001517</v>
      </c>
      <c r="M190" s="4"/>
    </row>
    <row r="191" spans="1:20" x14ac:dyDescent="0.3">
      <c r="A191" s="4">
        <v>10</v>
      </c>
      <c r="B191" s="4">
        <v>10</v>
      </c>
      <c r="C191" s="4" t="s">
        <v>7</v>
      </c>
      <c r="D191" s="4">
        <v>2.4662999999999999</v>
      </c>
      <c r="E191" s="4">
        <v>2.7309999999999999</v>
      </c>
      <c r="F191" s="4">
        <v>12</v>
      </c>
      <c r="G191" s="4">
        <v>10</v>
      </c>
      <c r="H191" s="4" t="s">
        <v>7</v>
      </c>
      <c r="I191" s="11">
        <v>2.56745276452558</v>
      </c>
      <c r="J191" s="10">
        <v>2.2885577846344298</v>
      </c>
      <c r="M191" s="4"/>
    </row>
    <row r="192" spans="1:20" x14ac:dyDescent="0.3">
      <c r="A192" s="4">
        <v>10</v>
      </c>
      <c r="B192" s="4">
        <v>11</v>
      </c>
      <c r="C192" s="4" t="s">
        <v>7</v>
      </c>
      <c r="D192" s="4">
        <v>2.9811000000000001</v>
      </c>
      <c r="E192" s="4">
        <v>2.9811000000000001</v>
      </c>
      <c r="F192" s="4">
        <v>12</v>
      </c>
      <c r="G192" s="4">
        <v>11</v>
      </c>
      <c r="H192" s="4" t="s">
        <v>7</v>
      </c>
      <c r="I192" s="11">
        <v>2.8500652398182198</v>
      </c>
      <c r="J192" s="10">
        <v>2.1818808570755599</v>
      </c>
      <c r="M192" s="4"/>
      <c r="S192" s="3"/>
      <c r="T192" s="3"/>
    </row>
    <row r="193" spans="1:20" x14ac:dyDescent="0.3">
      <c r="A193" s="4">
        <v>10</v>
      </c>
      <c r="B193" s="4">
        <v>12</v>
      </c>
      <c r="C193" s="4" t="s">
        <v>7</v>
      </c>
      <c r="D193" s="4">
        <v>2.0105</v>
      </c>
      <c r="E193" s="4">
        <v>2.0105</v>
      </c>
      <c r="F193" s="4">
        <v>12</v>
      </c>
      <c r="G193" s="4">
        <v>12</v>
      </c>
      <c r="H193" s="4" t="s">
        <v>7</v>
      </c>
      <c r="I193" s="11">
        <v>2.6985229096227799</v>
      </c>
      <c r="J193" s="10">
        <v>2.9959453117280601</v>
      </c>
      <c r="M193" s="4"/>
      <c r="S193" s="3"/>
      <c r="T193" s="3"/>
    </row>
    <row r="194" spans="1:20" x14ac:dyDescent="0.3">
      <c r="A194" s="4">
        <v>10</v>
      </c>
      <c r="B194" s="4">
        <v>13</v>
      </c>
      <c r="C194" s="4" t="s">
        <v>7</v>
      </c>
      <c r="D194" s="4">
        <v>2.1002000000000001</v>
      </c>
      <c r="E194" s="4">
        <v>2.2250999999999999</v>
      </c>
      <c r="F194" s="4">
        <v>12</v>
      </c>
      <c r="G194" s="4">
        <v>13</v>
      </c>
      <c r="H194" s="4" t="s">
        <v>7</v>
      </c>
      <c r="I194" s="11">
        <v>1.8874975411193</v>
      </c>
      <c r="J194" s="10">
        <v>2.7004966706278002</v>
      </c>
      <c r="M194" s="4"/>
      <c r="S194" s="3"/>
      <c r="T194" s="3"/>
    </row>
    <row r="195" spans="1:20" x14ac:dyDescent="0.3">
      <c r="A195" s="4">
        <v>10</v>
      </c>
      <c r="B195" s="4">
        <v>14</v>
      </c>
      <c r="C195" s="4" t="s">
        <v>7</v>
      </c>
      <c r="D195" s="4">
        <v>2.7096</v>
      </c>
      <c r="E195" s="4">
        <v>2.5160999999999998</v>
      </c>
      <c r="F195" s="4">
        <v>12</v>
      </c>
      <c r="G195" s="4">
        <v>14</v>
      </c>
      <c r="H195" s="4" t="s">
        <v>7</v>
      </c>
      <c r="I195" s="11">
        <v>2.6102842005934401</v>
      </c>
      <c r="J195" s="10">
        <v>2.5508652350474601</v>
      </c>
      <c r="M195" s="4"/>
      <c r="S195" s="3"/>
      <c r="T195" s="3"/>
    </row>
    <row r="196" spans="1:20" x14ac:dyDescent="0.3">
      <c r="A196" s="4">
        <v>10</v>
      </c>
      <c r="B196" s="4">
        <v>15</v>
      </c>
      <c r="C196" s="4" t="s">
        <v>8</v>
      </c>
      <c r="D196" s="4">
        <v>2.0388999999999999</v>
      </c>
      <c r="E196" s="4">
        <v>2.1318000000000001</v>
      </c>
      <c r="F196" s="4">
        <v>12</v>
      </c>
      <c r="G196" s="4">
        <v>15</v>
      </c>
      <c r="H196" s="4" t="s">
        <v>8</v>
      </c>
      <c r="I196" s="11">
        <v>1.9853500226337399</v>
      </c>
      <c r="J196" s="10">
        <v>1.78072471224873</v>
      </c>
      <c r="M196" s="4"/>
      <c r="S196" s="3"/>
      <c r="T196" s="3"/>
    </row>
    <row r="197" spans="1:20" x14ac:dyDescent="0.3">
      <c r="A197" s="4">
        <v>10</v>
      </c>
      <c r="B197" s="4">
        <v>16</v>
      </c>
      <c r="C197" s="4" t="s">
        <v>7</v>
      </c>
      <c r="D197" s="4">
        <v>3.3420000000000001</v>
      </c>
      <c r="E197" s="4">
        <v>1.7544999999999999</v>
      </c>
      <c r="F197" s="4">
        <v>12</v>
      </c>
      <c r="G197" s="4">
        <v>16</v>
      </c>
      <c r="H197" s="4" t="s">
        <v>7</v>
      </c>
      <c r="I197" s="11">
        <v>1.71320127315412</v>
      </c>
      <c r="J197" s="10">
        <v>1.7230425722206999</v>
      </c>
      <c r="M197" s="4"/>
      <c r="S197" s="3"/>
      <c r="T197" s="3"/>
    </row>
    <row r="198" spans="1:20" x14ac:dyDescent="0.3">
      <c r="A198" s="4">
        <v>10</v>
      </c>
      <c r="B198" s="4">
        <v>17</v>
      </c>
      <c r="C198" s="4" t="s">
        <v>8</v>
      </c>
      <c r="D198" s="4">
        <v>1.8070999999999999</v>
      </c>
      <c r="E198" s="4">
        <v>1.7544999999999999</v>
      </c>
      <c r="F198" s="4">
        <v>12</v>
      </c>
      <c r="G198" s="4">
        <v>17</v>
      </c>
      <c r="H198" s="4" t="s">
        <v>8</v>
      </c>
      <c r="I198" s="11">
        <v>1.8813005896894801</v>
      </c>
      <c r="J198" s="10">
        <v>2.0900641221362402</v>
      </c>
      <c r="M198" s="4"/>
      <c r="S198" s="3"/>
      <c r="T198" s="3"/>
    </row>
    <row r="199" spans="1:20" x14ac:dyDescent="0.3">
      <c r="A199" s="4">
        <v>10</v>
      </c>
      <c r="B199" s="4">
        <v>18</v>
      </c>
      <c r="C199" s="4" t="s">
        <v>8</v>
      </c>
      <c r="D199" s="4">
        <v>1.7341</v>
      </c>
      <c r="E199" s="4">
        <v>1.9456</v>
      </c>
      <c r="F199" s="4">
        <v>12</v>
      </c>
      <c r="G199" s="4">
        <v>18</v>
      </c>
      <c r="H199" s="4" t="s">
        <v>8</v>
      </c>
      <c r="I199" s="11">
        <v>2.1376466107269101</v>
      </c>
      <c r="J199" s="10">
        <v>1.2671118971597399</v>
      </c>
      <c r="M199" s="4"/>
      <c r="S199" s="3"/>
      <c r="T199" s="3"/>
    </row>
    <row r="200" spans="1:20" x14ac:dyDescent="0.3">
      <c r="A200" s="4">
        <v>10</v>
      </c>
      <c r="B200" s="4">
        <v>19</v>
      </c>
      <c r="C200" s="4" t="s">
        <v>8</v>
      </c>
      <c r="D200" s="4">
        <v>3.4096000000000002</v>
      </c>
      <c r="E200" s="4">
        <v>3.3420000000000001</v>
      </c>
      <c r="F200" s="4">
        <v>12</v>
      </c>
      <c r="G200" s="4">
        <v>19</v>
      </c>
      <c r="H200" s="4" t="s">
        <v>8</v>
      </c>
      <c r="I200" s="11">
        <v>3.3197315388940898</v>
      </c>
      <c r="J200" s="10">
        <v>2.28821087272549</v>
      </c>
      <c r="M200" s="4"/>
      <c r="S200" s="3"/>
      <c r="T200" s="3"/>
    </row>
    <row r="201" spans="1:20" x14ac:dyDescent="0.3">
      <c r="A201" s="4">
        <v>10</v>
      </c>
      <c r="B201" s="4">
        <v>20</v>
      </c>
      <c r="C201" s="4" t="s">
        <v>8</v>
      </c>
      <c r="D201" s="4">
        <v>2.1002000000000001</v>
      </c>
      <c r="E201" s="4">
        <v>2.2444000000000002</v>
      </c>
      <c r="F201" s="4">
        <v>12</v>
      </c>
      <c r="G201" s="4">
        <v>20</v>
      </c>
      <c r="H201" s="4" t="s">
        <v>8</v>
      </c>
      <c r="I201" s="11">
        <v>2.2862755867159201</v>
      </c>
      <c r="J201" s="10">
        <v>2.7273789693083299</v>
      </c>
      <c r="M201" s="4"/>
      <c r="S201" s="3"/>
      <c r="T201" s="3"/>
    </row>
    <row r="202" spans="1:20" x14ac:dyDescent="0.3">
      <c r="A202" s="4">
        <v>11</v>
      </c>
      <c r="B202" s="4">
        <v>1</v>
      </c>
      <c r="C202" s="4" t="s">
        <v>8</v>
      </c>
      <c r="D202" s="4">
        <v>3.6591</v>
      </c>
      <c r="E202" s="4">
        <v>1.3922000000000001</v>
      </c>
      <c r="F202" s="14">
        <v>17</v>
      </c>
      <c r="G202" s="14">
        <v>1</v>
      </c>
      <c r="H202" s="14" t="s">
        <v>8</v>
      </c>
      <c r="I202" s="11">
        <v>1.48306097710198</v>
      </c>
      <c r="J202" s="10">
        <v>1.4935112031653299</v>
      </c>
      <c r="K202" s="4">
        <v>1.7688630773724801</v>
      </c>
      <c r="L202" s="4">
        <v>0.62353671280634149</v>
      </c>
      <c r="M202" s="4"/>
      <c r="S202" s="3"/>
      <c r="T202" s="3"/>
    </row>
    <row r="203" spans="1:20" x14ac:dyDescent="0.3">
      <c r="A203" s="4">
        <v>11</v>
      </c>
      <c r="B203" s="4">
        <v>2</v>
      </c>
      <c r="C203" s="4" t="s">
        <v>8</v>
      </c>
      <c r="D203" s="4">
        <v>3.3765000000000001</v>
      </c>
      <c r="E203" s="4">
        <v>2.8012999999999999</v>
      </c>
      <c r="F203" s="14">
        <v>17</v>
      </c>
      <c r="G203" s="14">
        <v>2</v>
      </c>
      <c r="H203" s="14" t="s">
        <v>8</v>
      </c>
      <c r="I203" s="11">
        <v>1.3074603618735099</v>
      </c>
      <c r="J203" s="10">
        <v>1.52038928124156</v>
      </c>
      <c r="M203" s="4"/>
      <c r="S203" s="3"/>
      <c r="T203" s="3"/>
    </row>
    <row r="204" spans="1:20" x14ac:dyDescent="0.3">
      <c r="A204" s="4">
        <v>11</v>
      </c>
      <c r="B204" s="4">
        <v>3</v>
      </c>
      <c r="C204" s="4" t="s">
        <v>7</v>
      </c>
      <c r="D204" s="4">
        <v>3.0022000000000002</v>
      </c>
      <c r="E204" s="4">
        <v>3.335</v>
      </c>
      <c r="F204" s="14">
        <v>17</v>
      </c>
      <c r="G204" s="14">
        <v>3</v>
      </c>
      <c r="H204" s="14" t="s">
        <v>7</v>
      </c>
      <c r="I204" s="11">
        <v>1.4303568090339001</v>
      </c>
      <c r="J204" s="10">
        <v>1.52038928124156</v>
      </c>
      <c r="M204" s="4"/>
      <c r="S204" s="3"/>
      <c r="T204" s="3"/>
    </row>
    <row r="205" spans="1:20" x14ac:dyDescent="0.3">
      <c r="A205" s="4">
        <v>11</v>
      </c>
      <c r="B205" s="4">
        <v>4</v>
      </c>
      <c r="C205" s="4" t="s">
        <v>8</v>
      </c>
      <c r="D205" s="4">
        <v>3.3765000000000001</v>
      </c>
      <c r="E205" s="4">
        <v>2.8921999999999999</v>
      </c>
      <c r="F205" s="14">
        <v>17</v>
      </c>
      <c r="G205" s="14">
        <v>4</v>
      </c>
      <c r="H205" s="14" t="s">
        <v>8</v>
      </c>
      <c r="I205" s="11">
        <v>1.32014604371793</v>
      </c>
      <c r="J205" s="10">
        <v>1.1954369730818399</v>
      </c>
      <c r="M205" s="4"/>
      <c r="S205" s="3"/>
      <c r="T205" s="3"/>
    </row>
    <row r="206" spans="1:20" x14ac:dyDescent="0.3">
      <c r="A206" s="4">
        <v>11</v>
      </c>
      <c r="B206" s="4">
        <v>5</v>
      </c>
      <c r="C206" s="4" t="s">
        <v>7</v>
      </c>
      <c r="D206" s="4">
        <v>3.5979000000000001</v>
      </c>
      <c r="E206" s="4">
        <v>3.2387999999999999</v>
      </c>
      <c r="F206" s="14">
        <v>17</v>
      </c>
      <c r="G206" s="14">
        <v>5</v>
      </c>
      <c r="H206" s="14" t="s">
        <v>7</v>
      </c>
      <c r="I206" s="11">
        <v>1.54915936304448</v>
      </c>
      <c r="J206" s="10">
        <v>1.6928724759182701</v>
      </c>
      <c r="M206" s="4"/>
      <c r="S206" s="3"/>
      <c r="T206" s="3"/>
    </row>
    <row r="207" spans="1:20" x14ac:dyDescent="0.3">
      <c r="A207" s="4">
        <v>11</v>
      </c>
      <c r="B207" s="4">
        <v>6</v>
      </c>
      <c r="C207" s="4" t="s">
        <v>8</v>
      </c>
      <c r="D207" s="4">
        <v>3.9329999999999998</v>
      </c>
      <c r="E207" s="4">
        <v>3.5653999999999999</v>
      </c>
      <c r="F207" s="14">
        <v>17</v>
      </c>
      <c r="G207" s="14">
        <v>6</v>
      </c>
      <c r="H207" s="14" t="s">
        <v>8</v>
      </c>
      <c r="I207" s="11">
        <v>1.73673995541194</v>
      </c>
      <c r="J207" s="10">
        <v>1.10933850073316</v>
      </c>
      <c r="M207" s="4"/>
      <c r="S207" s="3"/>
      <c r="T207" s="3"/>
    </row>
    <row r="208" spans="1:20" x14ac:dyDescent="0.3">
      <c r="A208" s="4">
        <v>11</v>
      </c>
      <c r="B208" s="4">
        <v>7</v>
      </c>
      <c r="C208" s="4" t="s">
        <v>7</v>
      </c>
      <c r="D208" s="4">
        <v>3.2040000000000002</v>
      </c>
      <c r="E208" s="4">
        <v>3.5653999999999999</v>
      </c>
      <c r="F208" s="14">
        <v>17</v>
      </c>
      <c r="G208" s="14">
        <v>7</v>
      </c>
      <c r="H208" s="14" t="s">
        <v>7</v>
      </c>
      <c r="I208" s="11">
        <v>2.0604123260187999</v>
      </c>
      <c r="J208" s="10">
        <v>0.82564311906868704</v>
      </c>
      <c r="M208" s="4"/>
      <c r="S208" s="3"/>
      <c r="T208" s="3"/>
    </row>
    <row r="209" spans="1:20" x14ac:dyDescent="0.3">
      <c r="A209" s="4">
        <v>11</v>
      </c>
      <c r="B209" s="4">
        <v>8</v>
      </c>
      <c r="C209" s="4" t="s">
        <v>7</v>
      </c>
      <c r="D209" s="4">
        <v>3.2679999999999998</v>
      </c>
      <c r="E209" s="4">
        <v>3.3765000000000001</v>
      </c>
      <c r="F209" s="14">
        <v>17</v>
      </c>
      <c r="G209" s="14">
        <v>8</v>
      </c>
      <c r="H209" s="14" t="s">
        <v>7</v>
      </c>
      <c r="I209" s="11">
        <v>1.5081165463297801</v>
      </c>
      <c r="J209" s="10">
        <v>1.73673995541194</v>
      </c>
      <c r="M209" s="4"/>
      <c r="S209" s="3"/>
      <c r="T209" s="3"/>
    </row>
    <row r="210" spans="1:20" x14ac:dyDescent="0.3">
      <c r="A210" s="4">
        <v>11</v>
      </c>
      <c r="B210" s="4">
        <v>9</v>
      </c>
      <c r="C210" s="4" t="s">
        <v>7</v>
      </c>
      <c r="D210" s="4">
        <v>3.3765000000000001</v>
      </c>
      <c r="E210" s="4">
        <v>3.1677</v>
      </c>
      <c r="F210" s="14">
        <v>17</v>
      </c>
      <c r="G210" s="14">
        <v>9</v>
      </c>
      <c r="H210" s="14" t="s">
        <v>7</v>
      </c>
      <c r="I210" s="11">
        <v>2.0591036138727201</v>
      </c>
      <c r="J210" s="10">
        <v>2.8537260851392201</v>
      </c>
      <c r="M210" s="4"/>
    </row>
    <row r="211" spans="1:20" x14ac:dyDescent="0.3">
      <c r="A211" s="4">
        <v>11</v>
      </c>
      <c r="B211" s="4">
        <v>10</v>
      </c>
      <c r="C211" s="4" t="s">
        <v>8</v>
      </c>
      <c r="D211" s="4">
        <v>3.5979000000000001</v>
      </c>
      <c r="E211" s="4">
        <v>3.306</v>
      </c>
      <c r="F211" s="14">
        <v>17</v>
      </c>
      <c r="G211" s="14">
        <v>10</v>
      </c>
      <c r="H211" s="14" t="s">
        <v>8</v>
      </c>
      <c r="I211" s="11">
        <v>1.6627490572114201</v>
      </c>
      <c r="J211" s="10">
        <v>2.6467172211202001</v>
      </c>
      <c r="M211" s="4"/>
    </row>
    <row r="212" spans="1:20" x14ac:dyDescent="0.3">
      <c r="A212" s="4">
        <v>11</v>
      </c>
      <c r="B212" s="4">
        <v>11</v>
      </c>
      <c r="C212" s="4" t="s">
        <v>8</v>
      </c>
      <c r="D212" s="4">
        <v>3.9620000000000002</v>
      </c>
      <c r="E212" s="4">
        <v>3.5653999999999999</v>
      </c>
      <c r="F212" s="14">
        <v>17</v>
      </c>
      <c r="G212" s="14">
        <v>11</v>
      </c>
      <c r="H212" s="14" t="s">
        <v>8</v>
      </c>
      <c r="I212" s="11">
        <v>1.8850708998329</v>
      </c>
      <c r="J212" s="10">
        <v>1.85920913162152</v>
      </c>
      <c r="M212" s="4"/>
    </row>
    <row r="213" spans="1:20" x14ac:dyDescent="0.3">
      <c r="A213" s="4">
        <v>11</v>
      </c>
      <c r="B213" s="4">
        <v>12</v>
      </c>
      <c r="C213" s="4" t="s">
        <v>8</v>
      </c>
      <c r="D213" s="4">
        <v>4.2561</v>
      </c>
      <c r="E213" s="4">
        <v>3.5314999999999999</v>
      </c>
      <c r="F213" s="14">
        <v>17</v>
      </c>
      <c r="G213" s="14">
        <v>12</v>
      </c>
      <c r="H213" s="14" t="s">
        <v>8</v>
      </c>
      <c r="I213" s="11">
        <v>1.0705839251652001</v>
      </c>
      <c r="J213" s="10">
        <v>1.78478590657259</v>
      </c>
      <c r="M213" s="4"/>
    </row>
    <row r="214" spans="1:20" x14ac:dyDescent="0.3">
      <c r="A214" s="4">
        <v>11</v>
      </c>
      <c r="B214" s="4">
        <v>13</v>
      </c>
      <c r="C214" s="4" t="s">
        <v>8</v>
      </c>
      <c r="D214" s="4">
        <v>3.306</v>
      </c>
      <c r="E214" s="4">
        <v>3.306</v>
      </c>
      <c r="F214" s="14">
        <v>17</v>
      </c>
      <c r="G214" s="14">
        <v>13</v>
      </c>
      <c r="H214" s="14" t="s">
        <v>8</v>
      </c>
      <c r="I214" s="11">
        <v>3.2905421797423999</v>
      </c>
      <c r="J214" s="10">
        <v>2.0941595211905102</v>
      </c>
      <c r="M214" s="4"/>
    </row>
    <row r="215" spans="1:20" x14ac:dyDescent="0.3">
      <c r="A215" s="4">
        <v>11</v>
      </c>
      <c r="B215" s="4">
        <v>14</v>
      </c>
      <c r="C215" s="4" t="s">
        <v>7</v>
      </c>
      <c r="D215" s="4">
        <v>3.1677</v>
      </c>
      <c r="E215" s="4">
        <v>3.2040000000000002</v>
      </c>
      <c r="F215" s="14">
        <v>17</v>
      </c>
      <c r="G215" s="14">
        <v>14</v>
      </c>
      <c r="H215" s="14" t="s">
        <v>7</v>
      </c>
      <c r="I215" s="11">
        <v>2.0311826146183898</v>
      </c>
      <c r="J215" s="10">
        <v>1.5160015097016599</v>
      </c>
      <c r="M215" s="4"/>
    </row>
    <row r="216" spans="1:20" x14ac:dyDescent="0.3">
      <c r="A216" s="4">
        <v>11</v>
      </c>
      <c r="B216" s="4">
        <v>15</v>
      </c>
      <c r="C216" s="4" t="s">
        <v>7</v>
      </c>
      <c r="D216" s="4">
        <v>3.1677</v>
      </c>
      <c r="E216" s="4">
        <v>4.2003000000000004</v>
      </c>
      <c r="F216" s="14">
        <v>17</v>
      </c>
      <c r="G216" s="14">
        <v>15</v>
      </c>
      <c r="H216" s="14" t="s">
        <v>7</v>
      </c>
      <c r="I216" s="11">
        <v>1.25534635920055</v>
      </c>
      <c r="J216" s="10">
        <v>2.3669265692865502</v>
      </c>
      <c r="M216" s="4"/>
    </row>
    <row r="217" spans="1:20" x14ac:dyDescent="0.3">
      <c r="A217" s="4">
        <v>11</v>
      </c>
      <c r="B217" s="4">
        <v>16</v>
      </c>
      <c r="C217" s="4" t="s">
        <v>8</v>
      </c>
      <c r="D217" s="4">
        <v>2.8917999999999999</v>
      </c>
      <c r="E217" s="4">
        <v>3.1677</v>
      </c>
      <c r="F217" s="14">
        <v>17</v>
      </c>
      <c r="G217" s="14">
        <v>16</v>
      </c>
      <c r="H217" s="14" t="s">
        <v>8</v>
      </c>
      <c r="I217" s="11">
        <v>1.07579218867629</v>
      </c>
      <c r="J217" s="10">
        <v>1.5081165463297801</v>
      </c>
      <c r="M217" s="4"/>
    </row>
    <row r="218" spans="1:20" x14ac:dyDescent="0.3">
      <c r="A218" s="4">
        <v>11</v>
      </c>
      <c r="B218" s="4">
        <v>17</v>
      </c>
      <c r="C218" s="4" t="s">
        <v>8</v>
      </c>
      <c r="D218" s="4">
        <v>4.2287999999999997</v>
      </c>
      <c r="E218" s="4">
        <v>4.2287999999999997</v>
      </c>
      <c r="F218" s="14">
        <v>17</v>
      </c>
      <c r="G218" s="14">
        <v>17</v>
      </c>
      <c r="H218" s="14" t="s">
        <v>8</v>
      </c>
      <c r="I218" s="11">
        <v>2.1865363832378</v>
      </c>
      <c r="J218" s="10">
        <v>2.5732018413473998</v>
      </c>
      <c r="M218" s="4"/>
    </row>
    <row r="219" spans="1:20" x14ac:dyDescent="0.3">
      <c r="A219" s="4">
        <v>11</v>
      </c>
      <c r="B219" s="4">
        <v>18</v>
      </c>
      <c r="C219" s="4" t="s">
        <v>7</v>
      </c>
      <c r="D219" s="4">
        <v>3.2722000000000002</v>
      </c>
      <c r="E219" s="4">
        <v>3.1677</v>
      </c>
      <c r="F219" s="14">
        <v>17</v>
      </c>
      <c r="G219" s="14">
        <v>18</v>
      </c>
      <c r="H219" s="14" t="s">
        <v>7</v>
      </c>
      <c r="I219" s="11">
        <v>1.2803558755284199</v>
      </c>
      <c r="J219" s="10">
        <v>2.2862755867159201</v>
      </c>
      <c r="M219" s="4"/>
    </row>
    <row r="220" spans="1:20" x14ac:dyDescent="0.3">
      <c r="A220" s="4">
        <v>11</v>
      </c>
      <c r="B220" s="4">
        <v>19</v>
      </c>
      <c r="C220" s="4" t="s">
        <v>7</v>
      </c>
      <c r="D220" s="4">
        <v>3.0209999999999999</v>
      </c>
      <c r="E220" s="4">
        <v>3.306</v>
      </c>
      <c r="F220" s="14">
        <v>17</v>
      </c>
      <c r="G220" s="14">
        <v>19</v>
      </c>
      <c r="H220" s="14" t="s">
        <v>7</v>
      </c>
      <c r="I220" s="11">
        <v>3.3272223578751499</v>
      </c>
      <c r="J220" s="10">
        <v>2.0644850276588</v>
      </c>
      <c r="M220" s="4"/>
    </row>
    <row r="221" spans="1:20" x14ac:dyDescent="0.3">
      <c r="A221" s="4">
        <v>11</v>
      </c>
      <c r="B221" s="4">
        <v>20</v>
      </c>
      <c r="C221" s="4" t="s">
        <v>7</v>
      </c>
      <c r="D221" s="4">
        <v>2.9316</v>
      </c>
      <c r="E221" s="4">
        <v>3.5979000000000001</v>
      </c>
      <c r="F221" s="14">
        <v>17</v>
      </c>
      <c r="G221" s="14">
        <v>20</v>
      </c>
      <c r="H221" s="14" t="s">
        <v>7</v>
      </c>
      <c r="I221" s="11">
        <v>1.85732370995609</v>
      </c>
      <c r="J221" s="10">
        <v>1.56244368744677</v>
      </c>
      <c r="M221" s="4"/>
      <c r="S221" s="3"/>
      <c r="T221" s="3"/>
    </row>
    <row r="222" spans="1:20" x14ac:dyDescent="0.3">
      <c r="A222" s="4">
        <v>12</v>
      </c>
      <c r="B222" s="4">
        <v>1</v>
      </c>
      <c r="C222" s="4" t="s">
        <v>7</v>
      </c>
      <c r="D222" s="4">
        <v>2.2650000000000001</v>
      </c>
      <c r="E222" s="4">
        <v>2.9304999999999999</v>
      </c>
      <c r="F222" s="4">
        <v>22</v>
      </c>
      <c r="G222" s="4">
        <v>1</v>
      </c>
      <c r="H222" s="4" t="s">
        <v>7</v>
      </c>
      <c r="I222" s="11">
        <v>1.2002963450153099</v>
      </c>
      <c r="J222" s="10">
        <v>2.7069785376294599</v>
      </c>
      <c r="K222" s="4">
        <v>1.3567001404844361</v>
      </c>
      <c r="L222" s="4">
        <v>0.63385284657613028</v>
      </c>
      <c r="M222" s="4"/>
      <c r="S222" s="3"/>
      <c r="T222" s="3"/>
    </row>
    <row r="223" spans="1:20" x14ac:dyDescent="0.3">
      <c r="A223" s="4">
        <v>12</v>
      </c>
      <c r="B223" s="4">
        <v>2</v>
      </c>
      <c r="C223" s="4" t="s">
        <v>7</v>
      </c>
      <c r="D223" s="4">
        <v>3.8715000000000002</v>
      </c>
      <c r="E223" s="4">
        <v>3.8386999999999998</v>
      </c>
      <c r="F223" s="4">
        <v>22</v>
      </c>
      <c r="G223" s="4">
        <v>2</v>
      </c>
      <c r="H223" s="4" t="s">
        <v>7</v>
      </c>
      <c r="I223" s="11">
        <v>-0.13766057862498099</v>
      </c>
      <c r="J223" s="10">
        <v>0.761080031235702</v>
      </c>
      <c r="M223" s="4"/>
      <c r="S223" s="3"/>
      <c r="T223" s="3"/>
    </row>
    <row r="224" spans="1:20" x14ac:dyDescent="0.3">
      <c r="A224" s="4">
        <v>12</v>
      </c>
      <c r="B224" s="4">
        <v>3</v>
      </c>
      <c r="C224" s="4" t="s">
        <v>8</v>
      </c>
      <c r="D224" s="4">
        <v>3.8715000000000002</v>
      </c>
      <c r="E224" s="4">
        <v>3.4588000000000001</v>
      </c>
      <c r="F224" s="4">
        <v>22</v>
      </c>
      <c r="G224" s="4">
        <v>3</v>
      </c>
      <c r="H224" s="4" t="s">
        <v>8</v>
      </c>
      <c r="I224" s="11">
        <v>1.2002963450153099</v>
      </c>
      <c r="J224" s="10">
        <v>1.4244627408441299</v>
      </c>
      <c r="M224" s="4"/>
      <c r="S224" s="3"/>
      <c r="T224" s="3"/>
    </row>
    <row r="225" spans="1:20" x14ac:dyDescent="0.3">
      <c r="A225" s="4">
        <v>12</v>
      </c>
      <c r="B225" s="4">
        <v>4</v>
      </c>
      <c r="C225" s="4" t="s">
        <v>8</v>
      </c>
      <c r="D225" s="4">
        <v>3.5722999999999998</v>
      </c>
      <c r="E225" s="4">
        <v>3.8386999999999998</v>
      </c>
      <c r="F225" s="4">
        <v>22</v>
      </c>
      <c r="G225" s="4">
        <v>4</v>
      </c>
      <c r="H225" s="4" t="s">
        <v>8</v>
      </c>
      <c r="I225" s="11">
        <v>2.53353471230509</v>
      </c>
      <c r="J225" s="10">
        <v>1.60959898780573</v>
      </c>
      <c r="M225" s="4"/>
      <c r="S225" s="3"/>
      <c r="T225" s="3"/>
    </row>
    <row r="226" spans="1:20" x14ac:dyDescent="0.3">
      <c r="A226" s="4">
        <v>12</v>
      </c>
      <c r="B226" s="4">
        <v>5</v>
      </c>
      <c r="C226" s="4" t="s">
        <v>7</v>
      </c>
      <c r="D226" s="4">
        <v>3.9329999999999998</v>
      </c>
      <c r="E226" s="4">
        <v>3.8715000000000002</v>
      </c>
      <c r="F226" s="4">
        <v>22</v>
      </c>
      <c r="G226" s="4">
        <v>5</v>
      </c>
      <c r="H226" s="4" t="s">
        <v>7</v>
      </c>
      <c r="I226" s="11">
        <v>1.8370453251765999</v>
      </c>
      <c r="J226" s="10">
        <v>1.5150545225648699</v>
      </c>
      <c r="M226" s="4"/>
      <c r="S226" s="3"/>
      <c r="T226" s="3"/>
    </row>
    <row r="227" spans="1:20" x14ac:dyDescent="0.3">
      <c r="A227" s="4">
        <v>12</v>
      </c>
      <c r="B227" s="4">
        <v>6</v>
      </c>
      <c r="C227" s="4" t="s">
        <v>8</v>
      </c>
      <c r="D227" s="4">
        <v>3.6055000000000001</v>
      </c>
      <c r="E227" s="4">
        <v>3.8043999999999998</v>
      </c>
      <c r="F227" s="4">
        <v>22</v>
      </c>
      <c r="G227" s="4">
        <v>6</v>
      </c>
      <c r="H227" s="4" t="s">
        <v>8</v>
      </c>
      <c r="I227" s="11">
        <v>2.7235660671075701</v>
      </c>
      <c r="J227" s="10">
        <v>2.3774520103103902</v>
      </c>
      <c r="M227" s="4"/>
      <c r="S227" s="3"/>
      <c r="T227" s="3"/>
    </row>
    <row r="228" spans="1:20" x14ac:dyDescent="0.3">
      <c r="A228" s="4">
        <v>12</v>
      </c>
      <c r="B228" s="4">
        <v>7</v>
      </c>
      <c r="C228" s="4" t="s">
        <v>7</v>
      </c>
      <c r="D228" s="4">
        <v>3.8386999999999998</v>
      </c>
      <c r="E228" s="4">
        <v>3.496</v>
      </c>
      <c r="F228" s="4">
        <v>22</v>
      </c>
      <c r="G228" s="4">
        <v>7</v>
      </c>
      <c r="H228" s="4" t="s">
        <v>7</v>
      </c>
      <c r="I228" s="11">
        <v>1.60959898780573</v>
      </c>
      <c r="J228" s="10">
        <v>1.8895000060750899</v>
      </c>
      <c r="M228" s="4"/>
      <c r="S228" s="3"/>
      <c r="T228" s="3"/>
    </row>
    <row r="229" spans="1:20" x14ac:dyDescent="0.3">
      <c r="A229" s="4">
        <v>12</v>
      </c>
      <c r="B229" s="4">
        <v>8</v>
      </c>
      <c r="C229" s="4" t="s">
        <v>8</v>
      </c>
      <c r="D229" s="4">
        <v>4.1398000000000001</v>
      </c>
      <c r="E229" s="4">
        <v>3.8043999999999998</v>
      </c>
      <c r="F229" s="4">
        <v>22</v>
      </c>
      <c r="G229" s="4">
        <v>8</v>
      </c>
      <c r="H229" s="4" t="s">
        <v>8</v>
      </c>
      <c r="I229" s="11">
        <v>1.2373465293874</v>
      </c>
      <c r="J229" s="10">
        <v>1.4244627408441299</v>
      </c>
      <c r="M229" s="4"/>
      <c r="S229" s="3"/>
      <c r="T229" s="3"/>
    </row>
    <row r="230" spans="1:20" x14ac:dyDescent="0.3">
      <c r="A230" s="4">
        <v>12</v>
      </c>
      <c r="B230" s="4">
        <v>9</v>
      </c>
      <c r="C230" s="4" t="s">
        <v>7</v>
      </c>
      <c r="D230" s="4">
        <v>3.306</v>
      </c>
      <c r="E230" s="4">
        <v>3.496</v>
      </c>
      <c r="F230" s="4">
        <v>22</v>
      </c>
      <c r="G230" s="4">
        <v>9</v>
      </c>
      <c r="H230" s="4" t="s">
        <v>7</v>
      </c>
      <c r="I230" s="11">
        <v>0.54883794814388198</v>
      </c>
      <c r="J230" s="10">
        <v>0.99968379496128101</v>
      </c>
      <c r="M230" s="4"/>
      <c r="S230" s="3"/>
      <c r="T230" s="3"/>
    </row>
    <row r="231" spans="1:20" x14ac:dyDescent="0.3">
      <c r="A231" s="4">
        <v>12</v>
      </c>
      <c r="B231" s="4">
        <v>10</v>
      </c>
      <c r="C231" s="4" t="s">
        <v>8</v>
      </c>
      <c r="D231" s="4">
        <v>3.5722999999999998</v>
      </c>
      <c r="E231" s="4">
        <v>3.8715000000000002</v>
      </c>
      <c r="F231" s="4">
        <v>22</v>
      </c>
      <c r="G231" s="4">
        <v>10</v>
      </c>
      <c r="H231" s="4" t="s">
        <v>8</v>
      </c>
      <c r="I231" s="11">
        <v>0.99892886770100697</v>
      </c>
      <c r="J231" s="10">
        <v>1.78478590657259</v>
      </c>
      <c r="M231" s="4"/>
      <c r="S231" s="3"/>
      <c r="T231" s="3"/>
    </row>
    <row r="232" spans="1:20" x14ac:dyDescent="0.3">
      <c r="A232" s="4">
        <v>12</v>
      </c>
      <c r="B232" s="4">
        <v>11</v>
      </c>
      <c r="C232" s="4" t="s">
        <v>8</v>
      </c>
      <c r="D232" s="4">
        <v>3.9329999999999998</v>
      </c>
      <c r="E232" s="4">
        <v>2.8062</v>
      </c>
      <c r="F232" s="4">
        <v>22</v>
      </c>
      <c r="G232" s="4">
        <v>11</v>
      </c>
      <c r="H232" s="4" t="s">
        <v>8</v>
      </c>
      <c r="I232" s="11">
        <v>1.3748630950792999</v>
      </c>
      <c r="J232" s="10">
        <v>0.23421919391462001</v>
      </c>
      <c r="M232" s="4"/>
      <c r="S232" s="3"/>
      <c r="T232" s="3"/>
    </row>
    <row r="233" spans="1:20" x14ac:dyDescent="0.3">
      <c r="A233" s="4">
        <v>12</v>
      </c>
      <c r="B233" s="4">
        <v>12</v>
      </c>
      <c r="C233" s="4" t="s">
        <v>7</v>
      </c>
      <c r="D233" s="4">
        <v>3.4413999999999998</v>
      </c>
      <c r="E233" s="4">
        <v>3.306</v>
      </c>
      <c r="F233" s="4">
        <v>22</v>
      </c>
      <c r="G233" s="4">
        <v>12</v>
      </c>
      <c r="H233" s="4" t="s">
        <v>7</v>
      </c>
      <c r="I233" s="11">
        <v>1.0078620746673499</v>
      </c>
      <c r="J233" s="10">
        <v>1.9611596873591699</v>
      </c>
      <c r="M233" s="4"/>
      <c r="S233" s="3"/>
      <c r="T233" s="3"/>
    </row>
    <row r="234" spans="1:20" x14ac:dyDescent="0.3">
      <c r="A234" s="4">
        <v>12</v>
      </c>
      <c r="B234" s="4">
        <v>13</v>
      </c>
      <c r="C234" s="4" t="s">
        <v>7</v>
      </c>
      <c r="D234" s="4">
        <v>4.1707000000000001</v>
      </c>
      <c r="E234" s="4">
        <v>3.306</v>
      </c>
      <c r="F234" s="4">
        <v>22</v>
      </c>
      <c r="G234" s="4">
        <v>13</v>
      </c>
      <c r="H234" s="4" t="s">
        <v>7</v>
      </c>
      <c r="I234" s="11">
        <v>0.78275164214665705</v>
      </c>
      <c r="J234" s="10">
        <v>1.37528136659902</v>
      </c>
      <c r="M234" s="4"/>
      <c r="S234" s="3"/>
      <c r="T234" s="3"/>
    </row>
    <row r="235" spans="1:20" x14ac:dyDescent="0.3">
      <c r="A235" s="4">
        <v>12</v>
      </c>
      <c r="B235" s="4">
        <v>14</v>
      </c>
      <c r="C235" s="4" t="s">
        <v>7</v>
      </c>
      <c r="D235" s="4">
        <v>3.3022</v>
      </c>
      <c r="E235" s="4">
        <v>3.496</v>
      </c>
      <c r="F235" s="4">
        <v>22</v>
      </c>
      <c r="G235" s="4">
        <v>14</v>
      </c>
      <c r="H235" s="4" t="s">
        <v>7</v>
      </c>
      <c r="I235" s="11">
        <v>1.28536890380554</v>
      </c>
      <c r="J235" s="10">
        <v>1.2373465293874</v>
      </c>
      <c r="M235" s="4"/>
      <c r="S235" s="3"/>
      <c r="T235" s="3"/>
    </row>
    <row r="236" spans="1:20" x14ac:dyDescent="0.3">
      <c r="A236" s="4">
        <v>12</v>
      </c>
      <c r="B236" s="4">
        <v>15</v>
      </c>
      <c r="C236" s="4" t="s">
        <v>8</v>
      </c>
      <c r="D236" s="4">
        <v>3.8715000000000002</v>
      </c>
      <c r="E236" s="4">
        <v>3.496</v>
      </c>
      <c r="F236" s="4">
        <v>22</v>
      </c>
      <c r="G236" s="4">
        <v>15</v>
      </c>
      <c r="H236" s="4" t="s">
        <v>8</v>
      </c>
      <c r="I236" s="11">
        <v>1.8568041715682999</v>
      </c>
      <c r="J236" s="10">
        <v>0.90033070526401404</v>
      </c>
      <c r="M236" s="4"/>
      <c r="S236" s="3"/>
      <c r="T236" s="3"/>
    </row>
    <row r="237" spans="1:20" x14ac:dyDescent="0.3">
      <c r="A237" s="4">
        <v>12</v>
      </c>
      <c r="B237" s="4">
        <v>16</v>
      </c>
      <c r="C237" s="4" t="s">
        <v>7</v>
      </c>
      <c r="D237" s="4">
        <v>3.8715000000000002</v>
      </c>
      <c r="E237" s="4">
        <v>3.306</v>
      </c>
      <c r="F237" s="4">
        <v>22</v>
      </c>
      <c r="G237" s="4">
        <v>16</v>
      </c>
      <c r="H237" s="4" t="s">
        <v>7</v>
      </c>
      <c r="I237" s="11">
        <v>1.0354901177654501</v>
      </c>
      <c r="J237" s="10">
        <v>1.52941934757277</v>
      </c>
      <c r="M237" s="4"/>
      <c r="S237" s="3"/>
      <c r="T237" s="3"/>
    </row>
    <row r="238" spans="1:20" x14ac:dyDescent="0.3">
      <c r="A238" s="4">
        <v>12</v>
      </c>
      <c r="B238" s="4">
        <v>17</v>
      </c>
      <c r="C238" s="4" t="s">
        <v>8</v>
      </c>
      <c r="D238" s="4">
        <v>3.9028999999999998</v>
      </c>
      <c r="E238" s="4">
        <v>3.5314999999999999</v>
      </c>
      <c r="F238" s="4">
        <v>22</v>
      </c>
      <c r="G238" s="4">
        <v>17</v>
      </c>
      <c r="H238" s="4" t="s">
        <v>8</v>
      </c>
      <c r="I238" s="11">
        <v>1.4336768806787099</v>
      </c>
      <c r="J238" s="10">
        <v>1.78478590657259</v>
      </c>
      <c r="M238" s="4"/>
    </row>
    <row r="239" spans="1:20" x14ac:dyDescent="0.3">
      <c r="A239" s="4">
        <v>12</v>
      </c>
      <c r="B239" s="4">
        <v>18</v>
      </c>
      <c r="C239" s="4" t="s">
        <v>8</v>
      </c>
      <c r="D239" s="4">
        <v>3.6055000000000001</v>
      </c>
      <c r="E239" s="4">
        <v>4.1398000000000001</v>
      </c>
      <c r="F239" s="4">
        <v>22</v>
      </c>
      <c r="G239" s="4">
        <v>18</v>
      </c>
      <c r="H239" s="4" t="s">
        <v>8</v>
      </c>
      <c r="I239" s="11">
        <v>1.53127827533532</v>
      </c>
      <c r="J239" s="10">
        <v>0.77686964969514205</v>
      </c>
      <c r="M239" s="4"/>
    </row>
    <row r="240" spans="1:20" x14ac:dyDescent="0.3">
      <c r="A240" s="4">
        <v>12</v>
      </c>
      <c r="B240" s="4">
        <v>19</v>
      </c>
      <c r="C240" s="4" t="s">
        <v>8</v>
      </c>
      <c r="D240" s="4">
        <v>3.4588000000000001</v>
      </c>
      <c r="E240" s="4">
        <v>4.1398000000000001</v>
      </c>
      <c r="F240" s="4">
        <v>22</v>
      </c>
      <c r="G240" s="4">
        <v>19</v>
      </c>
      <c r="H240" s="4" t="s">
        <v>8</v>
      </c>
      <c r="I240" s="11">
        <v>1.75782829933731</v>
      </c>
      <c r="J240" s="10">
        <v>1.0296971494973199</v>
      </c>
      <c r="M240" s="4"/>
    </row>
    <row r="241" spans="1:20" x14ac:dyDescent="0.3">
      <c r="A241" s="4">
        <v>12</v>
      </c>
      <c r="B241" s="4">
        <v>20</v>
      </c>
      <c r="C241" s="4" t="s">
        <v>7</v>
      </c>
      <c r="D241" s="4">
        <v>3.9028999999999998</v>
      </c>
      <c r="E241" s="4">
        <v>3.9028999999999998</v>
      </c>
      <c r="F241" s="4">
        <v>22</v>
      </c>
      <c r="G241" s="4">
        <v>20</v>
      </c>
      <c r="H241" s="4" t="s">
        <v>7</v>
      </c>
      <c r="I241" s="11">
        <v>1.31628880027186</v>
      </c>
      <c r="J241" s="10">
        <v>1.2618861756841599</v>
      </c>
      <c r="M241" s="4"/>
    </row>
    <row r="242" spans="1:20" x14ac:dyDescent="0.3">
      <c r="A242" s="4">
        <v>13</v>
      </c>
      <c r="B242" s="4">
        <v>1</v>
      </c>
      <c r="C242" s="4" t="s">
        <v>8</v>
      </c>
      <c r="D242" s="4">
        <v>0.76471</v>
      </c>
      <c r="E242" s="4">
        <v>0.50041000000000002</v>
      </c>
      <c r="F242" s="14">
        <v>19</v>
      </c>
      <c r="G242" s="14">
        <v>1</v>
      </c>
      <c r="H242" s="14" t="s">
        <v>8</v>
      </c>
      <c r="I242" s="11">
        <v>0.936900624020231</v>
      </c>
      <c r="J242" s="10">
        <v>-2.11499169069564E-2</v>
      </c>
      <c r="K242" s="4">
        <v>0.80295710263950415</v>
      </c>
      <c r="L242" s="4">
        <v>0.5297144111286145</v>
      </c>
      <c r="M242" s="4"/>
    </row>
    <row r="243" spans="1:20" x14ac:dyDescent="0.3">
      <c r="A243" s="4">
        <v>13</v>
      </c>
      <c r="B243" s="4">
        <v>2</v>
      </c>
      <c r="C243" s="4" t="s">
        <v>7</v>
      </c>
      <c r="D243" s="4">
        <v>1.7983</v>
      </c>
      <c r="E243" s="4">
        <v>1.5569</v>
      </c>
      <c r="F243" s="14">
        <v>19</v>
      </c>
      <c r="G243" s="14">
        <v>2</v>
      </c>
      <c r="H243" s="14" t="s">
        <v>7</v>
      </c>
      <c r="I243" s="11">
        <v>1.3538386553513</v>
      </c>
      <c r="J243" s="10">
        <v>1.2970033722210701</v>
      </c>
      <c r="M243" s="4"/>
    </row>
    <row r="244" spans="1:20" x14ac:dyDescent="0.3">
      <c r="A244" s="4">
        <v>13</v>
      </c>
      <c r="B244" s="4">
        <v>3</v>
      </c>
      <c r="C244" s="4" t="s">
        <v>8</v>
      </c>
      <c r="D244" s="4">
        <v>2.6036000000000001</v>
      </c>
      <c r="E244" s="4">
        <v>2.7515999999999998</v>
      </c>
      <c r="F244" s="14">
        <v>19</v>
      </c>
      <c r="G244" s="14">
        <v>3</v>
      </c>
      <c r="H244" s="14" t="s">
        <v>8</v>
      </c>
      <c r="I244" s="11">
        <v>0.63684322458268405</v>
      </c>
      <c r="J244" s="10">
        <v>2.1661067528923299</v>
      </c>
      <c r="M244" s="4"/>
    </row>
    <row r="245" spans="1:20" x14ac:dyDescent="0.3">
      <c r="A245" s="4">
        <v>13</v>
      </c>
      <c r="B245" s="4">
        <v>4</v>
      </c>
      <c r="C245" s="4" t="s">
        <v>8</v>
      </c>
      <c r="D245" s="4">
        <v>2.9062999999999999</v>
      </c>
      <c r="E245" s="4">
        <v>2.5796999999999999</v>
      </c>
      <c r="F245" s="14">
        <v>19</v>
      </c>
      <c r="G245" s="14">
        <v>4</v>
      </c>
      <c r="H245" s="14" t="s">
        <v>8</v>
      </c>
      <c r="I245" s="11">
        <v>1.0661115982646201</v>
      </c>
      <c r="J245" s="10">
        <v>0.88128324252169399</v>
      </c>
      <c r="M245" s="4"/>
    </row>
    <row r="246" spans="1:20" x14ac:dyDescent="0.3">
      <c r="A246" s="4">
        <v>13</v>
      </c>
      <c r="B246" s="4">
        <v>5</v>
      </c>
      <c r="C246" s="4" t="s">
        <v>8</v>
      </c>
      <c r="D246" s="4">
        <v>2.7103000000000002</v>
      </c>
      <c r="E246" s="4">
        <v>1.7735000000000001</v>
      </c>
      <c r="F246" s="14">
        <v>19</v>
      </c>
      <c r="G246" s="14">
        <v>5</v>
      </c>
      <c r="H246" s="14" t="s">
        <v>8</v>
      </c>
      <c r="I246" s="11">
        <v>1.7415228506075899</v>
      </c>
      <c r="J246" s="10">
        <v>1.0489447594492201</v>
      </c>
      <c r="M246" s="4"/>
    </row>
    <row r="247" spans="1:20" x14ac:dyDescent="0.3">
      <c r="A247" s="4">
        <v>13</v>
      </c>
      <c r="B247" s="4">
        <v>6</v>
      </c>
      <c r="C247" s="4" t="s">
        <v>7</v>
      </c>
      <c r="D247" s="4">
        <v>2.4308999999999998</v>
      </c>
      <c r="E247" s="4">
        <v>2.3855</v>
      </c>
      <c r="F247" s="14">
        <v>19</v>
      </c>
      <c r="G247" s="14">
        <v>6</v>
      </c>
      <c r="H247" s="14" t="s">
        <v>7</v>
      </c>
      <c r="I247" s="11">
        <v>0.34123083112268399</v>
      </c>
      <c r="J247" s="10">
        <v>0.94594101359111504</v>
      </c>
      <c r="M247" s="4"/>
    </row>
    <row r="248" spans="1:20" x14ac:dyDescent="0.3">
      <c r="A248" s="4">
        <v>13</v>
      </c>
      <c r="B248" s="4">
        <v>7</v>
      </c>
      <c r="C248" s="4" t="s">
        <v>8</v>
      </c>
      <c r="D248" s="4">
        <v>2.6730999999999998</v>
      </c>
      <c r="E248" s="4">
        <v>2.9302999999999999</v>
      </c>
      <c r="F248" s="14">
        <v>19</v>
      </c>
      <c r="G248" s="14">
        <v>7</v>
      </c>
      <c r="H248" s="14" t="s">
        <v>8</v>
      </c>
      <c r="I248" s="11">
        <v>0.93348432962001804</v>
      </c>
      <c r="J248" s="10">
        <v>0.751966518011848</v>
      </c>
      <c r="M248" s="4"/>
    </row>
    <row r="249" spans="1:20" x14ac:dyDescent="0.3">
      <c r="A249" s="4">
        <v>13</v>
      </c>
      <c r="B249" s="4">
        <v>8</v>
      </c>
      <c r="C249" s="4" t="s">
        <v>8</v>
      </c>
      <c r="D249" s="4">
        <v>3.4211</v>
      </c>
      <c r="E249" s="4">
        <v>2.9986999999999999</v>
      </c>
      <c r="F249" s="14">
        <v>19</v>
      </c>
      <c r="G249" s="14">
        <v>8</v>
      </c>
      <c r="H249" s="14" t="s">
        <v>8</v>
      </c>
      <c r="I249" s="11">
        <v>0.921830812964194</v>
      </c>
      <c r="J249" s="10">
        <v>1.41673936163596</v>
      </c>
      <c r="M249" s="4"/>
      <c r="S249" s="3"/>
      <c r="T249" s="3"/>
    </row>
    <row r="250" spans="1:20" x14ac:dyDescent="0.3">
      <c r="A250" s="4">
        <v>13</v>
      </c>
      <c r="B250" s="4">
        <v>9</v>
      </c>
      <c r="C250" s="4" t="s">
        <v>7</v>
      </c>
      <c r="D250" s="4">
        <v>2.9329000000000001</v>
      </c>
      <c r="E250" s="4">
        <v>2.8645999999999998</v>
      </c>
      <c r="F250" s="14">
        <v>19</v>
      </c>
      <c r="G250" s="14">
        <v>9</v>
      </c>
      <c r="H250" s="14" t="s">
        <v>7</v>
      </c>
      <c r="I250" s="11">
        <v>-0.38376930256041902</v>
      </c>
      <c r="J250" s="10">
        <v>0.45641925972341901</v>
      </c>
      <c r="M250" s="4"/>
      <c r="S250" s="3"/>
      <c r="T250" s="3"/>
    </row>
    <row r="251" spans="1:20" x14ac:dyDescent="0.3">
      <c r="A251" s="4">
        <v>13</v>
      </c>
      <c r="B251" s="4">
        <v>10</v>
      </c>
      <c r="C251" s="4" t="s">
        <v>8</v>
      </c>
      <c r="D251" s="4">
        <v>2.9329000000000001</v>
      </c>
      <c r="E251" s="4">
        <v>2.9651999999999998</v>
      </c>
      <c r="F251" s="14">
        <v>19</v>
      </c>
      <c r="G251" s="14">
        <v>10</v>
      </c>
      <c r="H251" s="14" t="s">
        <v>8</v>
      </c>
      <c r="I251" s="11">
        <v>0.49271998080072898</v>
      </c>
      <c r="J251" s="10">
        <v>0.89988270667716797</v>
      </c>
      <c r="M251" s="4"/>
      <c r="S251" s="3"/>
      <c r="T251" s="3"/>
    </row>
    <row r="252" spans="1:20" x14ac:dyDescent="0.3">
      <c r="A252" s="4">
        <v>13</v>
      </c>
      <c r="B252" s="4">
        <v>11</v>
      </c>
      <c r="C252" s="4" t="s">
        <v>7</v>
      </c>
      <c r="D252" s="4">
        <v>3.1067999999999998</v>
      </c>
      <c r="E252" s="4">
        <v>3.0409999999999999</v>
      </c>
      <c r="F252" s="14">
        <v>19</v>
      </c>
      <c r="G252" s="14">
        <v>11</v>
      </c>
      <c r="H252" s="14" t="s">
        <v>7</v>
      </c>
      <c r="I252" s="11">
        <v>0.53106592470883096</v>
      </c>
      <c r="J252" s="10">
        <v>0.48489649369715099</v>
      </c>
      <c r="M252" s="4"/>
      <c r="S252" s="3"/>
      <c r="T252" s="3"/>
    </row>
    <row r="253" spans="1:20" x14ac:dyDescent="0.3">
      <c r="A253" s="4">
        <v>13</v>
      </c>
      <c r="B253" s="4">
        <v>12</v>
      </c>
      <c r="C253" s="4" t="s">
        <v>7</v>
      </c>
      <c r="D253" s="4">
        <v>3.1678000000000002</v>
      </c>
      <c r="E253" s="4">
        <v>3.0310000000000001</v>
      </c>
      <c r="F253" s="14">
        <v>19</v>
      </c>
      <c r="G253" s="14">
        <v>12</v>
      </c>
      <c r="H253" s="14" t="s">
        <v>7</v>
      </c>
      <c r="I253" s="11">
        <v>0.53669426680624399</v>
      </c>
      <c r="J253" s="10">
        <v>0.93348432962001804</v>
      </c>
      <c r="M253" s="4"/>
      <c r="S253" s="3"/>
      <c r="T253" s="3"/>
    </row>
    <row r="254" spans="1:20" x14ac:dyDescent="0.3">
      <c r="A254" s="4">
        <v>13</v>
      </c>
      <c r="B254" s="4">
        <v>13</v>
      </c>
      <c r="C254" s="4" t="s">
        <v>7</v>
      </c>
      <c r="D254" s="4">
        <v>3.0619999999999998</v>
      </c>
      <c r="E254" s="4">
        <v>3.1067999999999998</v>
      </c>
      <c r="F254" s="14">
        <v>19</v>
      </c>
      <c r="G254" s="14">
        <v>13</v>
      </c>
      <c r="H254" s="14" t="s">
        <v>7</v>
      </c>
      <c r="I254" s="11">
        <v>2.0496394566402198</v>
      </c>
      <c r="J254" s="10">
        <v>0.96382360181545101</v>
      </c>
      <c r="M254" s="4"/>
      <c r="S254" s="3"/>
      <c r="T254" s="3"/>
    </row>
    <row r="255" spans="1:20" x14ac:dyDescent="0.3">
      <c r="A255" s="4">
        <v>13</v>
      </c>
      <c r="B255" s="4">
        <v>14</v>
      </c>
      <c r="C255" s="4" t="s">
        <v>8</v>
      </c>
      <c r="D255" s="4">
        <v>3.1379000000000001</v>
      </c>
      <c r="E255" s="4">
        <v>3.3934000000000002</v>
      </c>
      <c r="F255" s="14">
        <v>19</v>
      </c>
      <c r="G255" s="14">
        <v>14</v>
      </c>
      <c r="H255" s="14" t="s">
        <v>8</v>
      </c>
      <c r="I255" s="11">
        <v>0.814223420742342</v>
      </c>
      <c r="J255" s="10">
        <v>0.93348432962001804</v>
      </c>
      <c r="M255" s="4"/>
      <c r="S255" s="3"/>
      <c r="T255" s="3"/>
    </row>
    <row r="256" spans="1:20" x14ac:dyDescent="0.3">
      <c r="A256" s="4">
        <v>13</v>
      </c>
      <c r="B256" s="4">
        <v>15</v>
      </c>
      <c r="C256" s="4" t="s">
        <v>8</v>
      </c>
      <c r="D256" s="4">
        <v>3.0920000000000001</v>
      </c>
      <c r="E256" s="4">
        <v>3.7936000000000001</v>
      </c>
      <c r="F256" s="14">
        <v>19</v>
      </c>
      <c r="G256" s="14">
        <v>15</v>
      </c>
      <c r="H256" s="14" t="s">
        <v>8</v>
      </c>
      <c r="I256" s="11">
        <v>0.65767903456317101</v>
      </c>
      <c r="J256" s="10">
        <v>1.83253157546356</v>
      </c>
      <c r="M256" s="4"/>
      <c r="S256" s="3"/>
      <c r="T256" s="3"/>
    </row>
    <row r="257" spans="1:20" x14ac:dyDescent="0.3">
      <c r="A257" s="4">
        <v>13</v>
      </c>
      <c r="B257" s="4">
        <v>16</v>
      </c>
      <c r="C257" s="4" t="s">
        <v>7</v>
      </c>
      <c r="D257" s="4">
        <v>3.2568999999999999</v>
      </c>
      <c r="E257" s="4">
        <v>2.9329000000000001</v>
      </c>
      <c r="F257" s="14">
        <v>19</v>
      </c>
      <c r="G257" s="14">
        <v>16</v>
      </c>
      <c r="H257" s="14" t="s">
        <v>7</v>
      </c>
      <c r="I257" s="11">
        <v>0.67555238851147104</v>
      </c>
      <c r="J257" s="10">
        <v>0.416114183802333</v>
      </c>
      <c r="M257" s="4"/>
      <c r="S257" s="3"/>
      <c r="T257" s="3"/>
    </row>
    <row r="258" spans="1:20" x14ac:dyDescent="0.3">
      <c r="A258" s="4">
        <v>13</v>
      </c>
      <c r="B258" s="4">
        <v>17</v>
      </c>
      <c r="C258" s="4" t="s">
        <v>7</v>
      </c>
      <c r="D258" s="4">
        <v>3.1379000000000001</v>
      </c>
      <c r="E258" s="4">
        <v>3.4211</v>
      </c>
      <c r="F258" s="14">
        <v>19</v>
      </c>
      <c r="G258" s="14">
        <v>17</v>
      </c>
      <c r="H258" s="14" t="s">
        <v>7</v>
      </c>
      <c r="I258" s="11">
        <v>0.62046293329498703</v>
      </c>
      <c r="J258" s="10">
        <v>0.41089393427745702</v>
      </c>
      <c r="M258" s="4"/>
      <c r="S258" s="3"/>
      <c r="T258" s="3"/>
    </row>
    <row r="259" spans="1:20" x14ac:dyDescent="0.3">
      <c r="A259" s="4">
        <v>13</v>
      </c>
      <c r="B259" s="4">
        <v>18</v>
      </c>
      <c r="C259" s="4" t="s">
        <v>7</v>
      </c>
      <c r="D259" s="4">
        <v>3.3647999999999998</v>
      </c>
      <c r="E259" s="4">
        <v>3.2856999999999998</v>
      </c>
      <c r="F259" s="14">
        <v>19</v>
      </c>
      <c r="G259" s="14">
        <v>18</v>
      </c>
      <c r="H259" s="14" t="s">
        <v>7</v>
      </c>
      <c r="I259" s="11">
        <v>0.18012719885325501</v>
      </c>
      <c r="J259" s="10">
        <v>0.78535437681563403</v>
      </c>
      <c r="M259" s="4"/>
      <c r="S259" s="3"/>
      <c r="T259" s="3"/>
    </row>
    <row r="260" spans="1:20" x14ac:dyDescent="0.3">
      <c r="A260" s="4">
        <v>13</v>
      </c>
      <c r="B260" s="4">
        <v>19</v>
      </c>
      <c r="C260" s="4" t="s">
        <v>8</v>
      </c>
      <c r="D260" s="4">
        <v>3.1379000000000001</v>
      </c>
      <c r="E260" s="4">
        <v>2.9986999999999999</v>
      </c>
      <c r="F260" s="14">
        <v>19</v>
      </c>
      <c r="G260" s="14">
        <v>19</v>
      </c>
      <c r="H260" s="14" t="s">
        <v>8</v>
      </c>
      <c r="I260" s="11">
        <v>0.79578429482817203</v>
      </c>
      <c r="J260" s="10">
        <v>0.68545003759701795</v>
      </c>
      <c r="M260" s="4"/>
      <c r="S260" s="3"/>
      <c r="T260" s="3"/>
    </row>
    <row r="261" spans="1:20" x14ac:dyDescent="0.3">
      <c r="A261" s="4">
        <v>13</v>
      </c>
      <c r="B261" s="4">
        <v>20</v>
      </c>
      <c r="C261" s="4" t="s">
        <v>7</v>
      </c>
      <c r="D261" s="4">
        <v>3.2856999999999998</v>
      </c>
      <c r="E261" s="4">
        <v>2.8994</v>
      </c>
      <c r="F261" s="14">
        <v>19</v>
      </c>
      <c r="G261" s="14">
        <v>20</v>
      </c>
      <c r="H261" s="14" t="s">
        <v>7</v>
      </c>
      <c r="I261" s="11">
        <v>1.1571995290677599</v>
      </c>
      <c r="J261" s="10">
        <v>0.55150754781871703</v>
      </c>
      <c r="M261" s="4"/>
      <c r="S261" s="3"/>
      <c r="T261" s="3"/>
    </row>
    <row r="262" spans="1:20" x14ac:dyDescent="0.3">
      <c r="A262" s="4">
        <v>14</v>
      </c>
      <c r="B262" s="4">
        <v>1</v>
      </c>
      <c r="C262" s="4" t="s">
        <v>7</v>
      </c>
      <c r="D262" s="4">
        <v>1.125</v>
      </c>
      <c r="E262" s="4">
        <v>1.4662999999999999</v>
      </c>
      <c r="F262" s="4">
        <v>8</v>
      </c>
      <c r="G262" s="4">
        <v>1</v>
      </c>
      <c r="H262" s="4" t="s">
        <v>7</v>
      </c>
      <c r="I262" s="11">
        <v>1.5415264546096701</v>
      </c>
      <c r="J262" s="10">
        <v>0.43408943029379499</v>
      </c>
      <c r="K262" s="4">
        <v>1.422564528947077</v>
      </c>
      <c r="L262" s="4">
        <v>0.4986633456963297</v>
      </c>
      <c r="M262" s="4"/>
      <c r="S262" s="3"/>
      <c r="T262" s="3"/>
    </row>
    <row r="263" spans="1:20" x14ac:dyDescent="0.3">
      <c r="A263" s="4">
        <v>14</v>
      </c>
      <c r="B263" s="4">
        <v>2</v>
      </c>
      <c r="C263" s="4" t="s">
        <v>8</v>
      </c>
      <c r="D263" s="4">
        <v>2.3279999999999998</v>
      </c>
      <c r="E263" s="4">
        <v>2.0228999999999999</v>
      </c>
      <c r="F263" s="4">
        <v>8</v>
      </c>
      <c r="G263" s="4">
        <v>2</v>
      </c>
      <c r="H263" s="4" t="s">
        <v>8</v>
      </c>
      <c r="I263" s="11">
        <v>1.5341205443525501</v>
      </c>
      <c r="J263" s="10">
        <v>0.72983587440870601</v>
      </c>
      <c r="M263" s="4"/>
      <c r="S263" s="3"/>
      <c r="T263" s="3"/>
    </row>
    <row r="264" spans="1:20" x14ac:dyDescent="0.3">
      <c r="A264" s="4">
        <v>14</v>
      </c>
      <c r="B264" s="4">
        <v>3</v>
      </c>
      <c r="C264" s="4" t="s">
        <v>7</v>
      </c>
      <c r="D264" s="4">
        <v>1.8971</v>
      </c>
      <c r="E264" s="4">
        <v>2.4419</v>
      </c>
      <c r="F264" s="4">
        <v>8</v>
      </c>
      <c r="G264" s="4">
        <v>3</v>
      </c>
      <c r="H264" s="4" t="s">
        <v>7</v>
      </c>
      <c r="I264" s="11">
        <v>1.1309776082451599</v>
      </c>
      <c r="J264" s="10">
        <v>1.2263707366694201</v>
      </c>
      <c r="M264" s="4"/>
      <c r="S264" s="3"/>
      <c r="T264" s="3"/>
    </row>
    <row r="265" spans="1:20" x14ac:dyDescent="0.3">
      <c r="A265" s="4">
        <v>14</v>
      </c>
      <c r="B265" s="4">
        <v>4</v>
      </c>
      <c r="C265" s="4" t="s">
        <v>8</v>
      </c>
      <c r="D265" s="4">
        <v>2.6753999999999998</v>
      </c>
      <c r="E265" s="4">
        <v>3.1303999999999998</v>
      </c>
      <c r="F265" s="4">
        <v>8</v>
      </c>
      <c r="G265" s="4">
        <v>4</v>
      </c>
      <c r="H265" s="4" t="s">
        <v>8</v>
      </c>
      <c r="I265" s="11">
        <v>1.4321961916249699</v>
      </c>
      <c r="J265" s="10">
        <v>0.60632590813116105</v>
      </c>
      <c r="M265" s="4"/>
      <c r="S265" s="3"/>
      <c r="T265" s="3"/>
    </row>
    <row r="266" spans="1:20" x14ac:dyDescent="0.3">
      <c r="A266" s="4">
        <v>14</v>
      </c>
      <c r="B266" s="4">
        <v>5</v>
      </c>
      <c r="C266" s="4" t="s">
        <v>7</v>
      </c>
      <c r="D266" s="4">
        <v>2.3473999999999999</v>
      </c>
      <c r="E266" s="4">
        <v>2.5968</v>
      </c>
      <c r="F266" s="4">
        <v>8</v>
      </c>
      <c r="G266" s="4">
        <v>5</v>
      </c>
      <c r="H266" s="4" t="s">
        <v>7</v>
      </c>
      <c r="I266" s="11">
        <v>0.88196965249952997</v>
      </c>
      <c r="J266" s="10">
        <v>0.81893816310340795</v>
      </c>
      <c r="M266" s="4"/>
      <c r="S266" s="3"/>
      <c r="T266" s="3"/>
    </row>
    <row r="267" spans="1:20" x14ac:dyDescent="0.3">
      <c r="A267" s="4">
        <v>14</v>
      </c>
      <c r="B267" s="4">
        <v>6</v>
      </c>
      <c r="C267" s="4" t="s">
        <v>7</v>
      </c>
      <c r="D267" s="4">
        <v>2.6427</v>
      </c>
      <c r="E267" s="4">
        <v>2.8163</v>
      </c>
      <c r="F267" s="4">
        <v>8</v>
      </c>
      <c r="G267" s="4">
        <v>6</v>
      </c>
      <c r="H267" s="4" t="s">
        <v>7</v>
      </c>
      <c r="I267" s="11">
        <v>1.0719369676429</v>
      </c>
      <c r="J267" s="10">
        <v>1.28536890380554</v>
      </c>
      <c r="M267" s="4"/>
      <c r="S267" s="3"/>
      <c r="T267" s="3"/>
    </row>
    <row r="268" spans="1:20" x14ac:dyDescent="0.3">
      <c r="A268" s="4">
        <v>14</v>
      </c>
      <c r="B268" s="4">
        <v>7</v>
      </c>
      <c r="C268" s="4" t="s">
        <v>8</v>
      </c>
      <c r="D268" s="4">
        <v>2.7707000000000002</v>
      </c>
      <c r="E268" s="4">
        <v>2.5560999999999998</v>
      </c>
      <c r="F268" s="4">
        <v>8</v>
      </c>
      <c r="G268" s="4">
        <v>7</v>
      </c>
      <c r="H268" s="4" t="s">
        <v>8</v>
      </c>
      <c r="I268" s="11">
        <v>1.11236102914573</v>
      </c>
      <c r="J268" s="10">
        <v>0.34193005292676798</v>
      </c>
      <c r="M268" s="4"/>
      <c r="S268" s="3"/>
      <c r="T268" s="3"/>
    </row>
    <row r="269" spans="1:20" x14ac:dyDescent="0.3">
      <c r="A269" s="4">
        <v>14</v>
      </c>
      <c r="B269" s="4">
        <v>8</v>
      </c>
      <c r="C269" s="4" t="s">
        <v>8</v>
      </c>
      <c r="D269" s="4">
        <v>3.1638999999999999</v>
      </c>
      <c r="E269" s="4">
        <v>2.8645999999999998</v>
      </c>
      <c r="F269" s="4">
        <v>8</v>
      </c>
      <c r="G269" s="4">
        <v>8</v>
      </c>
      <c r="H269" s="4" t="s">
        <v>8</v>
      </c>
      <c r="I269" s="11">
        <v>2.4725140580258298</v>
      </c>
      <c r="J269" s="10">
        <v>0.53839086350183196</v>
      </c>
      <c r="M269" s="4"/>
      <c r="S269" s="3"/>
      <c r="T269" s="3"/>
    </row>
    <row r="270" spans="1:20" x14ac:dyDescent="0.3">
      <c r="A270" s="4">
        <v>14</v>
      </c>
      <c r="B270" s="4">
        <v>9</v>
      </c>
      <c r="C270" s="4" t="s">
        <v>8</v>
      </c>
      <c r="D270" s="4">
        <v>2.5148999999999999</v>
      </c>
      <c r="E270" s="4">
        <v>3.1303999999999998</v>
      </c>
      <c r="F270" s="4">
        <v>8</v>
      </c>
      <c r="G270" s="4">
        <v>9</v>
      </c>
      <c r="H270" s="4" t="s">
        <v>8</v>
      </c>
      <c r="I270" s="11">
        <v>0.34977001482801501</v>
      </c>
      <c r="J270" s="10">
        <v>1.5036976648959099</v>
      </c>
      <c r="M270" s="4"/>
      <c r="S270" s="3"/>
      <c r="T270" s="3"/>
    </row>
    <row r="271" spans="1:20" x14ac:dyDescent="0.3">
      <c r="A271" s="4">
        <v>14</v>
      </c>
      <c r="B271" s="4">
        <v>10</v>
      </c>
      <c r="C271" s="4" t="s">
        <v>7</v>
      </c>
      <c r="D271" s="4">
        <v>2.8938999999999999</v>
      </c>
      <c r="E271" s="4">
        <v>2.6427</v>
      </c>
      <c r="F271" s="4">
        <v>8</v>
      </c>
      <c r="G271" s="4">
        <v>10</v>
      </c>
      <c r="H271" s="4" t="s">
        <v>7</v>
      </c>
      <c r="I271" s="11">
        <v>0.92698105753605498</v>
      </c>
      <c r="J271" s="10">
        <v>0.86489435868528297</v>
      </c>
      <c r="M271" s="4"/>
      <c r="S271" s="3"/>
      <c r="T271" s="3"/>
    </row>
    <row r="272" spans="1:20" x14ac:dyDescent="0.3">
      <c r="A272" s="4">
        <v>14</v>
      </c>
      <c r="B272" s="4">
        <v>11</v>
      </c>
      <c r="C272" s="4" t="s">
        <v>7</v>
      </c>
      <c r="D272" s="4">
        <v>3.2722000000000002</v>
      </c>
      <c r="E272" s="4">
        <v>2.0518999999999998</v>
      </c>
      <c r="F272" s="4">
        <v>8</v>
      </c>
      <c r="G272" s="4">
        <v>11</v>
      </c>
      <c r="H272" s="4" t="s">
        <v>7</v>
      </c>
      <c r="I272" s="11">
        <v>1.7214733911267699</v>
      </c>
      <c r="J272" s="10">
        <v>0.97200181801929997</v>
      </c>
      <c r="M272" s="4"/>
      <c r="S272" s="3"/>
      <c r="T272" s="3"/>
    </row>
    <row r="273" spans="1:20" x14ac:dyDescent="0.3">
      <c r="A273" s="4">
        <v>14</v>
      </c>
      <c r="B273" s="4">
        <v>12</v>
      </c>
      <c r="C273" s="4" t="s">
        <v>8</v>
      </c>
      <c r="D273" s="4">
        <v>3.3041999999999998</v>
      </c>
      <c r="E273" s="4">
        <v>2.5588000000000002</v>
      </c>
      <c r="F273" s="4">
        <v>8</v>
      </c>
      <c r="G273" s="4">
        <v>12</v>
      </c>
      <c r="H273" s="4" t="s">
        <v>8</v>
      </c>
      <c r="I273" s="11">
        <v>1.20939002097827</v>
      </c>
      <c r="J273" s="10">
        <v>0.98513082681750597</v>
      </c>
      <c r="M273" s="4"/>
      <c r="S273" s="3"/>
      <c r="T273" s="3"/>
    </row>
    <row r="274" spans="1:20" x14ac:dyDescent="0.3">
      <c r="A274" s="4">
        <v>14</v>
      </c>
      <c r="B274" s="4">
        <v>13</v>
      </c>
      <c r="C274" s="4" t="s">
        <v>7</v>
      </c>
      <c r="D274" s="4">
        <v>3.9897999999999998</v>
      </c>
      <c r="E274" s="4">
        <v>2.9529999999999998</v>
      </c>
      <c r="F274" s="4">
        <v>8</v>
      </c>
      <c r="G274" s="4">
        <v>13</v>
      </c>
      <c r="H274" s="4" t="s">
        <v>7</v>
      </c>
      <c r="I274" s="11">
        <v>2.3863572204626902</v>
      </c>
      <c r="J274" s="10">
        <v>1.1020964680140699</v>
      </c>
      <c r="M274" s="4"/>
      <c r="S274" s="3"/>
      <c r="T274" s="3"/>
    </row>
    <row r="275" spans="1:20" x14ac:dyDescent="0.3">
      <c r="A275" s="4">
        <v>14</v>
      </c>
      <c r="B275" s="4">
        <v>14</v>
      </c>
      <c r="C275" s="4" t="s">
        <v>8</v>
      </c>
      <c r="D275" s="4">
        <v>2.0518999999999998</v>
      </c>
      <c r="E275" s="4">
        <v>2.7905000000000002</v>
      </c>
      <c r="F275" s="4">
        <v>8</v>
      </c>
      <c r="G275" s="4">
        <v>14</v>
      </c>
      <c r="H275" s="4" t="s">
        <v>8</v>
      </c>
      <c r="I275" s="11">
        <v>1.3414013865221801</v>
      </c>
      <c r="J275" s="10">
        <v>1.0451654651054001</v>
      </c>
      <c r="M275" s="4"/>
      <c r="S275" s="3"/>
      <c r="T275" s="3"/>
    </row>
    <row r="276" spans="1:20" x14ac:dyDescent="0.3">
      <c r="A276" s="4">
        <v>14</v>
      </c>
      <c r="B276" s="4">
        <v>15</v>
      </c>
      <c r="C276" s="4" t="s">
        <v>7</v>
      </c>
      <c r="D276" s="4">
        <v>3.4096000000000002</v>
      </c>
      <c r="E276" s="4">
        <v>3.4096000000000002</v>
      </c>
      <c r="F276" s="4">
        <v>8</v>
      </c>
      <c r="G276" s="4">
        <v>15</v>
      </c>
      <c r="H276" s="4" t="s">
        <v>7</v>
      </c>
      <c r="I276" s="11">
        <v>1.6028400037106001</v>
      </c>
      <c r="J276" s="10">
        <v>2.7373064947376502</v>
      </c>
      <c r="M276" s="4"/>
      <c r="S276" s="3"/>
      <c r="T276" s="3"/>
    </row>
    <row r="277" spans="1:20" x14ac:dyDescent="0.3">
      <c r="A277" s="4">
        <v>14</v>
      </c>
      <c r="B277" s="4">
        <v>16</v>
      </c>
      <c r="C277" s="4" t="s">
        <v>8</v>
      </c>
      <c r="D277" s="4">
        <v>3.1638999999999999</v>
      </c>
      <c r="E277" s="4">
        <v>3.0409999999999999</v>
      </c>
      <c r="F277" s="4">
        <v>8</v>
      </c>
      <c r="G277" s="4">
        <v>16</v>
      </c>
      <c r="H277" s="4" t="s">
        <v>8</v>
      </c>
      <c r="I277" s="11">
        <v>1.6187927973278</v>
      </c>
      <c r="J277" s="10">
        <v>0.39513190003660398</v>
      </c>
      <c r="M277" s="4"/>
      <c r="S277" s="3"/>
      <c r="T277" s="3"/>
    </row>
    <row r="278" spans="1:20" x14ac:dyDescent="0.3">
      <c r="A278" s="4">
        <v>14</v>
      </c>
      <c r="B278" s="4">
        <v>17</v>
      </c>
      <c r="C278" s="4" t="s">
        <v>7</v>
      </c>
      <c r="D278" s="4">
        <v>3.4096000000000002</v>
      </c>
      <c r="E278" s="4">
        <v>3.4096000000000002</v>
      </c>
      <c r="F278" s="4">
        <v>8</v>
      </c>
      <c r="G278" s="4">
        <v>17</v>
      </c>
      <c r="H278" s="4" t="s">
        <v>7</v>
      </c>
      <c r="I278" s="11">
        <v>1.7368869625371</v>
      </c>
      <c r="J278" s="10">
        <v>0.86101785748734705</v>
      </c>
      <c r="M278" s="4"/>
      <c r="S278" s="3"/>
      <c r="T278" s="3"/>
    </row>
    <row r="279" spans="1:20" x14ac:dyDescent="0.3">
      <c r="A279" s="4">
        <v>14</v>
      </c>
      <c r="B279" s="4">
        <v>18</v>
      </c>
      <c r="C279" s="4" t="s">
        <v>8</v>
      </c>
      <c r="D279" s="4">
        <v>3.4719000000000002</v>
      </c>
      <c r="E279" s="4">
        <v>2.8938999999999999</v>
      </c>
      <c r="F279" s="4">
        <v>8</v>
      </c>
      <c r="G279" s="4">
        <v>18</v>
      </c>
      <c r="H279" s="4" t="s">
        <v>8</v>
      </c>
      <c r="I279" s="11">
        <v>1.20939002097827</v>
      </c>
      <c r="J279" s="10">
        <v>0.801180725007268</v>
      </c>
      <c r="M279" s="4"/>
      <c r="S279" s="3"/>
      <c r="T279" s="3"/>
    </row>
    <row r="280" spans="1:20" x14ac:dyDescent="0.3">
      <c r="A280" s="4">
        <v>14</v>
      </c>
      <c r="B280" s="4">
        <v>19</v>
      </c>
      <c r="C280" s="4" t="s">
        <v>8</v>
      </c>
      <c r="D280" s="4">
        <v>3.5979000000000001</v>
      </c>
      <c r="E280" s="4">
        <v>2.5148999999999999</v>
      </c>
      <c r="F280" s="4">
        <v>8</v>
      </c>
      <c r="G280" s="4">
        <v>19</v>
      </c>
      <c r="H280" s="4" t="s">
        <v>8</v>
      </c>
      <c r="I280" s="11">
        <v>1.9486641761571399</v>
      </c>
      <c r="J280" s="10">
        <v>-0.93174673520269502</v>
      </c>
      <c r="M280" s="4"/>
      <c r="S280" s="3"/>
      <c r="T280" s="3"/>
    </row>
    <row r="281" spans="1:20" x14ac:dyDescent="0.3">
      <c r="A281" s="4">
        <v>14</v>
      </c>
      <c r="B281" s="4">
        <v>20</v>
      </c>
      <c r="C281" s="4" t="s">
        <v>7</v>
      </c>
      <c r="D281" s="4">
        <v>4.0166000000000004</v>
      </c>
      <c r="E281" s="4">
        <v>3.0061</v>
      </c>
      <c r="F281" s="4">
        <v>8</v>
      </c>
      <c r="G281" s="4">
        <v>20</v>
      </c>
      <c r="H281" s="4" t="s">
        <v>7</v>
      </c>
      <c r="I281" s="11">
        <v>1.2217410206303101</v>
      </c>
      <c r="J281" s="10">
        <v>1.4850957970770899</v>
      </c>
      <c r="M281" s="4"/>
    </row>
    <row r="282" spans="1:20" x14ac:dyDescent="0.3">
      <c r="A282" s="4">
        <v>15</v>
      </c>
      <c r="B282" s="4">
        <v>1</v>
      </c>
      <c r="C282" s="4" t="s">
        <v>8</v>
      </c>
      <c r="D282" s="4">
        <v>4.1398000000000001</v>
      </c>
      <c r="E282" s="4">
        <v>4.0736999999999997</v>
      </c>
      <c r="F282" s="14">
        <v>24</v>
      </c>
      <c r="G282" s="14">
        <v>1</v>
      </c>
      <c r="H282" s="14" t="s">
        <v>8</v>
      </c>
      <c r="I282" s="11">
        <v>0.80286117812972702</v>
      </c>
      <c r="J282" s="10">
        <v>1.2860609300660799</v>
      </c>
      <c r="K282" s="4">
        <v>1.450292313860807</v>
      </c>
      <c r="L282" s="4">
        <v>0.71390848002335683</v>
      </c>
      <c r="M282" s="4"/>
    </row>
    <row r="283" spans="1:20" x14ac:dyDescent="0.3">
      <c r="A283" s="4">
        <v>15</v>
      </c>
      <c r="B283" s="4">
        <v>2</v>
      </c>
      <c r="C283" s="4" t="s">
        <v>8</v>
      </c>
      <c r="D283" s="4">
        <v>4.1398000000000001</v>
      </c>
      <c r="E283" s="4">
        <v>4.1074999999999999</v>
      </c>
      <c r="F283" s="14">
        <v>24</v>
      </c>
      <c r="G283" s="14">
        <v>2</v>
      </c>
      <c r="H283" s="14" t="s">
        <v>8</v>
      </c>
      <c r="I283" s="11">
        <v>2.62010984454106</v>
      </c>
      <c r="J283" s="10">
        <v>0.92783685333188204</v>
      </c>
      <c r="M283" s="4"/>
    </row>
    <row r="284" spans="1:20" x14ac:dyDescent="0.3">
      <c r="A284" s="4">
        <v>15</v>
      </c>
      <c r="B284" s="4">
        <v>3</v>
      </c>
      <c r="C284" s="4" t="s">
        <v>7</v>
      </c>
      <c r="D284" s="4">
        <v>4.1074999999999999</v>
      </c>
      <c r="E284" s="4">
        <v>2.7888999999999999</v>
      </c>
      <c r="F284" s="14">
        <v>24</v>
      </c>
      <c r="G284" s="14">
        <v>3</v>
      </c>
      <c r="H284" s="14" t="s">
        <v>7</v>
      </c>
      <c r="I284" s="11">
        <v>1.0655649046357101</v>
      </c>
      <c r="J284" s="10">
        <v>3.51951110977088</v>
      </c>
      <c r="M284" s="4"/>
    </row>
    <row r="285" spans="1:20" x14ac:dyDescent="0.3">
      <c r="A285" s="4">
        <v>15</v>
      </c>
      <c r="B285" s="4">
        <v>4</v>
      </c>
      <c r="C285" s="4" t="s">
        <v>8</v>
      </c>
      <c r="D285" s="4">
        <v>4.1074999999999999</v>
      </c>
      <c r="E285" s="4">
        <v>3.8043999999999998</v>
      </c>
      <c r="F285" s="14">
        <v>24</v>
      </c>
      <c r="G285" s="14">
        <v>4</v>
      </c>
      <c r="H285" s="14" t="s">
        <v>8</v>
      </c>
      <c r="I285" s="11">
        <v>1.1740013619545999</v>
      </c>
      <c r="J285" s="10">
        <v>0.906981075949292</v>
      </c>
      <c r="M285" s="4"/>
    </row>
    <row r="286" spans="1:20" x14ac:dyDescent="0.3">
      <c r="A286" s="4">
        <v>15</v>
      </c>
      <c r="B286" s="4">
        <v>5</v>
      </c>
      <c r="C286" s="4" t="s">
        <v>8</v>
      </c>
      <c r="D286" s="4">
        <v>3.8715000000000002</v>
      </c>
      <c r="E286" s="4">
        <v>4.0736999999999997</v>
      </c>
      <c r="F286" s="14">
        <v>24</v>
      </c>
      <c r="G286" s="14">
        <v>5</v>
      </c>
      <c r="H286" s="14" t="s">
        <v>8</v>
      </c>
      <c r="I286" s="11">
        <v>1.6291070016023801</v>
      </c>
      <c r="J286" s="10">
        <v>1.3981488653971601</v>
      </c>
      <c r="M286" s="4"/>
    </row>
    <row r="287" spans="1:20" x14ac:dyDescent="0.3">
      <c r="A287" s="4">
        <v>15</v>
      </c>
      <c r="B287" s="4">
        <v>6</v>
      </c>
      <c r="C287" s="4" t="s">
        <v>8</v>
      </c>
      <c r="D287" s="4">
        <v>4.1707000000000001</v>
      </c>
      <c r="E287" s="4">
        <v>3.7685</v>
      </c>
      <c r="F287" s="14">
        <v>24</v>
      </c>
      <c r="G287" s="14">
        <v>6</v>
      </c>
      <c r="H287" s="14" t="s">
        <v>8</v>
      </c>
      <c r="I287" s="11">
        <v>0.94601367632239297</v>
      </c>
      <c r="J287" s="10">
        <v>1.3695416161723599</v>
      </c>
      <c r="M287" s="4"/>
    </row>
    <row r="288" spans="1:20" x14ac:dyDescent="0.3">
      <c r="A288" s="4">
        <v>15</v>
      </c>
      <c r="B288" s="4">
        <v>7</v>
      </c>
      <c r="C288" s="4" t="s">
        <v>7</v>
      </c>
      <c r="D288" s="4">
        <v>3.8386999999999998</v>
      </c>
      <c r="E288" s="4">
        <v>3.8386999999999998</v>
      </c>
      <c r="F288" s="14">
        <v>24</v>
      </c>
      <c r="G288" s="14">
        <v>7</v>
      </c>
      <c r="H288" s="14" t="s">
        <v>7</v>
      </c>
      <c r="I288" s="11">
        <v>1.39018317902424</v>
      </c>
      <c r="J288" s="10">
        <v>-0.150969215496777</v>
      </c>
      <c r="M288" s="4"/>
    </row>
    <row r="289" spans="1:20" x14ac:dyDescent="0.3">
      <c r="A289" s="4">
        <v>15</v>
      </c>
      <c r="B289" s="4">
        <v>8</v>
      </c>
      <c r="C289" s="4" t="s">
        <v>7</v>
      </c>
      <c r="D289" s="4">
        <v>4.1074999999999999</v>
      </c>
      <c r="E289" s="4">
        <v>3.2683</v>
      </c>
      <c r="F289" s="14">
        <v>24</v>
      </c>
      <c r="G289" s="14">
        <v>8</v>
      </c>
      <c r="H289" s="14" t="s">
        <v>7</v>
      </c>
      <c r="I289" s="11">
        <v>5.4479872149341697E-2</v>
      </c>
      <c r="J289" s="10">
        <v>1.7563921501623301</v>
      </c>
      <c r="M289" s="4"/>
    </row>
    <row r="290" spans="1:20" x14ac:dyDescent="0.3">
      <c r="A290" s="4">
        <v>15</v>
      </c>
      <c r="B290" s="4">
        <v>9</v>
      </c>
      <c r="C290" s="4" t="s">
        <v>8</v>
      </c>
      <c r="D290" s="4">
        <v>4.1398000000000001</v>
      </c>
      <c r="E290" s="4">
        <v>4.1074999999999999</v>
      </c>
      <c r="F290" s="14">
        <v>24</v>
      </c>
      <c r="G290" s="14">
        <v>9</v>
      </c>
      <c r="H290" s="14" t="s">
        <v>8</v>
      </c>
      <c r="I290" s="11">
        <v>1.9046822651470099</v>
      </c>
      <c r="J290" s="10">
        <v>1.96187944931145</v>
      </c>
      <c r="M290" s="4"/>
    </row>
    <row r="291" spans="1:20" x14ac:dyDescent="0.3">
      <c r="A291" s="4">
        <v>15</v>
      </c>
      <c r="B291" s="4">
        <v>10</v>
      </c>
      <c r="C291" s="4" t="s">
        <v>8</v>
      </c>
      <c r="D291" s="4">
        <v>3.5653999999999999</v>
      </c>
      <c r="E291" s="4">
        <v>3.5314999999999999</v>
      </c>
      <c r="F291" s="14">
        <v>24</v>
      </c>
      <c r="G291" s="14">
        <v>10</v>
      </c>
      <c r="H291" s="14" t="s">
        <v>8</v>
      </c>
      <c r="I291" s="11">
        <v>1.9098113443753499</v>
      </c>
      <c r="J291" s="10">
        <v>0.97053511129074899</v>
      </c>
      <c r="M291" s="4"/>
    </row>
    <row r="292" spans="1:20" x14ac:dyDescent="0.3">
      <c r="A292" s="4">
        <v>15</v>
      </c>
      <c r="B292" s="4">
        <v>11</v>
      </c>
      <c r="C292" s="4" t="s">
        <v>8</v>
      </c>
      <c r="D292" s="4">
        <v>3.5653999999999999</v>
      </c>
      <c r="E292" s="4">
        <v>3.1677</v>
      </c>
      <c r="F292" s="14">
        <v>24</v>
      </c>
      <c r="G292" s="14">
        <v>11</v>
      </c>
      <c r="H292" s="14" t="s">
        <v>8</v>
      </c>
      <c r="I292" s="11">
        <v>0.94472204357909195</v>
      </c>
      <c r="J292" s="10">
        <v>0.82564311906868704</v>
      </c>
      <c r="M292" s="4"/>
      <c r="S292" s="3"/>
      <c r="T292" s="3"/>
    </row>
    <row r="293" spans="1:20" x14ac:dyDescent="0.3">
      <c r="A293" s="4">
        <v>15</v>
      </c>
      <c r="B293" s="4">
        <v>12</v>
      </c>
      <c r="C293" s="4" t="s">
        <v>7</v>
      </c>
      <c r="D293" s="4">
        <v>4.1707000000000001</v>
      </c>
      <c r="E293" s="4">
        <v>3.1677</v>
      </c>
      <c r="F293" s="14">
        <v>24</v>
      </c>
      <c r="G293" s="14">
        <v>12</v>
      </c>
      <c r="H293" s="14" t="s">
        <v>7</v>
      </c>
      <c r="I293" s="11">
        <v>1.2002963450153099</v>
      </c>
      <c r="J293" s="10">
        <v>1.2095725652824001</v>
      </c>
      <c r="M293" s="4"/>
      <c r="S293" s="3"/>
      <c r="T293" s="3"/>
    </row>
    <row r="294" spans="1:20" x14ac:dyDescent="0.3">
      <c r="A294" s="4">
        <v>15</v>
      </c>
      <c r="B294" s="4">
        <v>13</v>
      </c>
      <c r="C294" s="4" t="s">
        <v>8</v>
      </c>
      <c r="D294" s="4">
        <v>4.2003000000000004</v>
      </c>
      <c r="E294" s="4">
        <v>3.5314999999999999</v>
      </c>
      <c r="F294" s="14">
        <v>24</v>
      </c>
      <c r="G294" s="14">
        <v>13</v>
      </c>
      <c r="H294" s="14" t="s">
        <v>8</v>
      </c>
      <c r="I294" s="11">
        <v>1.21157957120885</v>
      </c>
      <c r="J294" s="10">
        <v>0.14299434006016601</v>
      </c>
      <c r="M294" s="4"/>
      <c r="S294" s="3"/>
      <c r="T294" s="3"/>
    </row>
    <row r="295" spans="1:20" x14ac:dyDescent="0.3">
      <c r="A295" s="4">
        <v>15</v>
      </c>
      <c r="B295" s="4">
        <v>14</v>
      </c>
      <c r="C295" s="4" t="s">
        <v>7</v>
      </c>
      <c r="D295" s="4">
        <v>3.9028999999999998</v>
      </c>
      <c r="E295" s="4">
        <v>3.5653999999999999</v>
      </c>
      <c r="F295" s="14">
        <v>24</v>
      </c>
      <c r="G295" s="14">
        <v>14</v>
      </c>
      <c r="H295" s="14" t="s">
        <v>7</v>
      </c>
      <c r="I295" s="11">
        <v>0.85435202486215001</v>
      </c>
      <c r="J295" s="10">
        <v>1.2095725652824001</v>
      </c>
      <c r="M295" s="4"/>
      <c r="S295" s="3"/>
      <c r="T295" s="3"/>
    </row>
    <row r="296" spans="1:20" x14ac:dyDescent="0.3">
      <c r="A296" s="4">
        <v>15</v>
      </c>
      <c r="B296" s="4">
        <v>15</v>
      </c>
      <c r="C296" s="4" t="s">
        <v>7</v>
      </c>
      <c r="D296" s="4">
        <v>3.5653999999999999</v>
      </c>
      <c r="E296" s="4">
        <v>3.9329999999999998</v>
      </c>
      <c r="F296" s="14">
        <v>24</v>
      </c>
      <c r="G296" s="14">
        <v>15</v>
      </c>
      <c r="H296" s="14" t="s">
        <v>7</v>
      </c>
      <c r="I296" s="11">
        <v>2.2377422006615499</v>
      </c>
      <c r="J296" s="10">
        <v>1.1611273552661401</v>
      </c>
      <c r="M296" s="4"/>
      <c r="S296" s="3"/>
      <c r="T296" s="3"/>
    </row>
    <row r="297" spans="1:20" x14ac:dyDescent="0.3">
      <c r="A297" s="4">
        <v>15</v>
      </c>
      <c r="B297" s="4">
        <v>16</v>
      </c>
      <c r="C297" s="4" t="s">
        <v>7</v>
      </c>
      <c r="D297" s="4">
        <v>4.2287999999999997</v>
      </c>
      <c r="E297" s="4">
        <v>4.2003000000000004</v>
      </c>
      <c r="F297" s="14">
        <v>24</v>
      </c>
      <c r="G297" s="14">
        <v>16</v>
      </c>
      <c r="H297" s="14" t="s">
        <v>7</v>
      </c>
      <c r="I297" s="11">
        <v>3.1898274747905799</v>
      </c>
      <c r="J297" s="10">
        <v>2.28821087272549</v>
      </c>
      <c r="M297" s="4"/>
      <c r="S297" s="3"/>
      <c r="T297" s="3"/>
    </row>
    <row r="298" spans="1:20" x14ac:dyDescent="0.3">
      <c r="A298" s="4">
        <v>15</v>
      </c>
      <c r="B298" s="4">
        <v>17</v>
      </c>
      <c r="C298" s="4" t="s">
        <v>8</v>
      </c>
      <c r="D298" s="4">
        <v>4.1707000000000001</v>
      </c>
      <c r="E298" s="4">
        <v>4.1707000000000001</v>
      </c>
      <c r="F298" s="14">
        <v>24</v>
      </c>
      <c r="G298" s="14">
        <v>17</v>
      </c>
      <c r="H298" s="14" t="s">
        <v>8</v>
      </c>
      <c r="I298" s="11">
        <v>1.0354901177654501</v>
      </c>
      <c r="J298" s="10">
        <v>1.10364296720351</v>
      </c>
      <c r="M298" s="4"/>
      <c r="S298" s="3"/>
      <c r="T298" s="3"/>
    </row>
    <row r="299" spans="1:20" x14ac:dyDescent="0.3">
      <c r="A299" s="4">
        <v>15</v>
      </c>
      <c r="B299" s="4">
        <v>18</v>
      </c>
      <c r="C299" s="4" t="s">
        <v>7</v>
      </c>
      <c r="D299" s="4">
        <v>3.9329999999999998</v>
      </c>
      <c r="E299" s="4">
        <v>4.1707000000000001</v>
      </c>
      <c r="F299" s="14">
        <v>24</v>
      </c>
      <c r="G299" s="14">
        <v>18</v>
      </c>
      <c r="H299" s="14" t="s">
        <v>7</v>
      </c>
      <c r="I299" s="11">
        <v>1.1386213562957801</v>
      </c>
      <c r="J299" s="10">
        <v>1.69003954414858</v>
      </c>
      <c r="M299" s="4"/>
    </row>
    <row r="300" spans="1:20" x14ac:dyDescent="0.3">
      <c r="A300" s="4">
        <v>15</v>
      </c>
      <c r="B300" s="4">
        <v>19</v>
      </c>
      <c r="C300" s="4" t="s">
        <v>7</v>
      </c>
      <c r="D300" s="4">
        <v>3.9028999999999998</v>
      </c>
      <c r="E300" s="4">
        <v>3.5314999999999999</v>
      </c>
      <c r="F300" s="14">
        <v>24</v>
      </c>
      <c r="G300" s="14">
        <v>19</v>
      </c>
      <c r="H300" s="14" t="s">
        <v>7</v>
      </c>
      <c r="I300" s="11">
        <v>1.68434810030453</v>
      </c>
      <c r="J300" s="10">
        <v>1.06718848910255</v>
      </c>
      <c r="M300" s="4"/>
    </row>
    <row r="301" spans="1:20" x14ac:dyDescent="0.3">
      <c r="A301" s="4">
        <v>15</v>
      </c>
      <c r="B301" s="4">
        <v>20</v>
      </c>
      <c r="C301" s="4" t="s">
        <v>7</v>
      </c>
      <c r="D301" s="4">
        <v>3.9028999999999998</v>
      </c>
      <c r="E301" s="4">
        <v>4.1707000000000001</v>
      </c>
      <c r="F301" s="14">
        <v>24</v>
      </c>
      <c r="G301" s="14">
        <v>20</v>
      </c>
      <c r="H301" s="14" t="s">
        <v>7</v>
      </c>
      <c r="I301" s="11">
        <v>2.0120524148510399</v>
      </c>
      <c r="J301" s="10">
        <v>1.3001510725843399</v>
      </c>
      <c r="M301" s="4"/>
    </row>
    <row r="302" spans="1:20" x14ac:dyDescent="0.3">
      <c r="A302" s="4">
        <v>16</v>
      </c>
      <c r="B302" s="4">
        <v>1</v>
      </c>
      <c r="C302" s="4" t="s">
        <v>8</v>
      </c>
      <c r="D302" s="4">
        <v>1.7008000000000001</v>
      </c>
      <c r="E302" s="4">
        <v>0.93033999999999994</v>
      </c>
      <c r="F302" s="4">
        <v>15</v>
      </c>
      <c r="G302" s="4">
        <v>1</v>
      </c>
      <c r="H302" s="4" t="s">
        <v>8</v>
      </c>
      <c r="I302" s="11">
        <v>1.40507156030963</v>
      </c>
      <c r="J302" s="10">
        <v>8.04392838978608E-2</v>
      </c>
      <c r="K302" s="4">
        <v>0.82974180531985708</v>
      </c>
      <c r="L302" s="4">
        <v>0.78014991824204682</v>
      </c>
      <c r="M302" s="4"/>
    </row>
    <row r="303" spans="1:20" x14ac:dyDescent="0.3">
      <c r="A303" s="4">
        <v>16</v>
      </c>
      <c r="B303" s="4">
        <v>2</v>
      </c>
      <c r="C303" s="4" t="s">
        <v>7</v>
      </c>
      <c r="D303" s="4">
        <v>2.4462000000000002</v>
      </c>
      <c r="E303" s="4">
        <v>2.5800999999999998</v>
      </c>
      <c r="F303" s="4">
        <v>15</v>
      </c>
      <c r="G303" s="4">
        <v>2</v>
      </c>
      <c r="H303" s="4" t="s">
        <v>7</v>
      </c>
      <c r="I303" s="11">
        <v>0.98095864964216395</v>
      </c>
      <c r="J303" s="10">
        <v>0.71407446296590205</v>
      </c>
      <c r="M303" s="4"/>
    </row>
    <row r="304" spans="1:20" x14ac:dyDescent="0.3">
      <c r="A304" s="4">
        <v>16</v>
      </c>
      <c r="B304" s="4">
        <v>3</v>
      </c>
      <c r="C304" s="4" t="s">
        <v>8</v>
      </c>
      <c r="D304" s="4">
        <v>3.09</v>
      </c>
      <c r="E304" s="4">
        <v>3.0482</v>
      </c>
      <c r="F304" s="4">
        <v>15</v>
      </c>
      <c r="G304" s="4">
        <v>3</v>
      </c>
      <c r="H304" s="4" t="s">
        <v>8</v>
      </c>
      <c r="I304" s="11">
        <v>0.226480128976941</v>
      </c>
      <c r="J304" s="10">
        <v>1.5806951806254701</v>
      </c>
      <c r="M304" s="4"/>
    </row>
    <row r="305" spans="1:20" x14ac:dyDescent="0.3">
      <c r="A305" s="4">
        <v>16</v>
      </c>
      <c r="B305" s="4">
        <v>4</v>
      </c>
      <c r="C305" s="4" t="s">
        <v>8</v>
      </c>
      <c r="D305" s="4">
        <v>4.1398000000000001</v>
      </c>
      <c r="E305" s="4">
        <v>3.8043999999999998</v>
      </c>
      <c r="F305" s="4">
        <v>15</v>
      </c>
      <c r="G305" s="4">
        <v>4</v>
      </c>
      <c r="H305" s="4" t="s">
        <v>8</v>
      </c>
      <c r="I305" s="11">
        <v>-0.28658226601767001</v>
      </c>
      <c r="J305" s="10">
        <v>1.5806951806254701</v>
      </c>
      <c r="M305" s="4"/>
    </row>
    <row r="306" spans="1:20" x14ac:dyDescent="0.3">
      <c r="A306" s="4">
        <v>16</v>
      </c>
      <c r="B306" s="4">
        <v>5</v>
      </c>
      <c r="C306" s="4" t="s">
        <v>7</v>
      </c>
      <c r="D306" s="4">
        <v>3.2286999999999999</v>
      </c>
      <c r="E306" s="4">
        <v>3.0482</v>
      </c>
      <c r="F306" s="4">
        <v>15</v>
      </c>
      <c r="G306" s="4">
        <v>5</v>
      </c>
      <c r="H306" s="4" t="s">
        <v>7</v>
      </c>
      <c r="I306" s="11">
        <v>0.60896277285050804</v>
      </c>
      <c r="J306" s="10">
        <v>0.79189058712481497</v>
      </c>
      <c r="M306" s="4"/>
    </row>
    <row r="307" spans="1:20" x14ac:dyDescent="0.3">
      <c r="A307" s="4">
        <v>16</v>
      </c>
      <c r="B307" s="4">
        <v>6</v>
      </c>
      <c r="C307" s="4" t="s">
        <v>7</v>
      </c>
      <c r="D307" s="4">
        <v>3.0482</v>
      </c>
      <c r="E307" s="4">
        <v>2.7450999999999999</v>
      </c>
      <c r="F307" s="4">
        <v>15</v>
      </c>
      <c r="G307" s="4">
        <v>6</v>
      </c>
      <c r="H307" s="4" t="s">
        <v>7</v>
      </c>
      <c r="I307" s="11">
        <v>-3.1812812644005699E-2</v>
      </c>
      <c r="J307" s="10">
        <v>0.49972276698719298</v>
      </c>
      <c r="M307" s="4"/>
    </row>
    <row r="308" spans="1:20" x14ac:dyDescent="0.3">
      <c r="A308" s="4">
        <v>16</v>
      </c>
      <c r="B308" s="4">
        <v>7</v>
      </c>
      <c r="C308" s="4" t="s">
        <v>7</v>
      </c>
      <c r="D308" s="4">
        <v>4.1398000000000001</v>
      </c>
      <c r="E308" s="4">
        <v>3.2286999999999999</v>
      </c>
      <c r="F308" s="4">
        <v>15</v>
      </c>
      <c r="G308" s="4">
        <v>7</v>
      </c>
      <c r="H308" s="4" t="s">
        <v>7</v>
      </c>
      <c r="I308" s="11">
        <v>2.0537489106318199</v>
      </c>
      <c r="J308" s="10">
        <v>1.5806951806254701</v>
      </c>
      <c r="M308" s="4"/>
    </row>
    <row r="309" spans="1:20" x14ac:dyDescent="0.3">
      <c r="A309" s="4">
        <v>16</v>
      </c>
      <c r="B309" s="4">
        <v>8</v>
      </c>
      <c r="C309" s="4" t="s">
        <v>8</v>
      </c>
      <c r="D309" s="4">
        <v>3.2286999999999999</v>
      </c>
      <c r="E309" s="4">
        <v>2.7601</v>
      </c>
      <c r="F309" s="4">
        <v>15</v>
      </c>
      <c r="G309" s="4">
        <v>8</v>
      </c>
      <c r="H309" s="4" t="s">
        <v>8</v>
      </c>
      <c r="I309" s="11">
        <v>1.12964702396484</v>
      </c>
      <c r="J309" s="10">
        <v>0.89700227724020898</v>
      </c>
      <c r="M309" s="4"/>
    </row>
    <row r="310" spans="1:20" x14ac:dyDescent="0.3">
      <c r="A310" s="4">
        <v>16</v>
      </c>
      <c r="B310" s="4">
        <v>9</v>
      </c>
      <c r="C310" s="4" t="s">
        <v>7</v>
      </c>
      <c r="D310" s="4">
        <v>4.0736999999999997</v>
      </c>
      <c r="E310" s="4">
        <v>3.2286999999999999</v>
      </c>
      <c r="F310" s="4">
        <v>15</v>
      </c>
      <c r="G310" s="4">
        <v>9</v>
      </c>
      <c r="H310" s="4" t="s">
        <v>7</v>
      </c>
      <c r="I310" s="11">
        <v>9.2144607221006994E-2</v>
      </c>
      <c r="J310" s="10">
        <v>1.68151081265751</v>
      </c>
      <c r="M310" s="4"/>
      <c r="S310" s="3"/>
      <c r="T310" s="3"/>
    </row>
    <row r="311" spans="1:20" x14ac:dyDescent="0.3">
      <c r="A311" s="4">
        <v>16</v>
      </c>
      <c r="B311" s="4">
        <v>10</v>
      </c>
      <c r="C311" s="4" t="s">
        <v>8</v>
      </c>
      <c r="D311" s="4">
        <v>3.7685</v>
      </c>
      <c r="E311" s="4">
        <v>3.0043000000000002</v>
      </c>
      <c r="F311" s="4">
        <v>15</v>
      </c>
      <c r="G311" s="4">
        <v>10</v>
      </c>
      <c r="H311" s="4" t="s">
        <v>8</v>
      </c>
      <c r="I311" s="11">
        <v>-0.26369551880181502</v>
      </c>
      <c r="J311" s="10">
        <v>0.93992098612808395</v>
      </c>
      <c r="M311" s="4"/>
      <c r="S311" s="3"/>
      <c r="T311" s="3"/>
    </row>
    <row r="312" spans="1:20" x14ac:dyDescent="0.3">
      <c r="A312" s="4">
        <v>16</v>
      </c>
      <c r="B312" s="4">
        <v>11</v>
      </c>
      <c r="C312" s="4" t="s">
        <v>7</v>
      </c>
      <c r="D312" s="4">
        <v>4.1398000000000001</v>
      </c>
      <c r="E312" s="4">
        <v>3.8043999999999998</v>
      </c>
      <c r="F312" s="4">
        <v>15</v>
      </c>
      <c r="G312" s="4">
        <v>11</v>
      </c>
      <c r="H312" s="4" t="s">
        <v>7</v>
      </c>
      <c r="I312" s="11">
        <v>1.57479689609478</v>
      </c>
      <c r="J312" s="10">
        <v>-2.9403432073001601E-2</v>
      </c>
      <c r="M312" s="4"/>
      <c r="S312" s="3"/>
      <c r="T312" s="3"/>
    </row>
    <row r="313" spans="1:20" x14ac:dyDescent="0.3">
      <c r="A313" s="4">
        <v>16</v>
      </c>
      <c r="B313" s="4">
        <v>12</v>
      </c>
      <c r="C313" s="4" t="s">
        <v>7</v>
      </c>
      <c r="D313" s="4">
        <v>3.4198</v>
      </c>
      <c r="E313" s="4">
        <v>3.1871999999999998</v>
      </c>
      <c r="F313" s="4">
        <v>15</v>
      </c>
      <c r="G313" s="4">
        <v>12</v>
      </c>
      <c r="H313" s="4" t="s">
        <v>7</v>
      </c>
      <c r="I313" s="11">
        <v>-0.57622530791223003</v>
      </c>
      <c r="J313" s="10">
        <v>0.64878220213732596</v>
      </c>
      <c r="M313" s="4"/>
      <c r="S313" s="3"/>
      <c r="T313" s="3"/>
    </row>
    <row r="314" spans="1:20" x14ac:dyDescent="0.3">
      <c r="A314" s="4">
        <v>16</v>
      </c>
      <c r="B314" s="4">
        <v>13</v>
      </c>
      <c r="C314" s="4" t="s">
        <v>7</v>
      </c>
      <c r="D314" s="4">
        <v>2.8491</v>
      </c>
      <c r="E314" s="4">
        <v>3.0482</v>
      </c>
      <c r="F314" s="4">
        <v>15</v>
      </c>
      <c r="G314" s="4">
        <v>13</v>
      </c>
      <c r="H314" s="4" t="s">
        <v>7</v>
      </c>
      <c r="I314" s="11">
        <v>0.93992098612808395</v>
      </c>
      <c r="J314" s="10">
        <v>0.79189058712481497</v>
      </c>
      <c r="M314" s="4"/>
      <c r="S314" s="3"/>
      <c r="T314" s="3"/>
    </row>
    <row r="315" spans="1:20" x14ac:dyDescent="0.3">
      <c r="A315" s="4">
        <v>16</v>
      </c>
      <c r="B315" s="4">
        <v>14</v>
      </c>
      <c r="C315" s="4" t="s">
        <v>7</v>
      </c>
      <c r="D315" s="4">
        <v>3.0482</v>
      </c>
      <c r="E315" s="4">
        <v>3.1434000000000002</v>
      </c>
      <c r="F315" s="4">
        <v>15</v>
      </c>
      <c r="G315" s="4">
        <v>14</v>
      </c>
      <c r="H315" s="4" t="s">
        <v>7</v>
      </c>
      <c r="I315" s="11">
        <v>1.12964702396484</v>
      </c>
      <c r="J315" s="10">
        <v>0.61240201769730995</v>
      </c>
      <c r="M315" s="4"/>
      <c r="S315" s="3"/>
      <c r="T315" s="3"/>
    </row>
    <row r="316" spans="1:20" x14ac:dyDescent="0.3">
      <c r="A316" s="4">
        <v>16</v>
      </c>
      <c r="B316" s="4">
        <v>15</v>
      </c>
      <c r="C316" s="4" t="s">
        <v>8</v>
      </c>
      <c r="D316" s="4">
        <v>2.8954</v>
      </c>
      <c r="E316" s="4">
        <v>2.5853999999999999</v>
      </c>
      <c r="F316" s="4">
        <v>15</v>
      </c>
      <c r="G316" s="4">
        <v>15</v>
      </c>
      <c r="H316" s="4" t="s">
        <v>8</v>
      </c>
      <c r="I316" s="11">
        <v>0.49972276698719298</v>
      </c>
      <c r="J316" s="10">
        <v>0.41889928340360399</v>
      </c>
      <c r="M316" s="4"/>
      <c r="S316" s="3"/>
      <c r="T316" s="3"/>
    </row>
    <row r="317" spans="1:20" x14ac:dyDescent="0.3">
      <c r="A317" s="4">
        <v>16</v>
      </c>
      <c r="B317" s="4">
        <v>16</v>
      </c>
      <c r="C317" s="4" t="s">
        <v>7</v>
      </c>
      <c r="D317" s="4">
        <v>3.1871999999999998</v>
      </c>
      <c r="E317" s="4">
        <v>3.1871999999999998</v>
      </c>
      <c r="F317" s="4">
        <v>15</v>
      </c>
      <c r="G317" s="4">
        <v>16</v>
      </c>
      <c r="H317" s="4" t="s">
        <v>7</v>
      </c>
      <c r="I317" s="11">
        <v>0.91390983732071496</v>
      </c>
      <c r="J317" s="10">
        <v>0.80569886760426401</v>
      </c>
      <c r="M317" s="4"/>
      <c r="S317" s="3"/>
      <c r="T317" s="3"/>
    </row>
    <row r="318" spans="1:20" x14ac:dyDescent="0.3">
      <c r="A318" s="4">
        <v>16</v>
      </c>
      <c r="B318" s="4">
        <v>17</v>
      </c>
      <c r="C318" s="4" t="s">
        <v>8</v>
      </c>
      <c r="D318" s="4">
        <v>3.7685</v>
      </c>
      <c r="E318" s="4">
        <v>1.9028</v>
      </c>
      <c r="F318" s="4">
        <v>15</v>
      </c>
      <c r="G318" s="4">
        <v>17</v>
      </c>
      <c r="H318" s="4" t="s">
        <v>8</v>
      </c>
      <c r="I318" s="11">
        <v>2.12371965619722</v>
      </c>
      <c r="J318" s="10">
        <v>0.49972276698719298</v>
      </c>
      <c r="M318" s="4"/>
    </row>
    <row r="319" spans="1:20" x14ac:dyDescent="0.3">
      <c r="A319" s="4">
        <v>16</v>
      </c>
      <c r="B319" s="4">
        <v>18</v>
      </c>
      <c r="C319" s="4" t="s">
        <v>8</v>
      </c>
      <c r="D319" s="4">
        <v>2.3555000000000001</v>
      </c>
      <c r="E319" s="4">
        <v>3.1871999999999998</v>
      </c>
      <c r="F319" s="4">
        <v>15</v>
      </c>
      <c r="G319" s="4">
        <v>18</v>
      </c>
      <c r="H319" s="4" t="s">
        <v>8</v>
      </c>
      <c r="I319" s="11">
        <v>1.0197047759545601</v>
      </c>
      <c r="J319" s="10">
        <v>1.5212360018743201</v>
      </c>
      <c r="M319" s="4"/>
    </row>
    <row r="320" spans="1:20" x14ac:dyDescent="0.3">
      <c r="A320" s="4">
        <v>16</v>
      </c>
      <c r="B320" s="4">
        <v>19</v>
      </c>
      <c r="C320" s="4" t="s">
        <v>8</v>
      </c>
      <c r="D320" s="4">
        <v>2.6366000000000001</v>
      </c>
      <c r="E320" s="4">
        <v>2.4676</v>
      </c>
      <c r="F320" s="4">
        <v>15</v>
      </c>
      <c r="G320" s="4">
        <v>19</v>
      </c>
      <c r="H320" s="4" t="s">
        <v>8</v>
      </c>
      <c r="I320" s="11">
        <v>1.68151081265751</v>
      </c>
      <c r="J320" s="10">
        <v>0.80569886760426401</v>
      </c>
      <c r="M320" s="4"/>
    </row>
    <row r="321" spans="1:20" x14ac:dyDescent="0.3">
      <c r="A321" s="4">
        <v>16</v>
      </c>
      <c r="B321" s="4">
        <v>20</v>
      </c>
      <c r="C321" s="4" t="s">
        <v>8</v>
      </c>
      <c r="D321" s="4">
        <v>3.2286999999999999</v>
      </c>
      <c r="E321" s="4">
        <v>2.9579</v>
      </c>
      <c r="F321" s="4">
        <v>15</v>
      </c>
      <c r="G321" s="4">
        <v>20</v>
      </c>
      <c r="H321" s="4" t="s">
        <v>8</v>
      </c>
      <c r="I321" s="11">
        <v>1.37320560287105</v>
      </c>
      <c r="J321" s="10">
        <v>1.05925667301098</v>
      </c>
      <c r="M321" s="4"/>
    </row>
    <row r="322" spans="1:20" x14ac:dyDescent="0.3">
      <c r="A322" s="4">
        <v>17</v>
      </c>
      <c r="B322" s="4">
        <v>1</v>
      </c>
      <c r="C322" s="4" t="s">
        <v>7</v>
      </c>
      <c r="D322" s="4">
        <v>3.7685</v>
      </c>
      <c r="E322" s="4">
        <v>1.5772999999999999</v>
      </c>
      <c r="F322" s="14">
        <v>10</v>
      </c>
      <c r="G322" s="14">
        <v>1</v>
      </c>
      <c r="H322" s="14" t="s">
        <v>7</v>
      </c>
      <c r="I322" s="11">
        <v>1.2860609300660799</v>
      </c>
      <c r="J322" s="10">
        <v>1.5334455853172799</v>
      </c>
      <c r="K322" s="4">
        <v>1.2611426441427869</v>
      </c>
      <c r="L322" s="4">
        <v>0.45645306238752004</v>
      </c>
      <c r="M322" s="4"/>
    </row>
    <row r="323" spans="1:20" x14ac:dyDescent="0.3">
      <c r="A323" s="4">
        <v>17</v>
      </c>
      <c r="B323" s="4">
        <v>2</v>
      </c>
      <c r="C323" s="4" t="s">
        <v>8</v>
      </c>
      <c r="D323" s="4">
        <v>4.0381999999999998</v>
      </c>
      <c r="E323" s="4">
        <v>2.5800999999999998</v>
      </c>
      <c r="F323" s="14">
        <v>10</v>
      </c>
      <c r="G323" s="14">
        <v>2</v>
      </c>
      <c r="H323" s="14" t="s">
        <v>8</v>
      </c>
      <c r="I323" s="11">
        <v>1.0569548746306701</v>
      </c>
      <c r="J323" s="10">
        <v>0.75645614630482105</v>
      </c>
      <c r="M323" s="4"/>
    </row>
    <row r="324" spans="1:20" x14ac:dyDescent="0.3">
      <c r="A324" s="4">
        <v>17</v>
      </c>
      <c r="B324" s="4">
        <v>3</v>
      </c>
      <c r="C324" s="4" t="s">
        <v>7</v>
      </c>
      <c r="D324" s="4">
        <v>4.1074999999999999</v>
      </c>
      <c r="E324" s="4">
        <v>3.8043999999999998</v>
      </c>
      <c r="F324" s="14">
        <v>10</v>
      </c>
      <c r="G324" s="14">
        <v>3</v>
      </c>
      <c r="H324" s="14" t="s">
        <v>7</v>
      </c>
      <c r="I324" s="11">
        <v>1.3258803593529001</v>
      </c>
      <c r="J324" s="10">
        <v>0.72464333366081601</v>
      </c>
      <c r="M324" s="4"/>
    </row>
    <row r="325" spans="1:20" x14ac:dyDescent="0.3">
      <c r="A325" s="4">
        <v>17</v>
      </c>
      <c r="B325" s="4">
        <v>4</v>
      </c>
      <c r="C325" s="4" t="s">
        <v>8</v>
      </c>
      <c r="D325" s="4">
        <v>3.496</v>
      </c>
      <c r="E325" s="4">
        <v>3.2286999999999999</v>
      </c>
      <c r="F325" s="14">
        <v>10</v>
      </c>
      <c r="G325" s="14">
        <v>4</v>
      </c>
      <c r="H325" s="14" t="s">
        <v>8</v>
      </c>
      <c r="I325" s="11">
        <v>0.93817984886255301</v>
      </c>
      <c r="J325" s="10">
        <v>0.62433616673134795</v>
      </c>
      <c r="M325" s="4"/>
    </row>
    <row r="326" spans="1:20" x14ac:dyDescent="0.3">
      <c r="A326" s="4">
        <v>17</v>
      </c>
      <c r="B326" s="4">
        <v>5</v>
      </c>
      <c r="C326" s="4" t="s">
        <v>7</v>
      </c>
      <c r="D326" s="4">
        <v>4.1398000000000001</v>
      </c>
      <c r="E326" s="4">
        <v>3.4588000000000001</v>
      </c>
      <c r="F326" s="14">
        <v>10</v>
      </c>
      <c r="G326" s="14">
        <v>5</v>
      </c>
      <c r="H326" s="14" t="s">
        <v>7</v>
      </c>
      <c r="I326" s="11">
        <v>0.48628289198157698</v>
      </c>
      <c r="J326" s="10">
        <v>0.96318701699668996</v>
      </c>
      <c r="M326" s="4"/>
    </row>
    <row r="327" spans="1:20" x14ac:dyDescent="0.3">
      <c r="A327" s="4">
        <v>17</v>
      </c>
      <c r="B327" s="4">
        <v>6</v>
      </c>
      <c r="C327" s="4" t="s">
        <v>8</v>
      </c>
      <c r="D327" s="4">
        <v>3.4588000000000001</v>
      </c>
      <c r="E327" s="4">
        <v>3.4198</v>
      </c>
      <c r="F327" s="14">
        <v>10</v>
      </c>
      <c r="G327" s="14">
        <v>6</v>
      </c>
      <c r="H327" s="14" t="s">
        <v>8</v>
      </c>
      <c r="I327" s="11">
        <v>1.5088081736272001</v>
      </c>
      <c r="J327" s="10">
        <v>0.74530034553318003</v>
      </c>
      <c r="M327" s="4"/>
    </row>
    <row r="328" spans="1:20" x14ac:dyDescent="0.3">
      <c r="A328" s="4">
        <v>17</v>
      </c>
      <c r="B328" s="4">
        <v>7</v>
      </c>
      <c r="C328" s="4" t="s">
        <v>8</v>
      </c>
      <c r="D328" s="4">
        <v>4.1074999999999999</v>
      </c>
      <c r="E328" s="4">
        <v>3.4198</v>
      </c>
      <c r="F328" s="14">
        <v>10</v>
      </c>
      <c r="G328" s="14">
        <v>7</v>
      </c>
      <c r="H328" s="14" t="s">
        <v>8</v>
      </c>
      <c r="I328" s="11">
        <v>1.17067659475111</v>
      </c>
      <c r="J328" s="10">
        <v>0.72236460811925396</v>
      </c>
      <c r="M328" s="4"/>
    </row>
    <row r="329" spans="1:20" x14ac:dyDescent="0.3">
      <c r="A329" s="4">
        <v>17</v>
      </c>
      <c r="B329" s="4">
        <v>8</v>
      </c>
      <c r="C329" s="4" t="s">
        <v>7</v>
      </c>
      <c r="D329" s="4">
        <v>3.2286999999999999</v>
      </c>
      <c r="E329" s="4">
        <v>3.8386999999999998</v>
      </c>
      <c r="F329" s="14">
        <v>10</v>
      </c>
      <c r="G329" s="14">
        <v>8</v>
      </c>
      <c r="H329" s="14" t="s">
        <v>7</v>
      </c>
      <c r="I329" s="11">
        <v>1.3529166764609499</v>
      </c>
      <c r="J329" s="10">
        <v>1.13500246569411</v>
      </c>
      <c r="M329" s="4"/>
      <c r="S329" s="3"/>
      <c r="T329" s="3"/>
    </row>
    <row r="330" spans="1:20" x14ac:dyDescent="0.3">
      <c r="A330" s="4">
        <v>17</v>
      </c>
      <c r="B330" s="4">
        <v>9</v>
      </c>
      <c r="C330" s="4" t="s">
        <v>7</v>
      </c>
      <c r="D330" s="4">
        <v>3.8715000000000002</v>
      </c>
      <c r="E330" s="4">
        <v>3.2683</v>
      </c>
      <c r="F330" s="14">
        <v>10</v>
      </c>
      <c r="G330" s="14">
        <v>9</v>
      </c>
      <c r="H330" s="14" t="s">
        <v>7</v>
      </c>
      <c r="I330" s="11">
        <v>0.54883794814388198</v>
      </c>
      <c r="J330" s="10">
        <v>1.13500246569411</v>
      </c>
      <c r="M330" s="4"/>
      <c r="S330" s="3"/>
      <c r="T330" s="3"/>
    </row>
    <row r="331" spans="1:20" x14ac:dyDescent="0.3">
      <c r="A331" s="4">
        <v>17</v>
      </c>
      <c r="B331" s="4">
        <v>10</v>
      </c>
      <c r="C331" s="4" t="s">
        <v>8</v>
      </c>
      <c r="D331" s="4">
        <v>3.8386999999999998</v>
      </c>
      <c r="E331" s="4">
        <v>3.5314999999999999</v>
      </c>
      <c r="F331" s="14">
        <v>10</v>
      </c>
      <c r="G331" s="14">
        <v>10</v>
      </c>
      <c r="H331" s="14" t="s">
        <v>8</v>
      </c>
      <c r="I331" s="11">
        <v>1.49176093442812</v>
      </c>
      <c r="J331" s="10">
        <v>1.9611596873591699</v>
      </c>
      <c r="M331" s="4"/>
      <c r="S331" s="3"/>
      <c r="T331" s="3"/>
    </row>
    <row r="332" spans="1:20" x14ac:dyDescent="0.3">
      <c r="A332" s="4">
        <v>17</v>
      </c>
      <c r="B332" s="4">
        <v>11</v>
      </c>
      <c r="C332" s="4" t="s">
        <v>8</v>
      </c>
      <c r="D332" s="4">
        <v>4.0381999999999998</v>
      </c>
      <c r="E332" s="4">
        <v>3.0043000000000002</v>
      </c>
      <c r="F332" s="14">
        <v>10</v>
      </c>
      <c r="G332" s="14">
        <v>11</v>
      </c>
      <c r="H332" s="14" t="s">
        <v>8</v>
      </c>
      <c r="I332" s="11">
        <v>2.1162115476416501</v>
      </c>
      <c r="J332" s="10">
        <v>1.6728605142667401</v>
      </c>
      <c r="M332" s="4"/>
      <c r="S332" s="3"/>
      <c r="T332" s="3"/>
    </row>
    <row r="333" spans="1:20" x14ac:dyDescent="0.3">
      <c r="A333" s="4">
        <v>17</v>
      </c>
      <c r="B333" s="4">
        <v>12</v>
      </c>
      <c r="C333" s="4" t="s">
        <v>8</v>
      </c>
      <c r="D333" s="4">
        <v>3.4588000000000001</v>
      </c>
      <c r="E333" s="4">
        <v>3.8043999999999998</v>
      </c>
      <c r="F333" s="14">
        <v>10</v>
      </c>
      <c r="G333" s="14">
        <v>12</v>
      </c>
      <c r="H333" s="14" t="s">
        <v>8</v>
      </c>
      <c r="I333" s="11">
        <v>1.0655649046357101</v>
      </c>
      <c r="J333" s="10">
        <v>1.0655649046357101</v>
      </c>
      <c r="M333" s="4"/>
      <c r="S333" s="3"/>
      <c r="T333" s="3"/>
    </row>
    <row r="334" spans="1:20" x14ac:dyDescent="0.3">
      <c r="A334" s="4">
        <v>17</v>
      </c>
      <c r="B334" s="4">
        <v>13</v>
      </c>
      <c r="C334" s="4" t="s">
        <v>7</v>
      </c>
      <c r="D334" s="4">
        <v>4.1398000000000001</v>
      </c>
      <c r="E334" s="4">
        <v>3.2683</v>
      </c>
      <c r="F334" s="14">
        <v>10</v>
      </c>
      <c r="G334" s="14">
        <v>13</v>
      </c>
      <c r="H334" s="14" t="s">
        <v>7</v>
      </c>
      <c r="I334" s="11">
        <v>1.49686010658311</v>
      </c>
      <c r="J334" s="10">
        <v>1.0356493759968399</v>
      </c>
      <c r="M334" s="4"/>
      <c r="S334" s="3"/>
      <c r="T334" s="3"/>
    </row>
    <row r="335" spans="1:20" x14ac:dyDescent="0.3">
      <c r="A335" s="4">
        <v>17</v>
      </c>
      <c r="B335" s="4">
        <v>14</v>
      </c>
      <c r="C335" s="4" t="s">
        <v>8</v>
      </c>
      <c r="D335" s="4">
        <v>2.4121999999999999</v>
      </c>
      <c r="E335" s="4">
        <v>3.8043999999999998</v>
      </c>
      <c r="F335" s="14">
        <v>10</v>
      </c>
      <c r="G335" s="14">
        <v>14</v>
      </c>
      <c r="H335" s="14" t="s">
        <v>8</v>
      </c>
      <c r="I335" s="11">
        <v>0.92783685333188204</v>
      </c>
      <c r="J335" s="10">
        <v>1.17067659475111</v>
      </c>
      <c r="M335" s="4"/>
      <c r="S335" s="3"/>
      <c r="T335" s="3"/>
    </row>
    <row r="336" spans="1:20" x14ac:dyDescent="0.3">
      <c r="A336" s="4">
        <v>17</v>
      </c>
      <c r="B336" s="4">
        <v>15</v>
      </c>
      <c r="C336" s="4" t="s">
        <v>7</v>
      </c>
      <c r="D336" s="4">
        <v>3.8386999999999998</v>
      </c>
      <c r="E336" s="4">
        <v>2.8954</v>
      </c>
      <c r="F336" s="14">
        <v>10</v>
      </c>
      <c r="G336" s="14">
        <v>15</v>
      </c>
      <c r="H336" s="14" t="s">
        <v>7</v>
      </c>
      <c r="I336" s="11">
        <v>2.02021266490561</v>
      </c>
      <c r="J336" s="10">
        <v>0.92783685333188204</v>
      </c>
      <c r="M336" s="4"/>
      <c r="S336" s="3"/>
      <c r="T336" s="3"/>
    </row>
    <row r="337" spans="1:20" x14ac:dyDescent="0.3">
      <c r="A337" s="4">
        <v>17</v>
      </c>
      <c r="B337" s="4">
        <v>16</v>
      </c>
      <c r="C337" s="4" t="s">
        <v>7</v>
      </c>
      <c r="D337" s="4">
        <v>4.0736999999999997</v>
      </c>
      <c r="E337" s="4">
        <v>2.8062</v>
      </c>
      <c r="F337" s="14">
        <v>10</v>
      </c>
      <c r="G337" s="14">
        <v>16</v>
      </c>
      <c r="H337" s="14" t="s">
        <v>7</v>
      </c>
      <c r="I337" s="11">
        <v>1.5159438487998</v>
      </c>
      <c r="J337" s="10">
        <v>1.0356493759968399</v>
      </c>
      <c r="M337" s="4"/>
      <c r="S337" s="4"/>
      <c r="T337" s="4"/>
    </row>
    <row r="338" spans="1:20" x14ac:dyDescent="0.3">
      <c r="A338" s="4">
        <v>17</v>
      </c>
      <c r="B338" s="4">
        <v>17</v>
      </c>
      <c r="C338" s="4" t="s">
        <v>7</v>
      </c>
      <c r="D338" s="4">
        <v>2.6850000000000001</v>
      </c>
      <c r="E338" s="4">
        <v>2.3633000000000002</v>
      </c>
      <c r="F338" s="14">
        <v>10</v>
      </c>
      <c r="G338" s="14">
        <v>17</v>
      </c>
      <c r="H338" s="14" t="s">
        <v>7</v>
      </c>
      <c r="I338" s="11">
        <v>0.67940012256085502</v>
      </c>
      <c r="J338" s="10">
        <v>1.2878391153309501</v>
      </c>
      <c r="M338" s="4"/>
      <c r="S338" s="4"/>
      <c r="T338" s="4"/>
    </row>
    <row r="339" spans="1:20" x14ac:dyDescent="0.3">
      <c r="A339" s="4">
        <v>17</v>
      </c>
      <c r="B339" s="4">
        <v>18</v>
      </c>
      <c r="C339" s="4" t="s">
        <v>7</v>
      </c>
      <c r="D339" s="4">
        <v>3.9028999999999998</v>
      </c>
      <c r="E339" s="4">
        <v>1.8758999999999999</v>
      </c>
      <c r="F339" s="14">
        <v>10</v>
      </c>
      <c r="G339" s="14">
        <v>18</v>
      </c>
      <c r="H339" s="14" t="s">
        <v>7</v>
      </c>
      <c r="I339" s="11">
        <v>1.4925203542466099</v>
      </c>
      <c r="J339" s="10">
        <v>1.4683680241872801</v>
      </c>
      <c r="M339" s="4"/>
      <c r="S339" s="4"/>
      <c r="T339" s="4"/>
    </row>
    <row r="340" spans="1:20" x14ac:dyDescent="0.3">
      <c r="A340" s="4">
        <v>17</v>
      </c>
      <c r="B340" s="4">
        <v>19</v>
      </c>
      <c r="C340" s="4" t="s">
        <v>8</v>
      </c>
      <c r="D340" s="4">
        <v>2.4655999999999998</v>
      </c>
      <c r="E340" s="4">
        <v>3.8043999999999998</v>
      </c>
      <c r="F340" s="14">
        <v>10</v>
      </c>
      <c r="G340" s="14">
        <v>19</v>
      </c>
      <c r="H340" s="14" t="s">
        <v>8</v>
      </c>
      <c r="I340" s="11">
        <v>1.90747378368299</v>
      </c>
      <c r="J340" s="10">
        <v>0.69949149819487499</v>
      </c>
      <c r="M340" s="4"/>
      <c r="S340" s="4"/>
      <c r="T340" s="4"/>
    </row>
    <row r="341" spans="1:20" x14ac:dyDescent="0.3">
      <c r="A341" s="4">
        <v>17</v>
      </c>
      <c r="B341" s="4">
        <v>20</v>
      </c>
      <c r="C341" s="4" t="s">
        <v>8</v>
      </c>
      <c r="D341" s="4">
        <v>3.3355999999999999</v>
      </c>
      <c r="E341" s="4">
        <v>3.7307999999999999</v>
      </c>
      <c r="F341" s="14">
        <v>10</v>
      </c>
      <c r="G341" s="14">
        <v>20</v>
      </c>
      <c r="H341" s="14" t="s">
        <v>8</v>
      </c>
      <c r="I341" s="11">
        <v>0.83446946416246903</v>
      </c>
      <c r="J341" s="10">
        <v>1.8716735978099399</v>
      </c>
      <c r="M341" s="4"/>
      <c r="S341" s="4"/>
      <c r="T341" s="4"/>
    </row>
    <row r="342" spans="1:20" x14ac:dyDescent="0.3">
      <c r="A342" s="4">
        <v>18</v>
      </c>
      <c r="B342" s="4">
        <v>1</v>
      </c>
      <c r="C342" s="4" t="s">
        <v>7</v>
      </c>
      <c r="D342" s="4">
        <v>1.2266999999999999</v>
      </c>
      <c r="E342" s="4">
        <v>1.2141</v>
      </c>
      <c r="F342" s="4">
        <v>16</v>
      </c>
      <c r="G342" s="4">
        <v>1</v>
      </c>
      <c r="H342" s="4" t="s">
        <v>7</v>
      </c>
      <c r="I342" s="11">
        <v>1.0586694034250601</v>
      </c>
      <c r="J342" s="10">
        <v>0.33921901019955902</v>
      </c>
      <c r="K342" s="4">
        <v>1.0556597256534594</v>
      </c>
      <c r="L342" s="4">
        <v>0.54030688470536037</v>
      </c>
      <c r="M342" s="4"/>
      <c r="S342" s="4"/>
      <c r="T342" s="4"/>
    </row>
    <row r="343" spans="1:20" x14ac:dyDescent="0.3">
      <c r="A343" s="4">
        <v>18</v>
      </c>
      <c r="B343" s="4">
        <v>2</v>
      </c>
      <c r="C343" s="4" t="s">
        <v>8</v>
      </c>
      <c r="D343" s="4">
        <v>2.0678000000000001</v>
      </c>
      <c r="E343" s="4">
        <v>1.9888999999999999</v>
      </c>
      <c r="F343" s="4">
        <v>16</v>
      </c>
      <c r="G343" s="4">
        <v>2</v>
      </c>
      <c r="H343" s="4" t="s">
        <v>8</v>
      </c>
      <c r="I343" s="11">
        <v>1.11169032818844</v>
      </c>
      <c r="J343" s="10">
        <v>0.38458005883048502</v>
      </c>
      <c r="M343" s="4"/>
      <c r="S343" s="4"/>
      <c r="T343" s="4"/>
    </row>
    <row r="344" spans="1:20" x14ac:dyDescent="0.3">
      <c r="A344" s="4">
        <v>18</v>
      </c>
      <c r="B344" s="4">
        <v>3</v>
      </c>
      <c r="C344" s="4" t="s">
        <v>7</v>
      </c>
      <c r="D344" s="4">
        <v>2.6244999999999998</v>
      </c>
      <c r="E344" s="4">
        <v>2.4569999999999999</v>
      </c>
      <c r="F344" s="4">
        <v>16</v>
      </c>
      <c r="G344" s="4">
        <v>3</v>
      </c>
      <c r="H344" s="4" t="s">
        <v>7</v>
      </c>
      <c r="I344" s="11">
        <v>0.226480128976941</v>
      </c>
      <c r="J344" s="10">
        <v>1.0245353338494401</v>
      </c>
      <c r="M344" s="4"/>
      <c r="S344" s="4"/>
      <c r="T344" s="4"/>
    </row>
    <row r="345" spans="1:20" x14ac:dyDescent="0.3">
      <c r="A345" s="4">
        <v>18</v>
      </c>
      <c r="B345" s="4">
        <v>4</v>
      </c>
      <c r="C345" s="4" t="s">
        <v>8</v>
      </c>
      <c r="D345" s="4">
        <v>2.7601</v>
      </c>
      <c r="E345" s="4">
        <v>2.5922999999999998</v>
      </c>
      <c r="F345" s="4">
        <v>16</v>
      </c>
      <c r="G345" s="4">
        <v>4</v>
      </c>
      <c r="H345" s="4" t="s">
        <v>8</v>
      </c>
      <c r="I345" s="11">
        <v>1.3328405436359001</v>
      </c>
      <c r="J345" s="10">
        <v>1.68151081265751</v>
      </c>
      <c r="M345" s="4"/>
      <c r="S345" s="4"/>
      <c r="T345" s="4"/>
    </row>
    <row r="346" spans="1:20" x14ac:dyDescent="0.3">
      <c r="A346" s="4">
        <v>18</v>
      </c>
      <c r="B346" s="4">
        <v>5</v>
      </c>
      <c r="C346" s="4" t="s">
        <v>8</v>
      </c>
      <c r="D346" s="4">
        <v>3.1297999999999999</v>
      </c>
      <c r="E346" s="4">
        <v>2.5722999999999998</v>
      </c>
      <c r="F346" s="4">
        <v>16</v>
      </c>
      <c r="G346" s="4">
        <v>5</v>
      </c>
      <c r="H346" s="4" t="s">
        <v>8</v>
      </c>
      <c r="I346" s="11">
        <v>0.86750713058050499</v>
      </c>
      <c r="J346" s="10">
        <v>1.5566579288282401</v>
      </c>
      <c r="M346" s="4"/>
      <c r="S346" s="4"/>
      <c r="T346" s="4"/>
    </row>
    <row r="347" spans="1:20" x14ac:dyDescent="0.3">
      <c r="A347" s="4">
        <v>18</v>
      </c>
      <c r="B347" s="4">
        <v>6</v>
      </c>
      <c r="C347" s="4" t="s">
        <v>7</v>
      </c>
      <c r="D347" s="4">
        <v>3.2323</v>
      </c>
      <c r="E347" s="4">
        <v>2.3839999999999999</v>
      </c>
      <c r="F347" s="4">
        <v>16</v>
      </c>
      <c r="G347" s="4">
        <v>6</v>
      </c>
      <c r="H347" s="4" t="s">
        <v>7</v>
      </c>
      <c r="I347" s="11">
        <v>0.96416050839230505</v>
      </c>
      <c r="J347" s="10">
        <v>-0.28658226601767001</v>
      </c>
      <c r="M347" s="4"/>
      <c r="S347" s="4"/>
      <c r="T347" s="4"/>
    </row>
    <row r="348" spans="1:20" x14ac:dyDescent="0.3">
      <c r="A348" s="4">
        <v>18</v>
      </c>
      <c r="B348" s="4">
        <v>7</v>
      </c>
      <c r="C348" s="4" t="s">
        <v>7</v>
      </c>
      <c r="D348" s="4">
        <v>2.7309999999999999</v>
      </c>
      <c r="E348" s="4">
        <v>3.09</v>
      </c>
      <c r="F348" s="4">
        <v>16</v>
      </c>
      <c r="G348" s="4">
        <v>7</v>
      </c>
      <c r="H348" s="4" t="s">
        <v>7</v>
      </c>
      <c r="I348" s="11">
        <v>0.86750713058050499</v>
      </c>
      <c r="J348" s="10">
        <v>0.49205565983639798</v>
      </c>
      <c r="M348" s="4"/>
      <c r="S348" s="3"/>
      <c r="T348" s="3"/>
    </row>
    <row r="349" spans="1:20" x14ac:dyDescent="0.3">
      <c r="A349" s="4">
        <v>18</v>
      </c>
      <c r="B349" s="4">
        <v>8</v>
      </c>
      <c r="C349" s="4" t="s">
        <v>8</v>
      </c>
      <c r="D349" s="4">
        <v>3.09</v>
      </c>
      <c r="E349" s="4">
        <v>2.5213999999999999</v>
      </c>
      <c r="F349" s="4">
        <v>16</v>
      </c>
      <c r="G349" s="4">
        <v>8</v>
      </c>
      <c r="H349" s="4" t="s">
        <v>8</v>
      </c>
      <c r="I349" s="11">
        <v>1.5566579288282401</v>
      </c>
      <c r="J349" s="10">
        <v>0.34451900238540401</v>
      </c>
      <c r="M349" s="4"/>
      <c r="S349" s="3"/>
      <c r="T349" s="3"/>
    </row>
    <row r="350" spans="1:20" x14ac:dyDescent="0.3">
      <c r="A350" s="4">
        <v>18</v>
      </c>
      <c r="B350" s="4">
        <v>9</v>
      </c>
      <c r="C350" s="4" t="s">
        <v>7</v>
      </c>
      <c r="D350" s="4">
        <v>3.09</v>
      </c>
      <c r="E350" s="4">
        <v>2.8500999999999999</v>
      </c>
      <c r="F350" s="4">
        <v>16</v>
      </c>
      <c r="G350" s="4">
        <v>9</v>
      </c>
      <c r="H350" s="4" t="s">
        <v>7</v>
      </c>
      <c r="I350" s="11">
        <v>0.77926149625160301</v>
      </c>
      <c r="J350" s="10">
        <v>1.83568263698043</v>
      </c>
      <c r="M350" s="4"/>
      <c r="S350" s="3"/>
      <c r="T350" s="3"/>
    </row>
    <row r="351" spans="1:20" x14ac:dyDescent="0.3">
      <c r="A351" s="4">
        <v>18</v>
      </c>
      <c r="B351" s="4">
        <v>10</v>
      </c>
      <c r="C351" s="4" t="s">
        <v>8</v>
      </c>
      <c r="D351" s="4">
        <v>3.5314999999999999</v>
      </c>
      <c r="E351" s="4">
        <v>2.6204000000000001</v>
      </c>
      <c r="F351" s="4">
        <v>16</v>
      </c>
      <c r="G351" s="4">
        <v>10</v>
      </c>
      <c r="H351" s="4" t="s">
        <v>8</v>
      </c>
      <c r="I351" s="11">
        <v>1.5519363673464599</v>
      </c>
      <c r="J351" s="10">
        <v>0.86750713058050499</v>
      </c>
      <c r="M351" s="4"/>
      <c r="S351" s="3"/>
      <c r="T351" s="3"/>
    </row>
    <row r="352" spans="1:20" x14ac:dyDescent="0.3">
      <c r="A352" s="4">
        <v>18</v>
      </c>
      <c r="B352" s="4">
        <v>11</v>
      </c>
      <c r="C352" s="4" t="s">
        <v>8</v>
      </c>
      <c r="D352" s="4">
        <v>2.8917999999999999</v>
      </c>
      <c r="E352" s="4">
        <v>3.09</v>
      </c>
      <c r="F352" s="4">
        <v>16</v>
      </c>
      <c r="G352" s="4">
        <v>11</v>
      </c>
      <c r="H352" s="4" t="s">
        <v>8</v>
      </c>
      <c r="I352" s="11">
        <v>0.85453399204678004</v>
      </c>
      <c r="J352" s="10">
        <v>0.49205565983639798</v>
      </c>
      <c r="M352" s="4"/>
      <c r="S352" s="3"/>
      <c r="T352" s="3"/>
    </row>
    <row r="353" spans="1:20" x14ac:dyDescent="0.3">
      <c r="A353" s="4">
        <v>18</v>
      </c>
      <c r="B353" s="4">
        <v>12</v>
      </c>
      <c r="C353" s="4" t="s">
        <v>8</v>
      </c>
      <c r="D353" s="4">
        <v>3.09</v>
      </c>
      <c r="E353" s="4">
        <v>2.6850000000000001</v>
      </c>
      <c r="F353" s="4">
        <v>16</v>
      </c>
      <c r="G353" s="4">
        <v>12</v>
      </c>
      <c r="H353" s="4" t="s">
        <v>8</v>
      </c>
      <c r="I353" s="11">
        <v>2.0537489106318199</v>
      </c>
      <c r="J353" s="10">
        <v>1.2110434178857099</v>
      </c>
      <c r="M353" s="4"/>
      <c r="S353" s="3"/>
      <c r="T353" s="3"/>
    </row>
    <row r="354" spans="1:20" x14ac:dyDescent="0.3">
      <c r="A354" s="4">
        <v>18</v>
      </c>
      <c r="B354" s="4">
        <v>13</v>
      </c>
      <c r="C354" s="4" t="s">
        <v>7</v>
      </c>
      <c r="D354" s="4">
        <v>2.8500999999999999</v>
      </c>
      <c r="E354" s="4">
        <v>2.9811000000000001</v>
      </c>
      <c r="F354" s="4">
        <v>16</v>
      </c>
      <c r="G354" s="4">
        <v>13</v>
      </c>
      <c r="H354" s="4" t="s">
        <v>7</v>
      </c>
      <c r="I354" s="11">
        <v>0.48499341769987903</v>
      </c>
      <c r="J354" s="10">
        <v>1.6291147396368399</v>
      </c>
      <c r="M354" s="4"/>
      <c r="S354" s="3"/>
      <c r="T354" s="3"/>
    </row>
    <row r="355" spans="1:20" x14ac:dyDescent="0.3">
      <c r="A355" s="4">
        <v>18</v>
      </c>
      <c r="B355" s="4">
        <v>14</v>
      </c>
      <c r="C355" s="4" t="s">
        <v>7</v>
      </c>
      <c r="D355" s="4">
        <v>2.8163</v>
      </c>
      <c r="E355" s="4">
        <v>2.8500999999999999</v>
      </c>
      <c r="F355" s="4">
        <v>16</v>
      </c>
      <c r="G355" s="4">
        <v>14</v>
      </c>
      <c r="H355" s="4" t="s">
        <v>7</v>
      </c>
      <c r="I355" s="11">
        <v>1.58494471081179</v>
      </c>
      <c r="J355" s="10">
        <v>0.33434095820256399</v>
      </c>
      <c r="M355" s="4"/>
      <c r="S355" s="3"/>
      <c r="T355" s="3"/>
    </row>
    <row r="356" spans="1:20" x14ac:dyDescent="0.3">
      <c r="A356" s="4">
        <v>18</v>
      </c>
      <c r="B356" s="4">
        <v>15</v>
      </c>
      <c r="C356" s="4" t="s">
        <v>7</v>
      </c>
      <c r="D356" s="4">
        <v>2.7747000000000002</v>
      </c>
      <c r="E356" s="4">
        <v>2.9392999999999998</v>
      </c>
      <c r="F356" s="4">
        <v>16</v>
      </c>
      <c r="G356" s="4">
        <v>15</v>
      </c>
      <c r="H356" s="4" t="s">
        <v>7</v>
      </c>
      <c r="I356" s="11">
        <v>0.75693259739017105</v>
      </c>
      <c r="J356" s="10">
        <v>1.11169032818844</v>
      </c>
      <c r="M356" s="4"/>
      <c r="S356" s="3"/>
      <c r="T356" s="3"/>
    </row>
    <row r="357" spans="1:20" x14ac:dyDescent="0.3">
      <c r="A357" s="4">
        <v>18</v>
      </c>
      <c r="B357" s="4">
        <v>16</v>
      </c>
      <c r="C357" s="4" t="s">
        <v>7</v>
      </c>
      <c r="D357" s="4">
        <v>2.8500999999999999</v>
      </c>
      <c r="E357" s="4">
        <v>2.4655999999999998</v>
      </c>
      <c r="F357" s="4">
        <v>16</v>
      </c>
      <c r="G357" s="4">
        <v>16</v>
      </c>
      <c r="H357" s="4" t="s">
        <v>7</v>
      </c>
      <c r="I357" s="11">
        <v>0.22379302401290399</v>
      </c>
      <c r="J357" s="10">
        <v>0.67258456869273497</v>
      </c>
      <c r="M357" s="4"/>
      <c r="S357" s="3"/>
      <c r="T357" s="3"/>
    </row>
    <row r="358" spans="1:20" x14ac:dyDescent="0.3">
      <c r="A358" s="4">
        <v>18</v>
      </c>
      <c r="B358" s="4">
        <v>17</v>
      </c>
      <c r="C358" s="4" t="s">
        <v>7</v>
      </c>
      <c r="D358" s="4">
        <v>2.9392999999999998</v>
      </c>
      <c r="E358" s="4">
        <v>2.8062</v>
      </c>
      <c r="F358" s="4">
        <v>16</v>
      </c>
      <c r="G358" s="4">
        <v>17</v>
      </c>
      <c r="H358" s="4" t="s">
        <v>7</v>
      </c>
      <c r="I358" s="11">
        <v>0.121174812780156</v>
      </c>
      <c r="J358" s="10">
        <v>1.67226642322907</v>
      </c>
      <c r="M358" s="4"/>
      <c r="S358" s="3"/>
      <c r="T358" s="3"/>
    </row>
    <row r="359" spans="1:20" x14ac:dyDescent="0.3">
      <c r="A359" s="4">
        <v>18</v>
      </c>
      <c r="B359" s="4">
        <v>18</v>
      </c>
      <c r="C359" s="4" t="s">
        <v>8</v>
      </c>
      <c r="D359" s="4">
        <v>2.9392999999999998</v>
      </c>
      <c r="E359" s="4">
        <v>3.2683</v>
      </c>
      <c r="F359" s="4">
        <v>16</v>
      </c>
      <c r="G359" s="4">
        <v>18</v>
      </c>
      <c r="H359" s="4" t="s">
        <v>8</v>
      </c>
      <c r="I359" s="11">
        <v>1.67226642322907</v>
      </c>
      <c r="J359" s="10">
        <v>1.5566579288282401</v>
      </c>
      <c r="M359" s="4"/>
      <c r="S359" s="3"/>
      <c r="T359" s="3"/>
    </row>
    <row r="360" spans="1:20" x14ac:dyDescent="0.3">
      <c r="A360" s="4">
        <v>18</v>
      </c>
      <c r="B360" s="4">
        <v>19</v>
      </c>
      <c r="C360" s="4" t="s">
        <v>8</v>
      </c>
      <c r="D360" s="4">
        <v>3.3420000000000001</v>
      </c>
      <c r="E360" s="4">
        <v>2.7601</v>
      </c>
      <c r="F360" s="4">
        <v>16</v>
      </c>
      <c r="G360" s="4">
        <v>19</v>
      </c>
      <c r="H360" s="4" t="s">
        <v>8</v>
      </c>
      <c r="I360" s="11">
        <v>1.6061431914683699</v>
      </c>
      <c r="J360" s="10">
        <v>1.5806951806254701</v>
      </c>
      <c r="M360" s="4"/>
      <c r="S360" s="3"/>
      <c r="T360" s="3"/>
    </row>
    <row r="361" spans="1:20" x14ac:dyDescent="0.3">
      <c r="A361" s="4">
        <v>18</v>
      </c>
      <c r="B361" s="4">
        <v>20</v>
      </c>
      <c r="C361" s="4" t="s">
        <v>8</v>
      </c>
      <c r="D361" s="4">
        <v>3.2683</v>
      </c>
      <c r="E361" s="4">
        <v>2.8062</v>
      </c>
      <c r="F361" s="4">
        <v>16</v>
      </c>
      <c r="G361" s="4">
        <v>20</v>
      </c>
      <c r="H361" s="4" t="s">
        <v>8</v>
      </c>
      <c r="I361" s="11">
        <v>1.4379524667922901</v>
      </c>
      <c r="J361" s="10">
        <v>1.0093462644951501</v>
      </c>
      <c r="M361" s="4"/>
      <c r="S361" s="3"/>
      <c r="T361" s="3"/>
    </row>
    <row r="362" spans="1:20" x14ac:dyDescent="0.3">
      <c r="A362" s="4">
        <v>19</v>
      </c>
      <c r="B362" s="4">
        <v>1</v>
      </c>
      <c r="C362" s="4" t="s">
        <v>8</v>
      </c>
      <c r="D362" s="4">
        <v>-0.11942999999999999</v>
      </c>
      <c r="E362" s="4">
        <v>0.25131999999999999</v>
      </c>
      <c r="F362" s="14">
        <v>26</v>
      </c>
      <c r="G362" s="14">
        <v>1</v>
      </c>
      <c r="H362" s="14" t="s">
        <v>8</v>
      </c>
      <c r="I362" s="11">
        <v>2.9775629107328601</v>
      </c>
      <c r="J362" s="10">
        <v>3.8978954953928802</v>
      </c>
      <c r="K362" s="4">
        <v>1.3457212685703668</v>
      </c>
      <c r="L362" s="4">
        <v>0.80492178584887675</v>
      </c>
      <c r="M362" s="4"/>
      <c r="S362" s="3"/>
      <c r="T362" s="3"/>
    </row>
    <row r="363" spans="1:20" x14ac:dyDescent="0.3">
      <c r="A363" s="4">
        <v>19</v>
      </c>
      <c r="B363" s="4">
        <v>2</v>
      </c>
      <c r="C363" s="4" t="s">
        <v>7</v>
      </c>
      <c r="D363" s="4">
        <v>1.8343</v>
      </c>
      <c r="E363" s="4">
        <v>1.3043</v>
      </c>
      <c r="F363" s="14">
        <v>26</v>
      </c>
      <c r="G363" s="14">
        <v>2</v>
      </c>
      <c r="H363" s="14" t="s">
        <v>7</v>
      </c>
      <c r="I363" s="11">
        <v>0.86482611973851797</v>
      </c>
      <c r="J363" s="10">
        <v>-0.76676543966728095</v>
      </c>
      <c r="M363" s="4"/>
      <c r="S363" s="3"/>
      <c r="T363" s="3"/>
    </row>
    <row r="364" spans="1:20" x14ac:dyDescent="0.3">
      <c r="A364" s="4">
        <v>19</v>
      </c>
      <c r="B364" s="4">
        <v>3</v>
      </c>
      <c r="C364" s="4" t="s">
        <v>7</v>
      </c>
      <c r="D364" s="4">
        <v>1.1183000000000001</v>
      </c>
      <c r="E364" s="4">
        <v>0.43992999999999999</v>
      </c>
      <c r="F364" s="14">
        <v>26</v>
      </c>
      <c r="G364" s="14">
        <v>3</v>
      </c>
      <c r="H364" s="14" t="s">
        <v>7</v>
      </c>
      <c r="I364" s="11">
        <v>0.2533471031358</v>
      </c>
      <c r="J364" s="10">
        <v>1.6776377178586199</v>
      </c>
      <c r="M364" s="4"/>
      <c r="S364" s="3"/>
      <c r="T364" s="3"/>
    </row>
    <row r="365" spans="1:20" x14ac:dyDescent="0.3">
      <c r="A365" s="4">
        <v>19</v>
      </c>
      <c r="B365" s="4">
        <v>4</v>
      </c>
      <c r="C365" s="4" t="s">
        <v>8</v>
      </c>
      <c r="D365" s="4">
        <v>1.2683</v>
      </c>
      <c r="E365" s="4">
        <v>1.1333</v>
      </c>
      <c r="F365" s="14">
        <v>26</v>
      </c>
      <c r="G365" s="14">
        <v>4</v>
      </c>
      <c r="H365" s="14" t="s">
        <v>8</v>
      </c>
      <c r="I365" s="11">
        <v>2.1576944147914401</v>
      </c>
      <c r="J365" s="10">
        <v>0.81554379370277297</v>
      </c>
      <c r="M365" s="4"/>
      <c r="S365" s="3"/>
      <c r="T365" s="3"/>
    </row>
    <row r="366" spans="1:20" x14ac:dyDescent="0.3">
      <c r="A366" s="4">
        <v>19</v>
      </c>
      <c r="B366" s="4">
        <v>5</v>
      </c>
      <c r="C366" s="4" t="s">
        <v>8</v>
      </c>
      <c r="D366" s="4">
        <v>1.55</v>
      </c>
      <c r="E366" s="4">
        <v>0.92352999999999996</v>
      </c>
      <c r="F366" s="14">
        <v>26</v>
      </c>
      <c r="G366" s="14">
        <v>5</v>
      </c>
      <c r="H366" s="14" t="s">
        <v>8</v>
      </c>
      <c r="I366" s="11">
        <v>1.4671606887892501</v>
      </c>
      <c r="J366" s="10">
        <v>1.0579434834960999</v>
      </c>
      <c r="M366" s="4"/>
      <c r="S366" s="3"/>
      <c r="T366" s="3"/>
    </row>
    <row r="367" spans="1:20" x14ac:dyDescent="0.3">
      <c r="A367" s="4">
        <v>19</v>
      </c>
      <c r="B367" s="4">
        <v>6</v>
      </c>
      <c r="C367" s="4" t="s">
        <v>7</v>
      </c>
      <c r="D367" s="4">
        <v>0.67157999999999995</v>
      </c>
      <c r="E367" s="4">
        <v>1.3043</v>
      </c>
      <c r="F367" s="14">
        <v>26</v>
      </c>
      <c r="G367" s="14">
        <v>6</v>
      </c>
      <c r="H367" s="14" t="s">
        <v>7</v>
      </c>
      <c r="I367" s="11">
        <v>1.4671606887892501</v>
      </c>
      <c r="J367" s="10">
        <v>0.96391099857565399</v>
      </c>
      <c r="M367" s="4"/>
      <c r="S367" s="3"/>
      <c r="T367" s="3"/>
    </row>
    <row r="368" spans="1:20" x14ac:dyDescent="0.3">
      <c r="A368" s="4">
        <v>19</v>
      </c>
      <c r="B368" s="4">
        <v>7</v>
      </c>
      <c r="C368" s="4" t="s">
        <v>8</v>
      </c>
      <c r="D368" s="4">
        <v>0.92352999999999996</v>
      </c>
      <c r="E368" s="4">
        <v>1.1333</v>
      </c>
      <c r="F368" s="14">
        <v>26</v>
      </c>
      <c r="G368" s="14">
        <v>7</v>
      </c>
      <c r="H368" s="14" t="s">
        <v>8</v>
      </c>
      <c r="I368" s="11">
        <v>0.93025772721537503</v>
      </c>
      <c r="J368" s="10">
        <v>0.73858456798446004</v>
      </c>
      <c r="M368" s="4"/>
      <c r="S368" s="3"/>
      <c r="T368" s="3"/>
    </row>
    <row r="369" spans="1:20" x14ac:dyDescent="0.3">
      <c r="A369" s="4">
        <v>19</v>
      </c>
      <c r="B369" s="4">
        <v>8</v>
      </c>
      <c r="C369" s="4" t="s">
        <v>8</v>
      </c>
      <c r="D369" s="4">
        <v>0.92352999999999996</v>
      </c>
      <c r="E369" s="4">
        <v>1.1183000000000001</v>
      </c>
      <c r="F369" s="14">
        <v>26</v>
      </c>
      <c r="G369" s="14">
        <v>8</v>
      </c>
      <c r="H369" s="14" t="s">
        <v>8</v>
      </c>
      <c r="I369" s="11">
        <v>1.3884684340700999</v>
      </c>
      <c r="J369" s="10">
        <v>0.63364000077970095</v>
      </c>
      <c r="M369" s="4"/>
      <c r="S369" s="3"/>
      <c r="T369" s="3"/>
    </row>
    <row r="370" spans="1:20" x14ac:dyDescent="0.3">
      <c r="A370" s="4">
        <v>19</v>
      </c>
      <c r="B370" s="4">
        <v>9</v>
      </c>
      <c r="C370" s="4" t="s">
        <v>8</v>
      </c>
      <c r="D370" s="4">
        <v>1.7065999999999999</v>
      </c>
      <c r="E370" s="4">
        <v>1.4356</v>
      </c>
      <c r="F370" s="14">
        <v>26</v>
      </c>
      <c r="G370" s="14">
        <v>9</v>
      </c>
      <c r="H370" s="14" t="s">
        <v>8</v>
      </c>
      <c r="I370" s="11">
        <v>0.96728258042798798</v>
      </c>
      <c r="J370" s="10">
        <v>1.37778086712029</v>
      </c>
      <c r="M370" s="4"/>
      <c r="S370" s="3"/>
      <c r="T370" s="3"/>
    </row>
    <row r="371" spans="1:20" x14ac:dyDescent="0.3">
      <c r="A371" s="4">
        <v>19</v>
      </c>
      <c r="B371" s="4">
        <v>10</v>
      </c>
      <c r="C371" s="4" t="s">
        <v>8</v>
      </c>
      <c r="D371" s="4">
        <v>1.1183000000000001</v>
      </c>
      <c r="E371" s="4">
        <v>1.2855000000000001</v>
      </c>
      <c r="F371" s="14">
        <v>26</v>
      </c>
      <c r="G371" s="14">
        <v>10</v>
      </c>
      <c r="H371" s="14" t="s">
        <v>8</v>
      </c>
      <c r="I371" s="11">
        <v>0.96728258042798798</v>
      </c>
      <c r="J371" s="10">
        <v>0.84162123357291396</v>
      </c>
      <c r="M371" s="4"/>
      <c r="S371" s="3"/>
      <c r="T371" s="3"/>
    </row>
    <row r="372" spans="1:20" x14ac:dyDescent="0.3">
      <c r="A372" s="4">
        <v>19</v>
      </c>
      <c r="B372" s="4">
        <v>11</v>
      </c>
      <c r="C372" s="4" t="s">
        <v>7</v>
      </c>
      <c r="D372" s="4">
        <v>1.2855000000000001</v>
      </c>
      <c r="E372" s="4">
        <v>1.7386999999999999</v>
      </c>
      <c r="F372" s="14">
        <v>26</v>
      </c>
      <c r="G372" s="14">
        <v>11</v>
      </c>
      <c r="H372" s="14" t="s">
        <v>7</v>
      </c>
      <c r="I372" s="11">
        <v>1.0579434834960999</v>
      </c>
      <c r="J372" s="10">
        <v>1.1666228908909699</v>
      </c>
      <c r="M372" s="4"/>
      <c r="S372" s="3"/>
      <c r="T372" s="3"/>
    </row>
    <row r="373" spans="1:20" x14ac:dyDescent="0.3">
      <c r="A373" s="4">
        <v>19</v>
      </c>
      <c r="B373" s="4">
        <v>12</v>
      </c>
      <c r="C373" s="4" t="s">
        <v>7</v>
      </c>
      <c r="D373" s="4">
        <v>0.92352999999999996</v>
      </c>
      <c r="E373" s="4">
        <v>0.93478000000000006</v>
      </c>
      <c r="F373" s="14">
        <v>26</v>
      </c>
      <c r="G373" s="14">
        <v>12</v>
      </c>
      <c r="H373" s="14" t="s">
        <v>7</v>
      </c>
      <c r="I373" s="11">
        <v>1.0579434834960999</v>
      </c>
      <c r="J373" s="10">
        <v>1.24421532711734</v>
      </c>
      <c r="M373" s="4"/>
      <c r="S373" s="3"/>
      <c r="T373" s="3"/>
    </row>
    <row r="374" spans="1:20" x14ac:dyDescent="0.3">
      <c r="A374" s="4">
        <v>19</v>
      </c>
      <c r="B374" s="4">
        <v>13</v>
      </c>
      <c r="C374" s="4" t="s">
        <v>8</v>
      </c>
      <c r="D374" s="4">
        <v>1.1183000000000001</v>
      </c>
      <c r="E374" s="4">
        <v>1.5746</v>
      </c>
      <c r="F374" s="14">
        <v>26</v>
      </c>
      <c r="G374" s="14">
        <v>13</v>
      </c>
      <c r="H374" s="14" t="s">
        <v>8</v>
      </c>
      <c r="I374" s="11">
        <v>1.4217538559013601</v>
      </c>
      <c r="J374" s="10">
        <v>0.93025772721537503</v>
      </c>
      <c r="M374" s="4"/>
      <c r="S374" s="3"/>
      <c r="T374" s="3"/>
    </row>
    <row r="375" spans="1:20" x14ac:dyDescent="0.3">
      <c r="A375" s="4">
        <v>19</v>
      </c>
      <c r="B375" s="4">
        <v>14</v>
      </c>
      <c r="C375" s="4" t="s">
        <v>7</v>
      </c>
      <c r="D375" s="4">
        <v>0.31807999999999997</v>
      </c>
      <c r="E375" s="4">
        <v>2.0855999999999999</v>
      </c>
      <c r="F375" s="14">
        <v>26</v>
      </c>
      <c r="G375" s="14">
        <v>14</v>
      </c>
      <c r="H375" s="14" t="s">
        <v>7</v>
      </c>
      <c r="I375" s="11">
        <v>2.0252367292076499</v>
      </c>
      <c r="J375" s="10">
        <v>0.46169948722689702</v>
      </c>
      <c r="M375" s="4"/>
      <c r="S375" s="3"/>
      <c r="T375" s="3"/>
    </row>
    <row r="376" spans="1:20" x14ac:dyDescent="0.3">
      <c r="A376" s="4">
        <v>19</v>
      </c>
      <c r="B376" s="4">
        <v>15</v>
      </c>
      <c r="C376" s="4" t="s">
        <v>7</v>
      </c>
      <c r="D376" s="4">
        <v>1.4356</v>
      </c>
      <c r="E376" s="4">
        <v>1.6019000000000001</v>
      </c>
      <c r="F376" s="14">
        <v>26</v>
      </c>
      <c r="G376" s="14">
        <v>15</v>
      </c>
      <c r="H376" s="14" t="s">
        <v>7</v>
      </c>
      <c r="I376" s="11">
        <v>2.0395813571563202</v>
      </c>
      <c r="J376" s="10">
        <v>2.8453383382882702</v>
      </c>
      <c r="M376" s="4"/>
      <c r="S376" s="3"/>
      <c r="T376" s="3"/>
    </row>
    <row r="377" spans="1:20" x14ac:dyDescent="0.3">
      <c r="A377" s="4">
        <v>19</v>
      </c>
      <c r="B377" s="4">
        <v>16</v>
      </c>
      <c r="C377" s="4" t="s">
        <v>7</v>
      </c>
      <c r="D377" s="4">
        <v>1.7065999999999999</v>
      </c>
      <c r="E377" s="4">
        <v>0.67840999999999996</v>
      </c>
      <c r="F377" s="14">
        <v>26</v>
      </c>
      <c r="G377" s="14">
        <v>16</v>
      </c>
      <c r="H377" s="14" t="s">
        <v>7</v>
      </c>
      <c r="I377" s="11">
        <v>0.73285275646674997</v>
      </c>
      <c r="J377" s="10">
        <v>1.18991684676787</v>
      </c>
      <c r="M377" s="4"/>
      <c r="S377" s="3"/>
      <c r="T377" s="3"/>
    </row>
    <row r="378" spans="1:20" x14ac:dyDescent="0.3">
      <c r="A378" s="4">
        <v>19</v>
      </c>
      <c r="B378" s="4">
        <v>17</v>
      </c>
      <c r="C378" s="4" t="s">
        <v>7</v>
      </c>
      <c r="D378" s="4">
        <v>1.2855000000000001</v>
      </c>
      <c r="E378" s="4">
        <v>1.2855000000000001</v>
      </c>
      <c r="F378" s="14">
        <v>26</v>
      </c>
      <c r="G378" s="14">
        <v>17</v>
      </c>
      <c r="H378" s="14" t="s">
        <v>7</v>
      </c>
      <c r="I378" s="11">
        <v>3.21948307639743</v>
      </c>
      <c r="J378" s="10">
        <v>0.46169948722689702</v>
      </c>
      <c r="M378" s="4"/>
      <c r="S378" s="3"/>
      <c r="T378" s="3"/>
    </row>
    <row r="379" spans="1:20" x14ac:dyDescent="0.3">
      <c r="A379" s="4">
        <v>19</v>
      </c>
      <c r="B379" s="4">
        <v>18</v>
      </c>
      <c r="C379" s="4" t="s">
        <v>7</v>
      </c>
      <c r="D379" s="4">
        <v>1.4148000000000001</v>
      </c>
      <c r="E379" s="4">
        <v>0.31807999999999997</v>
      </c>
      <c r="F379" s="14">
        <v>26</v>
      </c>
      <c r="G379" s="14">
        <v>18</v>
      </c>
      <c r="H379" s="14" t="s">
        <v>7</v>
      </c>
      <c r="I379" s="11">
        <v>0.70441288250074596</v>
      </c>
      <c r="J379" s="10">
        <v>0.49673911167129797</v>
      </c>
      <c r="M379" s="4"/>
      <c r="S379" s="3"/>
      <c r="T379" s="3"/>
    </row>
    <row r="380" spans="1:20" x14ac:dyDescent="0.3">
      <c r="A380" s="4">
        <v>19</v>
      </c>
      <c r="B380" s="4">
        <v>19</v>
      </c>
      <c r="C380" s="4" t="s">
        <v>8</v>
      </c>
      <c r="D380" s="4">
        <v>0.67840999999999996</v>
      </c>
      <c r="E380" s="4">
        <v>0.93478000000000006</v>
      </c>
      <c r="F380" s="14">
        <v>26</v>
      </c>
      <c r="G380" s="14">
        <v>19</v>
      </c>
      <c r="H380" s="14" t="s">
        <v>8</v>
      </c>
      <c r="I380" s="11">
        <v>7.3539977934192993E-2</v>
      </c>
      <c r="J380" s="10">
        <v>1.3034597064735201</v>
      </c>
      <c r="M380" s="4"/>
      <c r="S380" s="3"/>
      <c r="T380" s="3"/>
    </row>
    <row r="381" spans="1:20" x14ac:dyDescent="0.3">
      <c r="A381" s="4">
        <v>19</v>
      </c>
      <c r="B381" s="4">
        <v>20</v>
      </c>
      <c r="C381" s="4" t="s">
        <v>8</v>
      </c>
      <c r="D381" s="4">
        <v>1.1333</v>
      </c>
      <c r="E381" s="4">
        <v>1.2683</v>
      </c>
      <c r="F381" s="14">
        <v>26</v>
      </c>
      <c r="G381" s="14">
        <v>20</v>
      </c>
      <c r="H381" s="14" t="s">
        <v>8</v>
      </c>
      <c r="I381" s="11">
        <v>1.14063452073212</v>
      </c>
      <c r="J381" s="10">
        <v>1.0216336033656199</v>
      </c>
      <c r="M381" s="4"/>
      <c r="S381" s="3"/>
      <c r="T381" s="3"/>
    </row>
    <row r="382" spans="1:20" x14ac:dyDescent="0.3">
      <c r="A382" s="4">
        <v>20</v>
      </c>
      <c r="B382" s="4">
        <v>1</v>
      </c>
      <c r="C382" s="4" t="s">
        <v>7</v>
      </c>
      <c r="D382" s="4">
        <v>-0.99668000000000001</v>
      </c>
      <c r="E382" s="4">
        <v>-1.349</v>
      </c>
      <c r="F382" s="4">
        <v>13</v>
      </c>
      <c r="G382" s="4">
        <v>1</v>
      </c>
      <c r="H382" s="4" t="s">
        <v>7</v>
      </c>
      <c r="I382" s="11">
        <v>1.2218344657592799</v>
      </c>
      <c r="J382" s="10">
        <v>1.1288093145176099</v>
      </c>
      <c r="K382" s="4">
        <v>0.92672078842933769</v>
      </c>
      <c r="L382" s="4">
        <v>0.69097911230645015</v>
      </c>
      <c r="M382" s="4"/>
      <c r="S382" s="3"/>
      <c r="T382" s="3"/>
    </row>
    <row r="383" spans="1:20" x14ac:dyDescent="0.3">
      <c r="A383" s="4">
        <v>20</v>
      </c>
      <c r="B383" s="4">
        <v>2</v>
      </c>
      <c r="C383" s="4" t="s">
        <v>7</v>
      </c>
      <c r="D383" s="4">
        <v>1.4072</v>
      </c>
      <c r="E383" s="4">
        <v>-0.15009</v>
      </c>
      <c r="F383" s="4">
        <v>13</v>
      </c>
      <c r="G383" s="4">
        <v>2</v>
      </c>
      <c r="H383" s="4" t="s">
        <v>7</v>
      </c>
      <c r="I383" s="11">
        <v>1.77051497380655</v>
      </c>
      <c r="J383" s="10">
        <v>2.0301740933590402</v>
      </c>
      <c r="M383" s="4"/>
      <c r="S383" s="3"/>
      <c r="T383" s="3"/>
    </row>
    <row r="384" spans="1:20" x14ac:dyDescent="0.3">
      <c r="A384" s="4">
        <v>20</v>
      </c>
      <c r="B384" s="4">
        <v>3</v>
      </c>
      <c r="C384" s="4" t="s">
        <v>8</v>
      </c>
      <c r="D384" s="4">
        <v>1.8343</v>
      </c>
      <c r="E384" s="4">
        <v>0.60706000000000004</v>
      </c>
      <c r="F384" s="4">
        <v>13</v>
      </c>
      <c r="G384" s="4">
        <v>3</v>
      </c>
      <c r="H384" s="4" t="s">
        <v>8</v>
      </c>
      <c r="I384" s="11">
        <v>1.0031479676625299</v>
      </c>
      <c r="J384" s="10">
        <v>0.93025772721537503</v>
      </c>
      <c r="M384" s="4"/>
      <c r="S384" s="3"/>
      <c r="T384" s="3"/>
    </row>
    <row r="385" spans="1:20" x14ac:dyDescent="0.3">
      <c r="A385" s="4">
        <v>20</v>
      </c>
      <c r="B385" s="4">
        <v>4</v>
      </c>
      <c r="C385" s="4" t="s">
        <v>8</v>
      </c>
      <c r="D385" s="4">
        <v>1.96</v>
      </c>
      <c r="E385" s="4">
        <v>2.4843999999999999</v>
      </c>
      <c r="F385" s="4">
        <v>13</v>
      </c>
      <c r="G385" s="4">
        <v>4</v>
      </c>
      <c r="H385" s="4" t="s">
        <v>8</v>
      </c>
      <c r="I385" s="11">
        <v>0.67893503350522599</v>
      </c>
      <c r="J385" s="10">
        <v>0.50797865392462704</v>
      </c>
      <c r="M385" s="4"/>
      <c r="S385" s="3"/>
      <c r="T385" s="3"/>
    </row>
    <row r="386" spans="1:20" x14ac:dyDescent="0.3">
      <c r="A386" s="4">
        <v>20</v>
      </c>
      <c r="B386" s="4">
        <v>5</v>
      </c>
      <c r="C386" s="4" t="s">
        <v>8</v>
      </c>
      <c r="D386" s="4">
        <v>1.1183000000000001</v>
      </c>
      <c r="E386" s="4">
        <v>1.3043</v>
      </c>
      <c r="F386" s="4">
        <v>13</v>
      </c>
      <c r="G386" s="4">
        <v>5</v>
      </c>
      <c r="H386" s="4" t="s">
        <v>8</v>
      </c>
      <c r="I386" s="11">
        <v>1.0031479676625299</v>
      </c>
      <c r="J386" s="10">
        <v>1.5566784892191701</v>
      </c>
      <c r="M386" s="4"/>
      <c r="S386" s="3"/>
      <c r="T386" s="3"/>
    </row>
    <row r="387" spans="1:20" x14ac:dyDescent="0.3">
      <c r="A387" s="4">
        <v>20</v>
      </c>
      <c r="B387" s="4">
        <v>6</v>
      </c>
      <c r="C387" s="4" t="s">
        <v>7</v>
      </c>
      <c r="D387" s="4">
        <v>2.0855999999999999</v>
      </c>
      <c r="E387" s="4">
        <v>1.2855000000000001</v>
      </c>
      <c r="F387" s="4">
        <v>13</v>
      </c>
      <c r="G387" s="4">
        <v>6</v>
      </c>
      <c r="H387" s="4" t="s">
        <v>7</v>
      </c>
      <c r="I387" s="11">
        <v>0.67893503350522599</v>
      </c>
      <c r="J387" s="10">
        <v>0.22615855019514999</v>
      </c>
      <c r="M387" s="4"/>
      <c r="S387" s="3"/>
      <c r="T387" s="3"/>
    </row>
    <row r="388" spans="1:20" x14ac:dyDescent="0.3">
      <c r="A388" s="4">
        <v>20</v>
      </c>
      <c r="B388" s="4">
        <v>7</v>
      </c>
      <c r="C388" s="4" t="s">
        <v>7</v>
      </c>
      <c r="D388" s="4">
        <v>1.96</v>
      </c>
      <c r="E388" s="4">
        <v>2.274</v>
      </c>
      <c r="F388" s="4">
        <v>13</v>
      </c>
      <c r="G388" s="4">
        <v>7</v>
      </c>
      <c r="H388" s="4" t="s">
        <v>7</v>
      </c>
      <c r="I388" s="11">
        <v>0.67893503350522599</v>
      </c>
      <c r="J388" s="10">
        <v>0.65546761022561895</v>
      </c>
      <c r="M388" s="4"/>
      <c r="S388" s="3"/>
      <c r="T388" s="3"/>
    </row>
    <row r="389" spans="1:20" x14ac:dyDescent="0.3">
      <c r="A389" s="4">
        <v>20</v>
      </c>
      <c r="B389" s="4">
        <v>8</v>
      </c>
      <c r="C389" s="4" t="s">
        <v>8</v>
      </c>
      <c r="D389" s="4">
        <v>1.96</v>
      </c>
      <c r="E389" s="4">
        <v>1.4838</v>
      </c>
      <c r="F389" s="4">
        <v>13</v>
      </c>
      <c r="G389" s="4">
        <v>8</v>
      </c>
      <c r="H389" s="4" t="s">
        <v>8</v>
      </c>
      <c r="I389" s="11">
        <v>0.93025772721537503</v>
      </c>
      <c r="J389" s="10">
        <v>1.9853500226337399</v>
      </c>
      <c r="M389" s="4"/>
      <c r="S389" s="3"/>
      <c r="T389" s="3"/>
    </row>
    <row r="390" spans="1:20" x14ac:dyDescent="0.3">
      <c r="A390" s="4">
        <v>20</v>
      </c>
      <c r="B390" s="4">
        <v>9</v>
      </c>
      <c r="C390" s="4" t="s">
        <v>7</v>
      </c>
      <c r="D390" s="4">
        <v>1.8343</v>
      </c>
      <c r="E390" s="4">
        <v>0.68581000000000003</v>
      </c>
      <c r="F390" s="4">
        <v>13</v>
      </c>
      <c r="G390" s="4">
        <v>9</v>
      </c>
      <c r="H390" s="4" t="s">
        <v>7</v>
      </c>
      <c r="I390" s="11">
        <v>0.80459638036030001</v>
      </c>
      <c r="J390" s="10">
        <v>1.14063452073212</v>
      </c>
      <c r="M390" s="4"/>
      <c r="S390" s="3"/>
      <c r="T390" s="3"/>
    </row>
    <row r="391" spans="1:20" x14ac:dyDescent="0.3">
      <c r="A391" s="4">
        <v>20</v>
      </c>
      <c r="B391" s="4">
        <v>10</v>
      </c>
      <c r="C391" s="4" t="s">
        <v>8</v>
      </c>
      <c r="D391" s="4">
        <v>2.6345000000000001</v>
      </c>
      <c r="E391" s="4">
        <v>1.8718999999999999</v>
      </c>
      <c r="F391" s="4">
        <v>13</v>
      </c>
      <c r="G391" s="4">
        <v>10</v>
      </c>
      <c r="H391" s="4" t="s">
        <v>8</v>
      </c>
      <c r="I391" s="11">
        <v>1.1288093145176099</v>
      </c>
      <c r="J391" s="10">
        <v>0.523443985473938</v>
      </c>
      <c r="M391" s="4"/>
      <c r="S391" s="3"/>
      <c r="T391" s="3"/>
    </row>
    <row r="392" spans="1:20" x14ac:dyDescent="0.3">
      <c r="A392" s="4">
        <v>20</v>
      </c>
      <c r="B392" s="4">
        <v>11</v>
      </c>
      <c r="C392" s="4" t="s">
        <v>8</v>
      </c>
      <c r="D392" s="4">
        <v>2.6932</v>
      </c>
      <c r="E392" s="4">
        <v>1.7386999999999999</v>
      </c>
      <c r="F392" s="4">
        <v>13</v>
      </c>
      <c r="G392" s="4">
        <v>11</v>
      </c>
      <c r="H392" s="4" t="s">
        <v>8</v>
      </c>
      <c r="I392" s="11">
        <v>1.2164457592864899</v>
      </c>
      <c r="J392" s="10">
        <v>1.4469272194326499</v>
      </c>
      <c r="M392" s="4"/>
      <c r="S392" s="3"/>
      <c r="T392" s="3"/>
    </row>
    <row r="393" spans="1:20" x14ac:dyDescent="0.3">
      <c r="A393" s="4">
        <v>20</v>
      </c>
      <c r="B393" s="4">
        <v>12</v>
      </c>
      <c r="C393" s="4" t="s">
        <v>7</v>
      </c>
      <c r="D393" s="4">
        <v>2.5716000000000001</v>
      </c>
      <c r="E393" s="4">
        <v>2.3452999999999999</v>
      </c>
      <c r="F393" s="4">
        <v>13</v>
      </c>
      <c r="G393" s="4">
        <v>12</v>
      </c>
      <c r="H393" s="4" t="s">
        <v>7</v>
      </c>
      <c r="I393" s="11">
        <v>0.49673911167129797</v>
      </c>
      <c r="J393" s="10">
        <v>1.18991684676787</v>
      </c>
      <c r="M393" s="4"/>
      <c r="S393" s="3"/>
      <c r="T393" s="3"/>
    </row>
    <row r="394" spans="1:20" x14ac:dyDescent="0.3">
      <c r="A394" s="4">
        <v>20</v>
      </c>
      <c r="B394" s="4">
        <v>13</v>
      </c>
      <c r="C394" s="4" t="s">
        <v>8</v>
      </c>
      <c r="D394" s="4">
        <v>2.4174000000000002</v>
      </c>
      <c r="E394" s="4">
        <v>1.8718999999999999</v>
      </c>
      <c r="F394" s="4">
        <v>13</v>
      </c>
      <c r="G394" s="4">
        <v>13</v>
      </c>
      <c r="H394" s="4" t="s">
        <v>8</v>
      </c>
      <c r="I394" s="11">
        <v>1.3034597064735201</v>
      </c>
      <c r="J394" s="10">
        <v>0.96391099857565399</v>
      </c>
      <c r="M394" s="4"/>
      <c r="S394" s="3"/>
      <c r="T394" s="3"/>
    </row>
    <row r="395" spans="1:20" x14ac:dyDescent="0.3">
      <c r="A395" s="4">
        <v>20</v>
      </c>
      <c r="B395" s="4">
        <v>14</v>
      </c>
      <c r="C395" s="4" t="s">
        <v>7</v>
      </c>
      <c r="D395" s="4">
        <v>2.3452999999999999</v>
      </c>
      <c r="E395" s="4">
        <v>1.4838</v>
      </c>
      <c r="F395" s="4">
        <v>13</v>
      </c>
      <c r="G395" s="4">
        <v>14</v>
      </c>
      <c r="H395" s="4" t="s">
        <v>7</v>
      </c>
      <c r="I395" s="11">
        <v>2.4614774922111802</v>
      </c>
      <c r="J395" s="10">
        <v>0.505223978002875</v>
      </c>
      <c r="M395" s="4"/>
      <c r="S395" s="3"/>
      <c r="T395" s="3"/>
    </row>
    <row r="396" spans="1:20" x14ac:dyDescent="0.3">
      <c r="A396" s="4">
        <v>20</v>
      </c>
      <c r="B396" s="4">
        <v>15</v>
      </c>
      <c r="C396" s="4" t="s">
        <v>8</v>
      </c>
      <c r="D396" s="4">
        <v>1.7065999999999999</v>
      </c>
      <c r="E396" s="4">
        <v>0.69386999999999999</v>
      </c>
      <c r="F396" s="4">
        <v>13</v>
      </c>
      <c r="G396" s="4">
        <v>15</v>
      </c>
      <c r="H396" s="4" t="s">
        <v>8</v>
      </c>
      <c r="I396" s="11">
        <v>1.25649507079833</v>
      </c>
      <c r="J396" s="10">
        <v>1.35962679094273</v>
      </c>
      <c r="M396" s="4"/>
      <c r="S396" s="3"/>
      <c r="T396" s="3"/>
    </row>
    <row r="397" spans="1:20" x14ac:dyDescent="0.3">
      <c r="A397" s="4">
        <v>20</v>
      </c>
      <c r="B397" s="4">
        <v>16</v>
      </c>
      <c r="C397" s="4" t="s">
        <v>7</v>
      </c>
      <c r="D397" s="4">
        <v>1.5746</v>
      </c>
      <c r="E397" s="4">
        <v>0.94708000000000003</v>
      </c>
      <c r="F397" s="4">
        <v>13</v>
      </c>
      <c r="G397" s="4">
        <v>16</v>
      </c>
      <c r="H397" s="4" t="s">
        <v>7</v>
      </c>
      <c r="I397" s="11">
        <v>1.77652003297326</v>
      </c>
      <c r="J397" s="10">
        <v>0.57043759817731998</v>
      </c>
      <c r="M397" s="4"/>
      <c r="S397" s="3"/>
      <c r="T397" s="3"/>
    </row>
    <row r="398" spans="1:20" x14ac:dyDescent="0.3">
      <c r="A398" s="4">
        <v>20</v>
      </c>
      <c r="B398" s="4">
        <v>17</v>
      </c>
      <c r="C398" s="4" t="s">
        <v>7</v>
      </c>
      <c r="D398" s="4">
        <v>1.3043</v>
      </c>
      <c r="E398" s="4">
        <v>1.8718999999999999</v>
      </c>
      <c r="F398" s="4">
        <v>13</v>
      </c>
      <c r="G398" s="4">
        <v>17</v>
      </c>
      <c r="H398" s="4" t="s">
        <v>7</v>
      </c>
      <c r="I398" s="11">
        <v>-0.33891162367112898</v>
      </c>
      <c r="J398" s="10">
        <v>0.92549393822160098</v>
      </c>
      <c r="M398" s="4"/>
      <c r="S398" s="3"/>
      <c r="T398" s="3"/>
    </row>
    <row r="399" spans="1:20" x14ac:dyDescent="0.3">
      <c r="A399" s="4">
        <v>20</v>
      </c>
      <c r="B399" s="4">
        <v>18</v>
      </c>
      <c r="C399" s="4" t="s">
        <v>7</v>
      </c>
      <c r="D399" s="4">
        <v>2.1371000000000002</v>
      </c>
      <c r="E399" s="4">
        <v>2.1966999999999999</v>
      </c>
      <c r="F399" s="4">
        <v>13</v>
      </c>
      <c r="G399" s="4">
        <v>18</v>
      </c>
      <c r="H399" s="4" t="s">
        <v>7</v>
      </c>
      <c r="I399" s="11">
        <v>-0.672076280743646</v>
      </c>
      <c r="J399" s="10">
        <v>1.3109780818321199</v>
      </c>
      <c r="M399" s="4"/>
      <c r="S399" s="3"/>
      <c r="T399" s="3"/>
    </row>
    <row r="400" spans="1:20" x14ac:dyDescent="0.3">
      <c r="A400" s="4">
        <v>20</v>
      </c>
      <c r="B400" s="4">
        <v>19</v>
      </c>
      <c r="C400" s="4" t="s">
        <v>8</v>
      </c>
      <c r="D400" s="4">
        <v>2.504</v>
      </c>
      <c r="E400" s="4">
        <v>3.4542000000000002</v>
      </c>
      <c r="F400" s="4">
        <v>13</v>
      </c>
      <c r="G400" s="4">
        <v>19</v>
      </c>
      <c r="H400" s="4" t="s">
        <v>8</v>
      </c>
      <c r="I400" s="11">
        <v>0.505223978002875</v>
      </c>
      <c r="J400" s="10">
        <v>2.1157309244030902</v>
      </c>
      <c r="M400" s="4"/>
      <c r="S400" s="3"/>
      <c r="T400" s="3"/>
    </row>
    <row r="401" spans="1:20" x14ac:dyDescent="0.3">
      <c r="A401" s="4">
        <v>20</v>
      </c>
      <c r="B401" s="4">
        <v>20</v>
      </c>
      <c r="C401" s="4" t="s">
        <v>8</v>
      </c>
      <c r="D401" s="4">
        <v>2.1371000000000002</v>
      </c>
      <c r="E401" s="4">
        <v>2.0541999999999998</v>
      </c>
      <c r="F401" s="4">
        <v>13</v>
      </c>
      <c r="G401" s="4">
        <v>20</v>
      </c>
      <c r="H401" s="4" t="s">
        <v>8</v>
      </c>
      <c r="I401" s="11">
        <v>0.62992862408472505</v>
      </c>
      <c r="J401" s="10">
        <v>2.4412806976947001</v>
      </c>
      <c r="M401" s="4"/>
      <c r="S401" s="3"/>
      <c r="T401" s="3"/>
    </row>
    <row r="402" spans="1:20" x14ac:dyDescent="0.3">
      <c r="A402" s="4">
        <v>21</v>
      </c>
      <c r="B402" s="4">
        <v>1</v>
      </c>
      <c r="C402" s="4" t="s">
        <v>7</v>
      </c>
      <c r="D402" s="4">
        <v>1.8728</v>
      </c>
      <c r="E402" s="4">
        <v>1.6427</v>
      </c>
      <c r="F402" s="14">
        <v>21</v>
      </c>
      <c r="G402" s="14">
        <v>1</v>
      </c>
      <c r="H402" s="14" t="s">
        <v>7</v>
      </c>
      <c r="I402" s="11">
        <v>1.5088081736272001</v>
      </c>
      <c r="J402" s="10">
        <v>0.49836869923336402</v>
      </c>
      <c r="K402" s="4">
        <v>1.1990619788572794</v>
      </c>
      <c r="L402" s="4">
        <v>0.2838004236165248</v>
      </c>
      <c r="M402" s="4"/>
      <c r="S402" s="3"/>
      <c r="T402" s="3"/>
    </row>
    <row r="403" spans="1:20" x14ac:dyDescent="0.3">
      <c r="A403" s="4">
        <v>21</v>
      </c>
      <c r="B403" s="4">
        <v>2</v>
      </c>
      <c r="C403" s="4" t="s">
        <v>8</v>
      </c>
      <c r="D403" s="4">
        <v>4.1074999999999999</v>
      </c>
      <c r="E403" s="4">
        <v>3.0714000000000001</v>
      </c>
      <c r="F403" s="14">
        <v>21</v>
      </c>
      <c r="G403" s="14">
        <v>2</v>
      </c>
      <c r="H403" s="14" t="s">
        <v>8</v>
      </c>
      <c r="I403" s="11">
        <v>1.5088081736272001</v>
      </c>
      <c r="J403" s="10">
        <v>0.768796123662568</v>
      </c>
      <c r="M403" s="4"/>
      <c r="S403" s="3"/>
      <c r="T403" s="3"/>
    </row>
    <row r="404" spans="1:20" x14ac:dyDescent="0.3">
      <c r="A404" s="4">
        <v>21</v>
      </c>
      <c r="B404" s="4">
        <v>3</v>
      </c>
      <c r="C404" s="4" t="s">
        <v>7</v>
      </c>
      <c r="D404" s="4">
        <v>3.7307999999999999</v>
      </c>
      <c r="E404" s="4">
        <v>4.0736999999999997</v>
      </c>
      <c r="F404" s="14">
        <v>21</v>
      </c>
      <c r="G404" s="14">
        <v>3</v>
      </c>
      <c r="H404" s="14" t="s">
        <v>7</v>
      </c>
      <c r="I404" s="11">
        <v>1.1843789316453499</v>
      </c>
      <c r="J404" s="10">
        <v>0.91685125711398796</v>
      </c>
      <c r="M404" s="4"/>
      <c r="S404" s="3"/>
      <c r="T404" s="3"/>
    </row>
    <row r="405" spans="1:20" x14ac:dyDescent="0.3">
      <c r="A405" s="4">
        <v>21</v>
      </c>
      <c r="B405" s="4">
        <v>4</v>
      </c>
      <c r="C405" s="4" t="s">
        <v>8</v>
      </c>
      <c r="D405" s="4">
        <v>4.1398000000000001</v>
      </c>
      <c r="E405" s="4">
        <v>4.1074999999999999</v>
      </c>
      <c r="F405" s="14">
        <v>21</v>
      </c>
      <c r="G405" s="14">
        <v>4</v>
      </c>
      <c r="H405" s="14" t="s">
        <v>8</v>
      </c>
      <c r="I405" s="11">
        <v>0.84162123357291396</v>
      </c>
      <c r="J405" s="10">
        <v>1.63634123023644</v>
      </c>
      <c r="M405" s="4"/>
      <c r="S405" s="3"/>
      <c r="T405" s="3"/>
    </row>
    <row r="406" spans="1:20" x14ac:dyDescent="0.3">
      <c r="A406" s="4">
        <v>21</v>
      </c>
      <c r="B406" s="4">
        <v>5</v>
      </c>
      <c r="C406" s="4" t="s">
        <v>7</v>
      </c>
      <c r="D406" s="4">
        <v>4.1398000000000001</v>
      </c>
      <c r="E406" s="4">
        <v>3.7685</v>
      </c>
      <c r="F406" s="14">
        <v>21</v>
      </c>
      <c r="G406" s="14">
        <v>5</v>
      </c>
      <c r="H406" s="14" t="s">
        <v>7</v>
      </c>
      <c r="I406" s="11">
        <v>1.4683680241872801</v>
      </c>
      <c r="J406" s="10">
        <v>0.78103381152270901</v>
      </c>
      <c r="M406" s="4"/>
      <c r="S406" s="3"/>
      <c r="T406" s="3"/>
    </row>
    <row r="407" spans="1:20" x14ac:dyDescent="0.3">
      <c r="A407" s="4">
        <v>21</v>
      </c>
      <c r="B407" s="4">
        <v>6</v>
      </c>
      <c r="C407" s="4" t="s">
        <v>8</v>
      </c>
      <c r="D407" s="4">
        <v>3.7685</v>
      </c>
      <c r="E407" s="4">
        <v>2.8491</v>
      </c>
      <c r="F407" s="14">
        <v>21</v>
      </c>
      <c r="G407" s="14">
        <v>6</v>
      </c>
      <c r="H407" s="14" t="s">
        <v>8</v>
      </c>
      <c r="I407" s="11">
        <v>1.14924271112483</v>
      </c>
      <c r="J407" s="10">
        <v>0.67448975019608204</v>
      </c>
      <c r="M407" s="4"/>
      <c r="S407" s="3"/>
      <c r="T407" s="3"/>
    </row>
    <row r="408" spans="1:20" x14ac:dyDescent="0.3">
      <c r="A408" s="4">
        <v>21</v>
      </c>
      <c r="B408" s="4">
        <v>7</v>
      </c>
      <c r="C408" s="4" t="s">
        <v>7</v>
      </c>
      <c r="D408" s="4">
        <v>4.0736999999999997</v>
      </c>
      <c r="E408" s="4">
        <v>3.4198</v>
      </c>
      <c r="F408" s="14">
        <v>21</v>
      </c>
      <c r="G408" s="14">
        <v>7</v>
      </c>
      <c r="H408" s="14" t="s">
        <v>7</v>
      </c>
      <c r="I408" s="11">
        <v>1.44297759553301</v>
      </c>
      <c r="J408" s="10">
        <v>1.33476662581656</v>
      </c>
      <c r="M408" s="4"/>
      <c r="S408" s="3"/>
      <c r="T408" s="3"/>
    </row>
    <row r="409" spans="1:20" x14ac:dyDescent="0.3">
      <c r="A409" s="4">
        <v>21</v>
      </c>
      <c r="B409" s="4">
        <v>8</v>
      </c>
      <c r="C409" s="4" t="s">
        <v>7</v>
      </c>
      <c r="D409" s="4">
        <v>3.7685</v>
      </c>
      <c r="E409" s="4">
        <v>3.1871999999999998</v>
      </c>
      <c r="F409" s="14">
        <v>21</v>
      </c>
      <c r="G409" s="14">
        <v>8</v>
      </c>
      <c r="H409" s="14" t="s">
        <v>7</v>
      </c>
      <c r="I409" s="11">
        <v>1.0434477724909801</v>
      </c>
      <c r="J409" s="10">
        <v>1.33476662581656</v>
      </c>
      <c r="M409" s="4"/>
      <c r="S409" s="3"/>
      <c r="T409" s="3"/>
    </row>
    <row r="410" spans="1:20" x14ac:dyDescent="0.3">
      <c r="A410" s="4">
        <v>21</v>
      </c>
      <c r="B410" s="4">
        <v>9</v>
      </c>
      <c r="C410" s="4" t="s">
        <v>8</v>
      </c>
      <c r="D410" s="4">
        <v>3.1949000000000001</v>
      </c>
      <c r="E410" s="4">
        <v>3.0482</v>
      </c>
      <c r="F410" s="14">
        <v>21</v>
      </c>
      <c r="G410" s="14">
        <v>9</v>
      </c>
      <c r="H410" s="14" t="s">
        <v>8</v>
      </c>
      <c r="I410" s="11">
        <v>1.27154540735573</v>
      </c>
      <c r="J410" s="10">
        <v>1.01757514956644</v>
      </c>
      <c r="M410" s="4"/>
      <c r="S410" s="3"/>
      <c r="T410" s="3"/>
    </row>
    <row r="411" spans="1:20" x14ac:dyDescent="0.3">
      <c r="A411" s="4">
        <v>21</v>
      </c>
      <c r="B411" s="4">
        <v>10</v>
      </c>
      <c r="C411" s="4" t="s">
        <v>7</v>
      </c>
      <c r="D411" s="4">
        <v>3.0043000000000002</v>
      </c>
      <c r="E411" s="4">
        <v>4.1074999999999999</v>
      </c>
      <c r="F411" s="14">
        <v>21</v>
      </c>
      <c r="G411" s="14">
        <v>10</v>
      </c>
      <c r="H411" s="14" t="s">
        <v>7</v>
      </c>
      <c r="I411" s="11">
        <v>1.2549828359900801</v>
      </c>
      <c r="J411" s="10">
        <v>0.94430429974501995</v>
      </c>
      <c r="M411" s="4"/>
      <c r="S411" s="3"/>
      <c r="T411" s="3"/>
    </row>
    <row r="412" spans="1:20" x14ac:dyDescent="0.3">
      <c r="A412" s="4">
        <v>21</v>
      </c>
      <c r="B412" s="4">
        <v>11</v>
      </c>
      <c r="C412" s="4" t="s">
        <v>7</v>
      </c>
      <c r="D412" s="4">
        <v>4.1398000000000001</v>
      </c>
      <c r="E412" s="4">
        <v>3.2286999999999999</v>
      </c>
      <c r="F412" s="14">
        <v>21</v>
      </c>
      <c r="G412" s="14">
        <v>11</v>
      </c>
      <c r="H412" s="14" t="s">
        <v>7</v>
      </c>
      <c r="I412" s="11">
        <v>1.1749867920660899</v>
      </c>
      <c r="J412" s="10">
        <v>0.81645235060492405</v>
      </c>
      <c r="M412" s="4"/>
      <c r="S412" s="3"/>
      <c r="T412" s="3"/>
    </row>
    <row r="413" spans="1:20" x14ac:dyDescent="0.3">
      <c r="A413" s="4">
        <v>21</v>
      </c>
      <c r="B413" s="4">
        <v>12</v>
      </c>
      <c r="C413" s="4" t="s">
        <v>8</v>
      </c>
      <c r="D413" s="4">
        <v>4.1707000000000001</v>
      </c>
      <c r="E413" s="4">
        <v>3.2286999999999999</v>
      </c>
      <c r="F413" s="14">
        <v>21</v>
      </c>
      <c r="G413" s="14">
        <v>12</v>
      </c>
      <c r="H413" s="14" t="s">
        <v>8</v>
      </c>
      <c r="I413" s="11">
        <v>1.1519439775364</v>
      </c>
      <c r="J413" s="10">
        <v>0.91726798263696796</v>
      </c>
      <c r="M413" s="4"/>
      <c r="S413" s="3"/>
      <c r="T413" s="3"/>
    </row>
    <row r="414" spans="1:20" x14ac:dyDescent="0.3">
      <c r="A414" s="4">
        <v>21</v>
      </c>
      <c r="B414" s="4">
        <v>13</v>
      </c>
      <c r="C414" s="4" t="s">
        <v>8</v>
      </c>
      <c r="D414" s="4">
        <v>3.8386999999999998</v>
      </c>
      <c r="E414" s="4">
        <v>3.2286999999999999</v>
      </c>
      <c r="F414" s="14">
        <v>21</v>
      </c>
      <c r="G414" s="14">
        <v>13</v>
      </c>
      <c r="H414" s="14" t="s">
        <v>8</v>
      </c>
      <c r="I414" s="11">
        <v>0.74506261828327502</v>
      </c>
      <c r="J414" s="10">
        <v>1.1001957969112699</v>
      </c>
      <c r="M414" s="4"/>
      <c r="S414" s="3"/>
      <c r="T414" s="3"/>
    </row>
    <row r="415" spans="1:20" x14ac:dyDescent="0.3">
      <c r="A415" s="4">
        <v>21</v>
      </c>
      <c r="B415" s="4">
        <v>14</v>
      </c>
      <c r="C415" s="4" t="s">
        <v>7</v>
      </c>
      <c r="D415" s="4">
        <v>2.9672000000000001</v>
      </c>
      <c r="E415" s="4">
        <v>3.8043999999999998</v>
      </c>
      <c r="F415" s="14">
        <v>21</v>
      </c>
      <c r="G415" s="14">
        <v>14</v>
      </c>
      <c r="H415" s="14" t="s">
        <v>7</v>
      </c>
      <c r="I415" s="11">
        <v>0.89789926792011399</v>
      </c>
      <c r="J415" s="10">
        <v>0.91726798263696796</v>
      </c>
      <c r="M415" s="4"/>
      <c r="S415" s="3"/>
      <c r="T415" s="3"/>
    </row>
    <row r="416" spans="1:20" x14ac:dyDescent="0.3">
      <c r="A416" s="4">
        <v>21</v>
      </c>
      <c r="B416" s="4">
        <v>15</v>
      </c>
      <c r="C416" s="4" t="s">
        <v>8</v>
      </c>
      <c r="D416" s="4">
        <v>3.2683</v>
      </c>
      <c r="E416" s="4">
        <v>3.0482</v>
      </c>
      <c r="F416" s="14">
        <v>21</v>
      </c>
      <c r="G416" s="14">
        <v>15</v>
      </c>
      <c r="H416" s="14" t="s">
        <v>8</v>
      </c>
      <c r="I416" s="11">
        <v>1.0784281767764501</v>
      </c>
      <c r="J416" s="10">
        <v>1.9850114992580501</v>
      </c>
      <c r="M416" s="4"/>
      <c r="S416" s="3"/>
      <c r="T416" s="3"/>
    </row>
    <row r="417" spans="1:20" x14ac:dyDescent="0.3">
      <c r="A417" s="4">
        <v>21</v>
      </c>
      <c r="B417" s="4">
        <v>16</v>
      </c>
      <c r="C417" s="4" t="s">
        <v>8</v>
      </c>
      <c r="D417" s="4">
        <v>3.8386999999999998</v>
      </c>
      <c r="E417" s="4">
        <v>3.1871999999999998</v>
      </c>
      <c r="F417" s="14">
        <v>21</v>
      </c>
      <c r="G417" s="14">
        <v>16</v>
      </c>
      <c r="H417" s="14" t="s">
        <v>8</v>
      </c>
      <c r="I417" s="11">
        <v>0.89789926792011399</v>
      </c>
      <c r="J417" s="10">
        <v>0.83418086126282798</v>
      </c>
      <c r="M417" s="4"/>
      <c r="S417" s="3"/>
      <c r="T417" s="3"/>
    </row>
    <row r="418" spans="1:20" x14ac:dyDescent="0.3">
      <c r="A418" s="4">
        <v>21</v>
      </c>
      <c r="B418" s="4">
        <v>17</v>
      </c>
      <c r="C418" s="4" t="s">
        <v>8</v>
      </c>
      <c r="D418" s="4">
        <v>3.4588000000000001</v>
      </c>
      <c r="E418" s="4">
        <v>3.496</v>
      </c>
      <c r="F418" s="14">
        <v>21</v>
      </c>
      <c r="G418" s="14">
        <v>17</v>
      </c>
      <c r="H418" s="14" t="s">
        <v>8</v>
      </c>
      <c r="I418" s="11">
        <v>1.1248332086013599</v>
      </c>
      <c r="J418" s="10">
        <v>0.826048090362275</v>
      </c>
      <c r="M418" s="4"/>
      <c r="S418" s="3"/>
      <c r="T418" s="3"/>
    </row>
    <row r="419" spans="1:20" x14ac:dyDescent="0.3">
      <c r="A419" s="4">
        <v>21</v>
      </c>
      <c r="B419" s="4">
        <v>18</v>
      </c>
      <c r="C419" s="4" t="s">
        <v>7</v>
      </c>
      <c r="D419" s="4">
        <v>4.1074999999999999</v>
      </c>
      <c r="E419" s="4">
        <v>2.8491</v>
      </c>
      <c r="F419" s="14">
        <v>21</v>
      </c>
      <c r="G419" s="14">
        <v>18</v>
      </c>
      <c r="H419" s="14" t="s">
        <v>7</v>
      </c>
      <c r="I419" s="11">
        <v>1.9850114992580501</v>
      </c>
      <c r="J419" s="10">
        <v>0.83418086126282798</v>
      </c>
      <c r="M419" s="4"/>
      <c r="S419" s="3"/>
      <c r="T419" s="3"/>
    </row>
    <row r="420" spans="1:20" x14ac:dyDescent="0.3">
      <c r="A420" s="4">
        <v>21</v>
      </c>
      <c r="B420" s="4">
        <v>19</v>
      </c>
      <c r="C420" s="4" t="s">
        <v>7</v>
      </c>
      <c r="D420" s="4">
        <v>3.496</v>
      </c>
      <c r="E420" s="4">
        <v>4.0381999999999998</v>
      </c>
      <c r="F420" s="14">
        <v>21</v>
      </c>
      <c r="G420" s="14">
        <v>19</v>
      </c>
      <c r="H420" s="14" t="s">
        <v>7</v>
      </c>
      <c r="I420" s="11">
        <v>1.0784281767764501</v>
      </c>
      <c r="J420" s="10">
        <v>1.41425629878671</v>
      </c>
      <c r="M420" s="4"/>
      <c r="S420" s="3"/>
      <c r="T420" s="3"/>
    </row>
    <row r="421" spans="1:20" x14ac:dyDescent="0.3">
      <c r="A421" s="4">
        <v>21</v>
      </c>
      <c r="B421" s="4">
        <v>20</v>
      </c>
      <c r="C421" s="4" t="s">
        <v>8</v>
      </c>
      <c r="D421" s="4">
        <v>3.0043000000000002</v>
      </c>
      <c r="E421" s="4">
        <v>3.2286999999999999</v>
      </c>
      <c r="F421" s="14">
        <v>21</v>
      </c>
      <c r="G421" s="14">
        <v>20</v>
      </c>
      <c r="H421" s="14" t="s">
        <v>8</v>
      </c>
      <c r="I421" s="11">
        <v>1.1725657328527099</v>
      </c>
      <c r="J421" s="10">
        <v>0.89700227724020898</v>
      </c>
      <c r="M421" s="4"/>
      <c r="S421" s="3"/>
      <c r="T421" s="3"/>
    </row>
    <row r="422" spans="1:20" x14ac:dyDescent="0.3">
      <c r="A422" s="4">
        <v>22</v>
      </c>
      <c r="B422" s="4">
        <v>1</v>
      </c>
      <c r="C422" s="4" t="s">
        <v>8</v>
      </c>
      <c r="D422" s="4">
        <v>4.1074999999999999</v>
      </c>
      <c r="E422" s="4">
        <v>4.1398000000000001</v>
      </c>
      <c r="F422" s="4">
        <v>23</v>
      </c>
      <c r="G422" s="4">
        <v>1</v>
      </c>
      <c r="H422" s="4" t="s">
        <v>8</v>
      </c>
      <c r="I422" s="11">
        <v>2.1993631952367498</v>
      </c>
      <c r="J422" s="10">
        <v>1.1749867920660899</v>
      </c>
      <c r="K422" s="15">
        <v>1.9047021062937541</v>
      </c>
      <c r="L422" s="15">
        <v>0.76819123887871599</v>
      </c>
      <c r="M422" s="4"/>
      <c r="S422" s="4"/>
      <c r="T422" s="4"/>
    </row>
    <row r="423" spans="1:20" x14ac:dyDescent="0.3">
      <c r="A423" s="4">
        <v>22</v>
      </c>
      <c r="B423" s="4">
        <v>2</v>
      </c>
      <c r="C423" s="4" t="s">
        <v>8</v>
      </c>
      <c r="D423" s="4">
        <v>4.0736999999999997</v>
      </c>
      <c r="E423" s="4">
        <v>4.0381999999999998</v>
      </c>
      <c r="F423" s="4">
        <v>23</v>
      </c>
      <c r="G423" s="4">
        <v>2</v>
      </c>
      <c r="H423" s="4" t="s">
        <v>8</v>
      </c>
      <c r="I423" s="11">
        <v>0.99146220577063404</v>
      </c>
      <c r="J423" s="10">
        <v>1.29965412672686</v>
      </c>
      <c r="M423" s="4"/>
      <c r="S423" s="4"/>
      <c r="T423" s="4"/>
    </row>
    <row r="424" spans="1:20" x14ac:dyDescent="0.3">
      <c r="A424" s="4">
        <v>22</v>
      </c>
      <c r="B424" s="4">
        <v>3</v>
      </c>
      <c r="C424" s="4" t="s">
        <v>7</v>
      </c>
      <c r="D424" s="4">
        <v>4.0736999999999997</v>
      </c>
      <c r="E424" s="4">
        <v>4.1074999999999999</v>
      </c>
      <c r="F424" s="4">
        <v>23</v>
      </c>
      <c r="G424" s="4">
        <v>3</v>
      </c>
      <c r="H424" s="4" t="s">
        <v>7</v>
      </c>
      <c r="I424" s="11">
        <v>2.1719551854385202</v>
      </c>
      <c r="J424" s="10">
        <v>1.0655649046357101</v>
      </c>
      <c r="M424" s="4"/>
      <c r="S424" s="4"/>
      <c r="T424" s="4"/>
    </row>
    <row r="425" spans="1:20" x14ac:dyDescent="0.3">
      <c r="A425" s="4">
        <v>22</v>
      </c>
      <c r="B425" s="4">
        <v>4</v>
      </c>
      <c r="C425" s="4" t="s">
        <v>7</v>
      </c>
      <c r="D425" s="4">
        <v>4.0381999999999998</v>
      </c>
      <c r="E425" s="4">
        <v>3.6909999999999998</v>
      </c>
      <c r="F425" s="4">
        <v>23</v>
      </c>
      <c r="G425" s="4">
        <v>4</v>
      </c>
      <c r="H425" s="4" t="s">
        <v>7</v>
      </c>
      <c r="I425" s="11">
        <v>2.81495986115354</v>
      </c>
      <c r="J425" s="10">
        <v>1.18523215338176</v>
      </c>
      <c r="M425" s="4"/>
      <c r="S425" s="3"/>
      <c r="T425" s="3"/>
    </row>
    <row r="426" spans="1:20" x14ac:dyDescent="0.3">
      <c r="A426" s="4">
        <v>22</v>
      </c>
      <c r="B426" s="4">
        <v>5</v>
      </c>
      <c r="C426" s="4" t="s">
        <v>8</v>
      </c>
      <c r="D426" s="4">
        <v>4.0381999999999998</v>
      </c>
      <c r="E426" s="4">
        <v>4.0007999999999999</v>
      </c>
      <c r="F426" s="4">
        <v>23</v>
      </c>
      <c r="G426" s="4">
        <v>5</v>
      </c>
      <c r="H426" s="4" t="s">
        <v>8</v>
      </c>
      <c r="I426" s="11">
        <v>0.99578160477270905</v>
      </c>
      <c r="J426" s="10">
        <v>1.31702837897273</v>
      </c>
      <c r="M426" s="4"/>
      <c r="S426" s="3"/>
      <c r="T426" s="3"/>
    </row>
    <row r="427" spans="1:20" x14ac:dyDescent="0.3">
      <c r="A427" s="4">
        <v>22</v>
      </c>
      <c r="B427" s="4">
        <v>6</v>
      </c>
      <c r="C427" s="4" t="s">
        <v>8</v>
      </c>
      <c r="D427" s="4">
        <v>4.0381999999999998</v>
      </c>
      <c r="E427" s="4">
        <v>4.0007999999999999</v>
      </c>
      <c r="F427" s="4">
        <v>23</v>
      </c>
      <c r="G427" s="4">
        <v>6</v>
      </c>
      <c r="H427" s="4" t="s">
        <v>8</v>
      </c>
      <c r="I427" s="11">
        <v>2.1407711954613098</v>
      </c>
      <c r="J427" s="10">
        <v>2.05703031154908</v>
      </c>
      <c r="M427" s="4"/>
      <c r="S427" s="3"/>
      <c r="T427" s="3"/>
    </row>
    <row r="428" spans="1:20" x14ac:dyDescent="0.3">
      <c r="A428" s="4">
        <v>22</v>
      </c>
      <c r="B428" s="4">
        <v>7</v>
      </c>
      <c r="C428" s="4" t="s">
        <v>8</v>
      </c>
      <c r="D428" s="4">
        <v>4.0381999999999998</v>
      </c>
      <c r="E428" s="4">
        <v>4.0007999999999999</v>
      </c>
      <c r="F428" s="4">
        <v>23</v>
      </c>
      <c r="G428" s="4">
        <v>7</v>
      </c>
      <c r="H428" s="4" t="s">
        <v>8</v>
      </c>
      <c r="I428" s="11">
        <v>1.54912475845649</v>
      </c>
      <c r="J428" s="10">
        <v>3.6713740262321801</v>
      </c>
      <c r="M428" s="4"/>
      <c r="S428" s="3"/>
      <c r="T428" s="3"/>
    </row>
    <row r="429" spans="1:20" x14ac:dyDescent="0.3">
      <c r="A429" s="4">
        <v>22</v>
      </c>
      <c r="B429" s="4">
        <v>8</v>
      </c>
      <c r="C429" s="4" t="s">
        <v>8</v>
      </c>
      <c r="D429" s="4">
        <v>4.0381999999999998</v>
      </c>
      <c r="E429" s="4">
        <v>4.0007999999999999</v>
      </c>
      <c r="F429" s="4">
        <v>23</v>
      </c>
      <c r="G429" s="4">
        <v>8</v>
      </c>
      <c r="H429" s="4" t="s">
        <v>8</v>
      </c>
      <c r="I429" s="11">
        <v>2.81495986115354</v>
      </c>
      <c r="J429" s="10">
        <v>1.97602839241553</v>
      </c>
      <c r="M429" s="4"/>
      <c r="S429" s="3"/>
      <c r="T429" s="3"/>
    </row>
    <row r="430" spans="1:20" x14ac:dyDescent="0.3">
      <c r="A430" s="4">
        <v>22</v>
      </c>
      <c r="B430" s="4">
        <v>9</v>
      </c>
      <c r="C430" s="4" t="s">
        <v>8</v>
      </c>
      <c r="D430" s="4">
        <v>4.1074999999999999</v>
      </c>
      <c r="E430" s="4">
        <v>4.1074999999999999</v>
      </c>
      <c r="F430" s="4">
        <v>23</v>
      </c>
      <c r="G430" s="4">
        <v>9</v>
      </c>
      <c r="H430" s="4" t="s">
        <v>8</v>
      </c>
      <c r="I430" s="11">
        <v>1.6737241289417899</v>
      </c>
      <c r="J430" s="10">
        <v>0.268485780499642</v>
      </c>
      <c r="M430" s="4"/>
      <c r="S430" s="3"/>
      <c r="T430" s="3"/>
    </row>
    <row r="431" spans="1:20" x14ac:dyDescent="0.3">
      <c r="A431" s="4">
        <v>22</v>
      </c>
      <c r="B431" s="4">
        <v>10</v>
      </c>
      <c r="C431" s="4" t="s">
        <v>7</v>
      </c>
      <c r="D431" s="4">
        <v>4.0381999999999998</v>
      </c>
      <c r="E431" s="4">
        <v>4.0007999999999999</v>
      </c>
      <c r="F431" s="4">
        <v>23</v>
      </c>
      <c r="G431" s="4">
        <v>10</v>
      </c>
      <c r="H431" s="4" t="s">
        <v>7</v>
      </c>
      <c r="I431" s="11">
        <v>0.74871018410022805</v>
      </c>
      <c r="J431" s="10">
        <v>1.18523215338176</v>
      </c>
      <c r="M431" s="4"/>
      <c r="S431" s="3"/>
      <c r="T431" s="3"/>
    </row>
    <row r="432" spans="1:20" x14ac:dyDescent="0.3">
      <c r="A432" s="4">
        <v>22</v>
      </c>
      <c r="B432" s="4">
        <v>11</v>
      </c>
      <c r="C432" s="4" t="s">
        <v>7</v>
      </c>
      <c r="D432" s="4">
        <v>4.0381999999999998</v>
      </c>
      <c r="E432" s="4">
        <v>4.0381999999999998</v>
      </c>
      <c r="F432" s="4">
        <v>23</v>
      </c>
      <c r="G432" s="4">
        <v>11</v>
      </c>
      <c r="H432" s="4" t="s">
        <v>7</v>
      </c>
      <c r="I432" s="11">
        <v>2.2486764631372802</v>
      </c>
      <c r="J432" s="10">
        <v>1.24525223650234</v>
      </c>
      <c r="M432" s="4"/>
      <c r="S432" s="3"/>
      <c r="T432" s="3"/>
    </row>
    <row r="433" spans="1:20" x14ac:dyDescent="0.3">
      <c r="A433" s="4">
        <v>22</v>
      </c>
      <c r="B433" s="4">
        <v>12</v>
      </c>
      <c r="C433" s="4" t="s">
        <v>7</v>
      </c>
      <c r="D433" s="4">
        <v>4.0736999999999997</v>
      </c>
      <c r="E433" s="4">
        <v>4.0007999999999999</v>
      </c>
      <c r="F433" s="4">
        <v>23</v>
      </c>
      <c r="G433" s="4">
        <v>12</v>
      </c>
      <c r="H433" s="4" t="s">
        <v>7</v>
      </c>
      <c r="I433" s="11">
        <v>2.1719551854385202</v>
      </c>
      <c r="J433" s="10">
        <v>1.0773744675754999</v>
      </c>
      <c r="M433" s="4"/>
      <c r="S433" s="3"/>
      <c r="T433" s="3"/>
    </row>
    <row r="434" spans="1:20" x14ac:dyDescent="0.3">
      <c r="A434" s="4">
        <v>22</v>
      </c>
      <c r="B434" s="4">
        <v>13</v>
      </c>
      <c r="C434" s="4" t="s">
        <v>8</v>
      </c>
      <c r="D434" s="4">
        <v>4.0736999999999997</v>
      </c>
      <c r="E434" s="4">
        <v>4.0007999999999999</v>
      </c>
      <c r="F434" s="4">
        <v>23</v>
      </c>
      <c r="G434" s="4">
        <v>13</v>
      </c>
      <c r="H434" s="4" t="s">
        <v>8</v>
      </c>
      <c r="I434" s="11">
        <v>1.2117611108181701</v>
      </c>
      <c r="J434" s="10">
        <v>0.57863981309627699</v>
      </c>
      <c r="M434" s="4"/>
      <c r="S434" s="3"/>
      <c r="T434" s="3"/>
    </row>
    <row r="435" spans="1:20" x14ac:dyDescent="0.3">
      <c r="A435" s="4">
        <v>22</v>
      </c>
      <c r="B435" s="4">
        <v>14</v>
      </c>
      <c r="C435" s="4" t="s">
        <v>8</v>
      </c>
      <c r="D435" s="4">
        <v>4.0381999999999998</v>
      </c>
      <c r="E435" s="4">
        <v>4.0736999999999997</v>
      </c>
      <c r="F435" s="4">
        <v>23</v>
      </c>
      <c r="G435" s="4">
        <v>14</v>
      </c>
      <c r="H435" s="4" t="s">
        <v>8</v>
      </c>
      <c r="I435" s="11">
        <v>1.11652156045457</v>
      </c>
      <c r="J435" s="10">
        <v>2.3271589500403098</v>
      </c>
      <c r="M435" s="4"/>
      <c r="S435" s="3"/>
      <c r="T435" s="3"/>
    </row>
    <row r="436" spans="1:20" x14ac:dyDescent="0.3">
      <c r="A436" s="4">
        <v>22</v>
      </c>
      <c r="B436" s="4">
        <v>15</v>
      </c>
      <c r="C436" s="4" t="s">
        <v>8</v>
      </c>
      <c r="D436" s="4">
        <v>4.0381999999999998</v>
      </c>
      <c r="E436" s="4">
        <v>4.0381999999999998</v>
      </c>
      <c r="F436" s="4">
        <v>23</v>
      </c>
      <c r="G436" s="4">
        <v>15</v>
      </c>
      <c r="H436" s="4" t="s">
        <v>8</v>
      </c>
      <c r="I436" s="11">
        <v>2.0356178789704198</v>
      </c>
      <c r="J436" s="10">
        <v>0.86398537918173901</v>
      </c>
      <c r="M436" s="4"/>
      <c r="S436" s="3"/>
      <c r="T436" s="3"/>
    </row>
    <row r="437" spans="1:20" x14ac:dyDescent="0.3">
      <c r="A437" s="4">
        <v>22</v>
      </c>
      <c r="B437" s="4">
        <v>16</v>
      </c>
      <c r="C437" s="4" t="s">
        <v>7</v>
      </c>
      <c r="D437" s="4">
        <v>4.0736999999999997</v>
      </c>
      <c r="E437" s="4">
        <v>4.0381999999999998</v>
      </c>
      <c r="F437" s="4">
        <v>23</v>
      </c>
      <c r="G437" s="4">
        <v>16</v>
      </c>
      <c r="H437" s="4" t="s">
        <v>7</v>
      </c>
      <c r="I437" s="11">
        <v>2.5100867643146101</v>
      </c>
      <c r="J437" s="10">
        <v>0.62467675862500505</v>
      </c>
      <c r="M437" s="4"/>
      <c r="S437" s="3"/>
      <c r="T437" s="3"/>
    </row>
    <row r="438" spans="1:20" x14ac:dyDescent="0.3">
      <c r="A438" s="4">
        <v>22</v>
      </c>
      <c r="B438" s="4">
        <v>17</v>
      </c>
      <c r="C438" s="4" t="s">
        <v>7</v>
      </c>
      <c r="D438" s="4">
        <v>4.1074999999999999</v>
      </c>
      <c r="E438" s="4">
        <v>4.0007999999999999</v>
      </c>
      <c r="F438" s="4">
        <v>23</v>
      </c>
      <c r="G438" s="4">
        <v>17</v>
      </c>
      <c r="H438" s="4" t="s">
        <v>7</v>
      </c>
      <c r="I438" s="11">
        <v>0.906981075949292</v>
      </c>
      <c r="J438" s="10">
        <v>-5.97170997853229E-2</v>
      </c>
      <c r="M438" s="4"/>
      <c r="S438" s="3"/>
      <c r="T438" s="3"/>
    </row>
    <row r="439" spans="1:20" x14ac:dyDescent="0.3">
      <c r="A439" s="4">
        <v>22</v>
      </c>
      <c r="B439" s="4">
        <v>18</v>
      </c>
      <c r="C439" s="4" t="s">
        <v>7</v>
      </c>
      <c r="D439" s="4">
        <v>4.0381999999999998</v>
      </c>
      <c r="E439" s="4">
        <v>4.0007999999999999</v>
      </c>
      <c r="F439" s="4">
        <v>23</v>
      </c>
      <c r="G439" s="4">
        <v>18</v>
      </c>
      <c r="H439" s="4" t="s">
        <v>7</v>
      </c>
      <c r="I439" s="11">
        <v>1.8472721854142899</v>
      </c>
      <c r="J439" s="10">
        <v>1.31380741669617</v>
      </c>
      <c r="M439" s="4"/>
      <c r="S439" s="3"/>
      <c r="T439" s="3"/>
    </row>
    <row r="440" spans="1:20" x14ac:dyDescent="0.3">
      <c r="A440" s="4">
        <v>22</v>
      </c>
      <c r="B440" s="4">
        <v>19</v>
      </c>
      <c r="C440" s="4" t="s">
        <v>7</v>
      </c>
      <c r="D440" s="4">
        <v>4.0736999999999997</v>
      </c>
      <c r="E440" s="4">
        <v>3.9615</v>
      </c>
      <c r="F440" s="4">
        <v>23</v>
      </c>
      <c r="G440" s="4">
        <v>19</v>
      </c>
      <c r="H440" s="4" t="s">
        <v>7</v>
      </c>
      <c r="I440" s="11">
        <v>3.75075059670539</v>
      </c>
      <c r="J440" s="10">
        <v>1.7420602740742199</v>
      </c>
      <c r="M440" s="4"/>
      <c r="S440" s="3"/>
      <c r="T440" s="3"/>
    </row>
    <row r="441" spans="1:20" x14ac:dyDescent="0.3">
      <c r="A441" s="4">
        <v>22</v>
      </c>
      <c r="B441" s="4">
        <v>20</v>
      </c>
      <c r="C441" s="4" t="s">
        <v>7</v>
      </c>
      <c r="D441" s="4">
        <v>4.0007999999999999</v>
      </c>
      <c r="E441" s="4">
        <v>4.0007999999999999</v>
      </c>
      <c r="F441" s="4">
        <v>23</v>
      </c>
      <c r="G441" s="4">
        <v>20</v>
      </c>
      <c r="H441" s="4" t="s">
        <v>7</v>
      </c>
      <c r="I441" s="11">
        <v>2.1936071241870301</v>
      </c>
      <c r="J441" s="10">
        <v>1.46030162715279</v>
      </c>
      <c r="M441" s="4"/>
      <c r="S441" s="3"/>
      <c r="T441" s="3"/>
    </row>
    <row r="442" spans="1:20" x14ac:dyDescent="0.3">
      <c r="A442" s="4">
        <v>23</v>
      </c>
      <c r="B442" s="4">
        <v>1</v>
      </c>
      <c r="C442" s="4" t="s">
        <v>8</v>
      </c>
      <c r="D442" s="4">
        <v>3.7307999999999999</v>
      </c>
      <c r="E442" s="4">
        <v>3.0257999999999998</v>
      </c>
      <c r="F442" s="14">
        <v>20</v>
      </c>
      <c r="G442" s="14">
        <v>1</v>
      </c>
      <c r="H442" s="14" t="s">
        <v>8</v>
      </c>
      <c r="I442" s="11">
        <v>3.1247618006746198</v>
      </c>
      <c r="J442" s="10">
        <v>1.62400144401014</v>
      </c>
      <c r="K442" s="4">
        <v>1.6986978935584005</v>
      </c>
      <c r="L442" s="4">
        <v>0.87660101761648912</v>
      </c>
      <c r="M442" s="4"/>
      <c r="S442" s="3"/>
      <c r="T442" s="3"/>
    </row>
    <row r="443" spans="1:20" x14ac:dyDescent="0.3">
      <c r="A443" s="4">
        <v>23</v>
      </c>
      <c r="B443" s="4">
        <v>2</v>
      </c>
      <c r="C443" s="4" t="s">
        <v>8</v>
      </c>
      <c r="D443" s="4">
        <v>2.4319999999999999</v>
      </c>
      <c r="E443" s="4">
        <v>3.6909999999999998</v>
      </c>
      <c r="F443" s="14">
        <v>20</v>
      </c>
      <c r="G443" s="14">
        <v>2</v>
      </c>
      <c r="H443" s="14" t="s">
        <v>8</v>
      </c>
      <c r="I443" s="11">
        <v>2.2176295853231598</v>
      </c>
      <c r="J443" s="10">
        <v>1.0773744675754999</v>
      </c>
      <c r="M443" s="4"/>
      <c r="S443" s="3"/>
      <c r="T443" s="3"/>
    </row>
    <row r="444" spans="1:20" x14ac:dyDescent="0.3">
      <c r="A444" s="4">
        <v>23</v>
      </c>
      <c r="B444" s="4">
        <v>3</v>
      </c>
      <c r="C444" s="4" t="s">
        <v>7</v>
      </c>
      <c r="D444" s="4">
        <v>2.4384999999999999</v>
      </c>
      <c r="E444" s="4">
        <v>2.4115000000000002</v>
      </c>
      <c r="F444" s="14">
        <v>20</v>
      </c>
      <c r="G444" s="14">
        <v>3</v>
      </c>
      <c r="H444" s="14" t="s">
        <v>7</v>
      </c>
      <c r="I444" s="11">
        <v>0.41716574237763498</v>
      </c>
      <c r="J444" s="10">
        <v>1.94371337312498</v>
      </c>
      <c r="M444" s="4"/>
      <c r="S444" s="3"/>
      <c r="T444" s="3"/>
    </row>
    <row r="445" spans="1:20" x14ac:dyDescent="0.3">
      <c r="A445" s="4">
        <v>23</v>
      </c>
      <c r="B445" s="4">
        <v>4</v>
      </c>
      <c r="C445" s="4" t="s">
        <v>7</v>
      </c>
      <c r="D445" s="4">
        <v>3.0972</v>
      </c>
      <c r="E445" s="4">
        <v>3.2898999999999998</v>
      </c>
      <c r="F445" s="14">
        <v>20</v>
      </c>
      <c r="G445" s="14">
        <v>4</v>
      </c>
      <c r="H445" s="14" t="s">
        <v>7</v>
      </c>
      <c r="I445" s="11">
        <v>0.90351642028772505</v>
      </c>
      <c r="J445" s="10">
        <v>3.6256060235987499</v>
      </c>
      <c r="M445" s="4"/>
      <c r="S445" s="3"/>
      <c r="T445" s="3"/>
    </row>
    <row r="446" spans="1:20" x14ac:dyDescent="0.3">
      <c r="A446" s="4">
        <v>23</v>
      </c>
      <c r="B446" s="4">
        <v>5</v>
      </c>
      <c r="C446" s="4" t="s">
        <v>7</v>
      </c>
      <c r="D446" s="4">
        <v>2.7483</v>
      </c>
      <c r="E446" s="4">
        <v>3.6490999999999998</v>
      </c>
      <c r="F446" s="14">
        <v>20</v>
      </c>
      <c r="G446" s="14">
        <v>5</v>
      </c>
      <c r="H446" s="14" t="s">
        <v>7</v>
      </c>
      <c r="I446" s="11">
        <v>1.62400144401014</v>
      </c>
      <c r="J446" s="10">
        <v>3.96150479329456</v>
      </c>
      <c r="M446" s="4"/>
      <c r="S446" s="3"/>
      <c r="T446" s="3"/>
    </row>
    <row r="447" spans="1:20" x14ac:dyDescent="0.3">
      <c r="A447" s="4">
        <v>23</v>
      </c>
      <c r="B447" s="4">
        <v>6</v>
      </c>
      <c r="C447" s="4" t="s">
        <v>8</v>
      </c>
      <c r="D447" s="4">
        <v>3.1434000000000002</v>
      </c>
      <c r="E447" s="4">
        <v>3.6490999999999998</v>
      </c>
      <c r="F447" s="14">
        <v>20</v>
      </c>
      <c r="G447" s="14">
        <v>6</v>
      </c>
      <c r="H447" s="14" t="s">
        <v>8</v>
      </c>
      <c r="I447" s="11">
        <v>0.62467675862500505</v>
      </c>
      <c r="J447" s="10">
        <v>2.5907232823303801</v>
      </c>
      <c r="M447" s="4"/>
      <c r="S447" s="3"/>
      <c r="T447" s="3"/>
    </row>
    <row r="448" spans="1:20" x14ac:dyDescent="0.3">
      <c r="A448" s="4">
        <v>23</v>
      </c>
      <c r="B448" s="4">
        <v>7</v>
      </c>
      <c r="C448" s="4" t="s">
        <v>8</v>
      </c>
      <c r="D448" s="4">
        <v>4.0007999999999999</v>
      </c>
      <c r="E448" s="4">
        <v>4.0007999999999999</v>
      </c>
      <c r="F448" s="14">
        <v>20</v>
      </c>
      <c r="G448" s="14">
        <v>7</v>
      </c>
      <c r="H448" s="14" t="s">
        <v>8</v>
      </c>
      <c r="I448" s="11">
        <v>0.228370588642857</v>
      </c>
      <c r="J448" s="10">
        <v>0.91470451744990799</v>
      </c>
      <c r="M448" s="4"/>
      <c r="S448" s="3"/>
      <c r="T448" s="3"/>
    </row>
    <row r="449" spans="1:21" x14ac:dyDescent="0.3">
      <c r="A449" s="4">
        <v>23</v>
      </c>
      <c r="B449" s="4">
        <v>8</v>
      </c>
      <c r="C449" s="4" t="s">
        <v>7</v>
      </c>
      <c r="D449" s="4">
        <v>4.0381999999999998</v>
      </c>
      <c r="E449" s="4">
        <v>3.6909999999999998</v>
      </c>
      <c r="F449" s="14">
        <v>20</v>
      </c>
      <c r="G449" s="14">
        <v>8</v>
      </c>
      <c r="H449" s="14" t="s">
        <v>7</v>
      </c>
      <c r="I449" s="11">
        <v>2.6949151200575399</v>
      </c>
      <c r="J449" s="10">
        <v>0.77576956904847405</v>
      </c>
      <c r="M449" s="4"/>
      <c r="S449" s="3"/>
      <c r="T449" s="3"/>
    </row>
    <row r="450" spans="1:21" x14ac:dyDescent="0.3">
      <c r="A450" s="4">
        <v>23</v>
      </c>
      <c r="B450" s="4">
        <v>9</v>
      </c>
      <c r="C450" s="4" t="s">
        <v>7</v>
      </c>
      <c r="D450" s="4">
        <v>4.0007999999999999</v>
      </c>
      <c r="E450" s="4">
        <v>3.3788</v>
      </c>
      <c r="F450" s="14">
        <v>20</v>
      </c>
      <c r="G450" s="14">
        <v>9</v>
      </c>
      <c r="H450" s="14" t="s">
        <v>7</v>
      </c>
      <c r="I450" s="11">
        <v>1.9729464113403501</v>
      </c>
      <c r="J450" s="10">
        <v>4.0195097696891198</v>
      </c>
      <c r="M450" s="4"/>
      <c r="S450" s="3"/>
      <c r="T450" s="3"/>
    </row>
    <row r="451" spans="1:21" x14ac:dyDescent="0.3">
      <c r="A451" s="4">
        <v>23</v>
      </c>
      <c r="B451" s="4">
        <v>10</v>
      </c>
      <c r="C451" s="4" t="s">
        <v>8</v>
      </c>
      <c r="D451" s="4">
        <v>4.0381999999999998</v>
      </c>
      <c r="E451" s="4">
        <v>3.6909999999999998</v>
      </c>
      <c r="F451" s="14">
        <v>20</v>
      </c>
      <c r="G451" s="14">
        <v>10</v>
      </c>
      <c r="H451" s="14" t="s">
        <v>8</v>
      </c>
      <c r="I451" s="11">
        <v>3.7120988756157098</v>
      </c>
      <c r="J451" s="10">
        <v>1.46030162715279</v>
      </c>
      <c r="M451" s="4"/>
      <c r="S451" s="3"/>
      <c r="T451" s="3"/>
    </row>
    <row r="452" spans="1:21" x14ac:dyDescent="0.3">
      <c r="A452" s="4">
        <v>23</v>
      </c>
      <c r="B452" s="4">
        <v>11</v>
      </c>
      <c r="C452" s="4" t="s">
        <v>7</v>
      </c>
      <c r="D452" s="4">
        <v>3.3788</v>
      </c>
      <c r="E452" s="4">
        <v>2.5467</v>
      </c>
      <c r="F452" s="14">
        <v>20</v>
      </c>
      <c r="G452" s="14">
        <v>11</v>
      </c>
      <c r="H452" s="14" t="s">
        <v>7</v>
      </c>
      <c r="I452" s="11">
        <v>1.6866729116402099</v>
      </c>
      <c r="J452" s="10">
        <v>2.7048245834408702</v>
      </c>
      <c r="M452" s="4"/>
      <c r="S452" s="3"/>
      <c r="T452" s="3"/>
    </row>
    <row r="453" spans="1:21" x14ac:dyDescent="0.3">
      <c r="A453" s="4">
        <v>23</v>
      </c>
      <c r="B453" s="4">
        <v>12</v>
      </c>
      <c r="C453" s="4" t="s">
        <v>8</v>
      </c>
      <c r="D453" s="4">
        <v>2.2949999999999999</v>
      </c>
      <c r="E453" s="4">
        <v>3.0972</v>
      </c>
      <c r="F453" s="14">
        <v>20</v>
      </c>
      <c r="G453" s="14">
        <v>12</v>
      </c>
      <c r="H453" s="14" t="s">
        <v>8</v>
      </c>
      <c r="I453" s="11">
        <v>2.4565409460321201</v>
      </c>
      <c r="J453" s="10">
        <v>2.2436356046563199</v>
      </c>
      <c r="M453" s="4"/>
      <c r="S453" s="3"/>
      <c r="T453" s="3"/>
    </row>
    <row r="454" spans="1:21" x14ac:dyDescent="0.3">
      <c r="A454" s="4">
        <v>23</v>
      </c>
      <c r="B454" s="4">
        <v>13</v>
      </c>
      <c r="C454" s="4" t="s">
        <v>8</v>
      </c>
      <c r="D454" s="4">
        <v>3.6909999999999998</v>
      </c>
      <c r="E454" s="4">
        <v>2.1145999999999998</v>
      </c>
      <c r="F454" s="14">
        <v>20</v>
      </c>
      <c r="G454" s="14">
        <v>13</v>
      </c>
      <c r="H454" s="14" t="s">
        <v>8</v>
      </c>
      <c r="I454" s="11">
        <v>1.84466215685682</v>
      </c>
      <c r="J454" s="10">
        <v>1.0353126458786901</v>
      </c>
      <c r="M454" s="4"/>
      <c r="S454" s="3"/>
      <c r="T454" s="3"/>
    </row>
    <row r="455" spans="1:21" x14ac:dyDescent="0.3">
      <c r="A455" s="4">
        <v>23</v>
      </c>
      <c r="B455" s="4">
        <v>14</v>
      </c>
      <c r="C455" s="4" t="s">
        <v>8</v>
      </c>
      <c r="D455" s="4">
        <v>4.0381999999999998</v>
      </c>
      <c r="E455" s="4">
        <v>3.6909999999999998</v>
      </c>
      <c r="F455" s="14">
        <v>20</v>
      </c>
      <c r="G455" s="14">
        <v>14</v>
      </c>
      <c r="H455" s="14" t="s">
        <v>8</v>
      </c>
      <c r="I455" s="11">
        <v>1.5288924062860101</v>
      </c>
      <c r="J455" s="10">
        <v>3.3590128235319798</v>
      </c>
      <c r="M455" s="4"/>
      <c r="S455" s="3"/>
      <c r="T455" s="3"/>
    </row>
    <row r="456" spans="1:21" x14ac:dyDescent="0.3">
      <c r="A456" s="4">
        <v>23</v>
      </c>
      <c r="B456" s="4">
        <v>15</v>
      </c>
      <c r="C456" s="4" t="s">
        <v>7</v>
      </c>
      <c r="D456" s="4">
        <v>3.6490999999999998</v>
      </c>
      <c r="E456" s="4">
        <v>3.6048</v>
      </c>
      <c r="F456" s="14">
        <v>20</v>
      </c>
      <c r="G456" s="14">
        <v>15</v>
      </c>
      <c r="H456" s="14" t="s">
        <v>7</v>
      </c>
      <c r="I456" s="11">
        <v>1.90919175745106</v>
      </c>
      <c r="J456" s="10">
        <v>0.92783685333188204</v>
      </c>
      <c r="M456" s="4"/>
      <c r="S456" s="3"/>
      <c r="T456" s="3"/>
    </row>
    <row r="457" spans="1:21" x14ac:dyDescent="0.3">
      <c r="A457" s="4">
        <v>23</v>
      </c>
      <c r="B457" s="4">
        <v>16</v>
      </c>
      <c r="C457" s="4" t="s">
        <v>8</v>
      </c>
      <c r="D457" s="4">
        <v>4.0007999999999999</v>
      </c>
      <c r="E457" s="4">
        <v>3.6909999999999998</v>
      </c>
      <c r="F457" s="14">
        <v>20</v>
      </c>
      <c r="G457" s="14">
        <v>16</v>
      </c>
      <c r="H457" s="14" t="s">
        <v>8</v>
      </c>
      <c r="I457" s="11">
        <v>1.22064771575557</v>
      </c>
      <c r="J457" s="10">
        <v>1.1705341685160999</v>
      </c>
      <c r="M457" s="4"/>
      <c r="S457" s="3"/>
      <c r="T457" s="3"/>
    </row>
    <row r="458" spans="1:21" x14ac:dyDescent="0.3">
      <c r="A458" s="4">
        <v>23</v>
      </c>
      <c r="B458" s="4">
        <v>17</v>
      </c>
      <c r="C458" s="4" t="s">
        <v>7</v>
      </c>
      <c r="D458" s="4">
        <v>3.6909999999999998</v>
      </c>
      <c r="E458" s="4">
        <v>3.9199000000000002</v>
      </c>
      <c r="F458" s="14">
        <v>20</v>
      </c>
      <c r="G458" s="14">
        <v>17</v>
      </c>
      <c r="H458" s="14" t="s">
        <v>7</v>
      </c>
      <c r="I458" s="11">
        <v>1.22064771575557</v>
      </c>
      <c r="J458" s="10">
        <v>1.8059520782526399</v>
      </c>
      <c r="M458" s="4"/>
      <c r="S458" s="3"/>
      <c r="T458" s="3"/>
    </row>
    <row r="459" spans="1:21" x14ac:dyDescent="0.3">
      <c r="A459" s="4">
        <v>23</v>
      </c>
      <c r="B459" s="4">
        <v>18</v>
      </c>
      <c r="C459" s="4" t="s">
        <v>7</v>
      </c>
      <c r="D459" s="4">
        <v>4.0007999999999999</v>
      </c>
      <c r="E459" s="4">
        <v>3.6048</v>
      </c>
      <c r="F459" s="14">
        <v>20</v>
      </c>
      <c r="G459" s="14">
        <v>18</v>
      </c>
      <c r="H459" s="14" t="s">
        <v>7</v>
      </c>
      <c r="I459" s="11">
        <v>1.8092465944830001</v>
      </c>
      <c r="J459" s="10">
        <v>0.45133227878340898</v>
      </c>
      <c r="M459" s="4"/>
      <c r="S459" s="3"/>
      <c r="T459" s="3"/>
    </row>
    <row r="460" spans="1:21" x14ac:dyDescent="0.3">
      <c r="A460" s="4">
        <v>23</v>
      </c>
      <c r="B460" s="4">
        <v>19</v>
      </c>
      <c r="C460" s="4" t="s">
        <v>7</v>
      </c>
      <c r="D460" s="4">
        <v>4.0007999999999999</v>
      </c>
      <c r="E460" s="4">
        <v>3.7307999999999999</v>
      </c>
      <c r="F460" s="14">
        <v>20</v>
      </c>
      <c r="G460" s="14">
        <v>19</v>
      </c>
      <c r="H460" s="14" t="s">
        <v>7</v>
      </c>
      <c r="I460" s="11">
        <v>1.0353126458786901</v>
      </c>
      <c r="J460" s="10">
        <v>3.70970783016804</v>
      </c>
      <c r="M460" s="4"/>
      <c r="S460" s="3"/>
      <c r="T460" s="3"/>
    </row>
    <row r="461" spans="1:21" x14ac:dyDescent="0.3">
      <c r="A461" s="4">
        <v>23</v>
      </c>
      <c r="B461" s="4">
        <v>20</v>
      </c>
      <c r="C461" s="4" t="s">
        <v>8</v>
      </c>
      <c r="D461" s="4">
        <v>3.9615</v>
      </c>
      <c r="E461" s="4">
        <v>3.9199000000000002</v>
      </c>
      <c r="F461" s="14">
        <v>20</v>
      </c>
      <c r="G461" s="14">
        <v>20</v>
      </c>
      <c r="H461" s="14" t="s">
        <v>8</v>
      </c>
      <c r="I461" s="11">
        <v>1.7420602740742199</v>
      </c>
      <c r="J461" s="10">
        <v>1.9151915663243</v>
      </c>
      <c r="M461" s="4"/>
      <c r="S461" s="3"/>
      <c r="T461" s="3"/>
    </row>
    <row r="462" spans="1:21" x14ac:dyDescent="0.3">
      <c r="A462" s="4">
        <v>24</v>
      </c>
      <c r="B462" s="4">
        <v>1</v>
      </c>
      <c r="C462" s="4" t="s">
        <v>7</v>
      </c>
      <c r="D462" s="4">
        <v>1.0239</v>
      </c>
      <c r="E462" s="4">
        <v>1.4217</v>
      </c>
      <c r="F462" s="4">
        <v>18</v>
      </c>
      <c r="G462" s="4">
        <v>1</v>
      </c>
      <c r="H462" s="4" t="s">
        <v>7</v>
      </c>
      <c r="I462" s="11">
        <v>1.8778373736162199</v>
      </c>
      <c r="J462" s="10">
        <v>1.5433996634601399</v>
      </c>
      <c r="K462" s="4">
        <v>1.2810004022724724</v>
      </c>
      <c r="L462" s="4">
        <v>0.47499051207130988</v>
      </c>
      <c r="M462" s="4"/>
      <c r="S462" s="4"/>
      <c r="T462" s="11"/>
      <c r="U462" s="10"/>
    </row>
    <row r="463" spans="1:21" x14ac:dyDescent="0.3">
      <c r="A463" s="4">
        <v>24</v>
      </c>
      <c r="B463" s="4">
        <v>2</v>
      </c>
      <c r="C463" s="4" t="s">
        <v>8</v>
      </c>
      <c r="D463" s="4">
        <v>3.4632999999999998</v>
      </c>
      <c r="E463" s="4">
        <v>2.1951999999999998</v>
      </c>
      <c r="F463" s="4">
        <v>18</v>
      </c>
      <c r="G463" s="4">
        <v>2</v>
      </c>
      <c r="H463" s="4" t="s">
        <v>8</v>
      </c>
      <c r="I463" s="11">
        <v>1.1052170494915401</v>
      </c>
      <c r="J463" s="10">
        <v>1.45552356171879</v>
      </c>
      <c r="M463" s="4"/>
      <c r="S463" s="4"/>
      <c r="T463" s="11"/>
      <c r="U463" s="10"/>
    </row>
    <row r="464" spans="1:21" x14ac:dyDescent="0.3">
      <c r="A464" s="4">
        <v>24</v>
      </c>
      <c r="B464" s="4">
        <v>3</v>
      </c>
      <c r="C464" s="4" t="s">
        <v>8</v>
      </c>
      <c r="D464" s="4">
        <v>3.1147</v>
      </c>
      <c r="E464" s="4">
        <v>4.0007999999999999</v>
      </c>
      <c r="F464" s="4">
        <v>18</v>
      </c>
      <c r="G464" s="4">
        <v>3</v>
      </c>
      <c r="H464" s="4" t="s">
        <v>8</v>
      </c>
      <c r="I464" s="11">
        <v>1.25745368084128</v>
      </c>
      <c r="J464" s="10">
        <v>3.6713740262321801</v>
      </c>
      <c r="M464" s="4"/>
      <c r="S464" s="4"/>
      <c r="T464" s="11"/>
      <c r="U464" s="10"/>
    </row>
    <row r="465" spans="1:21" x14ac:dyDescent="0.3">
      <c r="A465" s="4">
        <v>24</v>
      </c>
      <c r="B465" s="4">
        <v>4</v>
      </c>
      <c r="C465" s="4" t="s">
        <v>7</v>
      </c>
      <c r="D465" s="4">
        <v>4.0736999999999997</v>
      </c>
      <c r="E465" s="4">
        <v>3.7307999999999999</v>
      </c>
      <c r="F465" s="4">
        <v>18</v>
      </c>
      <c r="G465" s="4">
        <v>4</v>
      </c>
      <c r="H465" s="4" t="s">
        <v>7</v>
      </c>
      <c r="I465" s="11">
        <v>1.9082596666367</v>
      </c>
      <c r="J465" s="10">
        <v>1.4217007014418099</v>
      </c>
      <c r="M465" s="4"/>
      <c r="S465" s="4"/>
      <c r="T465" s="11"/>
      <c r="U465" s="10"/>
    </row>
    <row r="466" spans="1:21" x14ac:dyDescent="0.3">
      <c r="A466" s="4">
        <v>24</v>
      </c>
      <c r="B466" s="4">
        <v>5</v>
      </c>
      <c r="C466" s="4" t="s">
        <v>7</v>
      </c>
      <c r="D466" s="4">
        <v>3.7307999999999999</v>
      </c>
      <c r="E466" s="4">
        <v>3.7307999999999999</v>
      </c>
      <c r="F466" s="4">
        <v>18</v>
      </c>
      <c r="G466" s="4">
        <v>5</v>
      </c>
      <c r="H466" s="4" t="s">
        <v>7</v>
      </c>
      <c r="I466" s="11">
        <v>1.48799982028299</v>
      </c>
      <c r="J466" s="10">
        <v>2.0631525484455402</v>
      </c>
      <c r="M466" s="4"/>
      <c r="S466" s="4"/>
      <c r="T466" s="11"/>
      <c r="U466" s="10"/>
    </row>
    <row r="467" spans="1:21" x14ac:dyDescent="0.3">
      <c r="A467" s="4">
        <v>24</v>
      </c>
      <c r="B467" s="4">
        <v>6</v>
      </c>
      <c r="C467" s="4" t="s">
        <v>7</v>
      </c>
      <c r="D467" s="4">
        <v>3.7307999999999999</v>
      </c>
      <c r="E467" s="4">
        <v>3.7307999999999999</v>
      </c>
      <c r="F467" s="4">
        <v>18</v>
      </c>
      <c r="G467" s="4">
        <v>6</v>
      </c>
      <c r="H467" s="4" t="s">
        <v>7</v>
      </c>
      <c r="I467" s="11">
        <v>1.6087397759648401</v>
      </c>
      <c r="J467" s="10">
        <v>1.76500512148774</v>
      </c>
      <c r="M467" s="4"/>
      <c r="S467" s="4"/>
      <c r="T467" s="11"/>
      <c r="U467" s="10"/>
    </row>
    <row r="468" spans="1:21" x14ac:dyDescent="0.3">
      <c r="A468" s="4">
        <v>24</v>
      </c>
      <c r="B468" s="4">
        <v>7</v>
      </c>
      <c r="C468" s="4" t="s">
        <v>8</v>
      </c>
      <c r="D468" s="4">
        <v>3.4198</v>
      </c>
      <c r="E468" s="4">
        <v>3.0972</v>
      </c>
      <c r="F468" s="4">
        <v>18</v>
      </c>
      <c r="G468" s="4">
        <v>7</v>
      </c>
      <c r="H468" s="4" t="s">
        <v>8</v>
      </c>
      <c r="I468" s="11">
        <v>1.44297759553301</v>
      </c>
      <c r="J468" s="10">
        <v>1.34893197023911</v>
      </c>
      <c r="M468" s="4"/>
      <c r="S468" s="4"/>
      <c r="T468" s="11"/>
      <c r="U468" s="10"/>
    </row>
    <row r="469" spans="1:21" x14ac:dyDescent="0.3">
      <c r="A469" s="4">
        <v>24</v>
      </c>
      <c r="B469" s="4">
        <v>8</v>
      </c>
      <c r="C469" s="4" t="s">
        <v>7</v>
      </c>
      <c r="D469" s="4">
        <v>4.0736999999999997</v>
      </c>
      <c r="E469" s="4">
        <v>3.1434000000000002</v>
      </c>
      <c r="F469" s="4">
        <v>18</v>
      </c>
      <c r="G469" s="4">
        <v>8</v>
      </c>
      <c r="H469" s="4" t="s">
        <v>7</v>
      </c>
      <c r="I469" s="11">
        <v>0.88566726713678401</v>
      </c>
      <c r="J469" s="10">
        <v>1.9053720430913501</v>
      </c>
      <c r="M469" s="4"/>
      <c r="S469" s="4"/>
      <c r="T469" s="11"/>
      <c r="U469" s="10"/>
    </row>
    <row r="470" spans="1:21" x14ac:dyDescent="0.3">
      <c r="A470" s="4">
        <v>24</v>
      </c>
      <c r="B470" s="4">
        <v>9</v>
      </c>
      <c r="C470" s="4" t="s">
        <v>8</v>
      </c>
      <c r="D470" s="4">
        <v>4.0381999999999998</v>
      </c>
      <c r="E470" s="4">
        <v>3.1871999999999998</v>
      </c>
      <c r="F470" s="4">
        <v>18</v>
      </c>
      <c r="G470" s="4">
        <v>9</v>
      </c>
      <c r="H470" s="4" t="s">
        <v>8</v>
      </c>
      <c r="I470" s="11">
        <v>1.51553448975811</v>
      </c>
      <c r="J470" s="10">
        <v>1.9082596666367</v>
      </c>
      <c r="M470" s="4"/>
      <c r="S470" s="4"/>
      <c r="T470" s="11"/>
      <c r="U470" s="10"/>
    </row>
    <row r="471" spans="1:21" x14ac:dyDescent="0.3">
      <c r="A471" s="4">
        <v>24</v>
      </c>
      <c r="B471" s="4">
        <v>10</v>
      </c>
      <c r="C471" s="4" t="s">
        <v>8</v>
      </c>
      <c r="D471" s="4">
        <v>3.7685</v>
      </c>
      <c r="E471" s="4">
        <v>3.7685</v>
      </c>
      <c r="F471" s="4">
        <v>18</v>
      </c>
      <c r="G471" s="4">
        <v>10</v>
      </c>
      <c r="H471" s="4" t="s">
        <v>8</v>
      </c>
      <c r="I471" s="11">
        <v>1.14924271112483</v>
      </c>
      <c r="J471" s="10">
        <v>1.3695416161723599</v>
      </c>
      <c r="M471" s="4"/>
      <c r="S471" s="4"/>
      <c r="T471" s="11"/>
      <c r="U471" s="10"/>
    </row>
    <row r="472" spans="1:21" x14ac:dyDescent="0.3">
      <c r="A472" s="4">
        <v>24</v>
      </c>
      <c r="B472" s="4">
        <v>11</v>
      </c>
      <c r="C472" s="4" t="s">
        <v>8</v>
      </c>
      <c r="D472" s="4">
        <v>4.1074999999999999</v>
      </c>
      <c r="E472" s="4">
        <v>3.2286999999999999</v>
      </c>
      <c r="F472" s="4">
        <v>18</v>
      </c>
      <c r="G472" s="4">
        <v>11</v>
      </c>
      <c r="H472" s="4" t="s">
        <v>8</v>
      </c>
      <c r="I472" s="11">
        <v>0.96318701699668996</v>
      </c>
      <c r="J472" s="10">
        <v>0.72464333366081601</v>
      </c>
      <c r="M472" s="4"/>
      <c r="S472" s="4"/>
      <c r="T472" s="11"/>
      <c r="U472" s="10"/>
    </row>
    <row r="473" spans="1:21" x14ac:dyDescent="0.3">
      <c r="A473" s="4">
        <v>24</v>
      </c>
      <c r="B473" s="4">
        <v>12</v>
      </c>
      <c r="C473" s="4" t="s">
        <v>7</v>
      </c>
      <c r="D473" s="4">
        <v>3.4588000000000001</v>
      </c>
      <c r="E473" s="4">
        <v>3.0482999999999998</v>
      </c>
      <c r="F473" s="4">
        <v>18</v>
      </c>
      <c r="G473" s="4">
        <v>12</v>
      </c>
      <c r="H473" s="4" t="s">
        <v>7</v>
      </c>
      <c r="I473" s="11">
        <v>2.3145059033934601</v>
      </c>
      <c r="J473" s="10">
        <v>2.1853145660326199</v>
      </c>
      <c r="M473" s="4"/>
      <c r="S473" s="4"/>
      <c r="T473" s="11"/>
      <c r="U473" s="10"/>
    </row>
    <row r="474" spans="1:21" x14ac:dyDescent="0.3">
      <c r="A474" s="4">
        <v>24</v>
      </c>
      <c r="B474" s="4">
        <v>13</v>
      </c>
      <c r="C474" s="4" t="s">
        <v>7</v>
      </c>
      <c r="D474" s="4">
        <v>3.0043000000000002</v>
      </c>
      <c r="E474" s="4">
        <v>3.1871999999999998</v>
      </c>
      <c r="F474" s="4">
        <v>18</v>
      </c>
      <c r="G474" s="4">
        <v>13</v>
      </c>
      <c r="H474" s="4" t="s">
        <v>7</v>
      </c>
      <c r="I474" s="11">
        <v>0.301507819623405</v>
      </c>
      <c r="J474" s="10">
        <v>0.85109528416702995</v>
      </c>
      <c r="M474" s="4"/>
      <c r="S474" s="4"/>
      <c r="T474" s="11"/>
      <c r="U474" s="10"/>
    </row>
    <row r="475" spans="1:21" x14ac:dyDescent="0.3">
      <c r="A475" s="4">
        <v>24</v>
      </c>
      <c r="B475" s="4">
        <v>14</v>
      </c>
      <c r="C475" s="4" t="s">
        <v>8</v>
      </c>
      <c r="D475" s="4">
        <v>4.0381999999999998</v>
      </c>
      <c r="E475" s="4">
        <v>3.3355999999999999</v>
      </c>
      <c r="F475" s="4">
        <v>18</v>
      </c>
      <c r="G475" s="4">
        <v>14</v>
      </c>
      <c r="H475" s="4" t="s">
        <v>8</v>
      </c>
      <c r="I475" s="11">
        <v>1.84711394999027</v>
      </c>
      <c r="J475" s="10">
        <v>1.6721558704613799</v>
      </c>
      <c r="M475" s="4"/>
      <c r="S475" s="4"/>
      <c r="T475" s="11"/>
      <c r="U475" s="10"/>
    </row>
    <row r="476" spans="1:21" x14ac:dyDescent="0.3">
      <c r="A476" s="4">
        <v>24</v>
      </c>
      <c r="B476" s="4">
        <v>15</v>
      </c>
      <c r="C476" s="4" t="s">
        <v>8</v>
      </c>
      <c r="D476" s="4">
        <v>4.0381999999999998</v>
      </c>
      <c r="E476" s="4">
        <v>3.1434000000000002</v>
      </c>
      <c r="F476" s="4">
        <v>18</v>
      </c>
      <c r="G476" s="4">
        <v>15</v>
      </c>
      <c r="H476" s="4" t="s">
        <v>8</v>
      </c>
      <c r="I476" s="11">
        <v>0.65910426143133805</v>
      </c>
      <c r="J476" s="10">
        <v>1.84711394999027</v>
      </c>
      <c r="M476" s="4"/>
      <c r="S476" s="4"/>
      <c r="T476" s="11"/>
      <c r="U476" s="10"/>
    </row>
    <row r="477" spans="1:21" x14ac:dyDescent="0.3">
      <c r="A477" s="4">
        <v>24</v>
      </c>
      <c r="B477" s="4">
        <v>16</v>
      </c>
      <c r="C477" s="4" t="s">
        <v>7</v>
      </c>
      <c r="D477" s="4">
        <v>3.4588000000000001</v>
      </c>
      <c r="E477" s="4">
        <v>3.4588000000000001</v>
      </c>
      <c r="F477" s="4">
        <v>18</v>
      </c>
      <c r="G477" s="4">
        <v>16</v>
      </c>
      <c r="H477" s="4" t="s">
        <v>7</v>
      </c>
      <c r="I477" s="11">
        <v>1.1183907815984799</v>
      </c>
      <c r="J477" s="10">
        <v>1.0655649046357101</v>
      </c>
      <c r="M477" s="4"/>
      <c r="S477" s="4"/>
      <c r="T477" s="11"/>
      <c r="U477" s="10"/>
    </row>
    <row r="478" spans="1:21" x14ac:dyDescent="0.3">
      <c r="A478" s="4">
        <v>24</v>
      </c>
      <c r="B478" s="4">
        <v>17</v>
      </c>
      <c r="C478" s="4" t="s">
        <v>7</v>
      </c>
      <c r="D478" s="4">
        <v>3.2286999999999999</v>
      </c>
      <c r="E478" s="4">
        <v>3.7307999999999999</v>
      </c>
      <c r="F478" s="4">
        <v>18</v>
      </c>
      <c r="G478" s="4">
        <v>17</v>
      </c>
      <c r="H478" s="4" t="s">
        <v>7</v>
      </c>
      <c r="I478" s="11">
        <v>1.1183907815984799</v>
      </c>
      <c r="J478" s="10">
        <v>1.45075053074823</v>
      </c>
      <c r="M478" s="4"/>
      <c r="S478" s="4"/>
      <c r="T478" s="11"/>
      <c r="U478" s="10"/>
    </row>
    <row r="479" spans="1:21" x14ac:dyDescent="0.3">
      <c r="A479" s="4">
        <v>24</v>
      </c>
      <c r="B479" s="4">
        <v>18</v>
      </c>
      <c r="C479" s="4" t="s">
        <v>8</v>
      </c>
      <c r="D479" s="4">
        <v>3.7685</v>
      </c>
      <c r="E479" s="4">
        <v>3.4588000000000001</v>
      </c>
      <c r="F479" s="4">
        <v>18</v>
      </c>
      <c r="G479" s="4">
        <v>18</v>
      </c>
      <c r="H479" s="4" t="s">
        <v>8</v>
      </c>
      <c r="I479" s="11">
        <v>0.95930625388348001</v>
      </c>
      <c r="J479" s="10">
        <v>1.4351203652162099</v>
      </c>
      <c r="M479" s="4"/>
      <c r="S479" s="4"/>
      <c r="T479" s="11"/>
      <c r="U479" s="10"/>
    </row>
    <row r="480" spans="1:21" x14ac:dyDescent="0.3">
      <c r="A480" s="4">
        <v>24</v>
      </c>
      <c r="B480" s="4">
        <v>19</v>
      </c>
      <c r="C480" s="4" t="s">
        <v>8</v>
      </c>
      <c r="D480" s="4">
        <v>3.9028999999999998</v>
      </c>
      <c r="E480" s="4">
        <v>3.4198</v>
      </c>
      <c r="F480" s="4">
        <v>18</v>
      </c>
      <c r="G480" s="4">
        <v>19</v>
      </c>
      <c r="H480" s="4" t="s">
        <v>8</v>
      </c>
      <c r="I480" s="11">
        <v>1.07579218867629</v>
      </c>
      <c r="J480" s="10">
        <v>0.94266351316678698</v>
      </c>
      <c r="M480" s="4"/>
      <c r="S480" s="4"/>
      <c r="T480" s="11"/>
      <c r="U480" s="10"/>
    </row>
    <row r="481" spans="1:21" x14ac:dyDescent="0.3">
      <c r="A481" s="4">
        <v>24</v>
      </c>
      <c r="B481" s="4">
        <v>20</v>
      </c>
      <c r="C481" s="4" t="s">
        <v>7</v>
      </c>
      <c r="D481" s="4">
        <v>2.4102999999999999</v>
      </c>
      <c r="E481" s="4">
        <v>2.9089</v>
      </c>
      <c r="F481" s="4">
        <v>18</v>
      </c>
      <c r="G481" s="4">
        <v>20</v>
      </c>
      <c r="H481" s="4" t="s">
        <v>7</v>
      </c>
      <c r="I481" s="11">
        <v>1.0237796578712599</v>
      </c>
      <c r="J481" s="10">
        <v>1.84466215685682</v>
      </c>
      <c r="M481" s="4"/>
      <c r="S481" s="4"/>
      <c r="T481" s="11"/>
      <c r="U481" s="10"/>
    </row>
    <row r="482" spans="1:21" x14ac:dyDescent="0.3">
      <c r="J482" s="3"/>
      <c r="K482" s="15"/>
      <c r="L482" s="15"/>
      <c r="M482" s="4"/>
      <c r="S482" s="3"/>
      <c r="T482" s="3"/>
    </row>
    <row r="483" spans="1:21" x14ac:dyDescent="0.3">
      <c r="J483" s="3"/>
      <c r="S483" s="3"/>
      <c r="T483" s="3"/>
    </row>
    <row r="484" spans="1:21" x14ac:dyDescent="0.3">
      <c r="J484" s="3"/>
      <c r="S484" s="3"/>
      <c r="T484" s="3"/>
    </row>
    <row r="485" spans="1:21" x14ac:dyDescent="0.3">
      <c r="J485" s="3"/>
      <c r="S485" s="3"/>
      <c r="T485" s="3"/>
    </row>
    <row r="486" spans="1:21" x14ac:dyDescent="0.3">
      <c r="J486" s="3"/>
      <c r="S486" s="3"/>
      <c r="T486" s="3"/>
    </row>
    <row r="487" spans="1:21" x14ac:dyDescent="0.3">
      <c r="J487" s="3"/>
      <c r="S487" s="3"/>
      <c r="T487" s="3"/>
    </row>
    <row r="488" spans="1:21" x14ac:dyDescent="0.3">
      <c r="J488" s="3"/>
      <c r="S488" s="3"/>
      <c r="T488" s="3"/>
    </row>
    <row r="489" spans="1:21" x14ac:dyDescent="0.3">
      <c r="J489" s="3"/>
      <c r="S489" s="3"/>
      <c r="T489" s="3"/>
    </row>
    <row r="490" spans="1:21" x14ac:dyDescent="0.3">
      <c r="J490" s="3"/>
      <c r="S490" s="3"/>
      <c r="T490" s="3"/>
    </row>
    <row r="491" spans="1:21" x14ac:dyDescent="0.3">
      <c r="J491" s="3"/>
      <c r="S491" s="3"/>
      <c r="T491" s="3"/>
    </row>
    <row r="492" spans="1:21" x14ac:dyDescent="0.3">
      <c r="J492" s="3"/>
      <c r="S492" s="3"/>
      <c r="T492" s="3"/>
    </row>
    <row r="493" spans="1:21" x14ac:dyDescent="0.3">
      <c r="J493" s="3"/>
      <c r="S493" s="3"/>
      <c r="T493" s="3"/>
    </row>
    <row r="494" spans="1:21" x14ac:dyDescent="0.3">
      <c r="J494" s="3"/>
      <c r="S494" s="3"/>
      <c r="T494" s="3"/>
    </row>
    <row r="495" spans="1:21" x14ac:dyDescent="0.3">
      <c r="J495" s="3"/>
      <c r="S495" s="3"/>
      <c r="T495" s="3"/>
    </row>
    <row r="496" spans="1:21" x14ac:dyDescent="0.3">
      <c r="J496" s="3"/>
      <c r="S496" s="3"/>
      <c r="T496" s="3"/>
    </row>
    <row r="497" spans="10:20" x14ac:dyDescent="0.3">
      <c r="J497" s="3"/>
      <c r="S497" s="3"/>
      <c r="T497" s="3"/>
    </row>
    <row r="498" spans="10:20" x14ac:dyDescent="0.3">
      <c r="J498" s="3"/>
      <c r="S498" s="3"/>
      <c r="T498" s="3"/>
    </row>
    <row r="499" spans="10:20" x14ac:dyDescent="0.3">
      <c r="J499" s="3"/>
      <c r="S499" s="3"/>
      <c r="T499" s="3"/>
    </row>
    <row r="500" spans="10:20" x14ac:dyDescent="0.3">
      <c r="J500" s="3"/>
      <c r="S500" s="3"/>
      <c r="T500" s="3"/>
    </row>
    <row r="501" spans="10:20" x14ac:dyDescent="0.3">
      <c r="J501" s="3"/>
      <c r="S501" s="3"/>
      <c r="T501" s="3"/>
    </row>
    <row r="507" spans="10:20" x14ac:dyDescent="0.3">
      <c r="K507" s="4">
        <v>1.3562095214313754</v>
      </c>
      <c r="L507" s="4">
        <v>0.62300133263619806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3715-B0FC-4099-B134-33C96EC33843}">
  <dimension ref="A1:D28"/>
  <sheetViews>
    <sheetView tabSelected="1" workbookViewId="0">
      <selection activeCell="B27" sqref="B27"/>
    </sheetView>
  </sheetViews>
  <sheetFormatPr defaultRowHeight="14.4" x14ac:dyDescent="0.3"/>
  <cols>
    <col min="1" max="1" width="27.6640625" bestFit="1" customWidth="1"/>
  </cols>
  <sheetData>
    <row r="1" spans="1:4" x14ac:dyDescent="0.3">
      <c r="A1" t="s">
        <v>37</v>
      </c>
      <c r="D1" t="s">
        <v>48</v>
      </c>
    </row>
    <row r="2" spans="1:4" x14ac:dyDescent="0.3">
      <c r="A2">
        <v>2.6218789999999998</v>
      </c>
      <c r="D2">
        <v>-5.7170868347338928</v>
      </c>
    </row>
    <row r="3" spans="1:4" x14ac:dyDescent="0.3">
      <c r="A3">
        <v>3.8530150000000005</v>
      </c>
      <c r="D3">
        <v>2.8745643051490131</v>
      </c>
    </row>
    <row r="4" spans="1:4" x14ac:dyDescent="0.3">
      <c r="A4">
        <v>2.4251949999999995</v>
      </c>
      <c r="D4">
        <v>6.0693737667597505</v>
      </c>
    </row>
    <row r="5" spans="1:4" x14ac:dyDescent="0.3">
      <c r="A5">
        <v>3.2904799999999996</v>
      </c>
      <c r="D5">
        <v>9.9789005208795309</v>
      </c>
    </row>
    <row r="6" spans="1:4" x14ac:dyDescent="0.3">
      <c r="A6">
        <v>3.8771150000000008</v>
      </c>
      <c r="D6">
        <v>3.4005282620641353</v>
      </c>
    </row>
    <row r="7" spans="1:4" x14ac:dyDescent="0.3">
      <c r="A7">
        <v>3.3603650000000003</v>
      </c>
      <c r="D7">
        <v>2.9374486602074414</v>
      </c>
    </row>
    <row r="8" spans="1:4" x14ac:dyDescent="0.3">
      <c r="A8">
        <v>2.8694350000000006</v>
      </c>
      <c r="D8">
        <v>0.3998510651434195</v>
      </c>
    </row>
    <row r="9" spans="1:4" x14ac:dyDescent="0.3">
      <c r="A9">
        <v>2.8694350000000006</v>
      </c>
      <c r="D9">
        <v>2.7269623333696567</v>
      </c>
    </row>
    <row r="10" spans="1:4" x14ac:dyDescent="0.3">
      <c r="A10">
        <v>2.3722565000000002</v>
      </c>
      <c r="D10">
        <v>1.9110932647910017</v>
      </c>
    </row>
    <row r="11" spans="1:4" x14ac:dyDescent="0.3">
      <c r="A11">
        <v>2.7051299999999996</v>
      </c>
      <c r="D11">
        <v>-0.70077502113097268</v>
      </c>
    </row>
    <row r="12" spans="1:4" x14ac:dyDescent="0.3">
      <c r="A12">
        <v>3.4298249999999997</v>
      </c>
      <c r="D12">
        <v>7.0566608595539799</v>
      </c>
    </row>
    <row r="13" spans="1:4" x14ac:dyDescent="0.3">
      <c r="A13">
        <v>3.6718000000000002</v>
      </c>
      <c r="D13">
        <v>2.1280580252771584</v>
      </c>
    </row>
    <row r="14" spans="1:4" x14ac:dyDescent="0.3">
      <c r="A14">
        <v>2.8461905000000001</v>
      </c>
      <c r="D14">
        <v>4.6033452510905732</v>
      </c>
    </row>
    <row r="15" spans="1:4" x14ac:dyDescent="0.3">
      <c r="A15">
        <v>2.9023300000000001</v>
      </c>
      <c r="D15">
        <v>3.6532418659577921</v>
      </c>
    </row>
    <row r="16" spans="1:4" x14ac:dyDescent="0.3">
      <c r="A16">
        <v>3.9865599999999999</v>
      </c>
      <c r="D16">
        <v>-3.6223794085863052</v>
      </c>
    </row>
    <row r="17" spans="1:4" x14ac:dyDescent="0.3">
      <c r="A17">
        <v>3.2196600000000002</v>
      </c>
      <c r="D17">
        <v>1.9496716819472228</v>
      </c>
    </row>
    <row r="18" spans="1:4" x14ac:dyDescent="0.3">
      <c r="A18">
        <v>3.620285</v>
      </c>
      <c r="D18">
        <v>-11.981352857668648</v>
      </c>
    </row>
    <row r="19" spans="1:4" x14ac:dyDescent="0.3">
      <c r="A19">
        <v>2.8622799999999997</v>
      </c>
      <c r="D19">
        <v>-2.0901239538756307</v>
      </c>
    </row>
    <row r="20" spans="1:4" x14ac:dyDescent="0.3">
      <c r="A20">
        <v>1.1147315</v>
      </c>
      <c r="D20">
        <v>2.5483025746183645</v>
      </c>
    </row>
    <row r="21" spans="1:4" x14ac:dyDescent="0.3">
      <c r="A21">
        <v>1.8594360000000001</v>
      </c>
      <c r="D21">
        <v>-3.5300546957566752</v>
      </c>
    </row>
    <row r="22" spans="1:4" x14ac:dyDescent="0.3">
      <c r="A22">
        <v>3.6045299999999996</v>
      </c>
      <c r="D22">
        <v>5.6978797539437576E-2</v>
      </c>
    </row>
    <row r="23" spans="1:4" x14ac:dyDescent="0.3">
      <c r="A23">
        <v>4.0573750000000013</v>
      </c>
      <c r="D23">
        <v>-0.51759834368529978</v>
      </c>
    </row>
    <row r="24" spans="1:4" x14ac:dyDescent="0.3">
      <c r="A24">
        <v>3.5187600000000003</v>
      </c>
      <c r="D24">
        <v>1.352258280747983</v>
      </c>
    </row>
    <row r="25" spans="1:4" x14ac:dyDescent="0.3">
      <c r="A25">
        <v>3.4926800000000009</v>
      </c>
      <c r="D25">
        <v>-2.3138853899723451</v>
      </c>
    </row>
    <row r="27" spans="1:4" x14ac:dyDescent="0.3">
      <c r="B27" t="s">
        <v>49</v>
      </c>
    </row>
    <row r="28" spans="1:4" x14ac:dyDescent="0.3">
      <c r="B28">
        <f>CORREL(A2:A25,D2:D25)</f>
        <v>-5.8993116338342054E-2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EXCLUSION_CRITERIA</vt:lpstr>
      <vt:lpstr>prepare data analysis</vt:lpstr>
      <vt:lpstr>COMPARISON ACCURACY_VISUAL_INTE</vt:lpstr>
      <vt:lpstr>correlation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Parrotta</dc:creator>
  <cp:lastModifiedBy>Parrotta, Eleonora</cp:lastModifiedBy>
  <dcterms:created xsi:type="dcterms:W3CDTF">2021-06-04T07:59:23Z</dcterms:created>
  <dcterms:modified xsi:type="dcterms:W3CDTF">2022-10-13T10:04:49Z</dcterms:modified>
</cp:coreProperties>
</file>