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quivos Locais\projetos\epe4md\inst\dados_premissas\2021\"/>
    </mc:Choice>
  </mc:AlternateContent>
  <bookViews>
    <workbookView xWindow="0" yWindow="0" windowWidth="19200" windowHeight="8190"/>
  </bookViews>
  <sheets>
    <sheet name="Plan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2" i="1"/>
  <c r="J16" i="1" l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 l="1"/>
  <c r="C3" i="1" l="1"/>
  <c r="D3" i="1"/>
  <c r="E3" i="1"/>
  <c r="F3" i="1"/>
  <c r="G3" i="1"/>
  <c r="H3" i="1"/>
  <c r="I3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H48" i="1"/>
  <c r="I48" i="1"/>
  <c r="C49" i="1"/>
  <c r="D49" i="1"/>
  <c r="E49" i="1"/>
  <c r="F49" i="1"/>
  <c r="G49" i="1"/>
  <c r="H49" i="1"/>
  <c r="I49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I61" i="1"/>
  <c r="I62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C107" i="1"/>
  <c r="D107" i="1"/>
  <c r="E107" i="1"/>
  <c r="F107" i="1"/>
  <c r="G107" i="1"/>
  <c r="H107" i="1"/>
  <c r="C108" i="1"/>
  <c r="D108" i="1"/>
  <c r="E108" i="1"/>
  <c r="F108" i="1"/>
  <c r="G108" i="1"/>
  <c r="H108" i="1"/>
  <c r="C109" i="1"/>
  <c r="D109" i="1"/>
  <c r="E109" i="1"/>
  <c r="F109" i="1"/>
  <c r="G109" i="1"/>
  <c r="H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C116" i="1"/>
  <c r="D116" i="1"/>
  <c r="C2" i="1"/>
  <c r="D2" i="1"/>
  <c r="E2" i="1"/>
  <c r="F2" i="1"/>
  <c r="G2" i="1"/>
  <c r="H2" i="1"/>
  <c r="I2" i="1"/>
</calcChain>
</file>

<file path=xl/sharedStrings.xml><?xml version="1.0" encoding="utf-8"?>
<sst xmlns="http://schemas.openxmlformats.org/spreadsheetml/2006/main" count="232" uniqueCount="171">
  <si>
    <t>AME - AMAZONAS ENERGIA S.A</t>
  </si>
  <si>
    <t>BOA VISTA - RORAIMA ENERGIA S.A</t>
  </si>
  <si>
    <t>CASTRO - DIS - COOPERATIVA DE DISTRIBUIÇÃO DE ENERGIA ELÉTRICA DE CASTRO</t>
  </si>
  <si>
    <t>CEA - COMPANHIA DE ELETRICIDADE DO AMAPÁ</t>
  </si>
  <si>
    <t>CEBDIS - CEB DISTRIBUIÇÃO S.A.</t>
  </si>
  <si>
    <t>CEDRAP - COOPERATIVA DE ELETRIFICAÇÃO DA REGIÃO DO ALTO PARAÍBA</t>
  </si>
  <si>
    <t>CEDRI - COOPERATIVA DE ELETRIFICAÇÃO E DISTRIBUIÇÃO DA REGIÃO DE ITARIRI</t>
  </si>
  <si>
    <t>CEEE-D - COMPANHIA ESTADUAL DE DISTRIBUIÇÃO DE ENERGIA ELÉTRICA - CEEE-D</t>
  </si>
  <si>
    <t>CEGERO - COOPERATIVA DE ELETRICIDADE DE SÃO LUDGERO</t>
  </si>
  <si>
    <t>CEJAMA - COOPERATIVA DE ELETRICIDADE JACINTO MACHADO</t>
  </si>
  <si>
    <t>CELESC-DIS - CELESC DISTRIBUIÇÃO S.A</t>
  </si>
  <si>
    <t>CELG-D - CELG DISTRIBUIÇÃO S.A.</t>
  </si>
  <si>
    <t>CELPE - COMPANHIA ENERGÉTICA DE PERNAMBUCO</t>
  </si>
  <si>
    <t>CEMAR - COMPANHIA ENERGÉTICA DO MARANHÃO</t>
  </si>
  <si>
    <t>CEMIG-D - CEMIG DISTRIBUIÇÃO S.A</t>
  </si>
  <si>
    <t>CEMIRIM - COOPERATIVA DE ELETRIFICAÇÃO E DESENVOLVIMENTO DA REGIÃO DE MOGI MIRIM</t>
  </si>
  <si>
    <t>CEPRAG - COOPERATIVA DE ELETRICIDADE PRAIA GRANDE</t>
  </si>
  <si>
    <t>CERAÇÁ - COOPERATIVA DISTRIBUIDORA DE ENERGIA VALE DO ARAÇÁ</t>
  </si>
  <si>
    <t>CERAL - COOPERATIVA DE DISTRIBUIÇÃO DE ENERGIA ELÉTRICA DE ANITÁPOLIS - CERAL</t>
  </si>
  <si>
    <t>CERAL ARARUAMA - COOPERATIVA DE ELETRIFICAÇÃO RURAL DE ARARUAMA LTDA</t>
  </si>
  <si>
    <t>CERAL DIS - COOPERATIVA DE DISTRIBUIÇÃO DE ENERGIA ELÉTRICA DE ARAPOTI</t>
  </si>
  <si>
    <t>CERBRANORTE - COOPERATIVA DE ELETRIFICAÇÃO DE BRAÇO DO NORTE</t>
  </si>
  <si>
    <t>CERCI - COOPERATIVA DE ELETRIFICAÇÃO RURAL CACHOEIRAS ITABORAÍ LTDA</t>
  </si>
  <si>
    <t>CERCOS - COOPERATIVA DE ELETRIFICAÇÃO E DESENVOLVIMENTO RURAL CENTRO SUL DE SERGIPE LTDA</t>
  </si>
  <si>
    <t>CEREJ - COOPERATIVA DE PRESTAÇÃO DE SERVIÇOS PÚBLICOS DE DISTRIBUIÇÃO DE ENERGIA ELÉTRICA SENADOR ESTEVES JÚNIOR</t>
  </si>
  <si>
    <t>CERES - COOPERATIVA DE ELETRIFICAÇÃO RURAL DE RESENDE LTDA</t>
  </si>
  <si>
    <t>CERFOX - COOPERATIVA DE DISTRIBUIÇÃO DE ENERGIA FONTOURA XAVIER</t>
  </si>
  <si>
    <t>CERGAL - COOPERATIVA DE ELETRIFICAÇÃO  ANITA GARIBALDI LTDA</t>
  </si>
  <si>
    <t>CERGAPA - COOPERATIVA DE ELETRICIDADE GRÃO PARÁ</t>
  </si>
  <si>
    <t>CERGRAL - COOPERATIVA DE ELETRICIDADE DE GRAVATAL</t>
  </si>
  <si>
    <t>CERILUZ - COOPERATIVA REGIONAL DE ENERGIA E DESENVOLVIMENTO IJUÍ LTDA</t>
  </si>
  <si>
    <t>CERIM - COOPERATIVA DE ELETRIFICAÇÃO RURAL ITU-MAIRINQUE</t>
  </si>
  <si>
    <t>CERIPA - COOPERATIVA DE ELETRIFICAÇÃO RURAL DE ITAÍ-PARANAPANEMA-AVARÉ LTDA</t>
  </si>
  <si>
    <t>CERIS - COOPERATIVA DE ELETRIFICAÇÃO DA REGIÃO DE ITAPECERICA DA SERRA</t>
  </si>
  <si>
    <t>CERMC - COOPERATIVA DE ELETRIFICAÇÃO E DESENVOLVIMENTO DA REGIÃO DE MOGI DAS CRUZES</t>
  </si>
  <si>
    <t>CERMISSÕES - COOPERATIVA DE DISTRIBUIÇÃO E GERAÇÃO DE ENERGIA DAS MISSÕES</t>
  </si>
  <si>
    <t>CERMOFUL - COOPERATIVA FUMACENSE DE ELETRICIDADE</t>
  </si>
  <si>
    <t>CERNHE - COOPERATIVA DE ELETRIFICAÇÃO E DESENVOLVIMENTO RURAL DA REGIÃO DE NOVO HORIZONTE</t>
  </si>
  <si>
    <t>CERON - ENERGISA RONDÔNIA - DISTRIBUIDORA DE ENERGIA S.A</t>
  </si>
  <si>
    <t>CERPALO - COOPERATIVA DE ELETRICIDADE DE PAULO LOPES</t>
  </si>
  <si>
    <t>CERPRO - COOPERATIVA DE ELETRIFICAÇÃO RURAL DA REGIÃO DE PROMISSÃO</t>
  </si>
  <si>
    <t>CERRP - COOPERATIVA DE ELETRIFICAÇÃO E DESENVOLVIMENTO DA REGIÃO DE SÃO JOSÉ DO RIO PRETO-CERRP</t>
  </si>
  <si>
    <t>CERSAD DISTRIBUIDORA - COOPERATIVA DE DISTRIBUIÇÃO DE ENERGIA ELÉTRICA SALTO DONNER</t>
  </si>
  <si>
    <t>CERSUL - CERSUL - COOPERATIVA DE DISTRIBUIÇÃO DE ENERGIA</t>
  </si>
  <si>
    <t>CERTAJA - COOPERATIVA REGIONAL DE ENERGIA TAQUARI JACUÍ</t>
  </si>
  <si>
    <t>CERTEL - COOPERATIVA DE DISTRIBUIÇÃO DE ENERGIA TEUTÔNIA</t>
  </si>
  <si>
    <t>CERTHIL - COOPERATIVA DE DISTRIBUIÇÃO DE ENERGIA ENTRE RIOS LTDA</t>
  </si>
  <si>
    <t>CERTREL - COOPERATIVA DE ENERGIA TREVISO</t>
  </si>
  <si>
    <t>CERVAM - COOPERATIVA DE ENERGIZAÇÃO E DE DESENVOLVIMENTO DO VALE DO MOGI</t>
  </si>
  <si>
    <t>CETRIL - COOPERATIVA DE ELETRIFICAÇÃO DE IBIÚNA E REGIÃO</t>
  </si>
  <si>
    <t>CHESP - COMPANHIA HIDROELÉTRICA SÃO PATRÍCIO - CHESP</t>
  </si>
  <si>
    <t>COCEL - COMPANHIA CAMPOLARGUENSE DE ENERGIA</t>
  </si>
  <si>
    <t>CODESAM - COOPERATIVA DE DISTRIBUIÇÃO DE ENERGIA ELÉTRICA SANTA MARIA</t>
  </si>
  <si>
    <t>COELBA - COMPANHIA DE ELETRICIDADE DO ESTADO DA BAHIA</t>
  </si>
  <si>
    <t>COOPERA - COOPERATIVA PIONEIRA DE ELETRIFICAÇÃO - COOPERA</t>
  </si>
  <si>
    <t>COOPERALIANÇA - COOPERATIVA ALIANÇA</t>
  </si>
  <si>
    <t>COOPERCOCAL - COOPERATIVA ENERGÉTICA COCAL</t>
  </si>
  <si>
    <t>COOPERLUZ - COOPERATIVA DISTRIBUIDORA DE ENERGIA FRONTEIRA NOROESTE</t>
  </si>
  <si>
    <t>COOPERMILA - COOPERATIVA DE ELETRIFICAÇÃO LAURO MULLER</t>
  </si>
  <si>
    <t>COOPERNORTE - COOPERATIVA REGIONAL DE DISTRIBUIÇÃO DE ENERGIA DO LITORAL NORTE - COOPERNORTE</t>
  </si>
  <si>
    <t>COOPERSUL - COOPERATIVA REGIONAL DE ELETRIFICAÇÃO RURAL FRONTEIRA SUL LTDA</t>
  </si>
  <si>
    <t>COOPERZEM - COOPERZEM COOPERATIVA DE DISTRIBUIÇÃO DE ENERGIA ELÉTRICA</t>
  </si>
  <si>
    <t>COORSEL - COOPERATIVA REGIONAL SUL DE ELETRIFICAÇÃO RURAL</t>
  </si>
  <si>
    <t>COPEL-DIS - COPEL DISTRIBUIÇÃO S.A.</t>
  </si>
  <si>
    <t>COPREL - COPREL COOPERATIVA DE ENERGIA</t>
  </si>
  <si>
    <t>COSERN - COMPANHIA ENERGÉTICA DO RIO GRANDE DO NORTE COSERN</t>
  </si>
  <si>
    <t>CPFL JAGUARI - COMPANHIA JAGUARI DE ENERGIA</t>
  </si>
  <si>
    <t>CPFL- PIRATININGA - COMPANHIA PIRATININGA DE FORÇA E LUZ</t>
  </si>
  <si>
    <t>CPFL-PAULISTA - COMPANHIA PAULISTA DE FORÇA E LUZ</t>
  </si>
  <si>
    <t>CRELUZ-D - CRELUZ - COOPERATIVA DE DISTRIBUIÇÃO DE ENERGIA</t>
  </si>
  <si>
    <t>CRERAL - COOPERATIVA REGIONAL DE ELETRIFICAÇÃO RURAL DO ALTO URUGUAI</t>
  </si>
  <si>
    <t>DCELT - DCELT - DISTRIBUIDORA CATARINENSE DE ENERGIA ELÉTRICA LTDA</t>
  </si>
  <si>
    <t>DEMEI - DEPARTAMENTO MUNICIPAL DE ENERGIA DE IJUÍ</t>
  </si>
  <si>
    <t>DMED - DME DISTRIBUIÇÃO S.A. - DMED</t>
  </si>
  <si>
    <t>EBO - ENERGISA BORBOREMA - DISTRIBUIDORA DE ENERGIA S.A</t>
  </si>
  <si>
    <t>EDP ES - ESPÍRITO SANTO DISTRIBUIÇÃO DE ENERGIA S.A.</t>
  </si>
  <si>
    <t>EDP SP - EDP SÃO PAULO DISTRIBUIÇÃO DE ENERGIA S.A.</t>
  </si>
  <si>
    <t>EFLJC - EMPRESA FORÇA E LUZ JOÃO CESA LTDA</t>
  </si>
  <si>
    <t>EFLUL - EMPRESA FORÇA E LUZ DE URUSSANGA LTDA</t>
  </si>
  <si>
    <t>ELEKTRO - ELEKTRO REDES S.A.</t>
  </si>
  <si>
    <t>ELETROACRE - ENERGISA ACRE - DISTRIBUIDORA DE ENERGIA S.A</t>
  </si>
  <si>
    <t>ELETROCAR - CENTRAIS ELÉTRICAS DE CARAZINHO SA</t>
  </si>
  <si>
    <t>ELETROPAULO - ELETROPAULO METROPOLITANA ELETRICIDADE DE SÃO PAULO S.A.</t>
  </si>
  <si>
    <t>ELFSM - EMPRESA LUZ E FORÇA SANTA MARIA S/A</t>
  </si>
  <si>
    <t>EMG - ENERGISA MINAS GERAIS - DISTRIBUIDORA DE ENERGIA S.A.</t>
  </si>
  <si>
    <t>EMS - ENERGISA MATO GROSSO DO SUL - DISTRIBUIDORA DE ENERGIA S.A.</t>
  </si>
  <si>
    <t>EMT - ENERGISA MATO GROSSO - DISTRIBUIDORA DE ENERGIA S.A.</t>
  </si>
  <si>
    <t>ENEL CE - COMPANHIA ENERGÉTICA DO CEARÁ</t>
  </si>
  <si>
    <t>ENEL RJ - AMPLA ENERGIA E SERVIÇOS S.A.</t>
  </si>
  <si>
    <t>ENF - ENERGISA NOVA FRIBURGO - DISTRIBUIDORA DE ENERGIA S.A.</t>
  </si>
  <si>
    <t>EPB - ENERGISA PARAÍBA - DISTRIBUIDORA DE ENERGIA S.A</t>
  </si>
  <si>
    <t>EQUATORIAL AL - EQUATORIAL ALAGOAS DISTRIBUIDORA DE ENERGIA S.A.</t>
  </si>
  <si>
    <t>EQUATORIAL PA - EQUATORIAL PARÁ DISTRIBUIDORA DE ENERGIA S.A.</t>
  </si>
  <si>
    <t>EQUATORIAL PI - EQUATORIAL PIAUÍ DISTRIBUIDORA DE ENERGIA S.A</t>
  </si>
  <si>
    <t>ESE - ENERGISA SERGIPE - DISTRIBUIDORA DE ENERGIA S.A</t>
  </si>
  <si>
    <t>ESS - ENERGISA SUL-SUDESTE - DISTRIBUIDORA DE ENERGIA S.A.</t>
  </si>
  <si>
    <t>ETO - ENERGISA TOCANTINS DISTRIBUIDORA DE ENERGIA S.A.</t>
  </si>
  <si>
    <t>FORCEL - FORÇA E LUZ CORONEL VIVIDA LTDA</t>
  </si>
  <si>
    <t>HIDROPAN - HIDROPAN DISTRIBUIÇÃO DE ENERGIA S.A.</t>
  </si>
  <si>
    <t>LIGHT - LIGHT SERVIÇOS DE ELETRICIDADE S A</t>
  </si>
  <si>
    <t>MUXENERGIA - MUXFELDT MARIN E CIA LTDA</t>
  </si>
  <si>
    <t>RGE SUL - RGE SUL DISTRIBUIDORA DE ENERGIA S.A.</t>
  </si>
  <si>
    <t>SULGIPE - COMPANHIA SUL SERGIPANA DE ELETRICIDADE</t>
  </si>
  <si>
    <t>UHENPAL - NOVA PALMA ENERGIA LTDA</t>
  </si>
  <si>
    <t>empresa</t>
  </si>
  <si>
    <t>nome_4md</t>
  </si>
  <si>
    <t>AME</t>
  </si>
  <si>
    <t>CEA</t>
  </si>
  <si>
    <t>CEB</t>
  </si>
  <si>
    <t>CEEE</t>
  </si>
  <si>
    <t>CELESC</t>
  </si>
  <si>
    <t>CELPE</t>
  </si>
  <si>
    <t>CEMIG</t>
  </si>
  <si>
    <t>CHESP</t>
  </si>
  <si>
    <t>COCEL</t>
  </si>
  <si>
    <t>COELBA</t>
  </si>
  <si>
    <t>COOPERALIANÇA</t>
  </si>
  <si>
    <t>COPEL</t>
  </si>
  <si>
    <t>COSERN</t>
  </si>
  <si>
    <t>CPFL PAULISTA</t>
  </si>
  <si>
    <t>CPFL PIRATININGA</t>
  </si>
  <si>
    <t>CPFL SANTA CRUZ</t>
  </si>
  <si>
    <t>DCELT</t>
  </si>
  <si>
    <t>DEMEI</t>
  </si>
  <si>
    <t>DMED</t>
  </si>
  <si>
    <t>EAC</t>
  </si>
  <si>
    <t>EBO</t>
  </si>
  <si>
    <t>EDP ES</t>
  </si>
  <si>
    <t>EDP SP</t>
  </si>
  <si>
    <t>EFLJC</t>
  </si>
  <si>
    <t>EFLUL</t>
  </si>
  <si>
    <t>ELEKTRO</t>
  </si>
  <si>
    <t>ELETROCAR</t>
  </si>
  <si>
    <t>ELFSM</t>
  </si>
  <si>
    <t>EMG</t>
  </si>
  <si>
    <t>EMS</t>
  </si>
  <si>
    <t>EMT</t>
  </si>
  <si>
    <t>ENEL CE</t>
  </si>
  <si>
    <t>ENEL GO</t>
  </si>
  <si>
    <t>ENEL RJ</t>
  </si>
  <si>
    <t>ENEL SP</t>
  </si>
  <si>
    <t>ENF</t>
  </si>
  <si>
    <t>EPB</t>
  </si>
  <si>
    <t>EQUATORIAL AL</t>
  </si>
  <si>
    <t>EQUATORIAL PA</t>
  </si>
  <si>
    <t>EQUATORIAL PI</t>
  </si>
  <si>
    <t>ERO</t>
  </si>
  <si>
    <t>ESE</t>
  </si>
  <si>
    <t>ESS</t>
  </si>
  <si>
    <t>ETO</t>
  </si>
  <si>
    <t>FORCEL</t>
  </si>
  <si>
    <t>HIDROPAN</t>
  </si>
  <si>
    <t>LIGHT</t>
  </si>
  <si>
    <t>MUXENERGIA</t>
  </si>
  <si>
    <t>OUTRA</t>
  </si>
  <si>
    <t>RGE</t>
  </si>
  <si>
    <t>SULGIPE</t>
  </si>
  <si>
    <t>UHENPAL</t>
  </si>
  <si>
    <t>CNEE - COMPANHIA NACIONAL DE ENERGIA ELÉTRICA</t>
  </si>
  <si>
    <t>EDEVP - EMPRESA DE DISTRIBUICAO DE ENERGIA VALE PARANAPANEMA S.A.</t>
  </si>
  <si>
    <t>EEB - EMPRESA ELÉTRICA BRAGANTINA S.A.</t>
  </si>
  <si>
    <t>RGE - RIO GRANDE ENERGIA SA</t>
  </si>
  <si>
    <t>CFLO - COMPANHIA FORÇA E LUZ DO OESTE</t>
  </si>
  <si>
    <t>CPFL LESTE PAULISTA - COMPANHIA LESTE PAULISTA DE ENERGIA</t>
  </si>
  <si>
    <t>CPFL MOCOCA - COMPANHIA LUZ E FORÇA DE MOCOCA</t>
  </si>
  <si>
    <t>CPFL SANTA CRUZ - COMPANHIA LUZ E FORÇA SANTA CRUZ</t>
  </si>
  <si>
    <t>CPFL SUL PAULISTA - COMPANHIA SUL PAULISTA DE ENERGIA</t>
  </si>
  <si>
    <t>CERR - COMPANHIA ENERGÉTICA DE RORAIMA</t>
  </si>
  <si>
    <t>JARI - JARI CELULOSE, PAPEL E EMBALAGENS S.A.</t>
  </si>
  <si>
    <t>EQUATORIAL MA</t>
  </si>
  <si>
    <t>RORAIMA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</si>
</sst>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E5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a_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a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a_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a_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a_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a_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a_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a_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eracao%20Distribuida\PDE\PDE2032\referencias\numero_consumidores\consumidores_a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233670.52999999997</v>
          </cell>
          <cell r="C7">
            <v>47337800.230000004</v>
          </cell>
          <cell r="D7">
            <v>57130364.839999996</v>
          </cell>
          <cell r="E7">
            <v>2769</v>
          </cell>
          <cell r="F7">
            <v>202.58352745637205</v>
          </cell>
          <cell r="G7">
            <v>244.49109966926511</v>
          </cell>
        </row>
        <row r="8">
          <cell r="A8" t="str">
            <v>BOA VISTA - RORAIMA ENERGIA S.A</v>
          </cell>
          <cell r="B8">
            <v>13604.23</v>
          </cell>
          <cell r="C8">
            <v>2988551.33</v>
          </cell>
          <cell r="D8">
            <v>3526541.5200000005</v>
          </cell>
          <cell r="E8">
            <v>431</v>
          </cell>
          <cell r="F8">
            <v>219.67809497487181</v>
          </cell>
          <cell r="G8">
            <v>259.22389727312759</v>
          </cell>
        </row>
        <row r="9">
          <cell r="A9" t="str">
            <v>CEA - COMPANHIA DE ELETRICIDADE DO AMAPÁ</v>
          </cell>
          <cell r="B9">
            <v>19118.75</v>
          </cell>
          <cell r="C9">
            <v>4178296.2800000003</v>
          </cell>
          <cell r="D9">
            <v>4946452.0600000005</v>
          </cell>
          <cell r="E9">
            <v>546</v>
          </cell>
          <cell r="F9">
            <v>218.54442785223929</v>
          </cell>
          <cell r="G9">
            <v>258.72256606734231</v>
          </cell>
        </row>
        <row r="10">
          <cell r="A10" t="str">
            <v>CEBDIS - CEB DISTRIBUIÇÃO S.A.</v>
          </cell>
          <cell r="B10">
            <v>183106.01000000004</v>
          </cell>
          <cell r="C10">
            <v>38196434.949999996</v>
          </cell>
          <cell r="D10">
            <v>51822952.82</v>
          </cell>
          <cell r="E10">
            <v>2157</v>
          </cell>
          <cell r="F10">
            <v>208.60284678804365</v>
          </cell>
          <cell r="G10">
            <v>283.02158307092151</v>
          </cell>
        </row>
        <row r="11">
          <cell r="A11" t="str">
            <v>CEDRAP - COOPERATIVA DE ELETRIFICAÇÃO DA REGIÃO DO ALTO PARAÍBA</v>
          </cell>
          <cell r="B11">
            <v>1650.3000000000002</v>
          </cell>
          <cell r="C11">
            <v>363827.48</v>
          </cell>
          <cell r="D11">
            <v>455618.86000000004</v>
          </cell>
          <cell r="E11">
            <v>18</v>
          </cell>
          <cell r="F11">
            <v>220.46141913591464</v>
          </cell>
          <cell r="G11">
            <v>276.08244561594859</v>
          </cell>
        </row>
        <row r="12">
          <cell r="A12" t="str">
            <v>CEDRI - COOPERATIVA DE ELETRIFICAÇÃO E DISTRIBUIÇÃO DA REGIÃO DE ITARIRI</v>
          </cell>
          <cell r="B12">
            <v>120.19</v>
          </cell>
          <cell r="C12">
            <v>30690.67</v>
          </cell>
          <cell r="D12">
            <v>37368.43</v>
          </cell>
          <cell r="E12">
            <v>2</v>
          </cell>
          <cell r="F12">
            <v>255.35127714452116</v>
          </cell>
          <cell r="G12">
            <v>310.91130709709626</v>
          </cell>
        </row>
        <row r="13">
          <cell r="A13" t="str">
            <v>CEEE-D - COMPANHIA ESTADUAL DE DISTRIBUIÇÃO DE ENERGIA ELÉTRICA - CEEE-D</v>
          </cell>
          <cell r="B13">
            <v>286791.46000000002</v>
          </cell>
          <cell r="C13">
            <v>63604337.189999998</v>
          </cell>
          <cell r="D13">
            <v>84874165.600000009</v>
          </cell>
          <cell r="E13">
            <v>5343</v>
          </cell>
          <cell r="F13">
            <v>221.7790487554964</v>
          </cell>
          <cell r="G13">
            <v>295.94383877399974</v>
          </cell>
        </row>
        <row r="14">
          <cell r="A14" t="str">
            <v>CEJAMA - COOPERATIVA DE ELETRICIDADE JACINTO MACHADO</v>
          </cell>
          <cell r="B14">
            <v>1263.53</v>
          </cell>
          <cell r="C14">
            <v>319333.95</v>
          </cell>
          <cell r="D14">
            <v>425978.87</v>
          </cell>
          <cell r="E14">
            <v>12</v>
          </cell>
          <cell r="F14">
            <v>252.73159323482625</v>
          </cell>
          <cell r="G14">
            <v>337.13395803819458</v>
          </cell>
        </row>
        <row r="15">
          <cell r="A15" t="str">
            <v>CELESC-DIS - CELESC DISTRIBUIÇÃO S.A</v>
          </cell>
          <cell r="B15">
            <v>523409.00999999995</v>
          </cell>
          <cell r="C15">
            <v>126427182.87999998</v>
          </cell>
          <cell r="D15">
            <v>176418814.64999998</v>
          </cell>
          <cell r="E15">
            <v>9799</v>
          </cell>
          <cell r="F15">
            <v>241.54567549381696</v>
          </cell>
          <cell r="G15">
            <v>337.05727505531473</v>
          </cell>
        </row>
        <row r="16">
          <cell r="A16" t="str">
            <v>CELG-D - CELG DISTRIBUIÇÃO S.A.</v>
          </cell>
          <cell r="B16">
            <v>334639.22000000003</v>
          </cell>
          <cell r="C16">
            <v>65607724.989999995</v>
          </cell>
          <cell r="D16">
            <v>103393322.86999999</v>
          </cell>
          <cell r="E16">
            <v>7974</v>
          </cell>
          <cell r="F16">
            <v>196.05509775572628</v>
          </cell>
          <cell r="G16">
            <v>308.96953103703737</v>
          </cell>
        </row>
        <row r="17">
          <cell r="A17" t="str">
            <v>CELPE - COMPANHIA ENERGÉTICA DE PERNAMBUCO</v>
          </cell>
          <cell r="B17">
            <v>308923.51</v>
          </cell>
          <cell r="C17">
            <v>71465344.350000009</v>
          </cell>
          <cell r="D17">
            <v>97360139.459999993</v>
          </cell>
          <cell r="E17">
            <v>5725</v>
          </cell>
          <cell r="F17">
            <v>231.33669674412286</v>
          </cell>
          <cell r="G17">
            <v>315.15937216950562</v>
          </cell>
        </row>
        <row r="18">
          <cell r="A18" t="str">
            <v>CEMAR - COMPANHIA ENERGÉTICA DO MARANHÃO</v>
          </cell>
          <cell r="B18">
            <v>98241.04</v>
          </cell>
          <cell r="C18">
            <v>24527817.66</v>
          </cell>
          <cell r="D18">
            <v>32236544.529999997</v>
          </cell>
          <cell r="E18">
            <v>2258</v>
          </cell>
          <cell r="F18">
            <v>249.66976795033929</v>
          </cell>
          <cell r="G18">
            <v>328.13724824167173</v>
          </cell>
        </row>
        <row r="19">
          <cell r="A19" t="str">
            <v>CEMIG-D - CEMIG DISTRIBUIÇÃO S.A</v>
          </cell>
          <cell r="B19">
            <v>634752.94000000006</v>
          </cell>
          <cell r="C19">
            <v>151789485.42000005</v>
          </cell>
          <cell r="D19">
            <v>193939864.72</v>
          </cell>
          <cell r="E19">
            <v>12981</v>
          </cell>
          <cell r="F19">
            <v>239.13159885482378</v>
          </cell>
          <cell r="G19">
            <v>305.53598494557582</v>
          </cell>
        </row>
        <row r="20">
          <cell r="A20" t="str">
            <v>CEPRAG - COOPERATIVA DE ELETRICIDADE PRAIA GRANDE</v>
          </cell>
          <cell r="B20">
            <v>385.53999999999996</v>
          </cell>
          <cell r="C20">
            <v>135043.69</v>
          </cell>
          <cell r="D20">
            <v>179651.27000000002</v>
          </cell>
          <cell r="E20">
            <v>28</v>
          </cell>
          <cell r="F20">
            <v>350.27154121491935</v>
          </cell>
          <cell r="G20">
            <v>465.97310266120257</v>
          </cell>
        </row>
        <row r="21">
          <cell r="A21" t="str">
            <v>CERAÇÁ - COOPERATIVA DISTRIBUIDORA DE ENERGIA VALE DO ARAÇÁ</v>
          </cell>
          <cell r="B21">
            <v>1507.5700000000002</v>
          </cell>
          <cell r="C21">
            <v>304605.46000000002</v>
          </cell>
          <cell r="D21">
            <v>418609.57</v>
          </cell>
          <cell r="E21">
            <v>21</v>
          </cell>
          <cell r="F21">
            <v>202.05062451494788</v>
          </cell>
          <cell r="G21">
            <v>277.67173000258691</v>
          </cell>
        </row>
        <row r="22">
          <cell r="A22" t="str">
            <v>CERAL - COOPERATIVA DE DISTRIBUIÇÃO DE ENERGIA ELÉTRICA DE ANITÁPOLIS - CERAL</v>
          </cell>
          <cell r="B22">
            <v>1.4</v>
          </cell>
          <cell r="C22">
            <v>957.72</v>
          </cell>
          <cell r="D22">
            <v>1373.45</v>
          </cell>
          <cell r="E22">
            <v>1</v>
          </cell>
          <cell r="F22">
            <v>684.0857142857144</v>
          </cell>
          <cell r="G22">
            <v>981.03571428571433</v>
          </cell>
        </row>
        <row r="23">
          <cell r="A23" t="str">
            <v>CERAL DIS - COOPERATIVA DE DISTRIBUIÇÃO DE ENERGIA ELÉTRICA DE ARAPOTI</v>
          </cell>
          <cell r="B23">
            <v>455.75</v>
          </cell>
          <cell r="C23">
            <v>83870.28</v>
          </cell>
          <cell r="D23">
            <v>115181.64</v>
          </cell>
          <cell r="E23">
            <v>16</v>
          </cell>
          <cell r="F23">
            <v>184.02694459681842</v>
          </cell>
          <cell r="G23">
            <v>252.729873834339</v>
          </cell>
        </row>
        <row r="24">
          <cell r="A24" t="str">
            <v>CERBRANORTE - COOPERATIVA DE ELETRIFICAÇÃO DE BRAÇO DO NORTE</v>
          </cell>
          <cell r="B24">
            <v>2473.9900000000002</v>
          </cell>
          <cell r="C24">
            <v>657823.9</v>
          </cell>
          <cell r="D24">
            <v>876733.34999999986</v>
          </cell>
          <cell r="E24">
            <v>50</v>
          </cell>
          <cell r="F24">
            <v>265.89594137405567</v>
          </cell>
          <cell r="G24">
            <v>354.38031277410164</v>
          </cell>
        </row>
        <row r="25">
          <cell r="A25" t="str">
            <v>CERCOS - COOPERATIVA DE ELETRIFICAÇÃO E DESENVOLVIMENTO RURAL CENTRO SUL DE SERGIPE LTDA</v>
          </cell>
          <cell r="B25">
            <v>52.33</v>
          </cell>
          <cell r="C25">
            <v>12321.15</v>
          </cell>
          <cell r="D25">
            <v>15622.36</v>
          </cell>
          <cell r="E25">
            <v>2</v>
          </cell>
          <cell r="F25">
            <v>235.45098413911714</v>
          </cell>
          <cell r="G25">
            <v>298.53544811771451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320.92</v>
          </cell>
          <cell r="C26">
            <v>93913.34</v>
          </cell>
          <cell r="D26">
            <v>126156.27</v>
          </cell>
          <cell r="E26">
            <v>6</v>
          </cell>
          <cell r="F26">
            <v>292.6378536706967</v>
          </cell>
          <cell r="G26">
            <v>393.10815779633555</v>
          </cell>
        </row>
        <row r="27">
          <cell r="A27" t="str">
            <v>CERES - COOPERATIVA DE ELETRIFICAÇÃO RURAL DE RESENDE LTDA</v>
          </cell>
          <cell r="B27">
            <v>85.27000000000001</v>
          </cell>
          <cell r="C27">
            <v>22551.670000000002</v>
          </cell>
          <cell r="D27">
            <v>22551.670000000002</v>
          </cell>
          <cell r="E27">
            <v>7</v>
          </cell>
          <cell r="F27">
            <v>264.4736718658379</v>
          </cell>
          <cell r="G27">
            <v>264.4736718658379</v>
          </cell>
        </row>
        <row r="28">
          <cell r="A28" t="str">
            <v>CERGAL - COOPERATIVA DE ELETRIFICAÇÃO  ANITA GARIBALDI LTDA</v>
          </cell>
          <cell r="B28">
            <v>1593.82</v>
          </cell>
          <cell r="C28">
            <v>431482.47000000003</v>
          </cell>
          <cell r="D28">
            <v>577635.42000000004</v>
          </cell>
          <cell r="E28">
            <v>21</v>
          </cell>
          <cell r="F28">
            <v>270.7222082794795</v>
          </cell>
          <cell r="G28">
            <v>362.42199244582201</v>
          </cell>
        </row>
        <row r="29">
          <cell r="A29" t="str">
            <v>CERGAPA - COOPERATIVA DE ELETRICIDADE GRÃO PARÁ</v>
          </cell>
          <cell r="B29">
            <v>305.55</v>
          </cell>
          <cell r="C29">
            <v>88379.19</v>
          </cell>
          <cell r="D29">
            <v>118302.34</v>
          </cell>
          <cell r="E29">
            <v>6</v>
          </cell>
          <cell r="F29">
            <v>289.2462444771723</v>
          </cell>
          <cell r="G29">
            <v>387.17833415153001</v>
          </cell>
        </row>
        <row r="30">
          <cell r="A30" t="str">
            <v>CERGRAL - COOPERATIVA DE ELETRICIDADE DE GRAVATAL</v>
          </cell>
          <cell r="B30">
            <v>391.06</v>
          </cell>
          <cell r="C30">
            <v>109963.55</v>
          </cell>
          <cell r="D30">
            <v>146617.95000000001</v>
          </cell>
          <cell r="E30">
            <v>15</v>
          </cell>
          <cell r="F30">
            <v>281.19355086176034</v>
          </cell>
          <cell r="G30">
            <v>374.92443614790574</v>
          </cell>
        </row>
        <row r="31">
          <cell r="A31" t="str">
            <v>CERILUZ - COOPERATIVA REGIONAL DE ENERGIA E DESENVOLVIMENTO IJUÍ LTDA</v>
          </cell>
          <cell r="B31">
            <v>5459.0599999999995</v>
          </cell>
          <cell r="C31">
            <v>1029119.54</v>
          </cell>
          <cell r="D31">
            <v>1274679.2</v>
          </cell>
          <cell r="E31">
            <v>99</v>
          </cell>
          <cell r="F31">
            <v>188.51588735056953</v>
          </cell>
          <cell r="G31">
            <v>233.49792821474762</v>
          </cell>
        </row>
        <row r="32">
          <cell r="A32" t="str">
            <v>CERIM - COOPERATIVA DE ELETRIFICAÇÃO RURAL ITU-MAIRINQUE</v>
          </cell>
          <cell r="B32">
            <v>440.92</v>
          </cell>
          <cell r="C32">
            <v>127142.31</v>
          </cell>
          <cell r="D32">
            <v>155708.72999999998</v>
          </cell>
          <cell r="E32">
            <v>17</v>
          </cell>
          <cell r="F32">
            <v>288.35686745894947</v>
          </cell>
          <cell r="G32">
            <v>353.14508300825543</v>
          </cell>
        </row>
        <row r="33">
          <cell r="A33" t="str">
            <v>CERIPA - COOPERATIVA DE ELETRIFICAÇÃO RURAL DE ITAÍ-PARANAPANEMA-AVARÉ LTDA</v>
          </cell>
          <cell r="B33">
            <v>7531.0499999999993</v>
          </cell>
          <cell r="C33">
            <v>770058.35</v>
          </cell>
          <cell r="D33">
            <v>826318.79</v>
          </cell>
          <cell r="E33">
            <v>287</v>
          </cell>
          <cell r="F33">
            <v>102.25112700088302</v>
          </cell>
          <cell r="G33">
            <v>109.72159127877256</v>
          </cell>
        </row>
        <row r="34">
          <cell r="A34" t="str">
            <v>CERIS - COOPERATIVA DE ELETRIFICAÇÃO DA REGIÃO DE ITAPECERICA DA SERRA</v>
          </cell>
          <cell r="B34">
            <v>45.08</v>
          </cell>
          <cell r="C34">
            <v>9516.0400000000009</v>
          </cell>
          <cell r="D34">
            <v>11949.48</v>
          </cell>
          <cell r="E34">
            <v>1</v>
          </cell>
          <cell r="F34">
            <v>211.09228039041707</v>
          </cell>
          <cell r="G34">
            <v>265.07275953859806</v>
          </cell>
        </row>
        <row r="35">
          <cell r="A35" t="str">
            <v>CERMC - COOPERATIVA DE ELETRIFICAÇÃO E DESENVOLVIMENTO DA REGIÃO DE MOGI DAS CRUZES</v>
          </cell>
          <cell r="B35">
            <v>805.04</v>
          </cell>
          <cell r="C35">
            <v>197890.18</v>
          </cell>
          <cell r="D35">
            <v>235765.82</v>
          </cell>
          <cell r="E35">
            <v>5</v>
          </cell>
          <cell r="F35">
            <v>245.81409619397795</v>
          </cell>
          <cell r="G35">
            <v>292.86224286991956</v>
          </cell>
        </row>
        <row r="36">
          <cell r="A36" t="str">
            <v>CERMISSÕES - COOPERATIVA DE DISTRIBUIÇÃO E GERAÇÃO DE ENERGIA DAS MISSÕES</v>
          </cell>
          <cell r="B36">
            <v>1625.63</v>
          </cell>
          <cell r="C36">
            <v>393759.54000000004</v>
          </cell>
          <cell r="D36">
            <v>451208.2</v>
          </cell>
          <cell r="E36">
            <v>88</v>
          </cell>
          <cell r="F36">
            <v>242.21965637937294</v>
          </cell>
          <cell r="G36">
            <v>277.55897713501844</v>
          </cell>
        </row>
        <row r="37">
          <cell r="A37" t="str">
            <v>CERMOFUL - COOPERATIVA FUMACENSE DE ELETRICIDADE</v>
          </cell>
          <cell r="B37">
            <v>4780.97</v>
          </cell>
          <cell r="C37">
            <v>1076373.3</v>
          </cell>
          <cell r="D37">
            <v>1438141.94</v>
          </cell>
          <cell r="E37">
            <v>82</v>
          </cell>
          <cell r="F37">
            <v>225.13701194527471</v>
          </cell>
          <cell r="G37">
            <v>300.80547252963311</v>
          </cell>
        </row>
        <row r="38">
          <cell r="A38" t="str">
            <v>CERNHE - COOPERATIVA DE ELETRIFICAÇÃO E DESENVOLVIMENTO RURAL DA REGIÃO DE NOVO HORIZONTE</v>
          </cell>
          <cell r="B38">
            <v>12.17</v>
          </cell>
          <cell r="C38">
            <v>5085.6000000000004</v>
          </cell>
          <cell r="D38">
            <v>6490.87</v>
          </cell>
          <cell r="E38">
            <v>1</v>
          </cell>
          <cell r="F38">
            <v>417.88003286770748</v>
          </cell>
          <cell r="G38">
            <v>533.35004108463431</v>
          </cell>
        </row>
        <row r="39">
          <cell r="A39" t="str">
            <v>CERON - ENERGISA RONDÔNIA - DISTRIBUIDORA DE ENERGIA S.A</v>
          </cell>
          <cell r="B39">
            <v>108507.80999999998</v>
          </cell>
          <cell r="C39">
            <v>31730242.189999998</v>
          </cell>
          <cell r="D39">
            <v>37623194.369999997</v>
          </cell>
          <cell r="E39">
            <v>2040</v>
          </cell>
          <cell r="F39">
            <v>292.42357937184431</v>
          </cell>
          <cell r="G39">
            <v>346.73259344189142</v>
          </cell>
        </row>
        <row r="40">
          <cell r="A40" t="str">
            <v>CERPALO - COOPERATIVA DE ELETRICIDADE DE PAULO LOPES</v>
          </cell>
          <cell r="B40">
            <v>613.16</v>
          </cell>
          <cell r="C40">
            <v>147096.4</v>
          </cell>
          <cell r="D40">
            <v>198327.77000000002</v>
          </cell>
          <cell r="E40">
            <v>13</v>
          </cell>
          <cell r="F40">
            <v>239.89888446734946</v>
          </cell>
          <cell r="G40">
            <v>323.4519048861635</v>
          </cell>
        </row>
        <row r="41">
          <cell r="A41" t="str">
            <v>CERPRO - COOPERATIVA DE ELETRIFICAÇÃO RURAL DA REGIÃO DE PROMISSÃO</v>
          </cell>
          <cell r="B41">
            <v>1597.5500000000002</v>
          </cell>
          <cell r="C41">
            <v>223865.2</v>
          </cell>
          <cell r="D41">
            <v>284263.46000000002</v>
          </cell>
          <cell r="E41">
            <v>8</v>
          </cell>
          <cell r="F41">
            <v>140.13032455948169</v>
          </cell>
          <cell r="G41">
            <v>177.93712872836531</v>
          </cell>
        </row>
        <row r="42">
          <cell r="A42" t="str">
            <v>CERR - COMPANHIA ENERGÉTICA DE RORAIMA</v>
          </cell>
          <cell r="B42">
            <v>842.84</v>
          </cell>
          <cell r="C42">
            <v>261490.5</v>
          </cell>
          <cell r="D42">
            <v>292884.43</v>
          </cell>
          <cell r="E42">
            <v>112</v>
          </cell>
          <cell r="F42">
            <v>310.2492762564662</v>
          </cell>
          <cell r="G42">
            <v>347.49706943192064</v>
          </cell>
        </row>
        <row r="43">
          <cell r="A43" t="str">
            <v>CERRP - COOPERATIVA DE ELETRIFICAÇÃO E DESENVOLVIMENTO DA REGIÃO DE SÃO JOSÉ DO RIO PRETO-CERRP</v>
          </cell>
          <cell r="B43">
            <v>1898.3799999999999</v>
          </cell>
          <cell r="C43">
            <v>248941.20999999996</v>
          </cell>
          <cell r="D43">
            <v>309237.29000000004</v>
          </cell>
          <cell r="E43">
            <v>21</v>
          </cell>
          <cell r="F43">
            <v>131.13349803516681</v>
          </cell>
          <cell r="G43">
            <v>162.89535814747313</v>
          </cell>
        </row>
        <row r="44">
          <cell r="A44" t="str">
            <v>CERSUL - CERSUL - COOPERATIVA DE DISTRIBUIÇÃO DE ENERGIA</v>
          </cell>
          <cell r="B44">
            <v>5040.96</v>
          </cell>
          <cell r="C44">
            <v>917929.61</v>
          </cell>
          <cell r="D44">
            <v>1220807.26</v>
          </cell>
          <cell r="E44">
            <v>45</v>
          </cell>
          <cell r="F44">
            <v>182.09420626229925</v>
          </cell>
          <cell r="G44">
            <v>242.17753364438519</v>
          </cell>
        </row>
        <row r="45">
          <cell r="A45" t="str">
            <v>CERTAJA - COOPERATIVA REGIONAL DE ENERGIA TAQUARI JACUÍ</v>
          </cell>
          <cell r="B45">
            <v>2588.73</v>
          </cell>
          <cell r="C45">
            <v>480278.81000000006</v>
          </cell>
          <cell r="D45">
            <v>587438.18000000005</v>
          </cell>
          <cell r="E45">
            <v>55</v>
          </cell>
          <cell r="F45">
            <v>185.5268065808331</v>
          </cell>
          <cell r="G45">
            <v>226.92137843653066</v>
          </cell>
        </row>
        <row r="46">
          <cell r="A46" t="str">
            <v>CERTEL - COOPERATIVA DE DISTRIBUIÇÃO DE ENERGIA TEUTÔNIA</v>
          </cell>
          <cell r="B46">
            <v>9739.35</v>
          </cell>
          <cell r="C46">
            <v>2034703.09</v>
          </cell>
          <cell r="D46">
            <v>2514985.08</v>
          </cell>
          <cell r="E46">
            <v>142</v>
          </cell>
          <cell r="F46">
            <v>208.91569663273216</v>
          </cell>
          <cell r="G46">
            <v>258.2292534922762</v>
          </cell>
        </row>
        <row r="47">
          <cell r="A47" t="str">
            <v>CERTREL - COOPERATIVA DE ENERGIA TREVISO</v>
          </cell>
          <cell r="B47">
            <v>1924.02</v>
          </cell>
          <cell r="C47">
            <v>508718.48000000004</v>
          </cell>
          <cell r="D47">
            <v>676454.56</v>
          </cell>
          <cell r="E47">
            <v>21</v>
          </cell>
          <cell r="F47">
            <v>264.40394590492826</v>
          </cell>
          <cell r="G47">
            <v>351.5839544287482</v>
          </cell>
        </row>
        <row r="48">
          <cell r="A48" t="str">
            <v>CETRIL - COOPERATIVA DE ELETRIFICAÇÃO DE IBIÚNA E REGIÃO</v>
          </cell>
          <cell r="B48">
            <v>72.599999999999994</v>
          </cell>
          <cell r="C48">
            <v>26151.35</v>
          </cell>
          <cell r="D48">
            <v>31482.2</v>
          </cell>
          <cell r="E48">
            <v>3</v>
          </cell>
          <cell r="F48">
            <v>360.21143250688704</v>
          </cell>
          <cell r="G48">
            <v>433.6391184573003</v>
          </cell>
        </row>
        <row r="49">
          <cell r="A49" t="str">
            <v>CFLO - COMPANHIA FORÇA E LUZ DO OESTE</v>
          </cell>
          <cell r="B49">
            <v>10501.99</v>
          </cell>
          <cell r="C49">
            <v>2074726.27</v>
          </cell>
          <cell r="D49">
            <v>3118709.19</v>
          </cell>
          <cell r="E49">
            <v>177</v>
          </cell>
          <cell r="F49">
            <v>197.55553661734587</v>
          </cell>
          <cell r="G49">
            <v>296.96364117657703</v>
          </cell>
        </row>
        <row r="50">
          <cell r="A50" t="str">
            <v>CHESP - COMPANHIA HIDROELÉTRICA SÃO PATRÍCIO - CHESP</v>
          </cell>
          <cell r="B50">
            <v>1923.95</v>
          </cell>
          <cell r="C50">
            <v>549309.44999999995</v>
          </cell>
          <cell r="D50">
            <v>852101.77</v>
          </cell>
          <cell r="E50">
            <v>50</v>
          </cell>
          <cell r="F50">
            <v>285.51129187348943</v>
          </cell>
          <cell r="G50">
            <v>442.89184750123445</v>
          </cell>
        </row>
        <row r="51">
          <cell r="A51" t="str">
            <v>CNEE - COMPANHIA NACIONAL DE ENERGIA ELÉTRICA</v>
          </cell>
          <cell r="B51">
            <v>10968.46</v>
          </cell>
          <cell r="C51">
            <v>2513422.21</v>
          </cell>
          <cell r="D51">
            <v>3245470.92</v>
          </cell>
          <cell r="E51">
            <v>309</v>
          </cell>
          <cell r="F51">
            <v>229.14996362296986</v>
          </cell>
          <cell r="G51">
            <v>295.89121171066859</v>
          </cell>
        </row>
        <row r="52">
          <cell r="A52" t="str">
            <v>COCEL - COMPANHIA CAMPOLARGUENSE DE ENERGIA</v>
          </cell>
          <cell r="B52">
            <v>13543.460000000003</v>
          </cell>
          <cell r="C52">
            <v>2821082.8</v>
          </cell>
          <cell r="D52">
            <v>3936888.05</v>
          </cell>
          <cell r="E52">
            <v>167</v>
          </cell>
          <cell r="F52">
            <v>208.29852932706999</v>
          </cell>
          <cell r="G52">
            <v>290.68554490506853</v>
          </cell>
        </row>
        <row r="53">
          <cell r="A53" t="str">
            <v>COELBA - COMPANHIA DE ELETRICIDADE DO ESTADO DA BAHIA</v>
          </cell>
          <cell r="B53">
            <v>456236.91999999993</v>
          </cell>
          <cell r="C53">
            <v>97727338.150000006</v>
          </cell>
          <cell r="D53">
            <v>125691222.53</v>
          </cell>
          <cell r="E53">
            <v>8087</v>
          </cell>
          <cell r="F53">
            <v>214.20304641281555</v>
          </cell>
          <cell r="G53">
            <v>275.4955090657723</v>
          </cell>
        </row>
        <row r="54">
          <cell r="A54" t="str">
            <v>COOPERA - COOPERATIVA PIONEIRA DE ELETRIFICAÇÃO - COOPERA</v>
          </cell>
          <cell r="B54">
            <v>11138.330000000002</v>
          </cell>
          <cell r="C54">
            <v>1940427.13</v>
          </cell>
          <cell r="D54">
            <v>2590249.4700000007</v>
          </cell>
          <cell r="E54">
            <v>89</v>
          </cell>
          <cell r="F54">
            <v>174.21167535887332</v>
          </cell>
          <cell r="G54">
            <v>232.55276778475769</v>
          </cell>
        </row>
        <row r="55">
          <cell r="A55" t="str">
            <v>COOPERALIANÇA - COOPERATIVA ALIANÇA</v>
          </cell>
          <cell r="B55">
            <v>8349.2400000000016</v>
          </cell>
          <cell r="C55">
            <v>1934269.68</v>
          </cell>
          <cell r="D55">
            <v>2584780.4099999997</v>
          </cell>
          <cell r="E55">
            <v>114</v>
          </cell>
          <cell r="F55">
            <v>231.67014961840832</v>
          </cell>
          <cell r="G55">
            <v>309.58271770843805</v>
          </cell>
        </row>
        <row r="56">
          <cell r="A56" t="str">
            <v>COOPERCOCAL - COOPERATIVA ENERGÉTICA COCAL</v>
          </cell>
          <cell r="B56">
            <v>1819.8200000000002</v>
          </cell>
          <cell r="C56">
            <v>401057.25</v>
          </cell>
          <cell r="D56">
            <v>536757.44000000006</v>
          </cell>
          <cell r="E56">
            <v>39</v>
          </cell>
          <cell r="F56">
            <v>220.38292248683933</v>
          </cell>
          <cell r="G56">
            <v>294.95084129199591</v>
          </cell>
        </row>
        <row r="57">
          <cell r="A57" t="str">
            <v>COOPERLUZ - COOPERATIVA DISTRIBUIDORA DE ENERGIA FRONTEIRA NOROESTE</v>
          </cell>
          <cell r="B57">
            <v>310.43</v>
          </cell>
          <cell r="C57">
            <v>94652.25</v>
          </cell>
          <cell r="D57">
            <v>119509.02</v>
          </cell>
          <cell r="E57">
            <v>19</v>
          </cell>
          <cell r="F57">
            <v>304.90690332764228</v>
          </cell>
          <cell r="G57">
            <v>384.97896466192054</v>
          </cell>
        </row>
        <row r="58">
          <cell r="A58" t="str">
            <v>COOPERMILA - COOPERATIVA DE ELETRIFICAÇÃO LAURO MULLER</v>
          </cell>
          <cell r="B58">
            <v>517.64</v>
          </cell>
          <cell r="C58">
            <v>124624.05</v>
          </cell>
          <cell r="D58">
            <v>166165.38</v>
          </cell>
          <cell r="E58">
            <v>2</v>
          </cell>
          <cell r="F58">
            <v>240.75428869484585</v>
          </cell>
          <cell r="G58">
            <v>321.00567962290398</v>
          </cell>
        </row>
        <row r="59">
          <cell r="A59" t="str">
            <v>COORSEL - COOPERATIVA REGIONAL SUL DE ELETRIFICAÇÃO RURAL</v>
          </cell>
          <cell r="B59">
            <v>807.44999999999993</v>
          </cell>
          <cell r="C59">
            <v>197797.90999999997</v>
          </cell>
          <cell r="D59">
            <v>265196.98</v>
          </cell>
          <cell r="E59">
            <v>20</v>
          </cell>
          <cell r="F59">
            <v>244.96614031828594</v>
          </cell>
          <cell r="G59">
            <v>328.43764939005513</v>
          </cell>
        </row>
        <row r="60">
          <cell r="A60" t="str">
            <v>COPEL-DIS - COPEL DISTRIBUIÇÃO S.A.</v>
          </cell>
          <cell r="B60">
            <v>824582.64</v>
          </cell>
          <cell r="C60">
            <v>166381479.88</v>
          </cell>
          <cell r="D60">
            <v>242166502.03</v>
          </cell>
          <cell r="E60">
            <v>13455</v>
          </cell>
          <cell r="F60">
            <v>201.77659801326885</v>
          </cell>
          <cell r="G60">
            <v>293.68372590283974</v>
          </cell>
        </row>
        <row r="61">
          <cell r="A61" t="str">
            <v>COPREL - COPREL COOPERATIVA DE ENERGIA</v>
          </cell>
          <cell r="B61">
            <v>13082.31</v>
          </cell>
          <cell r="C61">
            <v>3187658.96</v>
          </cell>
          <cell r="D61">
            <v>3822470.9800000004</v>
          </cell>
          <cell r="E61">
            <v>325</v>
          </cell>
          <cell r="F61">
            <v>243.66178144379703</v>
          </cell>
          <cell r="G61">
            <v>292.18624080915379</v>
          </cell>
        </row>
        <row r="62">
          <cell r="A62" t="str">
            <v>COSERN - COMPANHIA ENERGÉTICA DO RIO GRANDE DO NORTE COSERN</v>
          </cell>
          <cell r="B62">
            <v>127384.82</v>
          </cell>
          <cell r="C62">
            <v>27631540.789999999</v>
          </cell>
          <cell r="D62">
            <v>36037085.759999998</v>
          </cell>
          <cell r="E62">
            <v>2654</v>
          </cell>
          <cell r="F62">
            <v>216.91392106217992</v>
          </cell>
          <cell r="G62">
            <v>282.89937341042673</v>
          </cell>
        </row>
        <row r="63">
          <cell r="A63" t="str">
            <v>CPFL JAGUARI - COMPANHIA JAGUARI DE ENERGIA</v>
          </cell>
          <cell r="B63">
            <v>28606.640000000003</v>
          </cell>
          <cell r="C63">
            <v>5335107.1399999997</v>
          </cell>
          <cell r="D63">
            <v>6708313.2499999991</v>
          </cell>
          <cell r="E63">
            <v>241</v>
          </cell>
          <cell r="F63">
            <v>186.49890864498587</v>
          </cell>
          <cell r="G63">
            <v>234.50196353014539</v>
          </cell>
        </row>
        <row r="64">
          <cell r="A64" t="str">
            <v>CPFL LESTE PAULISTA - COMPANHIA LESTE PAULISTA DE ENERGIA</v>
          </cell>
          <cell r="B64">
            <v>5111.62</v>
          </cell>
          <cell r="C64">
            <v>1222671.0900000001</v>
          </cell>
          <cell r="D64">
            <v>1523797.7</v>
          </cell>
          <cell r="E64">
            <v>180</v>
          </cell>
          <cell r="F64">
            <v>239.19444129258437</v>
          </cell>
          <cell r="G64">
            <v>298.10465175423838</v>
          </cell>
        </row>
        <row r="65">
          <cell r="A65" t="str">
            <v>CPFL MOCOCA - COMPANHIA LUZ E FORÇA DE MOCOCA</v>
          </cell>
          <cell r="B65">
            <v>4449.34</v>
          </cell>
          <cell r="C65">
            <v>1142431.6600000001</v>
          </cell>
          <cell r="D65">
            <v>1436570.6500000001</v>
          </cell>
          <cell r="E65">
            <v>123</v>
          </cell>
          <cell r="F65">
            <v>256.76429762616482</v>
          </cell>
          <cell r="G65">
            <v>322.87275191376699</v>
          </cell>
        </row>
        <row r="66">
          <cell r="A66" t="str">
            <v>CPFL- PIRATININGA - COMPANHIA PIRATININGA DE FORÇA E LUZ</v>
          </cell>
          <cell r="B66">
            <v>317892.98000000004</v>
          </cell>
          <cell r="C66">
            <v>77054796.300000012</v>
          </cell>
          <cell r="D66">
            <v>94211296.219999999</v>
          </cell>
          <cell r="E66">
            <v>4481</v>
          </cell>
          <cell r="F66">
            <v>242.39225509163492</v>
          </cell>
          <cell r="G66">
            <v>296.36167561800198</v>
          </cell>
        </row>
        <row r="67">
          <cell r="A67" t="str">
            <v>CPFL SANTA CRUZ - COMPANHIA LUZ E FORÇA SANTA CRUZ</v>
          </cell>
          <cell r="B67">
            <v>24920.19</v>
          </cell>
          <cell r="C67">
            <v>5781304.6200000001</v>
          </cell>
          <cell r="D67">
            <v>7256908.2599999998</v>
          </cell>
          <cell r="E67">
            <v>662</v>
          </cell>
          <cell r="F67">
            <v>231.99279861028347</v>
          </cell>
          <cell r="G67">
            <v>291.20597635892824</v>
          </cell>
        </row>
        <row r="68">
          <cell r="A68" t="str">
            <v>CPFL SUL PAULISTA - COMPANHIA SUL PAULISTA DE ENERGIA</v>
          </cell>
          <cell r="B68">
            <v>10327.75</v>
          </cell>
          <cell r="C68">
            <v>2419449.6100000003</v>
          </cell>
          <cell r="D68">
            <v>2986385.35</v>
          </cell>
          <cell r="E68">
            <v>218</v>
          </cell>
          <cell r="F68">
            <v>234.26686451550438</v>
          </cell>
          <cell r="G68">
            <v>289.16127423688607</v>
          </cell>
        </row>
        <row r="69">
          <cell r="A69" t="str">
            <v>CPFL-PAULISTA - COMPANHIA PAULISTA DE FORÇA E LUZ</v>
          </cell>
          <cell r="B69">
            <v>665101.93000000005</v>
          </cell>
          <cell r="C69">
            <v>160968722.94</v>
          </cell>
          <cell r="D69">
            <v>204405399.01999998</v>
          </cell>
          <cell r="E69">
            <v>14876</v>
          </cell>
          <cell r="F69">
            <v>242.02113342236126</v>
          </cell>
          <cell r="G69">
            <v>307.32943297879166</v>
          </cell>
        </row>
        <row r="70">
          <cell r="A70" t="str">
            <v>CRELUZ-D - CRELUZ - COOPERATIVA DE DISTRIBUIÇÃO DE ENERGIA</v>
          </cell>
          <cell r="B70">
            <v>1241.78</v>
          </cell>
          <cell r="C70">
            <v>317722.70999999996</v>
          </cell>
          <cell r="D70">
            <v>368368.5</v>
          </cell>
          <cell r="E70">
            <v>74</v>
          </cell>
          <cell r="F70">
            <v>255.86070801591262</v>
          </cell>
          <cell r="G70">
            <v>296.64554107812978</v>
          </cell>
        </row>
        <row r="71">
          <cell r="A71" t="str">
            <v>CRERAL - COOPERATIVA REGIONAL DE ELETRIFICAÇÃO RURAL DO ALTO URUGUAI</v>
          </cell>
          <cell r="B71">
            <v>1250.32</v>
          </cell>
          <cell r="C71">
            <v>237783.7</v>
          </cell>
          <cell r="D71">
            <v>287942.76999999996</v>
          </cell>
          <cell r="E71">
            <v>22</v>
          </cell>
          <cell r="F71">
            <v>190.17827436176341</v>
          </cell>
          <cell r="G71">
            <v>230.29526041333418</v>
          </cell>
        </row>
        <row r="72">
          <cell r="A72" t="str">
            <v>DCELT - DCELT - DISTRIBUIDORA CATARINENSE DE ENERGIA ELÉTRICA LTDA</v>
          </cell>
          <cell r="B72">
            <v>6509.1</v>
          </cell>
          <cell r="C72">
            <v>1525462.8299999998</v>
          </cell>
          <cell r="D72">
            <v>2044383.0899999999</v>
          </cell>
          <cell r="E72">
            <v>144</v>
          </cell>
          <cell r="F72">
            <v>234.35848734848133</v>
          </cell>
          <cell r="G72">
            <v>314.08076231737101</v>
          </cell>
        </row>
        <row r="73">
          <cell r="A73" t="str">
            <v>DEMEI - DEPARTAMENTO MUNICIPAL DE ENERGIA DE IJUÍ</v>
          </cell>
          <cell r="B73">
            <v>3007.5</v>
          </cell>
          <cell r="C73">
            <v>551036.01</v>
          </cell>
          <cell r="D73">
            <v>714772.93</v>
          </cell>
          <cell r="E73">
            <v>88</v>
          </cell>
          <cell r="F73">
            <v>183.22061845386534</v>
          </cell>
          <cell r="G73">
            <v>237.66348462177891</v>
          </cell>
        </row>
        <row r="74">
          <cell r="A74" t="str">
            <v>DMED - DME DISTRIBUIÇÃO S.A. - DMED</v>
          </cell>
          <cell r="B74">
            <v>18131.54</v>
          </cell>
          <cell r="C74">
            <v>3548941.34</v>
          </cell>
          <cell r="D74">
            <v>4597951.12</v>
          </cell>
          <cell r="E74">
            <v>170</v>
          </cell>
          <cell r="F74">
            <v>195.73303425963815</v>
          </cell>
          <cell r="G74">
            <v>253.58856004509269</v>
          </cell>
        </row>
        <row r="75">
          <cell r="A75" t="str">
            <v>EBO - ENERGISA BORBOREMA - DISTRIBUIDORA DE ENERGIA S.A</v>
          </cell>
          <cell r="B75">
            <v>24339.91</v>
          </cell>
          <cell r="C75">
            <v>5151792.53</v>
          </cell>
          <cell r="D75">
            <v>6907174.6400000006</v>
          </cell>
          <cell r="E75">
            <v>342</v>
          </cell>
          <cell r="F75">
            <v>211.66029496411451</v>
          </cell>
          <cell r="G75">
            <v>283.77979376258992</v>
          </cell>
        </row>
        <row r="76">
          <cell r="A76" t="str">
            <v>EDEVP - EMPRESA DE DISTRIBUICAO DE ENERGIA VALE PARANAPANEMA S.A.</v>
          </cell>
          <cell r="B76">
            <v>22779.61</v>
          </cell>
          <cell r="C76">
            <v>4966331.3899999997</v>
          </cell>
          <cell r="D76">
            <v>6266825.8000000007</v>
          </cell>
          <cell r="E76">
            <v>442</v>
          </cell>
          <cell r="F76">
            <v>218.01652398789969</v>
          </cell>
          <cell r="G76">
            <v>275.10680823771787</v>
          </cell>
        </row>
        <row r="77">
          <cell r="A77" t="str">
            <v>EDP ES - ESPÍRITO SANTO DISTRIBUIÇÃO DE ENERGIA S.A.</v>
          </cell>
          <cell r="B77">
            <v>167824.05999999997</v>
          </cell>
          <cell r="C77">
            <v>43858714</v>
          </cell>
          <cell r="D77">
            <v>58926836</v>
          </cell>
          <cell r="E77">
            <v>3201</v>
          </cell>
          <cell r="F77">
            <v>261.3374625783693</v>
          </cell>
          <cell r="G77">
            <v>351.12269361139283</v>
          </cell>
        </row>
        <row r="78">
          <cell r="A78" t="str">
            <v>EDP SP - EDP SÃO PAULO DISTRIBUIÇÃO DE ENERGIA S.A.</v>
          </cell>
          <cell r="B78">
            <v>369964.94</v>
          </cell>
          <cell r="C78">
            <v>85957898</v>
          </cell>
          <cell r="D78">
            <v>115441141</v>
          </cell>
          <cell r="E78">
            <v>4080</v>
          </cell>
          <cell r="F78">
            <v>232.34065909056139</v>
          </cell>
          <cell r="G78">
            <v>312.0326509857934</v>
          </cell>
        </row>
        <row r="79">
          <cell r="A79" t="str">
            <v>EEB - EMPRESA ELÉTRICA BRAGANTINA S.A.</v>
          </cell>
          <cell r="B79">
            <v>21214.2</v>
          </cell>
          <cell r="C79">
            <v>5225371.72</v>
          </cell>
          <cell r="D79">
            <v>6641480.1400000006</v>
          </cell>
          <cell r="E79">
            <v>343</v>
          </cell>
          <cell r="F79">
            <v>246.31481366254675</v>
          </cell>
          <cell r="G79">
            <v>313.06766882559799</v>
          </cell>
        </row>
        <row r="80">
          <cell r="A80" t="str">
            <v>EFLJC - EMPRESA FORÇA E LUZ JOÃO CESA LTDA</v>
          </cell>
          <cell r="B80">
            <v>362.92</v>
          </cell>
          <cell r="C80">
            <v>91809.71</v>
          </cell>
          <cell r="D80">
            <v>131447.75</v>
          </cell>
          <cell r="E80">
            <v>13</v>
          </cell>
          <cell r="F80">
            <v>252.97506337484845</v>
          </cell>
          <cell r="G80">
            <v>362.19483632756527</v>
          </cell>
        </row>
        <row r="81">
          <cell r="A81" t="str">
            <v>EFLUL - EMPRESA FORÇA E LUZ DE URUSSANGA LTDA</v>
          </cell>
          <cell r="B81">
            <v>3376.73</v>
          </cell>
          <cell r="C81">
            <v>747163.15</v>
          </cell>
          <cell r="D81">
            <v>1037061.1200000001</v>
          </cell>
          <cell r="E81">
            <v>34</v>
          </cell>
          <cell r="F81">
            <v>221.2682536062996</v>
          </cell>
          <cell r="G81">
            <v>307.11994148184783</v>
          </cell>
        </row>
        <row r="82">
          <cell r="A82" t="str">
            <v>ELEKTRO - ELEKTRO REDES S.A.</v>
          </cell>
          <cell r="B82">
            <v>461881.82999999996</v>
          </cell>
          <cell r="C82">
            <v>102298313.64</v>
          </cell>
          <cell r="D82">
            <v>140629998.56000003</v>
          </cell>
          <cell r="E82">
            <v>6799</v>
          </cell>
          <cell r="F82">
            <v>221.48157168252322</v>
          </cell>
          <cell r="G82">
            <v>304.47181384034968</v>
          </cell>
        </row>
        <row r="83">
          <cell r="A83" t="str">
            <v>ELETROACRE - ENERGISA ACRE - DISTRIBUIDORA DE ENERGIA S.A</v>
          </cell>
          <cell r="B83">
            <v>14846.09</v>
          </cell>
          <cell r="C83">
            <v>4384650.9000000004</v>
          </cell>
          <cell r="D83">
            <v>5821467.1299999999</v>
          </cell>
          <cell r="E83">
            <v>428</v>
          </cell>
          <cell r="F83">
            <v>295.34044990970688</v>
          </cell>
          <cell r="G83">
            <v>392.12123394105788</v>
          </cell>
        </row>
        <row r="84">
          <cell r="A84" t="str">
            <v>ELETROCAR - CENTRAIS ELÉTRICAS DE CARAZINHO SA</v>
          </cell>
          <cell r="B84">
            <v>5140.58</v>
          </cell>
          <cell r="C84">
            <v>1145478.6100000001</v>
          </cell>
          <cell r="D84">
            <v>1514991.39</v>
          </cell>
          <cell r="E84">
            <v>118</v>
          </cell>
          <cell r="F84">
            <v>222.83061638959029</v>
          </cell>
          <cell r="G84">
            <v>294.71215115804051</v>
          </cell>
        </row>
        <row r="85">
          <cell r="A85" t="str">
            <v>ELETROPAULO - ELETROPAULO METROPOLITANA ELETRICIDADE DE SÃO PAULO S.A.</v>
          </cell>
          <cell r="B85">
            <v>1055449.19</v>
          </cell>
          <cell r="C85">
            <v>212827083.85999998</v>
          </cell>
          <cell r="D85">
            <v>270441203.18000001</v>
          </cell>
          <cell r="E85">
            <v>13065</v>
          </cell>
          <cell r="F85">
            <v>201.64597772821256</v>
          </cell>
          <cell r="G85">
            <v>256.23327559709435</v>
          </cell>
        </row>
        <row r="86">
          <cell r="A86" t="str">
            <v>ELFSM - EMPRESA LUZ E FORÇA SANTA MARIA S/A</v>
          </cell>
          <cell r="B86">
            <v>9287.64</v>
          </cell>
          <cell r="C86">
            <v>2447809.33</v>
          </cell>
          <cell r="D86">
            <v>3429262.3199999994</v>
          </cell>
          <cell r="E86">
            <v>213</v>
          </cell>
          <cell r="F86">
            <v>263.55557816625111</v>
          </cell>
          <cell r="G86">
            <v>369.22860059175417</v>
          </cell>
        </row>
        <row r="87">
          <cell r="A87" t="str">
            <v>EMG - ENERGISA MINAS GERAIS - DISTRIBUIDORA DE ENERGIA S.A.</v>
          </cell>
          <cell r="B87">
            <v>18462.599999999999</v>
          </cell>
          <cell r="C87">
            <v>5389726.5499999998</v>
          </cell>
          <cell r="D87">
            <v>7097975.1799999997</v>
          </cell>
          <cell r="E87">
            <v>498</v>
          </cell>
          <cell r="F87">
            <v>291.92673567103225</v>
          </cell>
          <cell r="G87">
            <v>384.45154961923026</v>
          </cell>
        </row>
        <row r="88">
          <cell r="A88" t="str">
            <v>EMS - ENERGISA MATO GROSSO DO SUL - DISTRIBUIDORA DE ENERGIA S.A.</v>
          </cell>
          <cell r="B88">
            <v>111837.07999999999</v>
          </cell>
          <cell r="C88">
            <v>28179773.449999999</v>
          </cell>
          <cell r="D88">
            <v>35725478.780000001</v>
          </cell>
          <cell r="E88">
            <v>3013</v>
          </cell>
          <cell r="F88">
            <v>251.9716488484857</v>
          </cell>
          <cell r="G88">
            <v>319.44216336835694</v>
          </cell>
        </row>
        <row r="89">
          <cell r="A89" t="str">
            <v>EMT - ENERGISA MATO GROSSO - DISTRIBUIDORA DE ENERGIA S.A.</v>
          </cell>
          <cell r="B89">
            <v>148888.54000000004</v>
          </cell>
          <cell r="C89">
            <v>42123223.619999997</v>
          </cell>
          <cell r="D89">
            <v>60802881.040000007</v>
          </cell>
          <cell r="E89">
            <v>4256</v>
          </cell>
          <cell r="F89">
            <v>282.91783652388551</v>
          </cell>
          <cell r="G89">
            <v>408.37851617055276</v>
          </cell>
        </row>
        <row r="90">
          <cell r="A90" t="str">
            <v>ENEL CE - COMPANHIA ENERGÉTICA DO CEARÁ</v>
          </cell>
          <cell r="B90">
            <v>273003.5</v>
          </cell>
          <cell r="C90">
            <v>54942194.409999996</v>
          </cell>
          <cell r="D90">
            <v>74993162.760000005</v>
          </cell>
          <cell r="E90">
            <v>6467</v>
          </cell>
          <cell r="F90">
            <v>201.25087923781194</v>
          </cell>
          <cell r="G90">
            <v>274.69670813744148</v>
          </cell>
        </row>
        <row r="91">
          <cell r="A91" t="str">
            <v>ENEL RJ - AMPLA ENERGIA E SERVIÇOS S.A.</v>
          </cell>
          <cell r="B91">
            <v>247296.16999999998</v>
          </cell>
          <cell r="C91">
            <v>65697658.050000004</v>
          </cell>
          <cell r="D91">
            <v>102216223.78000002</v>
          </cell>
          <cell r="E91">
            <v>5295</v>
          </cell>
          <cell r="F91">
            <v>265.66387198798918</v>
          </cell>
          <cell r="G91">
            <v>413.33524809543155</v>
          </cell>
        </row>
        <row r="92">
          <cell r="A92" t="str">
            <v>ENF - ENERGISA NOVA FRIBURGO - DISTRIBUIDORA DE ENERGIA S.A.</v>
          </cell>
          <cell r="B92">
            <v>5936.09</v>
          </cell>
          <cell r="C92">
            <v>1483968.42</v>
          </cell>
          <cell r="D92">
            <v>2229939.9699999997</v>
          </cell>
          <cell r="E92">
            <v>152</v>
          </cell>
          <cell r="F92">
            <v>249.99088962599959</v>
          </cell>
          <cell r="G92">
            <v>375.65804595280724</v>
          </cell>
        </row>
        <row r="93">
          <cell r="A93" t="str">
            <v>EPB - ENERGISA PARAÍBA - DISTRIBUIDORA DE ENERGIA S.A</v>
          </cell>
          <cell r="B93">
            <v>85817.069999999978</v>
          </cell>
          <cell r="C93">
            <v>18299191.439999998</v>
          </cell>
          <cell r="D93">
            <v>24205469</v>
          </cell>
          <cell r="E93">
            <v>1581</v>
          </cell>
          <cell r="F93">
            <v>213.23486621018409</v>
          </cell>
          <cell r="G93">
            <v>282.05890739453127</v>
          </cell>
        </row>
        <row r="94">
          <cell r="A94" t="str">
            <v>EQUATORIAL AL - EQUATORIAL ALAGOAS DISTRIBUIDORA DE ENERGIA S.A.</v>
          </cell>
          <cell r="B94">
            <v>122137.06999999999</v>
          </cell>
          <cell r="C94">
            <v>22842454.34</v>
          </cell>
          <cell r="D94">
            <v>29238500.639999997</v>
          </cell>
          <cell r="E94">
            <v>2153</v>
          </cell>
          <cell r="F94">
            <v>187.02310723517439</v>
          </cell>
          <cell r="G94">
            <v>239.39087977139127</v>
          </cell>
        </row>
        <row r="95">
          <cell r="A95" t="str">
            <v>EQUATORIAL PA - EQUATORIAL PARÁ DISTRIBUIDORA DE ENERGIA S.A.</v>
          </cell>
          <cell r="B95">
            <v>242169.53</v>
          </cell>
          <cell r="C95">
            <v>61043865.750000015</v>
          </cell>
          <cell r="D95">
            <v>85980932.180000007</v>
          </cell>
          <cell r="E95">
            <v>4082</v>
          </cell>
          <cell r="F95">
            <v>252.07079416638425</v>
          </cell>
          <cell r="G95">
            <v>355.0443863850254</v>
          </cell>
        </row>
        <row r="96">
          <cell r="A96" t="str">
            <v>EQUATORIAL PI - EQUATORIAL PIAUÍ DISTRIBUIDORA DE ENERGIA S.A</v>
          </cell>
          <cell r="B96">
            <v>57944.71</v>
          </cell>
          <cell r="C96">
            <v>12498687.569999998</v>
          </cell>
          <cell r="D96">
            <v>16264138.479999999</v>
          </cell>
          <cell r="E96">
            <v>1733</v>
          </cell>
          <cell r="F96">
            <v>215.70023510342875</v>
          </cell>
          <cell r="G96">
            <v>280.68374973315076</v>
          </cell>
        </row>
        <row r="97">
          <cell r="A97" t="str">
            <v>ESE - ENERGISA SERGIPE - DISTRIBUIDORA DE ENERGIA S.A</v>
          </cell>
          <cell r="B97">
            <v>69873.489999999991</v>
          </cell>
          <cell r="C97">
            <v>14634671.620000001</v>
          </cell>
          <cell r="D97">
            <v>19063269.300000001</v>
          </cell>
          <cell r="E97">
            <v>1224</v>
          </cell>
          <cell r="F97">
            <v>209.4452648636844</v>
          </cell>
          <cell r="G97">
            <v>272.82549218594926</v>
          </cell>
        </row>
        <row r="98">
          <cell r="A98" t="str">
            <v>ESS - ENERGISA SUL-SUDESTE - DISTRIBUIDORA DE ENERGIA S.A.</v>
          </cell>
          <cell r="B98">
            <v>29104.190000000002</v>
          </cell>
          <cell r="C98">
            <v>6881756.5999999996</v>
          </cell>
          <cell r="D98">
            <v>8768515.5899999999</v>
          </cell>
          <cell r="E98">
            <v>602</v>
          </cell>
          <cell r="F98">
            <v>236.45243519919293</v>
          </cell>
          <cell r="G98">
            <v>301.28017958926188</v>
          </cell>
        </row>
        <row r="99">
          <cell r="A99" t="str">
            <v>ETO - ENERGISA TOCANTINS DISTRIBUIDORA DE ENERGIA S.A.</v>
          </cell>
          <cell r="B99">
            <v>38047.910000000003</v>
          </cell>
          <cell r="C99">
            <v>12069641.650000002</v>
          </cell>
          <cell r="D99">
            <v>15767334.440000001</v>
          </cell>
          <cell r="E99">
            <v>1092</v>
          </cell>
          <cell r="F99">
            <v>317.22219827580545</v>
          </cell>
          <cell r="G99">
            <v>414.40737323022472</v>
          </cell>
        </row>
        <row r="100">
          <cell r="A100" t="str">
            <v>FORCEL - FORÇA E LUZ CORONEL VIVIDA LTDA</v>
          </cell>
          <cell r="B100">
            <v>2853.7400000000002</v>
          </cell>
          <cell r="C100">
            <v>540531.92000000004</v>
          </cell>
          <cell r="D100">
            <v>807188.69000000006</v>
          </cell>
          <cell r="E100">
            <v>23</v>
          </cell>
          <cell r="F100">
            <v>189.41176140783674</v>
          </cell>
          <cell r="G100">
            <v>282.85291932691837</v>
          </cell>
        </row>
        <row r="101">
          <cell r="A101" t="str">
            <v>HIDROPAN - HIDROPAN DISTRIBUIÇÃO DE ENERGIA S.A.</v>
          </cell>
          <cell r="B101">
            <v>5744.68</v>
          </cell>
          <cell r="C101">
            <v>1233934.6800000002</v>
          </cell>
          <cell r="D101">
            <v>1615358.1900000002</v>
          </cell>
          <cell r="E101">
            <v>72</v>
          </cell>
          <cell r="F101">
            <v>214.79606871052871</v>
          </cell>
          <cell r="G101">
            <v>281.1920228802997</v>
          </cell>
        </row>
        <row r="102">
          <cell r="A102" t="str">
            <v>JARI - JARI CELULOSE, PAPEL E EMBALAGENS S.A.</v>
          </cell>
          <cell r="B102">
            <v>440.23</v>
          </cell>
          <cell r="C102">
            <v>132241.16</v>
          </cell>
          <cell r="D102">
            <v>178744.88</v>
          </cell>
          <cell r="E102">
            <v>11</v>
          </cell>
          <cell r="F102">
            <v>300.3910683052041</v>
          </cell>
          <cell r="G102">
            <v>406.02612270858413</v>
          </cell>
        </row>
        <row r="103">
          <cell r="A103" t="str">
            <v>LIGHT - LIGHT SERVIÇOS DE ELETRICIDADE S A</v>
          </cell>
          <cell r="B103">
            <v>580265.85000000009</v>
          </cell>
          <cell r="C103">
            <v>147108663.64999995</v>
          </cell>
          <cell r="D103">
            <v>216096949.44</v>
          </cell>
          <cell r="E103">
            <v>7072</v>
          </cell>
          <cell r="F103">
            <v>253.51942329537388</v>
          </cell>
          <cell r="G103">
            <v>372.41024857830246</v>
          </cell>
        </row>
        <row r="104">
          <cell r="A104" t="str">
            <v>MUXENERGIA - MUXFELDT MARIN E CIA LTDA</v>
          </cell>
          <cell r="B104">
            <v>2761.58</v>
          </cell>
          <cell r="C104">
            <v>590942.07000000007</v>
          </cell>
          <cell r="D104">
            <v>763455.69000000006</v>
          </cell>
          <cell r="E104">
            <v>26</v>
          </cell>
          <cell r="F104">
            <v>213.98694587880854</v>
          </cell>
          <cell r="G104">
            <v>276.4561193229963</v>
          </cell>
        </row>
        <row r="105">
          <cell r="A105" t="str">
            <v>RGE - RIO GRANDE ENERGIA SA</v>
          </cell>
          <cell r="B105">
            <v>206637.25999999998</v>
          </cell>
          <cell r="C105">
            <v>44410487.140000001</v>
          </cell>
          <cell r="D105">
            <v>56552827.910000004</v>
          </cell>
          <cell r="E105">
            <v>5465</v>
          </cell>
          <cell r="F105">
            <v>214.92003494432711</v>
          </cell>
          <cell r="G105">
            <v>273.68165794494183</v>
          </cell>
        </row>
        <row r="106">
          <cell r="A106" t="str">
            <v>RGE SUL - RGE SUL DISTRIBUIDORA DE ENERGIA S.A.</v>
          </cell>
          <cell r="B106">
            <v>313857.94</v>
          </cell>
          <cell r="C106">
            <v>59736079.580000006</v>
          </cell>
          <cell r="D106">
            <v>75025337.039999992</v>
          </cell>
          <cell r="E106">
            <v>6820</v>
          </cell>
          <cell r="F106">
            <v>190.32840010356279</v>
          </cell>
          <cell r="G106">
            <v>239.04234202263606</v>
          </cell>
        </row>
        <row r="107">
          <cell r="A107" t="str">
            <v>SULGIPE - COMPANHIA SUL SERGIPANA DE ELETRICIDADE</v>
          </cell>
          <cell r="B107">
            <v>13427.94</v>
          </cell>
          <cell r="C107">
            <v>2245943.2599999998</v>
          </cell>
          <cell r="D107">
            <v>2878350.26</v>
          </cell>
          <cell r="E107">
            <v>127</v>
          </cell>
          <cell r="F107">
            <v>167.25895855954076</v>
          </cell>
          <cell r="G107">
            <v>214.35531138804609</v>
          </cell>
        </row>
        <row r="108">
          <cell r="A108" t="str">
            <v>UHENPAL - NOVA PALMA ENERGIA LTDA</v>
          </cell>
          <cell r="B108">
            <v>890.36000000000013</v>
          </cell>
          <cell r="C108">
            <v>206236.94</v>
          </cell>
          <cell r="D108">
            <v>266245.49</v>
          </cell>
          <cell r="E108">
            <v>41</v>
          </cell>
          <cell r="F108">
            <v>231.63320454647555</v>
          </cell>
          <cell r="G108">
            <v>299.03127948245645</v>
          </cell>
        </row>
        <row r="109">
          <cell r="A109" t="str">
            <v>Totais</v>
          </cell>
          <cell r="B109">
            <v>10101972.620000001</v>
          </cell>
          <cell r="C109">
            <v>2278045208.9400001</v>
          </cell>
          <cell r="D109">
            <v>3062708268.7000008</v>
          </cell>
          <cell r="E109">
            <v>180897</v>
          </cell>
          <cell r="F109">
            <v>225.50498745461866</v>
          </cell>
          <cell r="G109">
            <v>303.17922884055486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243501.80000000002</v>
          </cell>
          <cell r="C7">
            <v>60221839.910000004</v>
          </cell>
          <cell r="D7">
            <v>72314105.109999999</v>
          </cell>
          <cell r="E7">
            <v>3371</v>
          </cell>
          <cell r="F7">
            <v>247.3157894931372</v>
          </cell>
          <cell r="G7">
            <v>296.97564909171098</v>
          </cell>
        </row>
        <row r="8">
          <cell r="A8" t="str">
            <v>BOA VISTA - RORAIMA ENERGIA S.A</v>
          </cell>
          <cell r="B8">
            <v>16213.580000000002</v>
          </cell>
          <cell r="C8">
            <v>4152831.7</v>
          </cell>
          <cell r="D8">
            <v>4933061.6899999995</v>
          </cell>
          <cell r="E8">
            <v>467</v>
          </cell>
          <cell r="F8">
            <v>256.13292684280708</v>
          </cell>
          <cell r="G8">
            <v>304.25493259354187</v>
          </cell>
        </row>
        <row r="9">
          <cell r="A9" t="str">
            <v>CEA - COMPANHIA DE ELETRICIDADE DO AMAPÁ</v>
          </cell>
          <cell r="B9">
            <v>20434.160000000003</v>
          </cell>
          <cell r="C9">
            <v>5050147.97</v>
          </cell>
          <cell r="D9">
            <v>5979656.2400000002</v>
          </cell>
          <cell r="E9">
            <v>568</v>
          </cell>
          <cell r="F9">
            <v>247.14243061618382</v>
          </cell>
          <cell r="G9">
            <v>292.63039146213981</v>
          </cell>
        </row>
        <row r="10">
          <cell r="A10" t="str">
            <v>CEBDIS - CEB DISTRIBUIÇÃO S.A.</v>
          </cell>
          <cell r="B10">
            <v>173938.62000000002</v>
          </cell>
          <cell r="C10">
            <v>44642156.060000002</v>
          </cell>
          <cell r="D10">
            <v>59917114.899999999</v>
          </cell>
          <cell r="E10">
            <v>2202</v>
          </cell>
          <cell r="F10">
            <v>256.6546524285406</v>
          </cell>
          <cell r="G10">
            <v>344.47275078990504</v>
          </cell>
        </row>
        <row r="11">
          <cell r="A11" t="str">
            <v>CEDRAP - COOPERATIVA DE ELETRIFICAÇÃO DA REGIÃO DO ALTO PARAÍBA</v>
          </cell>
          <cell r="B11">
            <v>1228.0899999999999</v>
          </cell>
          <cell r="C11">
            <v>304066.05000000005</v>
          </cell>
          <cell r="D11">
            <v>375787.06999999995</v>
          </cell>
          <cell r="E11">
            <v>17</v>
          </cell>
          <cell r="F11">
            <v>247.59264386160629</v>
          </cell>
          <cell r="G11">
            <v>305.99310311133547</v>
          </cell>
        </row>
        <row r="12">
          <cell r="A12" t="str">
            <v>CEDRI - COOPERATIVA DE ELETRIFICAÇÃO E DISTRIBUIÇÃO DA REGIÃO DE ITARIRI</v>
          </cell>
          <cell r="B12">
            <v>818.51</v>
          </cell>
          <cell r="C12">
            <v>269552.90999999997</v>
          </cell>
          <cell r="D12">
            <v>342297.75</v>
          </cell>
          <cell r="E12">
            <v>4</v>
          </cell>
          <cell r="F12">
            <v>329.3214621690633</v>
          </cell>
          <cell r="G12">
            <v>418.19617353483767</v>
          </cell>
        </row>
        <row r="13">
          <cell r="A13" t="str">
            <v>CEEE-D - COMPANHIA ESTADUAL DE DISTRIBUIÇÃO DE ENERGIA ELÉTRICA - CEEE-D</v>
          </cell>
          <cell r="B13">
            <v>270894</v>
          </cell>
          <cell r="C13">
            <v>65710901.170000002</v>
          </cell>
          <cell r="D13">
            <v>86562400.049999997</v>
          </cell>
          <cell r="E13">
            <v>5351</v>
          </cell>
          <cell r="F13">
            <v>242.57053005972816</v>
          </cell>
          <cell r="G13">
            <v>319.54343783915476</v>
          </cell>
        </row>
        <row r="14">
          <cell r="A14" t="str">
            <v>CEJAMA - COOPERATIVA DE ELETRICIDADE JACINTO MACHADO</v>
          </cell>
          <cell r="B14">
            <v>1325.24</v>
          </cell>
          <cell r="C14">
            <v>367764.22</v>
          </cell>
          <cell r="D14">
            <v>490036.38</v>
          </cell>
          <cell r="E14">
            <v>12</v>
          </cell>
          <cell r="F14">
            <v>277.50763635266065</v>
          </cell>
          <cell r="G14">
            <v>369.77179982493737</v>
          </cell>
        </row>
        <row r="15">
          <cell r="A15" t="str">
            <v>CELESC-DIS - CELESC DISTRIBUIÇÃO S.A</v>
          </cell>
          <cell r="B15">
            <v>558485.48</v>
          </cell>
          <cell r="C15">
            <v>165482554.20000002</v>
          </cell>
          <cell r="D15">
            <v>227645212.91000006</v>
          </cell>
          <cell r="E15">
            <v>10103</v>
          </cell>
          <cell r="F15">
            <v>296.30592043324032</v>
          </cell>
          <cell r="G15">
            <v>407.61169459589183</v>
          </cell>
        </row>
        <row r="16">
          <cell r="A16" t="str">
            <v>CELG-D - CELG DISTRIBUIÇÃO S.A.</v>
          </cell>
          <cell r="B16">
            <v>332539.76999999996</v>
          </cell>
          <cell r="C16">
            <v>75744341.409999996</v>
          </cell>
          <cell r="D16">
            <v>121401348.23999999</v>
          </cell>
          <cell r="E16">
            <v>8226</v>
          </cell>
          <cell r="F16">
            <v>227.77528657700103</v>
          </cell>
          <cell r="G16">
            <v>365.07317076691311</v>
          </cell>
        </row>
        <row r="17">
          <cell r="A17" t="str">
            <v>CELPE - COMPANHIA ENERGÉTICA DE PERNAMBUCO</v>
          </cell>
          <cell r="B17">
            <v>342744.49</v>
          </cell>
          <cell r="C17">
            <v>93525800.510000005</v>
          </cell>
          <cell r="D17">
            <v>126713744.86</v>
          </cell>
          <cell r="E17">
            <v>5898</v>
          </cell>
          <cell r="F17">
            <v>272.87324300968339</v>
          </cell>
          <cell r="G17">
            <v>369.70322953988261</v>
          </cell>
        </row>
        <row r="18">
          <cell r="A18" t="str">
            <v>CEMAR - COMPANHIA ENERGÉTICA DO MARANHÃO</v>
          </cell>
          <cell r="B18">
            <v>105208.37999999999</v>
          </cell>
          <cell r="C18">
            <v>32964966.09</v>
          </cell>
          <cell r="D18">
            <v>43744473.550000004</v>
          </cell>
          <cell r="E18">
            <v>2365</v>
          </cell>
          <cell r="F18">
            <v>313.33023177431306</v>
          </cell>
          <cell r="G18">
            <v>415.78887109562953</v>
          </cell>
        </row>
        <row r="19">
          <cell r="A19" t="str">
            <v>CEMIG-D - CEMIG DISTRIBUIÇÃO S.A</v>
          </cell>
          <cell r="B19">
            <v>612819.35000000009</v>
          </cell>
          <cell r="C19">
            <v>175433054.68999997</v>
          </cell>
          <cell r="D19">
            <v>220391858.16</v>
          </cell>
          <cell r="E19">
            <v>13454</v>
          </cell>
          <cell r="F19">
            <v>286.27205503546833</v>
          </cell>
          <cell r="G19">
            <v>359.63593212257405</v>
          </cell>
        </row>
        <row r="20">
          <cell r="A20" t="str">
            <v>CEPRAG - COOPERATIVA DE ELETRICIDADE PRAIA GRANDE</v>
          </cell>
          <cell r="B20">
            <v>410.78999999999996</v>
          </cell>
          <cell r="C20">
            <v>163677.44</v>
          </cell>
          <cell r="D20">
            <v>218240.17000000004</v>
          </cell>
          <cell r="E20">
            <v>31</v>
          </cell>
          <cell r="F20">
            <v>398.44553178022841</v>
          </cell>
          <cell r="G20">
            <v>531.26943206991427</v>
          </cell>
        </row>
        <row r="21">
          <cell r="A21" t="str">
            <v>CERAÇÁ - COOPERATIVA DISTRIBUIDORA DE ENERGIA VALE DO ARAÇÁ</v>
          </cell>
          <cell r="B21">
            <v>1861.74</v>
          </cell>
          <cell r="C21">
            <v>424679</v>
          </cell>
          <cell r="D21">
            <v>582458.76</v>
          </cell>
          <cell r="E21">
            <v>21</v>
          </cell>
          <cell r="F21">
            <v>228.10865104687014</v>
          </cell>
          <cell r="G21">
            <v>312.85719810499853</v>
          </cell>
        </row>
        <row r="22">
          <cell r="A22" t="str">
            <v>CERAL - COOPERATIVA DE DISTRIBUIÇÃO DE ENERGIA ELÉTRICA DE ANITÁPOLIS - CERAL</v>
          </cell>
          <cell r="B22">
            <v>0.03</v>
          </cell>
          <cell r="C22">
            <v>308.60000000000002</v>
          </cell>
          <cell r="D22">
            <v>432.51</v>
          </cell>
          <cell r="E22">
            <v>1</v>
          </cell>
          <cell r="F22">
            <v>10286.666666666668</v>
          </cell>
          <cell r="G22">
            <v>14417</v>
          </cell>
        </row>
        <row r="23">
          <cell r="A23" t="str">
            <v>CERAL DIS - COOPERATIVA DE DISTRIBUIÇÃO DE ENERGIA ELÉTRICA DE ARAPOTI</v>
          </cell>
          <cell r="B23">
            <v>517.32000000000005</v>
          </cell>
          <cell r="C23">
            <v>97420.650000000009</v>
          </cell>
          <cell r="D23">
            <v>131521.82</v>
          </cell>
          <cell r="E23">
            <v>15</v>
          </cell>
          <cell r="F23">
            <v>188.31796566921827</v>
          </cell>
          <cell r="G23">
            <v>254.23687466171808</v>
          </cell>
        </row>
        <row r="24">
          <cell r="A24" t="str">
            <v>CERBRANORTE - COOPERATIVA DE ELETRIFICAÇÃO DE BRAÇO DO NORTE</v>
          </cell>
          <cell r="B24">
            <v>2931.98</v>
          </cell>
          <cell r="C24">
            <v>864129.24</v>
          </cell>
          <cell r="D24">
            <v>1150121.51</v>
          </cell>
          <cell r="E24">
            <v>51</v>
          </cell>
          <cell r="F24">
            <v>294.72548925981761</v>
          </cell>
          <cell r="G24">
            <v>392.26785653380989</v>
          </cell>
        </row>
        <row r="25">
          <cell r="A25" t="str">
            <v>CERCOS - COOPERATIVA DE ELETRIFICAÇÃO E DESENVOLVIMENTO RURAL CENTRO SUL DE SERGIPE LTDA</v>
          </cell>
          <cell r="B25">
            <v>46.83</v>
          </cell>
          <cell r="C25">
            <v>12992.93</v>
          </cell>
          <cell r="D25">
            <v>16437.8</v>
          </cell>
          <cell r="E25">
            <v>2</v>
          </cell>
          <cell r="F25">
            <v>277.44885756993381</v>
          </cell>
          <cell r="G25">
            <v>351.0100363015161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374.90000000000003</v>
          </cell>
          <cell r="C26">
            <v>119190.01</v>
          </cell>
          <cell r="D26">
            <v>159021.38999999998</v>
          </cell>
          <cell r="E26">
            <v>8</v>
          </cell>
          <cell r="F26">
            <v>317.92480661509734</v>
          </cell>
          <cell r="G26">
            <v>424.17015204054405</v>
          </cell>
        </row>
        <row r="27">
          <cell r="A27" t="str">
            <v>CERES - COOPERATIVA DE ELETRIFICAÇÃO RURAL DE RESENDE LTDA</v>
          </cell>
          <cell r="B27">
            <v>101.42</v>
          </cell>
          <cell r="C27">
            <v>32865.18</v>
          </cell>
          <cell r="D27">
            <v>32865.18</v>
          </cell>
          <cell r="E27">
            <v>6</v>
          </cell>
          <cell r="F27">
            <v>324.05028593965687</v>
          </cell>
          <cell r="G27">
            <v>324.05028593965687</v>
          </cell>
        </row>
        <row r="28">
          <cell r="A28" t="str">
            <v>CERGAL - COOPERATIVA DE ELETRIFICAÇÃO  ANITA GARIBALDI LTDA</v>
          </cell>
          <cell r="B28">
            <v>1803.3300000000002</v>
          </cell>
          <cell r="C28">
            <v>553946.1</v>
          </cell>
          <cell r="D28">
            <v>744273.39</v>
          </cell>
          <cell r="E28">
            <v>22</v>
          </cell>
          <cell r="F28">
            <v>307.17955116368046</v>
          </cell>
          <cell r="G28">
            <v>412.72168155578845</v>
          </cell>
        </row>
        <row r="29">
          <cell r="A29" t="str">
            <v>CERGAPA - COOPERATIVA DE ELETRICIDADE GRÃO PARÁ</v>
          </cell>
          <cell r="B29">
            <v>346.25</v>
          </cell>
          <cell r="C29">
            <v>112369.51</v>
          </cell>
          <cell r="D29">
            <v>150374.57</v>
          </cell>
          <cell r="E29">
            <v>7</v>
          </cell>
          <cell r="F29">
            <v>324.53288086642596</v>
          </cell>
          <cell r="G29">
            <v>434.29478700361011</v>
          </cell>
        </row>
        <row r="30">
          <cell r="A30" t="str">
            <v>CERGRAL - COOPERATIVA DE ELETRICIDADE DE GRAVATAL</v>
          </cell>
          <cell r="B30">
            <v>429.57000000000005</v>
          </cell>
          <cell r="C30">
            <v>133316.94</v>
          </cell>
          <cell r="D30">
            <v>177755.82</v>
          </cell>
          <cell r="E30">
            <v>15</v>
          </cell>
          <cell r="F30">
            <v>310.34974509393112</v>
          </cell>
          <cell r="G30">
            <v>413.79942733431102</v>
          </cell>
        </row>
        <row r="31">
          <cell r="A31" t="str">
            <v>CERILUZ - COOPERATIVA REGIONAL DE ENERGIA E DESENVOLVIMENTO IJUÍ LTDA</v>
          </cell>
          <cell r="B31">
            <v>6984.46</v>
          </cell>
          <cell r="C31">
            <v>1534604.73</v>
          </cell>
          <cell r="D31">
            <v>1916454.1300000001</v>
          </cell>
          <cell r="E31">
            <v>115</v>
          </cell>
          <cell r="F31">
            <v>219.71701892487036</v>
          </cell>
          <cell r="G31">
            <v>274.38830346225768</v>
          </cell>
        </row>
        <row r="32">
          <cell r="A32" t="str">
            <v>CERIM - COOPERATIVA DE ELETRIFICAÇÃO RURAL ITU-MAIRINQUE</v>
          </cell>
          <cell r="B32">
            <v>322.84000000000003</v>
          </cell>
          <cell r="C32">
            <v>104264.47</v>
          </cell>
          <cell r="D32">
            <v>128479</v>
          </cell>
          <cell r="E32">
            <v>20</v>
          </cell>
          <cell r="F32">
            <v>322.96019700161065</v>
          </cell>
          <cell r="G32">
            <v>397.96493619130217</v>
          </cell>
        </row>
        <row r="33">
          <cell r="A33" t="str">
            <v>CERIPA - COOPERATIVA DE ELETRIFICAÇÃO RURAL DE ITAÍ-PARANAPANEMA-AVARÉ LTDA</v>
          </cell>
          <cell r="B33">
            <v>3455.0299999999997</v>
          </cell>
          <cell r="C33">
            <v>923851.14</v>
          </cell>
          <cell r="D33">
            <v>1013123.99</v>
          </cell>
          <cell r="E33">
            <v>296</v>
          </cell>
          <cell r="F33">
            <v>267.39308775900645</v>
          </cell>
          <cell r="G33">
            <v>293.23160435654682</v>
          </cell>
        </row>
        <row r="34">
          <cell r="A34" t="str">
            <v>CERIS - COOPERATIVA DE ELETRIFICAÇÃO DA REGIÃO DE ITAPECERICA DA SERRA</v>
          </cell>
          <cell r="B34">
            <v>5.29</v>
          </cell>
          <cell r="C34">
            <v>3003</v>
          </cell>
          <cell r="D34">
            <v>3723.13</v>
          </cell>
          <cell r="E34">
            <v>1</v>
          </cell>
          <cell r="F34">
            <v>567.67485822306242</v>
          </cell>
          <cell r="G34">
            <v>703.80529300567105</v>
          </cell>
        </row>
        <row r="35">
          <cell r="A35" t="str">
            <v>CERMC - COOPERATIVA DE ELETRIFICAÇÃO E DESENVOLVIMENTO DA REGIÃO DE MOGI DAS CRUZES</v>
          </cell>
          <cell r="B35">
            <v>771.82999999999993</v>
          </cell>
          <cell r="C35">
            <v>220677.39</v>
          </cell>
          <cell r="D35">
            <v>260960.38</v>
          </cell>
          <cell r="E35">
            <v>5</v>
          </cell>
          <cell r="F35">
            <v>285.91450189808643</v>
          </cell>
          <cell r="G35">
            <v>338.10603371208691</v>
          </cell>
        </row>
        <row r="36">
          <cell r="A36" t="str">
            <v>CERMISSÕES - COOPERATIVA DE DISTRIBUIÇÃO E GERAÇÃO DE ENERGIA DAS MISSÕES</v>
          </cell>
          <cell r="B36">
            <v>3949.5</v>
          </cell>
          <cell r="C36">
            <v>891095.1100000001</v>
          </cell>
          <cell r="D36">
            <v>976020.86000000022</v>
          </cell>
          <cell r="E36">
            <v>113</v>
          </cell>
          <cell r="F36">
            <v>225.62225851373594</v>
          </cell>
          <cell r="G36">
            <v>247.12517027471839</v>
          </cell>
        </row>
        <row r="37">
          <cell r="A37" t="str">
            <v>CERMOFUL - COOPERATIVA FUMACENSE DE ELETRICIDADE</v>
          </cell>
          <cell r="B37">
            <v>6122.8600000000006</v>
          </cell>
          <cell r="C37">
            <v>1516308.26</v>
          </cell>
          <cell r="D37">
            <v>2025866.1500000001</v>
          </cell>
          <cell r="E37">
            <v>86</v>
          </cell>
          <cell r="F37">
            <v>247.64705709423373</v>
          </cell>
          <cell r="G37">
            <v>330.86925881042521</v>
          </cell>
        </row>
        <row r="38">
          <cell r="A38" t="str">
            <v>CERON - ENERGISA RONDÔNIA - DISTRIBUIDORA DE ENERGIA S.A</v>
          </cell>
          <cell r="B38">
            <v>78779.37000000001</v>
          </cell>
          <cell r="C38">
            <v>23080603.439999998</v>
          </cell>
          <cell r="D38">
            <v>28816751.929999996</v>
          </cell>
          <cell r="E38">
            <v>2122</v>
          </cell>
          <cell r="F38">
            <v>292.97776105597183</v>
          </cell>
          <cell r="G38">
            <v>365.79058616488038</v>
          </cell>
        </row>
        <row r="39">
          <cell r="A39" t="str">
            <v>CERPALO - COOPERATIVA DE ELETRICIDADE DE PAULO LOPES</v>
          </cell>
          <cell r="B39">
            <v>650.30000000000007</v>
          </cell>
          <cell r="C39">
            <v>178306.34999999998</v>
          </cell>
          <cell r="D39">
            <v>240593.79000000004</v>
          </cell>
          <cell r="E39">
            <v>16</v>
          </cell>
          <cell r="F39">
            <v>274.19091188682143</v>
          </cell>
          <cell r="G39">
            <v>369.973535291404</v>
          </cell>
        </row>
        <row r="40">
          <cell r="A40" t="str">
            <v>CERPRO - COOPERATIVA DE ELETRIFICAÇÃO RURAL DA REGIÃO DE PROMISSÃO</v>
          </cell>
          <cell r="B40">
            <v>1648.09</v>
          </cell>
          <cell r="C40">
            <v>381334.44</v>
          </cell>
          <cell r="D40">
            <v>466812.31</v>
          </cell>
          <cell r="E40">
            <v>8</v>
          </cell>
          <cell r="F40">
            <v>231.37962125854779</v>
          </cell>
          <cell r="G40">
            <v>283.24442839893453</v>
          </cell>
        </row>
        <row r="41">
          <cell r="A41" t="str">
            <v>CERR - COMPANHIA ENERGÉTICA DE RORAIMA</v>
          </cell>
          <cell r="B41">
            <v>1333.24</v>
          </cell>
          <cell r="C41">
            <v>504248.26</v>
          </cell>
          <cell r="D41">
            <v>561282.01</v>
          </cell>
          <cell r="E41">
            <v>133</v>
          </cell>
          <cell r="F41">
            <v>378.21266988689206</v>
          </cell>
          <cell r="G41">
            <v>420.99097686838081</v>
          </cell>
        </row>
        <row r="42">
          <cell r="A42" t="str">
            <v>CERRP - COOPERATIVA DE ELETRIFICAÇÃO E DESENVOLVIMENTO DA REGIÃO DE SÃO JOSÉ DO RIO PRETO-CERRP</v>
          </cell>
          <cell r="B42">
            <v>1630.84</v>
          </cell>
          <cell r="C42">
            <v>337740.99</v>
          </cell>
          <cell r="D42">
            <v>413509.83999999997</v>
          </cell>
          <cell r="E42">
            <v>21</v>
          </cell>
          <cell r="F42">
            <v>207.09633685707979</v>
          </cell>
          <cell r="G42">
            <v>253.5563513281499</v>
          </cell>
        </row>
        <row r="43">
          <cell r="A43" t="str">
            <v>CERSUL - CERSUL - COOPERATIVA DE DISTRIBUIÇÃO DE ENERGIA</v>
          </cell>
          <cell r="B43">
            <v>5390.2</v>
          </cell>
          <cell r="C43">
            <v>1134646.06</v>
          </cell>
          <cell r="D43">
            <v>1509018.43</v>
          </cell>
          <cell r="E43">
            <v>55</v>
          </cell>
          <cell r="F43">
            <v>210.50166227598237</v>
          </cell>
          <cell r="G43">
            <v>279.95592556862454</v>
          </cell>
        </row>
        <row r="44">
          <cell r="A44" t="str">
            <v>CERTAJA - COOPERATIVA REGIONAL DE ENERGIA TAQUARI JACUÍ</v>
          </cell>
          <cell r="B44">
            <v>2754.3199999999997</v>
          </cell>
          <cell r="C44">
            <v>688737.53</v>
          </cell>
          <cell r="D44">
            <v>836596.91999999993</v>
          </cell>
          <cell r="E44">
            <v>56</v>
          </cell>
          <cell r="F44">
            <v>250.05719379011884</v>
          </cell>
          <cell r="G44">
            <v>303.73991402596647</v>
          </cell>
        </row>
        <row r="45">
          <cell r="A45" t="str">
            <v>CERTEL - COOPERATIVA DE DISTRIBUIÇÃO DE ENERGIA TEUTÔNIA</v>
          </cell>
          <cell r="B45">
            <v>11840.94</v>
          </cell>
          <cell r="C45">
            <v>2697282.4000000004</v>
          </cell>
          <cell r="D45">
            <v>3340176.9</v>
          </cell>
          <cell r="E45">
            <v>149</v>
          </cell>
          <cell r="F45">
            <v>227.79292860195224</v>
          </cell>
          <cell r="G45">
            <v>282.0871400412467</v>
          </cell>
        </row>
        <row r="46">
          <cell r="A46" t="str">
            <v>CERTREL - COOPERATIVA DE ENERGIA TREVISO</v>
          </cell>
          <cell r="B46">
            <v>1998.23</v>
          </cell>
          <cell r="C46">
            <v>529732.28</v>
          </cell>
          <cell r="D46">
            <v>706140.54</v>
          </cell>
          <cell r="E46">
            <v>21</v>
          </cell>
          <cell r="F46">
            <v>265.1007541674382</v>
          </cell>
          <cell r="G46">
            <v>353.38301396736114</v>
          </cell>
        </row>
        <row r="47">
          <cell r="A47" t="str">
            <v>CETRIL - COOPERATIVA DE ELETRIFICAÇÃO DE IBIÚNA E REGIÃO</v>
          </cell>
          <cell r="B47">
            <v>93.93</v>
          </cell>
          <cell r="C47">
            <v>35841.440000000002</v>
          </cell>
          <cell r="D47">
            <v>44135.64</v>
          </cell>
          <cell r="E47">
            <v>3</v>
          </cell>
          <cell r="F47">
            <v>381.57606728414777</v>
          </cell>
          <cell r="G47">
            <v>469.87799425103799</v>
          </cell>
        </row>
        <row r="48">
          <cell r="A48" t="str">
            <v>CFLO - COMPANHIA FORÇA E LUZ DO OESTE</v>
          </cell>
          <cell r="B48">
            <v>11965.19</v>
          </cell>
          <cell r="C48">
            <v>3147129.17</v>
          </cell>
          <cell r="D48">
            <v>4594824.1900000004</v>
          </cell>
          <cell r="E48">
            <v>184</v>
          </cell>
          <cell r="F48">
            <v>263.02375223460723</v>
          </cell>
          <cell r="G48">
            <v>384.01598219501739</v>
          </cell>
        </row>
        <row r="49">
          <cell r="A49" t="str">
            <v>CHESP - COMPANHIA HIDROELÉTRICA SÃO PATRÍCIO - CHESP</v>
          </cell>
          <cell r="B49">
            <v>2071.25</v>
          </cell>
          <cell r="C49">
            <v>782768.05</v>
          </cell>
          <cell r="D49">
            <v>1133418.55</v>
          </cell>
          <cell r="E49">
            <v>51</v>
          </cell>
          <cell r="F49">
            <v>377.92060350030175</v>
          </cell>
          <cell r="G49">
            <v>547.21474954737482</v>
          </cell>
        </row>
        <row r="50">
          <cell r="A50" t="str">
            <v>CNEE - COMPANHIA NACIONAL DE ENERGIA ELÉTRICA</v>
          </cell>
          <cell r="B50">
            <v>11521.84</v>
          </cell>
          <cell r="C50">
            <v>3134891.29</v>
          </cell>
          <cell r="D50">
            <v>3882517.4</v>
          </cell>
          <cell r="E50">
            <v>323</v>
          </cell>
          <cell r="F50">
            <v>272.08252240961514</v>
          </cell>
          <cell r="G50">
            <v>336.97025822264499</v>
          </cell>
        </row>
        <row r="51">
          <cell r="A51" t="str">
            <v>COCEL - COMPANHIA CAMPOLARGUENSE DE ENERGIA</v>
          </cell>
          <cell r="B51">
            <v>14557.410000000002</v>
          </cell>
          <cell r="C51">
            <v>3901823.71</v>
          </cell>
          <cell r="D51">
            <v>5403285.2399999993</v>
          </cell>
          <cell r="E51">
            <v>175</v>
          </cell>
          <cell r="F51">
            <v>268.03007609183226</v>
          </cell>
          <cell r="G51">
            <v>371.17078106613735</v>
          </cell>
        </row>
        <row r="52">
          <cell r="A52" t="str">
            <v>COELBA - COMPANHIA DE ELETRICIDADE DO ESTADO DA BAHIA</v>
          </cell>
          <cell r="B52">
            <v>494630.91000000003</v>
          </cell>
          <cell r="C52">
            <v>120877759.14</v>
          </cell>
          <cell r="D52">
            <v>161964448.61000001</v>
          </cell>
          <cell r="E52">
            <v>8274</v>
          </cell>
          <cell r="F52">
            <v>244.37971161163381</v>
          </cell>
          <cell r="G52">
            <v>327.44506122757269</v>
          </cell>
        </row>
        <row r="53">
          <cell r="A53" t="str">
            <v>COOPERA - COOPERATIVA PIONEIRA DE ELETRIFICAÇÃO - COOPERA</v>
          </cell>
          <cell r="B53">
            <v>14154.140000000001</v>
          </cell>
          <cell r="C53">
            <v>2578765.0500000003</v>
          </cell>
          <cell r="D53">
            <v>3442222.48</v>
          </cell>
          <cell r="E53">
            <v>92</v>
          </cell>
          <cell r="F53">
            <v>182.19157433796755</v>
          </cell>
          <cell r="G53">
            <v>243.19545235528261</v>
          </cell>
        </row>
        <row r="54">
          <cell r="A54" t="str">
            <v>COOPERALIANÇA - COOPERATIVA ALIANÇA</v>
          </cell>
          <cell r="B54">
            <v>8510.07</v>
          </cell>
          <cell r="C54">
            <v>2619625.89</v>
          </cell>
          <cell r="D54">
            <v>3498738.12</v>
          </cell>
          <cell r="E54">
            <v>104</v>
          </cell>
          <cell r="F54">
            <v>307.82659719602776</v>
          </cell>
          <cell r="G54">
            <v>411.12918225114487</v>
          </cell>
        </row>
        <row r="55">
          <cell r="A55" t="str">
            <v>COOPERCOCAL - COOPERATIVA ENERGÉTICA COCAL</v>
          </cell>
          <cell r="B55">
            <v>1906.74</v>
          </cell>
          <cell r="C55">
            <v>474463.27999999997</v>
          </cell>
          <cell r="D55">
            <v>631466.8899999999</v>
          </cell>
          <cell r="E55">
            <v>42</v>
          </cell>
          <cell r="F55">
            <v>248.83480705287556</v>
          </cell>
          <cell r="G55">
            <v>331.17619077587921</v>
          </cell>
        </row>
        <row r="56">
          <cell r="A56" t="str">
            <v>COOPERLUZ - COOPERATIVA DISTRIBUIDORA DE ENERGIA FRONTEIRA NOROESTE</v>
          </cell>
          <cell r="B56">
            <v>320.14999999999998</v>
          </cell>
          <cell r="C56">
            <v>98327.58</v>
          </cell>
          <cell r="D56">
            <v>120219.87</v>
          </cell>
          <cell r="E56">
            <v>26</v>
          </cell>
          <cell r="F56">
            <v>307.12972044354211</v>
          </cell>
          <cell r="G56">
            <v>375.51107293456192</v>
          </cell>
        </row>
        <row r="57">
          <cell r="A57" t="str">
            <v>COOPERMILA - COOPERATIVA DE ELETRIFICAÇÃO LAURO MULLER</v>
          </cell>
          <cell r="B57">
            <v>591.22</v>
          </cell>
          <cell r="C57">
            <v>164949.18</v>
          </cell>
          <cell r="D57">
            <v>219657.88</v>
          </cell>
          <cell r="E57">
            <v>2</v>
          </cell>
          <cell r="F57">
            <v>278.99797029870433</v>
          </cell>
          <cell r="G57">
            <v>371.53323635871584</v>
          </cell>
        </row>
        <row r="58">
          <cell r="A58" t="str">
            <v>COORSEL - COOPERATIVA REGIONAL SUL DE ELETRIFICAÇÃO RURAL</v>
          </cell>
          <cell r="B58">
            <v>925.09</v>
          </cell>
          <cell r="C58">
            <v>255909.29</v>
          </cell>
          <cell r="D58">
            <v>344227.49</v>
          </cell>
          <cell r="E58">
            <v>21</v>
          </cell>
          <cell r="F58">
            <v>276.63177636770479</v>
          </cell>
          <cell r="G58">
            <v>372.10162254483345</v>
          </cell>
        </row>
        <row r="59">
          <cell r="A59" t="str">
            <v>COPEL-DIS - COPEL DISTRIBUIÇÃO S.A.</v>
          </cell>
          <cell r="B59">
            <v>874557.0199999999</v>
          </cell>
          <cell r="C59">
            <v>224352953.73000002</v>
          </cell>
          <cell r="D59">
            <v>324448924.24000007</v>
          </cell>
          <cell r="E59">
            <v>14011</v>
          </cell>
          <cell r="F59">
            <v>256.53324894699267</v>
          </cell>
          <cell r="G59">
            <v>370.98658728964307</v>
          </cell>
        </row>
        <row r="60">
          <cell r="A60" t="str">
            <v>COPREL - COPREL COOPERATIVA DE ENERGIA</v>
          </cell>
          <cell r="B60">
            <v>16457.61</v>
          </cell>
          <cell r="C60">
            <v>4134175.0799999996</v>
          </cell>
          <cell r="D60">
            <v>4938389.0000000009</v>
          </cell>
          <cell r="E60">
            <v>355</v>
          </cell>
          <cell r="F60">
            <v>251.20142475122447</v>
          </cell>
          <cell r="G60">
            <v>300.06720295352733</v>
          </cell>
        </row>
        <row r="61">
          <cell r="A61" t="str">
            <v>COSERN - COMPANHIA ENERGÉTICA DO RIO GRANDE DO NORTE COSERN</v>
          </cell>
          <cell r="B61">
            <v>133595.69</v>
          </cell>
          <cell r="C61">
            <v>33647679.449999996</v>
          </cell>
          <cell r="D61">
            <v>44264657.840000004</v>
          </cell>
          <cell r="E61">
            <v>2755</v>
          </cell>
          <cell r="F61">
            <v>251.86201328800348</v>
          </cell>
          <cell r="G61">
            <v>331.33297818215544</v>
          </cell>
        </row>
        <row r="62">
          <cell r="A62" t="str">
            <v>CPFL JAGUARI - COMPANHIA JAGUARI DE ENERGIA</v>
          </cell>
          <cell r="B62">
            <v>29636.42</v>
          </cell>
          <cell r="C62">
            <v>5362711.8000000007</v>
          </cell>
          <cell r="D62">
            <v>7100462.3899999987</v>
          </cell>
          <cell r="E62">
            <v>250</v>
          </cell>
          <cell r="F62">
            <v>180.95005402136968</v>
          </cell>
          <cell r="G62">
            <v>239.58569861002101</v>
          </cell>
        </row>
        <row r="63">
          <cell r="A63" t="str">
            <v>CPFL LESTE PAULISTA - COMPANHIA LESTE PAULISTA DE ENERGIA</v>
          </cell>
          <cell r="B63">
            <v>6328.91</v>
          </cell>
          <cell r="C63">
            <v>1274156.3700000001</v>
          </cell>
          <cell r="D63">
            <v>1599719.1799999997</v>
          </cell>
          <cell r="E63">
            <v>183</v>
          </cell>
          <cell r="F63">
            <v>201.32319309328147</v>
          </cell>
          <cell r="G63">
            <v>252.76377448881399</v>
          </cell>
        </row>
        <row r="64">
          <cell r="A64" t="str">
            <v>CPFL MOCOCA - COMPANHIA LUZ E FORÇA DE MOCOCA</v>
          </cell>
          <cell r="B64">
            <v>4683.6699999999992</v>
          </cell>
          <cell r="C64">
            <v>999929.73</v>
          </cell>
          <cell r="D64">
            <v>1325526.17</v>
          </cell>
          <cell r="E64">
            <v>125</v>
          </cell>
          <cell r="F64">
            <v>213.49278023430347</v>
          </cell>
          <cell r="G64">
            <v>283.0101544301798</v>
          </cell>
        </row>
        <row r="65">
          <cell r="A65" t="str">
            <v>CPFL- PIRATININGA - COMPANHIA PIRATININGA DE FORÇA E LUZ</v>
          </cell>
          <cell r="B65">
            <v>323987.65000000002</v>
          </cell>
          <cell r="C65">
            <v>97143660.829999998</v>
          </cell>
          <cell r="D65">
            <v>123554262.61000003</v>
          </cell>
          <cell r="E65">
            <v>4673</v>
          </cell>
          <cell r="F65">
            <v>299.83754266559231</v>
          </cell>
          <cell r="G65">
            <v>381.35485290874522</v>
          </cell>
        </row>
        <row r="66">
          <cell r="A66" t="str">
            <v>CPFL SANTA CRUZ - COMPANHIA LUZ E FORÇA SANTA CRUZ</v>
          </cell>
          <cell r="B66">
            <v>25542.14</v>
          </cell>
          <cell r="C66">
            <v>7271860.3899999997</v>
          </cell>
          <cell r="D66">
            <v>8971673.6500000004</v>
          </cell>
          <cell r="E66">
            <v>695</v>
          </cell>
          <cell r="F66">
            <v>284.70051413076584</v>
          </cell>
          <cell r="G66">
            <v>351.24988156826328</v>
          </cell>
        </row>
        <row r="67">
          <cell r="A67" t="str">
            <v>CPFL SUL PAULISTA - COMPANHIA SUL PAULISTA DE ENERGIA</v>
          </cell>
          <cell r="B67">
            <v>11850.710000000001</v>
          </cell>
          <cell r="C67">
            <v>2550937.17</v>
          </cell>
          <cell r="D67">
            <v>3164005.3</v>
          </cell>
          <cell r="E67">
            <v>225</v>
          </cell>
          <cell r="F67">
            <v>215.2560622950017</v>
          </cell>
          <cell r="G67">
            <v>266.98866987716343</v>
          </cell>
        </row>
        <row r="68">
          <cell r="A68" t="str">
            <v>CPFL-PAULISTA - COMPANHIA PAULISTA DE FORÇA E LUZ</v>
          </cell>
          <cell r="B68">
            <v>677501.68</v>
          </cell>
          <cell r="C68">
            <v>192224361.43000004</v>
          </cell>
          <cell r="D68">
            <v>243858831.51000002</v>
          </cell>
          <cell r="E68">
            <v>15195</v>
          </cell>
          <cell r="F68">
            <v>283.72529117566177</v>
          </cell>
          <cell r="G68">
            <v>359.93834216027329</v>
          </cell>
        </row>
        <row r="69">
          <cell r="A69" t="str">
            <v>CRELUZ-D - CRELUZ - COOPERATIVA DE DISTRIBUIÇÃO DE ENERGIA</v>
          </cell>
          <cell r="B69">
            <v>1820.6799999999998</v>
          </cell>
          <cell r="C69">
            <v>481644.67999999993</v>
          </cell>
          <cell r="D69">
            <v>545159.76</v>
          </cell>
          <cell r="E69">
            <v>83</v>
          </cell>
          <cell r="F69">
            <v>264.54109453610738</v>
          </cell>
          <cell r="G69">
            <v>299.42645604938815</v>
          </cell>
        </row>
        <row r="70">
          <cell r="A70" t="str">
            <v>CRERAL - COOPERATIVA REGIONAL DE ELETRIFICAÇÃO RURAL DO ALTO URUGUAI</v>
          </cell>
          <cell r="B70">
            <v>2173.73</v>
          </cell>
          <cell r="C70">
            <v>590545.18999999994</v>
          </cell>
          <cell r="D70">
            <v>716077.74</v>
          </cell>
          <cell r="E70">
            <v>27</v>
          </cell>
          <cell r="F70">
            <v>271.67366232236753</v>
          </cell>
          <cell r="G70">
            <v>329.42349785851968</v>
          </cell>
        </row>
        <row r="71">
          <cell r="A71" t="str">
            <v>DCELT - DCELT - DISTRIBUIDORA CATARINENSE DE ENERGIA ELÉTRICA LTDA</v>
          </cell>
          <cell r="B71">
            <v>7270.5599999999995</v>
          </cell>
          <cell r="C71">
            <v>1771830.0299999998</v>
          </cell>
          <cell r="D71">
            <v>2410231.4</v>
          </cell>
          <cell r="E71">
            <v>142</v>
          </cell>
          <cell r="F71">
            <v>243.69925150194757</v>
          </cell>
          <cell r="G71">
            <v>331.50560617063888</v>
          </cell>
        </row>
        <row r="72">
          <cell r="A72" t="str">
            <v>DEMEI - DEPARTAMENTO MUNICIPAL DE ENERGIA DE IJUÍ</v>
          </cell>
          <cell r="B72">
            <v>2918.1099999999997</v>
          </cell>
          <cell r="C72">
            <v>640339.74</v>
          </cell>
          <cell r="D72">
            <v>831999.65</v>
          </cell>
          <cell r="E72">
            <v>94</v>
          </cell>
          <cell r="F72">
            <v>219.43646401266577</v>
          </cell>
          <cell r="G72">
            <v>285.1159312020452</v>
          </cell>
        </row>
        <row r="73">
          <cell r="A73" t="str">
            <v>DMED - DME DISTRIBUIÇÃO S.A. - DMED</v>
          </cell>
          <cell r="B73">
            <v>18021.769999999997</v>
          </cell>
          <cell r="C73">
            <v>4176314.78</v>
          </cell>
          <cell r="D73">
            <v>5487689.54</v>
          </cell>
          <cell r="E73">
            <v>181</v>
          </cell>
          <cell r="F73">
            <v>231.73721449114046</v>
          </cell>
          <cell r="G73">
            <v>304.50336121257794</v>
          </cell>
        </row>
        <row r="74">
          <cell r="A74" t="str">
            <v>EBO - ENERGISA BORBOREMA - DISTRIBUIDORA DE ENERGIA S.A</v>
          </cell>
          <cell r="B74">
            <v>25435.46</v>
          </cell>
          <cell r="C74">
            <v>5282057.2399999993</v>
          </cell>
          <cell r="D74">
            <v>7070222.379999999</v>
          </cell>
          <cell r="E74">
            <v>361</v>
          </cell>
          <cell r="F74">
            <v>207.66509589368542</v>
          </cell>
          <cell r="G74">
            <v>277.96715215687072</v>
          </cell>
        </row>
        <row r="75">
          <cell r="A75" t="str">
            <v>EDEVP - EMPRESA DE DISTRIBUICAO DE ENERGIA VALE PARANAPANEMA S.A.</v>
          </cell>
          <cell r="B75">
            <v>30228.07</v>
          </cell>
          <cell r="C75">
            <v>7894271.6600000001</v>
          </cell>
          <cell r="D75">
            <v>9742461.9000000004</v>
          </cell>
          <cell r="E75">
            <v>442</v>
          </cell>
          <cell r="F75">
            <v>261.15698620520595</v>
          </cell>
          <cell r="G75">
            <v>322.298509299469</v>
          </cell>
        </row>
        <row r="76">
          <cell r="A76" t="str">
            <v>EDP ES - ESPÍRITO SANTO DISTRIBUIÇÃO DE ENERGIA S.A.</v>
          </cell>
          <cell r="B76">
            <v>169436.15</v>
          </cell>
          <cell r="C76">
            <v>54958550.860000007</v>
          </cell>
          <cell r="D76">
            <v>79604341.070000008</v>
          </cell>
          <cell r="E76">
            <v>3376</v>
          </cell>
          <cell r="F76">
            <v>324.36142381658226</v>
          </cell>
          <cell r="G76">
            <v>469.819109263283</v>
          </cell>
        </row>
        <row r="77">
          <cell r="A77" t="str">
            <v>EDP SP - EDP SÃO PAULO DISTRIBUIÇÃO DE ENERGIA S.A.</v>
          </cell>
          <cell r="B77">
            <v>381178.25</v>
          </cell>
          <cell r="C77">
            <v>109247791.96000001</v>
          </cell>
          <cell r="D77">
            <v>137209525.88999999</v>
          </cell>
          <cell r="E77">
            <v>4176</v>
          </cell>
          <cell r="F77">
            <v>286.60552368872044</v>
          </cell>
          <cell r="G77">
            <v>359.9615819895285</v>
          </cell>
        </row>
        <row r="78">
          <cell r="A78" t="str">
            <v>EEB - EMPRESA ELÉTRICA BRAGANTINA S.A.</v>
          </cell>
          <cell r="B78">
            <v>23532.899999999998</v>
          </cell>
          <cell r="C78">
            <v>6677251.8499999996</v>
          </cell>
          <cell r="D78">
            <v>8483960.6899999995</v>
          </cell>
          <cell r="E78">
            <v>368</v>
          </cell>
          <cell r="F78">
            <v>283.7411390011431</v>
          </cell>
          <cell r="G78">
            <v>360.51488299359619</v>
          </cell>
        </row>
        <row r="79">
          <cell r="A79" t="str">
            <v>EFLJC - EMPRESA FORÇA E LUZ JOÃO CESA LTDA</v>
          </cell>
          <cell r="B79">
            <v>396.71</v>
          </cell>
          <cell r="C79">
            <v>130873.14</v>
          </cell>
          <cell r="D79">
            <v>187290.07</v>
          </cell>
          <cell r="E79">
            <v>13</v>
          </cell>
          <cell r="F79">
            <v>329.89624662851958</v>
          </cell>
          <cell r="G79">
            <v>472.10826548360268</v>
          </cell>
        </row>
        <row r="80">
          <cell r="A80" t="str">
            <v>EFLUL - EMPRESA FORÇA E LUZ DE URUSSANGA LTDA</v>
          </cell>
          <cell r="B80">
            <v>5273.1200000000008</v>
          </cell>
          <cell r="C80">
            <v>1484944.8199999998</v>
          </cell>
          <cell r="D80">
            <v>1934591.2899999998</v>
          </cell>
          <cell r="E80">
            <v>36</v>
          </cell>
          <cell r="F80">
            <v>281.60649103377119</v>
          </cell>
          <cell r="G80">
            <v>366.87791857571978</v>
          </cell>
        </row>
        <row r="81">
          <cell r="A81" t="str">
            <v>ELEKTRO - ELEKTRO REDES S.A.</v>
          </cell>
          <cell r="B81">
            <v>457102.23000000004</v>
          </cell>
          <cell r="C81">
            <v>145652036.84000003</v>
          </cell>
          <cell r="D81">
            <v>196078734.80000001</v>
          </cell>
          <cell r="E81">
            <v>6972</v>
          </cell>
          <cell r="F81">
            <v>318.64214891272798</v>
          </cell>
          <cell r="G81">
            <v>428.9603548860394</v>
          </cell>
        </row>
        <row r="82">
          <cell r="A82" t="str">
            <v>ELETROACRE - ENERGISA ACRE - DISTRIBUIDORA DE ENERGIA S.A</v>
          </cell>
          <cell r="B82">
            <v>18306.93</v>
          </cell>
          <cell r="C82">
            <v>5986753</v>
          </cell>
          <cell r="D82">
            <v>7878887.1100000003</v>
          </cell>
          <cell r="E82">
            <v>788</v>
          </cell>
          <cell r="F82">
            <v>327.02113352703049</v>
          </cell>
          <cell r="G82">
            <v>430.37730029010874</v>
          </cell>
        </row>
        <row r="83">
          <cell r="A83" t="str">
            <v>ELETROCAR - CENTRAIS ELÉTRICAS DE CARAZINHO SA</v>
          </cell>
          <cell r="B83">
            <v>5043.47</v>
          </cell>
          <cell r="C83">
            <v>1595326.2599999998</v>
          </cell>
          <cell r="D83">
            <v>2085283.23</v>
          </cell>
          <cell r="E83">
            <v>130</v>
          </cell>
          <cell r="F83">
            <v>316.31520758525375</v>
          </cell>
          <cell r="G83">
            <v>413.46200730846022</v>
          </cell>
        </row>
        <row r="84">
          <cell r="A84" t="str">
            <v>ELETROPAULO - ELETROPAULO METROPOLITANA ELETRICIDADE DE SÃO PAULO S.A.</v>
          </cell>
          <cell r="B84">
            <v>1067897.8499999999</v>
          </cell>
          <cell r="C84">
            <v>257149249.13999999</v>
          </cell>
          <cell r="D84">
            <v>326949359.52999997</v>
          </cell>
          <cell r="E84">
            <v>13197</v>
          </cell>
          <cell r="F84">
            <v>240.79948202910981</v>
          </cell>
          <cell r="G84">
            <v>306.16164226756337</v>
          </cell>
        </row>
        <row r="85">
          <cell r="A85" t="str">
            <v>ELFSM - EMPRESA LUZ E FORÇA SANTA MARIA S/A</v>
          </cell>
          <cell r="B85">
            <v>10415</v>
          </cell>
          <cell r="C85">
            <v>3531107.04</v>
          </cell>
          <cell r="D85">
            <v>4951103.67</v>
          </cell>
          <cell r="E85">
            <v>227</v>
          </cell>
          <cell r="F85">
            <v>339.04052232357179</v>
          </cell>
          <cell r="G85">
            <v>475.38201344215076</v>
          </cell>
        </row>
        <row r="86">
          <cell r="A86" t="str">
            <v>EMG - ENERGISA MINAS GERAIS - DISTRIBUIDORA DE ENERGIA S.A.</v>
          </cell>
          <cell r="B86">
            <v>19584.870000000003</v>
          </cell>
          <cell r="C86">
            <v>5867279.8900000006</v>
          </cell>
          <cell r="D86">
            <v>7729351.8099999987</v>
          </cell>
          <cell r="E86">
            <v>512</v>
          </cell>
          <cell r="F86">
            <v>299.58227396965106</v>
          </cell>
          <cell r="G86">
            <v>394.65933702904323</v>
          </cell>
        </row>
        <row r="87">
          <cell r="A87" t="str">
            <v>EMS - ENERGISA MATO GROSSO DO SUL - DISTRIBUIDORA DE ENERGIA S.A.</v>
          </cell>
          <cell r="B87">
            <v>118489.62</v>
          </cell>
          <cell r="C87">
            <v>34364812.479999997</v>
          </cell>
          <cell r="D87">
            <v>44296440.870000005</v>
          </cell>
          <cell r="E87">
            <v>3142</v>
          </cell>
          <cell r="F87">
            <v>290.02382217108976</v>
          </cell>
          <cell r="G87">
            <v>373.84237429405215</v>
          </cell>
        </row>
        <row r="88">
          <cell r="A88" t="str">
            <v>EMT - ENERGISA MATO GROSSO - DISTRIBUIDORA DE ENERGIA S.A.</v>
          </cell>
          <cell r="B88">
            <v>157228.60999999999</v>
          </cell>
          <cell r="C88">
            <v>50796040.089999996</v>
          </cell>
          <cell r="D88">
            <v>71011269.060000017</v>
          </cell>
          <cell r="E88">
            <v>4665</v>
          </cell>
          <cell r="F88">
            <v>323.07122787640242</v>
          </cell>
          <cell r="G88">
            <v>451.64343219723196</v>
          </cell>
        </row>
        <row r="89">
          <cell r="A89" t="str">
            <v>ENEL CE - COMPANHIA ENERGÉTICA DO CEARÁ</v>
          </cell>
          <cell r="B89">
            <v>307012.64</v>
          </cell>
          <cell r="C89">
            <v>67576440.25</v>
          </cell>
          <cell r="D89">
            <v>92687310.170000002</v>
          </cell>
          <cell r="E89">
            <v>7014</v>
          </cell>
          <cell r="F89">
            <v>220.10963538830191</v>
          </cell>
          <cell r="G89">
            <v>301.90063239741528</v>
          </cell>
        </row>
        <row r="90">
          <cell r="A90" t="str">
            <v>ENEL RJ - AMPLA ENERGIA E SERVIÇOS S.A.</v>
          </cell>
          <cell r="B90">
            <v>244389.91</v>
          </cell>
          <cell r="C90">
            <v>75855568.179999992</v>
          </cell>
          <cell r="D90">
            <v>105079846.85000001</v>
          </cell>
          <cell r="E90">
            <v>5451</v>
          </cell>
          <cell r="F90">
            <v>310.38747949946048</v>
          </cell>
          <cell r="G90">
            <v>429.96802466190201</v>
          </cell>
        </row>
        <row r="91">
          <cell r="A91" t="str">
            <v>ENF - ENERGISA NOVA FRIBURGO - DISTRIBUIDORA DE ENERGIA S.A.</v>
          </cell>
          <cell r="B91">
            <v>6201.59</v>
          </cell>
          <cell r="C91">
            <v>1725374.15</v>
          </cell>
          <cell r="D91">
            <v>2602227.37</v>
          </cell>
          <cell r="E91">
            <v>158</v>
          </cell>
          <cell r="F91">
            <v>278.21480459043568</v>
          </cell>
          <cell r="G91">
            <v>419.60648317608872</v>
          </cell>
        </row>
        <row r="92">
          <cell r="A92" t="str">
            <v>EPB - ENERGISA PARAÍBA - DISTRIBUIDORA DE ENERGIA S.A</v>
          </cell>
          <cell r="B92">
            <v>98294.659999999989</v>
          </cell>
          <cell r="C92">
            <v>25806837.979999997</v>
          </cell>
          <cell r="D92">
            <v>36059327.139999993</v>
          </cell>
          <cell r="E92">
            <v>1674</v>
          </cell>
          <cell r="F92">
            <v>262.54567623510781</v>
          </cell>
          <cell r="G92">
            <v>366.84929923965348</v>
          </cell>
        </row>
        <row r="93">
          <cell r="A93" t="str">
            <v>EQUATORIAL AL - EQUATORIAL ALAGOAS DISTRIBUIDORA DE ENERGIA S.A.</v>
          </cell>
          <cell r="B93">
            <v>122076.08</v>
          </cell>
          <cell r="C93">
            <v>32870518.339999996</v>
          </cell>
          <cell r="D93">
            <v>40902493.020000003</v>
          </cell>
          <cell r="E93">
            <v>2150</v>
          </cell>
          <cell r="F93">
            <v>269.26256429597015</v>
          </cell>
          <cell r="G93">
            <v>335.0573922426081</v>
          </cell>
        </row>
        <row r="94">
          <cell r="A94" t="str">
            <v>EQUATORIAL PA - EQUATORIAL PARÁ DISTRIBUIDORA DE ENERGIA S.A.</v>
          </cell>
          <cell r="B94">
            <v>241733.46</v>
          </cell>
          <cell r="C94">
            <v>83578972.38000001</v>
          </cell>
          <cell r="D94">
            <v>112477126.69</v>
          </cell>
          <cell r="E94">
            <v>4132</v>
          </cell>
          <cell r="F94">
            <v>345.7484635350026</v>
          </cell>
          <cell r="G94">
            <v>465.2939923583603</v>
          </cell>
        </row>
        <row r="95">
          <cell r="A95" t="str">
            <v>EQUATORIAL PI - EQUATORIAL PIAUÍ DISTRIBUIDORA DE ENERGIA S.A</v>
          </cell>
          <cell r="B95">
            <v>63526.029999999992</v>
          </cell>
          <cell r="C95">
            <v>18335076.239999998</v>
          </cell>
          <cell r="D95">
            <v>25553601.57</v>
          </cell>
          <cell r="E95">
            <v>1832</v>
          </cell>
          <cell r="F95">
            <v>288.62304538785128</v>
          </cell>
          <cell r="G95">
            <v>402.25402988349822</v>
          </cell>
        </row>
        <row r="96">
          <cell r="A96" t="str">
            <v>ESE - ENERGISA SERGIPE - DISTRIBUIDORA DE ENERGIA S.A</v>
          </cell>
          <cell r="B96">
            <v>70170.010000000009</v>
          </cell>
          <cell r="C96">
            <v>16984350.670000002</v>
          </cell>
          <cell r="D96">
            <v>21835889.120000001</v>
          </cell>
          <cell r="E96">
            <v>1256</v>
          </cell>
          <cell r="F96">
            <v>242.04572109936993</v>
          </cell>
          <cell r="G96">
            <v>311.18549249173543</v>
          </cell>
        </row>
        <row r="97">
          <cell r="A97" t="str">
            <v>ESS - ENERGISA SUL-SUDESTE - DISTRIBUIDORA DE ENERGIA S.A.</v>
          </cell>
          <cell r="B97">
            <v>27941.910000000003</v>
          </cell>
          <cell r="C97">
            <v>7223056.4100000001</v>
          </cell>
          <cell r="D97">
            <v>8995890.6699999999</v>
          </cell>
          <cell r="E97">
            <v>624</v>
          </cell>
          <cell r="F97">
            <v>258.50260093171869</v>
          </cell>
          <cell r="G97">
            <v>321.94974037207902</v>
          </cell>
        </row>
        <row r="98">
          <cell r="A98" t="str">
            <v>ETO - ENERGISA TOCANTINS DISTRIBUIDORA DE ENERGIA S.A.</v>
          </cell>
          <cell r="B98">
            <v>43731.64</v>
          </cell>
          <cell r="C98">
            <v>14892117.33</v>
          </cell>
          <cell r="D98">
            <v>18323455.900000002</v>
          </cell>
          <cell r="E98">
            <v>1147</v>
          </cell>
          <cell r="F98">
            <v>340.53416085013049</v>
          </cell>
          <cell r="G98">
            <v>418.99768451400411</v>
          </cell>
        </row>
        <row r="99">
          <cell r="A99" t="str">
            <v>FORCEL - FORÇA E LUZ CORONEL VIVIDA LTDA</v>
          </cell>
          <cell r="B99">
            <v>2944.63</v>
          </cell>
          <cell r="C99">
            <v>755245.89999999991</v>
          </cell>
          <cell r="D99">
            <v>1131471.8399999999</v>
          </cell>
          <cell r="E99">
            <v>26</v>
          </cell>
          <cell r="F99">
            <v>256.48244431388662</v>
          </cell>
          <cell r="G99">
            <v>384.24924014222495</v>
          </cell>
        </row>
        <row r="100">
          <cell r="A100" t="str">
            <v>HIDROPAN - HIDROPAN DISTRIBUIÇÃO DE ENERGIA S.A.</v>
          </cell>
          <cell r="B100">
            <v>5410.61</v>
          </cell>
          <cell r="C100">
            <v>1443559.0499999998</v>
          </cell>
          <cell r="D100">
            <v>1867216.5500000003</v>
          </cell>
          <cell r="E100">
            <v>75</v>
          </cell>
          <cell r="F100">
            <v>266.80153439261005</v>
          </cell>
          <cell r="G100">
            <v>345.10277953872122</v>
          </cell>
        </row>
        <row r="101">
          <cell r="A101" t="str">
            <v>JARI - JARI CELULOSE, PAPEL E EMBALAGENS S.A.</v>
          </cell>
          <cell r="B101">
            <v>309.64999999999998</v>
          </cell>
          <cell r="C101">
            <v>108650.48999999999</v>
          </cell>
          <cell r="D101">
            <v>146224.04</v>
          </cell>
          <cell r="E101">
            <v>11</v>
          </cell>
          <cell r="F101">
            <v>350.88160826739869</v>
          </cell>
          <cell r="G101">
            <v>472.22360729856297</v>
          </cell>
        </row>
        <row r="102">
          <cell r="A102" t="str">
            <v>LIGHT - LIGHT SERVIÇOS DE ELETRICIDADE S A</v>
          </cell>
          <cell r="B102">
            <v>597917.5199999999</v>
          </cell>
          <cell r="C102">
            <v>181225489.93999997</v>
          </cell>
          <cell r="D102">
            <v>260377017.55999994</v>
          </cell>
          <cell r="E102">
            <v>7146</v>
          </cell>
          <cell r="F102">
            <v>303.09446349723953</v>
          </cell>
          <cell r="G102">
            <v>435.47313609408866</v>
          </cell>
        </row>
        <row r="103">
          <cell r="A103" t="str">
            <v>MUXENERGIA - MUXFELDT MARIN E CIA LTDA</v>
          </cell>
          <cell r="B103">
            <v>2490.04</v>
          </cell>
          <cell r="C103">
            <v>671957.91</v>
          </cell>
          <cell r="D103">
            <v>863177.78</v>
          </cell>
          <cell r="E103">
            <v>27</v>
          </cell>
          <cell r="F103">
            <v>269.85827938507015</v>
          </cell>
          <cell r="G103">
            <v>346.65217426226087</v>
          </cell>
        </row>
        <row r="104">
          <cell r="A104" t="str">
            <v>RGE - RIO GRANDE ENERGIA SA</v>
          </cell>
          <cell r="B104">
            <v>209241.88</v>
          </cell>
          <cell r="C104">
            <v>56353574.199999996</v>
          </cell>
          <cell r="D104">
            <v>71558632.099999994</v>
          </cell>
          <cell r="E104">
            <v>5642</v>
          </cell>
          <cell r="F104">
            <v>269.32263369073149</v>
          </cell>
          <cell r="G104">
            <v>341.99000744975143</v>
          </cell>
        </row>
        <row r="105">
          <cell r="A105" t="str">
            <v>RGE SUL - RGE SUL DISTRIBUIDORA DE ENERGIA S.A.</v>
          </cell>
          <cell r="B105">
            <v>319368.48</v>
          </cell>
          <cell r="C105">
            <v>80623916.660000011</v>
          </cell>
          <cell r="D105">
            <v>105081871.50000001</v>
          </cell>
          <cell r="E105">
            <v>6905</v>
          </cell>
          <cell r="F105">
            <v>252.44794558310832</v>
          </cell>
          <cell r="G105">
            <v>329.03018951651092</v>
          </cell>
        </row>
        <row r="106">
          <cell r="A106" t="str">
            <v>SULGIPE - COMPANHIA SUL SERGIPANA DE ELETRICIDADE</v>
          </cell>
          <cell r="B106">
            <v>13288.169999999998</v>
          </cell>
          <cell r="C106">
            <v>2844548.73</v>
          </cell>
          <cell r="D106">
            <v>3619901.6999999997</v>
          </cell>
          <cell r="E106">
            <v>140</v>
          </cell>
          <cell r="F106">
            <v>214.06625065753977</v>
          </cell>
          <cell r="G106">
            <v>272.41536645000781</v>
          </cell>
        </row>
        <row r="107">
          <cell r="A107" t="str">
            <v>UHENPAL - NOVA PALMA ENERGIA LTDA</v>
          </cell>
          <cell r="B107">
            <v>814.09</v>
          </cell>
          <cell r="C107">
            <v>243599.05</v>
          </cell>
          <cell r="D107">
            <v>318125.52999999997</v>
          </cell>
          <cell r="E107">
            <v>43</v>
          </cell>
          <cell r="F107">
            <v>299.2286479381886</v>
          </cell>
          <cell r="G107">
            <v>390.77439840803839</v>
          </cell>
        </row>
        <row r="108">
          <cell r="A108" t="str">
            <v>Totais</v>
          </cell>
          <cell r="B108">
            <v>10380619.5</v>
          </cell>
          <cell r="C108">
            <v>2835543861.9399996</v>
          </cell>
          <cell r="D108">
            <v>3790580512.9500008</v>
          </cell>
          <cell r="E108">
            <v>187583</v>
          </cell>
          <cell r="F108">
            <v>273.15747985368262</v>
          </cell>
          <cell r="G108">
            <v>365.15937347958817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216761.05000000002</v>
          </cell>
          <cell r="C7">
            <v>54587297.850000009</v>
          </cell>
          <cell r="D7">
            <v>65039431.109999999</v>
          </cell>
          <cell r="E7">
            <v>2861</v>
          </cell>
          <cell r="F7">
            <v>251.83167294124107</v>
          </cell>
          <cell r="G7">
            <v>300.05128278350742</v>
          </cell>
        </row>
        <row r="8">
          <cell r="A8" t="str">
            <v>BOA VISTA - RORAIMA ENERGIA S.A</v>
          </cell>
          <cell r="B8">
            <v>16907.810000000001</v>
          </cell>
          <cell r="C8">
            <v>4460274.3600000003</v>
          </cell>
          <cell r="D8">
            <v>5275479.2</v>
          </cell>
          <cell r="E8">
            <v>490</v>
          </cell>
          <cell r="F8">
            <v>263.79964998423804</v>
          </cell>
          <cell r="G8">
            <v>312.01434130144588</v>
          </cell>
        </row>
        <row r="9">
          <cell r="A9" t="str">
            <v>CEA - COMPANHIA DE ELETRICIDADE DO AMAPÁ</v>
          </cell>
          <cell r="B9">
            <v>20644.700000000004</v>
          </cell>
          <cell r="C9">
            <v>5910275.4000000004</v>
          </cell>
          <cell r="D9">
            <v>7137352.0300000003</v>
          </cell>
          <cell r="E9">
            <v>602</v>
          </cell>
          <cell r="F9">
            <v>286.28536137604323</v>
          </cell>
          <cell r="G9">
            <v>345.72321370618118</v>
          </cell>
        </row>
        <row r="10">
          <cell r="A10" t="str">
            <v>CEBDIS - CEB DISTRIBUIÇÃO S.A.</v>
          </cell>
          <cell r="B10">
            <v>181321.7</v>
          </cell>
          <cell r="C10">
            <v>77575909.299999997</v>
          </cell>
          <cell r="D10">
            <v>105998970.02</v>
          </cell>
          <cell r="E10">
            <v>2227</v>
          </cell>
          <cell r="F10">
            <v>427.83577089780204</v>
          </cell>
          <cell r="G10">
            <v>584.59064756176451</v>
          </cell>
        </row>
        <row r="11">
          <cell r="A11" t="str">
            <v>CEDRAP - COOPERATIVA DE ELETRIFICAÇÃO DA REGIÃO DO ALTO PARAÍBA</v>
          </cell>
          <cell r="B11">
            <v>985.42</v>
          </cell>
          <cell r="C11">
            <v>387431.63</v>
          </cell>
          <cell r="D11">
            <v>484148.04000000004</v>
          </cell>
          <cell r="E11">
            <v>18</v>
          </cell>
          <cell r="F11">
            <v>393.16396054474234</v>
          </cell>
          <cell r="G11">
            <v>491.31135962330791</v>
          </cell>
        </row>
        <row r="12">
          <cell r="A12" t="str">
            <v>CEDRI - COOPERATIVA DE ELETRIFICAÇÃO E DISTRIBUIÇÃO DA REGIÃO DE ITARIRI</v>
          </cell>
          <cell r="B12">
            <v>835.4899999999999</v>
          </cell>
          <cell r="C12">
            <v>369083.33</v>
          </cell>
          <cell r="D12">
            <v>466348.14</v>
          </cell>
          <cell r="E12">
            <v>5</v>
          </cell>
          <cell r="F12">
            <v>441.75672958383711</v>
          </cell>
          <cell r="G12">
            <v>558.17321571772266</v>
          </cell>
        </row>
        <row r="13">
          <cell r="A13" t="str">
            <v>CEEE-D - COMPANHIA ESTADUAL DE DISTRIBUIÇÃO DE ENERGIA ELÉTRICA - CEEE-D</v>
          </cell>
          <cell r="B13">
            <v>220493.60000000003</v>
          </cell>
          <cell r="C13">
            <v>96004131.909999996</v>
          </cell>
          <cell r="D13">
            <v>127556306.91</v>
          </cell>
          <cell r="E13">
            <v>5425</v>
          </cell>
          <cell r="F13">
            <v>435.40552610143777</v>
          </cell>
          <cell r="G13">
            <v>578.50344368271908</v>
          </cell>
        </row>
        <row r="14">
          <cell r="A14" t="str">
            <v>CEJAMA - COOPERATIVA DE ELETRICIDADE JACINTO MACHADO</v>
          </cell>
          <cell r="B14">
            <v>1203.46</v>
          </cell>
          <cell r="C14">
            <v>514230.18</v>
          </cell>
          <cell r="D14">
            <v>682595.4</v>
          </cell>
          <cell r="E14">
            <v>14</v>
          </cell>
          <cell r="F14">
            <v>427.29312149967592</v>
          </cell>
          <cell r="G14">
            <v>567.19409037275852</v>
          </cell>
        </row>
        <row r="15">
          <cell r="A15" t="str">
            <v>CELESC-DIS - CELESC DISTRIBUIÇÃO S.A</v>
          </cell>
          <cell r="B15">
            <v>499242.03</v>
          </cell>
          <cell r="C15">
            <v>192862320.87000003</v>
          </cell>
          <cell r="D15">
            <v>280322040.49999994</v>
          </cell>
          <cell r="E15">
            <v>10317</v>
          </cell>
          <cell r="F15">
            <v>386.31026492300742</v>
          </cell>
          <cell r="G15">
            <v>561.49527414588852</v>
          </cell>
        </row>
        <row r="16">
          <cell r="A16" t="str">
            <v>CELG-D - CELG DISTRIBUIÇÃO S.A.</v>
          </cell>
          <cell r="B16">
            <v>350625.58999999997</v>
          </cell>
          <cell r="C16">
            <v>126540957.32000001</v>
          </cell>
          <cell r="D16">
            <v>204112342.95999998</v>
          </cell>
          <cell r="E16">
            <v>8439</v>
          </cell>
          <cell r="F16">
            <v>360.90051875563336</v>
          </cell>
          <cell r="G16">
            <v>582.13760997878103</v>
          </cell>
        </row>
        <row r="17">
          <cell r="A17" t="str">
            <v>CELPE - COMPANHIA ENERGÉTICA DE PERNAMBUCO</v>
          </cell>
          <cell r="B17">
            <v>349975.26000000007</v>
          </cell>
          <cell r="C17">
            <v>113760100.30000001</v>
          </cell>
          <cell r="D17">
            <v>158274216.08999997</v>
          </cell>
          <cell r="E17">
            <v>5978</v>
          </cell>
          <cell r="F17">
            <v>325.05183452110299</v>
          </cell>
          <cell r="G17">
            <v>452.24401316253022</v>
          </cell>
        </row>
        <row r="18">
          <cell r="A18" t="str">
            <v>CEMAR - COMPANHIA ENERGÉTICA DO MARANHÃO</v>
          </cell>
          <cell r="B18">
            <v>106542.23999999999</v>
          </cell>
          <cell r="C18">
            <v>38224742.5</v>
          </cell>
          <cell r="D18">
            <v>51332304.229999997</v>
          </cell>
          <cell r="E18">
            <v>2463</v>
          </cell>
          <cell r="F18">
            <v>358.77547252620184</v>
          </cell>
          <cell r="G18">
            <v>481.80237462625155</v>
          </cell>
        </row>
        <row r="19">
          <cell r="A19" t="str">
            <v>CEMIG-D - CEMIG DISTRIBUIÇÃO S.A</v>
          </cell>
          <cell r="B19">
            <v>610049.94000000006</v>
          </cell>
          <cell r="C19">
            <v>266993453.72999996</v>
          </cell>
          <cell r="D19">
            <v>339419516.75999999</v>
          </cell>
          <cell r="E19">
            <v>13767</v>
          </cell>
          <cell r="F19">
            <v>437.65835585525986</v>
          </cell>
          <cell r="G19">
            <v>556.37988712858487</v>
          </cell>
        </row>
        <row r="20">
          <cell r="A20" t="str">
            <v>CEPRAG - COOPERATIVA DE ELETRICIDADE PRAIA GRANDE</v>
          </cell>
          <cell r="B20">
            <v>438.27</v>
          </cell>
          <cell r="C20">
            <v>232361.81</v>
          </cell>
          <cell r="D20">
            <v>309262.30999999994</v>
          </cell>
          <cell r="E20">
            <v>32</v>
          </cell>
          <cell r="F20">
            <v>530.17959248864861</v>
          </cell>
          <cell r="G20">
            <v>705.64334770803373</v>
          </cell>
        </row>
        <row r="21">
          <cell r="A21" t="str">
            <v>CERAÇÁ - COOPERATIVA DISTRIBUIDORA DE ENERGIA VALE DO ARAÇÁ</v>
          </cell>
          <cell r="B21">
            <v>1950.0600000000002</v>
          </cell>
          <cell r="C21">
            <v>536436.14999999991</v>
          </cell>
          <cell r="D21">
            <v>757777.17</v>
          </cell>
          <cell r="E21">
            <v>29</v>
          </cell>
          <cell r="F21">
            <v>275.08699732315921</v>
          </cell>
          <cell r="G21">
            <v>388.59172025476136</v>
          </cell>
        </row>
        <row r="22">
          <cell r="A22" t="str">
            <v>CERAL - COOPERATIVA DE DISTRIBUIÇÃO DE ENERGIA ELÉTRICA DE ANITÁPOLIS - CERAL</v>
          </cell>
          <cell r="B22">
            <v>0.31</v>
          </cell>
          <cell r="C22">
            <v>494.48</v>
          </cell>
          <cell r="D22">
            <v>698.61</v>
          </cell>
          <cell r="E22">
            <v>1</v>
          </cell>
          <cell r="F22">
            <v>1595.0967741935485</v>
          </cell>
          <cell r="G22">
            <v>2253.5806451612902</v>
          </cell>
        </row>
        <row r="23">
          <cell r="A23" t="str">
            <v>CERAL DIS - COOPERATIVA DE DISTRIBUIÇÃO DE ENERGIA ELÉTRICA DE ARAPOTI</v>
          </cell>
          <cell r="B23">
            <v>527.54999999999995</v>
          </cell>
          <cell r="C23">
            <v>157433.93</v>
          </cell>
          <cell r="D23">
            <v>216947.87</v>
          </cell>
          <cell r="E23">
            <v>16</v>
          </cell>
          <cell r="F23">
            <v>298.4246611695574</v>
          </cell>
          <cell r="G23">
            <v>411.23660316557675</v>
          </cell>
        </row>
        <row r="24">
          <cell r="A24" t="str">
            <v>CERBRANORTE - COOPERATIVA DE ELETRIFICAÇÃO DE BRAÇO DO NORTE</v>
          </cell>
          <cell r="B24">
            <v>3037.78</v>
          </cell>
          <cell r="C24">
            <v>1166833.6300000001</v>
          </cell>
          <cell r="D24">
            <v>1555491.4100000001</v>
          </cell>
          <cell r="E24">
            <v>62</v>
          </cell>
          <cell r="F24">
            <v>384.1073514211036</v>
          </cell>
          <cell r="G24">
            <v>512.04873624818129</v>
          </cell>
        </row>
        <row r="25">
          <cell r="A25" t="str">
            <v>CERCOS - COOPERATIVA DE ELETRIFICAÇÃO E DESENVOLVIMENTO RURAL CENTRO SUL DE SERGIPE LTDA</v>
          </cell>
          <cell r="B25">
            <v>27.63</v>
          </cell>
          <cell r="C25">
            <v>8881.3799999999992</v>
          </cell>
          <cell r="D25">
            <v>11813.11</v>
          </cell>
          <cell r="E25">
            <v>2</v>
          </cell>
          <cell r="F25">
            <v>321.43973941368074</v>
          </cell>
          <cell r="G25">
            <v>427.54650741947165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320.31</v>
          </cell>
          <cell r="C26">
            <v>137892.81</v>
          </cell>
          <cell r="D26">
            <v>188715.18</v>
          </cell>
          <cell r="E26">
            <v>8</v>
          </cell>
          <cell r="F26">
            <v>430.49798632574692</v>
          </cell>
          <cell r="G26">
            <v>589.16418469607561</v>
          </cell>
        </row>
        <row r="27">
          <cell r="A27" t="str">
            <v>CERES - COOPERATIVA DE ELETRIFICAÇÃO RURAL DE RESENDE LTDA</v>
          </cell>
          <cell r="B27">
            <v>136.93</v>
          </cell>
          <cell r="C27">
            <v>67430.33</v>
          </cell>
          <cell r="D27">
            <v>67709.94</v>
          </cell>
          <cell r="E27">
            <v>8</v>
          </cell>
          <cell r="F27">
            <v>492.44380340319873</v>
          </cell>
          <cell r="G27">
            <v>494.4857956620171</v>
          </cell>
        </row>
        <row r="28">
          <cell r="A28" t="str">
            <v>CERGAL - COOPERATIVA DE ELETRIFICAÇÃO  ANITA GARIBALDI LTDA</v>
          </cell>
          <cell r="B28">
            <v>1479.8600000000001</v>
          </cell>
          <cell r="C28">
            <v>639530.11</v>
          </cell>
          <cell r="D28">
            <v>854797.45000000007</v>
          </cell>
          <cell r="E28">
            <v>21</v>
          </cell>
          <cell r="F28">
            <v>432.15581879366965</v>
          </cell>
          <cell r="G28">
            <v>577.62048437014312</v>
          </cell>
        </row>
        <row r="29">
          <cell r="A29" t="str">
            <v>CERGAPA - COOPERATIVA DE ELETRICIDADE GRÃO PARÁ</v>
          </cell>
          <cell r="B29">
            <v>406.79</v>
          </cell>
          <cell r="C29">
            <v>169078.13</v>
          </cell>
          <cell r="D29">
            <v>226465.8</v>
          </cell>
          <cell r="E29">
            <v>8</v>
          </cell>
          <cell r="F29">
            <v>415.63983873743206</v>
          </cell>
          <cell r="G29">
            <v>556.7142751788391</v>
          </cell>
        </row>
        <row r="30">
          <cell r="A30" t="str">
            <v>CERGRAL - COOPERATIVA DE ELETRICIDADE DE GRAVATAL</v>
          </cell>
          <cell r="B30">
            <v>441.96</v>
          </cell>
          <cell r="C30">
            <v>176026.5</v>
          </cell>
          <cell r="D30">
            <v>237222.34999999998</v>
          </cell>
          <cell r="E30">
            <v>16</v>
          </cell>
          <cell r="F30">
            <v>398.28604398588112</v>
          </cell>
          <cell r="G30">
            <v>536.75072404742502</v>
          </cell>
        </row>
        <row r="31">
          <cell r="A31" t="str">
            <v>CERILUZ - COOPERATIVA REGIONAL DE ENERGIA E DESENVOLVIMENTO IJUÍ LTDA</v>
          </cell>
          <cell r="B31">
            <v>4913.3099999999995</v>
          </cell>
          <cell r="C31">
            <v>1606502.5400000003</v>
          </cell>
          <cell r="D31">
            <v>1970890.17</v>
          </cell>
          <cell r="E31">
            <v>125</v>
          </cell>
          <cell r="F31">
            <v>326.96950528258964</v>
          </cell>
          <cell r="G31">
            <v>401.13287580063138</v>
          </cell>
        </row>
        <row r="32">
          <cell r="A32" t="str">
            <v>CERIM - COOPERATIVA DE ELETRIFICAÇÃO RURAL ITU-MAIRINQUE</v>
          </cell>
          <cell r="B32">
            <v>409.97</v>
          </cell>
          <cell r="C32">
            <v>193299.28</v>
          </cell>
          <cell r="D32">
            <v>232867.90000000002</v>
          </cell>
          <cell r="E32">
            <v>21</v>
          </cell>
          <cell r="F32">
            <v>471.4961582554821</v>
          </cell>
          <cell r="G32">
            <v>568.0120496621704</v>
          </cell>
        </row>
        <row r="33">
          <cell r="A33" t="str">
            <v>CERIPA - COOPERATIVA DE ELETRIFICAÇÃO RURAL DE ITAÍ-PARANAPANEMA-AVARÉ LTDA</v>
          </cell>
          <cell r="B33">
            <v>2039.6099999999997</v>
          </cell>
          <cell r="C33">
            <v>985054.95</v>
          </cell>
          <cell r="D33">
            <v>1120305.8</v>
          </cell>
          <cell r="E33">
            <v>294</v>
          </cell>
          <cell r="F33">
            <v>482.96240457734575</v>
          </cell>
          <cell r="G33">
            <v>549.27451816768905</v>
          </cell>
        </row>
        <row r="34">
          <cell r="A34" t="str">
            <v>CERIS - COOPERATIVA DE ELETRIFICAÇÃO DA REGIÃO DE ITAPECERICA DA SERRA</v>
          </cell>
          <cell r="B34">
            <v>45.75</v>
          </cell>
          <cell r="C34">
            <v>17527.310000000001</v>
          </cell>
          <cell r="D34">
            <v>22094.18</v>
          </cell>
          <cell r="E34">
            <v>1</v>
          </cell>
          <cell r="F34">
            <v>383.11060109289622</v>
          </cell>
          <cell r="G34">
            <v>482.9328961748634</v>
          </cell>
        </row>
        <row r="35">
          <cell r="A35" t="str">
            <v>CERMC - COOPERATIVA DE ELETRIFICAÇÃO E DESENVOLVIMENTO DA REGIÃO DE MOGI DAS CRUZES</v>
          </cell>
          <cell r="B35">
            <v>761.25</v>
          </cell>
          <cell r="C35">
            <v>318208.52</v>
          </cell>
          <cell r="D35">
            <v>382141.91</v>
          </cell>
          <cell r="E35">
            <v>5</v>
          </cell>
          <cell r="F35">
            <v>418.00790804597705</v>
          </cell>
          <cell r="G35">
            <v>501.9926568144499</v>
          </cell>
        </row>
        <row r="36">
          <cell r="A36" t="str">
            <v>CERMISSÕES - COOPERATIVA DE DISTRIBUIÇÃO E GERAÇÃO DE ENERGIA DAS MISSÕES</v>
          </cell>
          <cell r="B36">
            <v>1473.22</v>
          </cell>
          <cell r="C36">
            <v>685714.66</v>
          </cell>
          <cell r="D36">
            <v>793027.81</v>
          </cell>
          <cell r="E36">
            <v>137</v>
          </cell>
          <cell r="F36">
            <v>465.45299412171977</v>
          </cell>
          <cell r="G36">
            <v>538.2955770353376</v>
          </cell>
        </row>
        <row r="37">
          <cell r="A37" t="str">
            <v>CERMOFUL - COOPERATIVA FUMACENSE DE ELETRICIDADE</v>
          </cell>
          <cell r="B37">
            <v>4560.41</v>
          </cell>
          <cell r="C37">
            <v>1629868.2000000002</v>
          </cell>
          <cell r="D37">
            <v>2175834.79</v>
          </cell>
          <cell r="E37">
            <v>90</v>
          </cell>
          <cell r="F37">
            <v>357.3951026333159</v>
          </cell>
          <cell r="G37">
            <v>477.11385379823309</v>
          </cell>
        </row>
        <row r="38">
          <cell r="A38" t="str">
            <v>CERON - ENERGISA RONDÔNIA - DISTRIBUIDORA DE ENERGIA S.A</v>
          </cell>
          <cell r="B38">
            <v>72059.650000000009</v>
          </cell>
          <cell r="C38">
            <v>33197350.850000001</v>
          </cell>
          <cell r="D38">
            <v>41841209.740000002</v>
          </cell>
          <cell r="E38">
            <v>2207</v>
          </cell>
          <cell r="F38">
            <v>460.69264630066891</v>
          </cell>
          <cell r="G38">
            <v>580.64686325842547</v>
          </cell>
        </row>
        <row r="39">
          <cell r="A39" t="str">
            <v>CERPALO - COOPERATIVA DE ELETRICIDADE DE PAULO LOPES</v>
          </cell>
          <cell r="B39">
            <v>772.93000000000006</v>
          </cell>
          <cell r="C39">
            <v>290439.79000000004</v>
          </cell>
          <cell r="D39">
            <v>396044.02</v>
          </cell>
          <cell r="E39">
            <v>16</v>
          </cell>
          <cell r="F39">
            <v>375.76467467946645</v>
          </cell>
          <cell r="G39">
            <v>512.39312745009249</v>
          </cell>
        </row>
        <row r="40">
          <cell r="A40" t="str">
            <v>CERPRO - COOPERATIVA DE ELETRIFICAÇÃO RURAL DA REGIÃO DE PROMISSÃO</v>
          </cell>
          <cell r="B40">
            <v>1119.8400000000001</v>
          </cell>
          <cell r="C40">
            <v>418445.98</v>
          </cell>
          <cell r="D40">
            <v>522391</v>
          </cell>
          <cell r="E40">
            <v>7</v>
          </cell>
          <cell r="F40">
            <v>373.66586298042569</v>
          </cell>
          <cell r="G40">
            <v>466.48717673953416</v>
          </cell>
        </row>
        <row r="41">
          <cell r="A41" t="str">
            <v>CERR - COMPANHIA ENERGÉTICA DE RORAIMA</v>
          </cell>
          <cell r="B41">
            <v>1515.67</v>
          </cell>
          <cell r="C41">
            <v>506338.41000000003</v>
          </cell>
          <cell r="D41">
            <v>600265.47999999986</v>
          </cell>
          <cell r="E41">
            <v>140</v>
          </cell>
          <cell r="F41">
            <v>334.06903217718894</v>
          </cell>
          <cell r="G41">
            <v>396.03969201739153</v>
          </cell>
        </row>
        <row r="42">
          <cell r="A42" t="str">
            <v>CERRP - COOPERATIVA DE ELETRIFICAÇÃO E DESENVOLVIMENTO DA REGIÃO DE SÃO JOSÉ DO RIO PRETO-CERRP</v>
          </cell>
          <cell r="B42">
            <v>1850.81</v>
          </cell>
          <cell r="C42">
            <v>583463.21</v>
          </cell>
          <cell r="D42">
            <v>734783.66</v>
          </cell>
          <cell r="E42">
            <v>24</v>
          </cell>
          <cell r="F42">
            <v>315.24749163879596</v>
          </cell>
          <cell r="G42">
            <v>397.00653227505796</v>
          </cell>
        </row>
        <row r="43">
          <cell r="A43" t="str">
            <v>CERSUL - CERSUL - COOPERATIVA DE DISTRIBUIÇÃO DE ENERGIA</v>
          </cell>
          <cell r="B43">
            <v>5165.0999999999995</v>
          </cell>
          <cell r="C43">
            <v>1635080.08</v>
          </cell>
          <cell r="D43">
            <v>2175384.41</v>
          </cell>
          <cell r="E43">
            <v>57</v>
          </cell>
          <cell r="F43">
            <v>316.5631023600705</v>
          </cell>
          <cell r="G43">
            <v>421.16985343943009</v>
          </cell>
        </row>
        <row r="44">
          <cell r="A44" t="str">
            <v>CERTAJA - COOPERATIVA REGIONAL DE ENERGIA TAQUARI JACUÍ</v>
          </cell>
          <cell r="B44">
            <v>2540.9899999999998</v>
          </cell>
          <cell r="C44">
            <v>936037.32000000007</v>
          </cell>
          <cell r="D44">
            <v>1136396.93</v>
          </cell>
          <cell r="E44">
            <v>56</v>
          </cell>
          <cell r="F44">
            <v>368.37505066922739</v>
          </cell>
          <cell r="G44">
            <v>447.22605362476833</v>
          </cell>
        </row>
        <row r="45">
          <cell r="A45" t="str">
            <v>CERTEL - COOPERATIVA DE DISTRIBUIÇÃO DE ENERGIA TEUTÔNIA</v>
          </cell>
          <cell r="B45">
            <v>10714.09</v>
          </cell>
          <cell r="C45">
            <v>3843465.2800000003</v>
          </cell>
          <cell r="D45">
            <v>4799537.54</v>
          </cell>
          <cell r="E45">
            <v>152</v>
          </cell>
          <cell r="F45">
            <v>358.72997893428186</v>
          </cell>
          <cell r="G45">
            <v>447.96501989436342</v>
          </cell>
        </row>
        <row r="46">
          <cell r="A46" t="str">
            <v>CERTREL - COOPERATIVA DE ENERGIA TREVISO</v>
          </cell>
          <cell r="B46">
            <v>2053.44</v>
          </cell>
          <cell r="C46">
            <v>687243.47000000009</v>
          </cell>
          <cell r="D46">
            <v>945017.83</v>
          </cell>
          <cell r="E46">
            <v>21</v>
          </cell>
          <cell r="F46">
            <v>334.67910920211938</v>
          </cell>
          <cell r="G46">
            <v>460.21204904939998</v>
          </cell>
        </row>
        <row r="47">
          <cell r="A47" t="str">
            <v>CETRIL - COOPERATIVA DE ELETRIFICAÇÃO DE IBIÚNA E REGIÃO</v>
          </cell>
          <cell r="B47">
            <v>113.72</v>
          </cell>
          <cell r="C47">
            <v>58507.86</v>
          </cell>
          <cell r="D47">
            <v>72997.62</v>
          </cell>
          <cell r="E47">
            <v>4</v>
          </cell>
          <cell r="F47">
            <v>514.49050298979955</v>
          </cell>
          <cell r="G47">
            <v>641.90661273302851</v>
          </cell>
        </row>
        <row r="48">
          <cell r="A48" t="str">
            <v>CFLO - COMPANHIA FORÇA E LUZ DO OESTE</v>
          </cell>
          <cell r="B48">
            <v>10778.510000000002</v>
          </cell>
          <cell r="C48">
            <v>4678794.72</v>
          </cell>
          <cell r="D48">
            <v>7110320.2999999998</v>
          </cell>
          <cell r="E48">
            <v>188</v>
          </cell>
          <cell r="F48">
            <v>434.0854830584189</v>
          </cell>
          <cell r="G48">
            <v>659.67562306849447</v>
          </cell>
        </row>
        <row r="49">
          <cell r="A49" t="str">
            <v>CHESP - COMPANHIA HIDROELÉTRICA SÃO PATRÍCIO - CHESP</v>
          </cell>
          <cell r="B49">
            <v>1890.2800000000002</v>
          </cell>
          <cell r="C49">
            <v>917828.76</v>
          </cell>
          <cell r="D49">
            <v>1408688.31</v>
          </cell>
          <cell r="E49">
            <v>57</v>
          </cell>
          <cell r="F49">
            <v>485.55174894724587</v>
          </cell>
          <cell r="G49">
            <v>745.22732611041749</v>
          </cell>
        </row>
        <row r="50">
          <cell r="A50" t="str">
            <v>CNEE - COMPANHIA NACIONAL DE ENERGIA ELÉTRICA</v>
          </cell>
          <cell r="B50">
            <v>12371.93</v>
          </cell>
          <cell r="C50">
            <v>4517007.2200000007</v>
          </cell>
          <cell r="D50">
            <v>6351082.9900000002</v>
          </cell>
          <cell r="E50">
            <v>318</v>
          </cell>
          <cell r="F50">
            <v>365.10125905982335</v>
          </cell>
          <cell r="G50">
            <v>513.34617880961173</v>
          </cell>
        </row>
        <row r="51">
          <cell r="A51" t="str">
            <v>COCEL - COMPANHIA CAMPOLARGUENSE DE ENERGIA</v>
          </cell>
          <cell r="B51">
            <v>14604.109999999999</v>
          </cell>
          <cell r="C51">
            <v>7138778.4500000011</v>
          </cell>
          <cell r="D51">
            <v>10653988.890000001</v>
          </cell>
          <cell r="E51">
            <v>185</v>
          </cell>
          <cell r="F51">
            <v>488.8198219542308</v>
          </cell>
          <cell r="G51">
            <v>729.51990158934723</v>
          </cell>
        </row>
        <row r="52">
          <cell r="A52" t="str">
            <v>COELBA - COMPANHIA DE ELETRICIDADE DO ESTADO DA BAHIA</v>
          </cell>
          <cell r="B52">
            <v>538800.13</v>
          </cell>
          <cell r="C52">
            <v>153735137.78999999</v>
          </cell>
          <cell r="D52">
            <v>194779590.84</v>
          </cell>
          <cell r="E52">
            <v>8417</v>
          </cell>
          <cell r="F52">
            <v>285.32869468684055</v>
          </cell>
          <cell r="G52">
            <v>361.50620609538458</v>
          </cell>
        </row>
        <row r="53">
          <cell r="A53" t="str">
            <v>COOPERA - COOPERATIVA PIONEIRA DE ELETRIFICAÇÃO - COOPERA</v>
          </cell>
          <cell r="B53">
            <v>14383.539999999999</v>
          </cell>
          <cell r="C53">
            <v>3744020.8899999997</v>
          </cell>
          <cell r="D53">
            <v>4994560.41</v>
          </cell>
          <cell r="E53">
            <v>94</v>
          </cell>
          <cell r="F53">
            <v>260.29898689752315</v>
          </cell>
          <cell r="G53">
            <v>347.24138911561414</v>
          </cell>
        </row>
        <row r="54">
          <cell r="A54" t="str">
            <v>COOPERALIANÇA - COOPERATIVA ALIANÇA</v>
          </cell>
          <cell r="B54">
            <v>6563.37</v>
          </cell>
          <cell r="C54">
            <v>3090913.91</v>
          </cell>
          <cell r="D54">
            <v>4124507.17</v>
          </cell>
          <cell r="E54">
            <v>98</v>
          </cell>
          <cell r="F54">
            <v>470.93397294377741</v>
          </cell>
          <cell r="G54">
            <v>628.41302105473255</v>
          </cell>
        </row>
        <row r="55">
          <cell r="A55" t="str">
            <v>COOPERCOCAL - COOPERATIVA ENERGÉTICA COCAL</v>
          </cell>
          <cell r="B55">
            <v>2733.15</v>
          </cell>
          <cell r="C55">
            <v>952570.46</v>
          </cell>
          <cell r="D55">
            <v>1266872.5799999998</v>
          </cell>
          <cell r="E55">
            <v>43</v>
          </cell>
          <cell r="F55">
            <v>348.5247644659093</v>
          </cell>
          <cell r="G55">
            <v>463.52105811975184</v>
          </cell>
        </row>
        <row r="56">
          <cell r="A56" t="str">
            <v>COOPERLUZ - COOPERATIVA DISTRIBUIDORA DE ENERGIA FRONTEIRA NOROESTE</v>
          </cell>
          <cell r="B56">
            <v>253.42000000000002</v>
          </cell>
          <cell r="C56">
            <v>130231.49</v>
          </cell>
          <cell r="D56">
            <v>171468.03000000003</v>
          </cell>
          <cell r="E56">
            <v>24</v>
          </cell>
          <cell r="F56">
            <v>513.89586457264613</v>
          </cell>
          <cell r="G56">
            <v>676.61601294294064</v>
          </cell>
        </row>
        <row r="57">
          <cell r="A57" t="str">
            <v>COOPERMILA - COOPERATIVA DE ELETRIFICAÇÃO LAURO MULLER</v>
          </cell>
          <cell r="B57">
            <v>496.76</v>
          </cell>
          <cell r="C57">
            <v>187205.5</v>
          </cell>
          <cell r="D57">
            <v>248484.15</v>
          </cell>
          <cell r="E57">
            <v>2</v>
          </cell>
          <cell r="F57">
            <v>376.85300748852563</v>
          </cell>
          <cell r="G57">
            <v>500.20965858764794</v>
          </cell>
        </row>
        <row r="58">
          <cell r="A58" t="str">
            <v>COORSEL - COOPERATIVA REGIONAL SUL DE ELETRIFICAÇÃO RURAL</v>
          </cell>
          <cell r="B58">
            <v>964.51</v>
          </cell>
          <cell r="C58">
            <v>329591</v>
          </cell>
          <cell r="D58">
            <v>454464.99000000005</v>
          </cell>
          <cell r="E58">
            <v>19</v>
          </cell>
          <cell r="F58">
            <v>341.71859286062352</v>
          </cell>
          <cell r="G58">
            <v>471.18743196027003</v>
          </cell>
        </row>
        <row r="59">
          <cell r="A59" t="str">
            <v>COPEL-DIS - COPEL DISTRIBUIÇÃO S.A.</v>
          </cell>
          <cell r="B59">
            <v>840330.23</v>
          </cell>
          <cell r="C59">
            <v>384282564.39000005</v>
          </cell>
          <cell r="D59">
            <v>578997889.00999999</v>
          </cell>
          <cell r="E59">
            <v>14223</v>
          </cell>
          <cell r="F59">
            <v>457.29946474732924</v>
          </cell>
          <cell r="G59">
            <v>689.01232912922819</v>
          </cell>
        </row>
        <row r="60">
          <cell r="A60" t="str">
            <v>COPREL - COPREL COOPERATIVA DE ENERGIA</v>
          </cell>
          <cell r="B60">
            <v>13361.380000000001</v>
          </cell>
          <cell r="C60">
            <v>4522108.71</v>
          </cell>
          <cell r="D60">
            <v>5617788.959999999</v>
          </cell>
          <cell r="E60">
            <v>398</v>
          </cell>
          <cell r="F60">
            <v>338.44623160182556</v>
          </cell>
          <cell r="G60">
            <v>420.44975593838353</v>
          </cell>
        </row>
        <row r="61">
          <cell r="A61" t="str">
            <v>COSERN - COMPANHIA ENERGÉTICA DO RIO GRANDE DO NORTE COSERN</v>
          </cell>
          <cell r="B61">
            <v>128541.2</v>
          </cell>
          <cell r="C61">
            <v>38470039.93999999</v>
          </cell>
          <cell r="D61">
            <v>53792652.519999996</v>
          </cell>
          <cell r="E61">
            <v>2787</v>
          </cell>
          <cell r="F61">
            <v>299.28178622885105</v>
          </cell>
          <cell r="G61">
            <v>418.48568801287058</v>
          </cell>
        </row>
        <row r="62">
          <cell r="A62" t="str">
            <v>CPFL JAGUARI - COMPANHIA JAGUARI DE ENERGIA</v>
          </cell>
          <cell r="B62">
            <v>27749.96</v>
          </cell>
          <cell r="C62">
            <v>10028377.459999999</v>
          </cell>
          <cell r="D62">
            <v>13109318.130000001</v>
          </cell>
          <cell r="E62">
            <v>245</v>
          </cell>
          <cell r="F62">
            <v>361.38349244467378</v>
          </cell>
          <cell r="G62">
            <v>472.40854148978957</v>
          </cell>
        </row>
        <row r="63">
          <cell r="A63" t="str">
            <v>CPFL LESTE PAULISTA - COMPANHIA LESTE PAULISTA DE ENERGIA</v>
          </cell>
          <cell r="B63">
            <v>5356.1900000000005</v>
          </cell>
          <cell r="C63">
            <v>1972888.2599999998</v>
          </cell>
          <cell r="D63">
            <v>2543974.9</v>
          </cell>
          <cell r="E63">
            <v>185</v>
          </cell>
          <cell r="F63">
            <v>368.33799025053247</v>
          </cell>
          <cell r="G63">
            <v>474.95979418205843</v>
          </cell>
        </row>
        <row r="64">
          <cell r="A64" t="str">
            <v>CPFL MOCOCA - COMPANHIA LUZ E FORÇA DE MOCOCA</v>
          </cell>
          <cell r="B64">
            <v>4255.45</v>
          </cell>
          <cell r="C64">
            <v>1609834.2699999998</v>
          </cell>
          <cell r="D64">
            <v>2074476.04</v>
          </cell>
          <cell r="E64">
            <v>128</v>
          </cell>
          <cell r="F64">
            <v>378.29942074281212</v>
          </cell>
          <cell r="G64">
            <v>487.4868791784653</v>
          </cell>
        </row>
        <row r="65">
          <cell r="A65" t="str">
            <v>CPFL- PIRATININGA - COMPANHIA PIRATININGA DE FORÇA E LUZ</v>
          </cell>
          <cell r="B65">
            <v>304821.28000000003</v>
          </cell>
          <cell r="C65">
            <v>144833405.76999998</v>
          </cell>
          <cell r="D65">
            <v>189888347.45000002</v>
          </cell>
          <cell r="E65">
            <v>4806</v>
          </cell>
          <cell r="F65">
            <v>475.14204313425876</v>
          </cell>
          <cell r="G65">
            <v>622.94977388061625</v>
          </cell>
        </row>
        <row r="66">
          <cell r="A66" t="str">
            <v>CPFL SANTA CRUZ - COMPANHIA LUZ E FORÇA SANTA CRUZ</v>
          </cell>
          <cell r="B66">
            <v>23409.769999999997</v>
          </cell>
          <cell r="C66">
            <v>10669297.120000001</v>
          </cell>
          <cell r="D66">
            <v>14068679.85</v>
          </cell>
          <cell r="E66">
            <v>701</v>
          </cell>
          <cell r="F66">
            <v>455.7625777613365</v>
          </cell>
          <cell r="G66">
            <v>600.97471483060281</v>
          </cell>
        </row>
        <row r="67">
          <cell r="A67" t="str">
            <v>CPFL SUL PAULISTA - COMPANHIA SUL PAULISTA DE ENERGIA</v>
          </cell>
          <cell r="B67">
            <v>11865.64</v>
          </cell>
          <cell r="C67">
            <v>4317810.93</v>
          </cell>
          <cell r="D67">
            <v>5611318.1499999994</v>
          </cell>
          <cell r="E67">
            <v>229</v>
          </cell>
          <cell r="F67">
            <v>363.89195441628095</v>
          </cell>
          <cell r="G67">
            <v>472.90480328073323</v>
          </cell>
        </row>
        <row r="68">
          <cell r="A68" t="str">
            <v>CPFL-PAULISTA - COMPANHIA PAULISTA DE FORÇA E LUZ</v>
          </cell>
          <cell r="B68">
            <v>652513.75</v>
          </cell>
          <cell r="C68">
            <v>280611793.38999999</v>
          </cell>
          <cell r="D68">
            <v>363512971.36000001</v>
          </cell>
          <cell r="E68">
            <v>15297</v>
          </cell>
          <cell r="F68">
            <v>430.04732603719077</v>
          </cell>
          <cell r="G68">
            <v>557.09626250787824</v>
          </cell>
        </row>
        <row r="69">
          <cell r="A69" t="str">
            <v>CRELUZ-D - CRELUZ - COOPERATIVA DE DISTRIBUIÇÃO DE ENERGIA</v>
          </cell>
          <cell r="B69">
            <v>1096.46</v>
          </cell>
          <cell r="C69">
            <v>409092.39</v>
          </cell>
          <cell r="D69">
            <v>494791.58</v>
          </cell>
          <cell r="E69">
            <v>83</v>
          </cell>
          <cell r="F69">
            <v>373.10288565018334</v>
          </cell>
          <cell r="G69">
            <v>451.26277292377284</v>
          </cell>
        </row>
        <row r="70">
          <cell r="A70" t="str">
            <v>CRERAL - COOPERATIVA REGIONAL DE ELETRIFICAÇÃO RURAL DO ALTO URUGUAI</v>
          </cell>
          <cell r="B70">
            <v>2227.6999999999998</v>
          </cell>
          <cell r="C70">
            <v>828731.7</v>
          </cell>
          <cell r="D70">
            <v>1001601.9600000001</v>
          </cell>
          <cell r="E70">
            <v>29</v>
          </cell>
          <cell r="F70">
            <v>372.01225479193789</v>
          </cell>
          <cell r="G70">
            <v>449.61258697311138</v>
          </cell>
        </row>
        <row r="71">
          <cell r="A71" t="str">
            <v>DCELT - DCELT - DISTRIBUIDORA CATARINENSE DE ENERGIA ELÉTRICA LTDA</v>
          </cell>
          <cell r="B71">
            <v>7206.89</v>
          </cell>
          <cell r="C71">
            <v>2959828.1</v>
          </cell>
          <cell r="D71">
            <v>4051384.94</v>
          </cell>
          <cell r="E71">
            <v>146</v>
          </cell>
          <cell r="F71">
            <v>410.69422455455822</v>
          </cell>
          <cell r="G71">
            <v>562.15440224562883</v>
          </cell>
        </row>
        <row r="72">
          <cell r="A72" t="str">
            <v>DEMEI - DEPARTAMENTO MUNICIPAL DE ENERGIA DE IJUÍ</v>
          </cell>
          <cell r="B72">
            <v>2915.74</v>
          </cell>
          <cell r="C72">
            <v>1087475.17</v>
          </cell>
          <cell r="D72">
            <v>1410798.4100000001</v>
          </cell>
          <cell r="E72">
            <v>96</v>
          </cell>
          <cell r="F72">
            <v>372.96712669853963</v>
          </cell>
          <cell r="G72">
            <v>483.85603997612964</v>
          </cell>
        </row>
        <row r="73">
          <cell r="A73" t="str">
            <v>DMED - DME DISTRIBUIÇÃO S.A. - DMED</v>
          </cell>
          <cell r="B73">
            <v>16477.490000000002</v>
          </cell>
          <cell r="C73">
            <v>7241553.6400000006</v>
          </cell>
          <cell r="D73">
            <v>9664311.6699999999</v>
          </cell>
          <cell r="E73">
            <v>184</v>
          </cell>
          <cell r="F73">
            <v>439.48159822885646</v>
          </cell>
          <cell r="G73">
            <v>586.51600880959415</v>
          </cell>
        </row>
        <row r="74">
          <cell r="A74" t="str">
            <v>EBO - ENERGISA BORBOREMA - DISTRIBUIDORA DE ENERGIA S.A</v>
          </cell>
          <cell r="B74">
            <v>18656.23</v>
          </cell>
          <cell r="C74">
            <v>5691385.0800000001</v>
          </cell>
          <cell r="D74">
            <v>8381370.6499999994</v>
          </cell>
          <cell r="E74">
            <v>375</v>
          </cell>
          <cell r="F74">
            <v>305.06619397380928</v>
          </cell>
          <cell r="G74">
            <v>449.2531797689029</v>
          </cell>
        </row>
        <row r="75">
          <cell r="A75" t="str">
            <v>EDEVP - EMPRESA DE DISTRIBUICAO DE ENERGIA VALE PARANAPANEMA S.A.</v>
          </cell>
          <cell r="B75">
            <v>21432.27</v>
          </cell>
          <cell r="C75">
            <v>7808259.4100000001</v>
          </cell>
          <cell r="D75">
            <v>10368533.209999999</v>
          </cell>
          <cell r="E75">
            <v>459</v>
          </cell>
          <cell r="F75">
            <v>364.32255705998477</v>
          </cell>
          <cell r="G75">
            <v>483.78138246671955</v>
          </cell>
        </row>
        <row r="76">
          <cell r="A76" t="str">
            <v>EDP ES - ESPÍRITO SANTO DISTRIBUIÇÃO DE ENERGIA S.A.</v>
          </cell>
          <cell r="B76">
            <v>159591.37000000002</v>
          </cell>
          <cell r="C76">
            <v>75014219.780000001</v>
          </cell>
          <cell r="D76">
            <v>104506034.12</v>
          </cell>
          <cell r="E76">
            <v>3398</v>
          </cell>
          <cell r="F76">
            <v>470.03932468278197</v>
          </cell>
          <cell r="G76">
            <v>654.83512122240688</v>
          </cell>
        </row>
        <row r="77">
          <cell r="A77" t="str">
            <v>EDP SP - EDP SÃO PAULO DISTRIBUIÇÃO DE ENERGIA S.A.</v>
          </cell>
          <cell r="B77">
            <v>345542.66</v>
          </cell>
          <cell r="C77">
            <v>160572292.43000001</v>
          </cell>
          <cell r="D77">
            <v>205732219.29000002</v>
          </cell>
          <cell r="E77">
            <v>3952</v>
          </cell>
          <cell r="F77">
            <v>464.69600144306355</v>
          </cell>
          <cell r="G77">
            <v>595.38876991338793</v>
          </cell>
        </row>
        <row r="78">
          <cell r="A78" t="str">
            <v>EEB - EMPRESA ELÉTRICA BRAGANTINA S.A.</v>
          </cell>
          <cell r="B78">
            <v>21377.640000000003</v>
          </cell>
          <cell r="C78">
            <v>8279619.1000000006</v>
          </cell>
          <cell r="D78">
            <v>11780608.43</v>
          </cell>
          <cell r="E78">
            <v>385</v>
          </cell>
          <cell r="F78">
            <v>387.30276588061167</v>
          </cell>
          <cell r="G78">
            <v>551.07151350663582</v>
          </cell>
        </row>
        <row r="79">
          <cell r="A79" t="str">
            <v>EFLJC - EMPRESA FORÇA E LUZ JOÃO CESA LTDA</v>
          </cell>
          <cell r="B79">
            <v>419.90999999999997</v>
          </cell>
          <cell r="C79">
            <v>205220.86</v>
          </cell>
          <cell r="D79">
            <v>313606.01999999996</v>
          </cell>
          <cell r="E79">
            <v>12</v>
          </cell>
          <cell r="F79">
            <v>488.72582219999526</v>
          </cell>
          <cell r="G79">
            <v>746.84103736514965</v>
          </cell>
        </row>
        <row r="80">
          <cell r="A80" t="str">
            <v>EFLUL - EMPRESA FORÇA E LUZ DE URUSSANGA LTDA</v>
          </cell>
          <cell r="B80">
            <v>3410.68</v>
          </cell>
          <cell r="C80">
            <v>1431866.2899999998</v>
          </cell>
          <cell r="D80">
            <v>1928573.55</v>
          </cell>
          <cell r="E80">
            <v>35</v>
          </cell>
          <cell r="F80">
            <v>419.81842037364981</v>
          </cell>
          <cell r="G80">
            <v>565.45133228564396</v>
          </cell>
        </row>
        <row r="81">
          <cell r="A81" t="str">
            <v>ELEKTRO - ELEKTRO REDES S.A.</v>
          </cell>
          <cell r="B81">
            <v>425791.19</v>
          </cell>
          <cell r="C81">
            <v>181672917.46999997</v>
          </cell>
          <cell r="D81">
            <v>252089208.62</v>
          </cell>
          <cell r="E81">
            <v>7071</v>
          </cell>
          <cell r="F81">
            <v>426.67138667195059</v>
          </cell>
          <cell r="G81">
            <v>592.04890693017865</v>
          </cell>
        </row>
        <row r="82">
          <cell r="A82" t="str">
            <v>ELETROACRE - ENERGISA ACRE - DISTRIBUIDORA DE ENERGIA S.A</v>
          </cell>
          <cell r="B82">
            <v>20247.61</v>
          </cell>
          <cell r="C82">
            <v>7943973.1700000009</v>
          </cell>
          <cell r="D82">
            <v>10021047.74</v>
          </cell>
          <cell r="E82">
            <v>505</v>
          </cell>
          <cell r="F82">
            <v>392.34127731618696</v>
          </cell>
          <cell r="G82">
            <v>494.92496842837255</v>
          </cell>
        </row>
        <row r="83">
          <cell r="A83" t="str">
            <v>ELETROCAR - CENTRAIS ELÉTRICAS DE CARAZINHO SA</v>
          </cell>
          <cell r="B83">
            <v>4732.12</v>
          </cell>
          <cell r="C83">
            <v>2123930.3899999997</v>
          </cell>
          <cell r="D83">
            <v>2898841.5999999996</v>
          </cell>
          <cell r="E83">
            <v>141</v>
          </cell>
          <cell r="F83">
            <v>448.83274092795614</v>
          </cell>
          <cell r="G83">
            <v>612.58835363431183</v>
          </cell>
        </row>
        <row r="84">
          <cell r="A84" t="str">
            <v>ELETROPAULO - ELETROPAULO METROPOLITANA ELETRICIDADE DE SÃO PAULO S.A.</v>
          </cell>
          <cell r="B84">
            <v>1013278.32</v>
          </cell>
          <cell r="C84">
            <v>374102828.40999997</v>
          </cell>
          <cell r="D84">
            <v>490632799.06999993</v>
          </cell>
          <cell r="E84">
            <v>13164</v>
          </cell>
          <cell r="F84">
            <v>369.20046647203503</v>
          </cell>
          <cell r="G84">
            <v>484.20339149267494</v>
          </cell>
        </row>
        <row r="85">
          <cell r="A85" t="str">
            <v>ELFSM - EMPRESA LUZ E FORÇA SANTA MARIA S/A</v>
          </cell>
          <cell r="B85">
            <v>9460.27</v>
          </cell>
          <cell r="C85">
            <v>4648250.32</v>
          </cell>
          <cell r="D85">
            <v>6607990.1400000006</v>
          </cell>
          <cell r="E85">
            <v>230</v>
          </cell>
          <cell r="F85">
            <v>491.34436120744971</v>
          </cell>
          <cell r="G85">
            <v>698.49910626229484</v>
          </cell>
        </row>
        <row r="86">
          <cell r="A86" t="str">
            <v>EMG - ENERGISA MINAS GERAIS - DISTRIBUIDORA DE ENERGIA S.A.</v>
          </cell>
          <cell r="B86">
            <v>17148.560000000001</v>
          </cell>
          <cell r="C86">
            <v>7019550.6699999999</v>
          </cell>
          <cell r="D86">
            <v>9623560.1600000001</v>
          </cell>
          <cell r="E86">
            <v>513</v>
          </cell>
          <cell r="F86">
            <v>409.33761610304305</v>
          </cell>
          <cell r="G86">
            <v>561.18765424035598</v>
          </cell>
        </row>
        <row r="87">
          <cell r="A87" t="str">
            <v>EMS - ENERGISA MATO GROSSO DO SUL - DISTRIBUIDORA DE ENERGIA S.A.</v>
          </cell>
          <cell r="B87">
            <v>108468.26000000001</v>
          </cell>
          <cell r="C87">
            <v>44071103.32</v>
          </cell>
          <cell r="D87">
            <v>58309406.530000001</v>
          </cell>
          <cell r="E87">
            <v>3210</v>
          </cell>
          <cell r="F87">
            <v>406.30414205962182</v>
          </cell>
          <cell r="G87">
            <v>537.57114320816061</v>
          </cell>
        </row>
        <row r="88">
          <cell r="A88" t="str">
            <v>EMT - ENERGISA MATO GROSSO - DISTRIBUIDORA DE ENERGIA S.A.</v>
          </cell>
          <cell r="B88">
            <v>165399.51</v>
          </cell>
          <cell r="C88">
            <v>67498869.330000013</v>
          </cell>
          <cell r="D88">
            <v>98692643.909999996</v>
          </cell>
          <cell r="E88">
            <v>4867</v>
          </cell>
          <cell r="F88">
            <v>408.09594496380316</v>
          </cell>
          <cell r="G88">
            <v>596.69248058836445</v>
          </cell>
        </row>
        <row r="89">
          <cell r="A89" t="str">
            <v>ENEL CE - COMPANHIA ENERGÉTICA DO CEARÁ</v>
          </cell>
          <cell r="B89">
            <v>312193.98000000004</v>
          </cell>
          <cell r="C89">
            <v>109193019.40000001</v>
          </cell>
          <cell r="D89">
            <v>151254828.16</v>
          </cell>
          <cell r="E89">
            <v>7464</v>
          </cell>
          <cell r="F89">
            <v>349.76016962274542</v>
          </cell>
          <cell r="G89">
            <v>484.48989362318895</v>
          </cell>
        </row>
        <row r="90">
          <cell r="A90" t="str">
            <v>ENEL RJ - AMPLA ENERGIA E SERVIÇOS S.A.</v>
          </cell>
          <cell r="B90">
            <v>227999.10000000003</v>
          </cell>
          <cell r="C90">
            <v>110928465.59999999</v>
          </cell>
          <cell r="D90">
            <v>161278277.12</v>
          </cell>
          <cell r="E90">
            <v>5450</v>
          </cell>
          <cell r="F90">
            <v>486.53027840899364</v>
          </cell>
          <cell r="G90">
            <v>707.36365678636446</v>
          </cell>
        </row>
        <row r="91">
          <cell r="A91" t="str">
            <v>ENF - ENERGISA NOVA FRIBURGO - DISTRIBUIDORA DE ENERGIA S.A.</v>
          </cell>
          <cell r="B91">
            <v>5543.29</v>
          </cell>
          <cell r="C91">
            <v>2319424.69</v>
          </cell>
          <cell r="D91">
            <v>3648392.5100000002</v>
          </cell>
          <cell r="E91">
            <v>162</v>
          </cell>
          <cell r="F91">
            <v>418.42023238906859</v>
          </cell>
          <cell r="G91">
            <v>658.16374571779579</v>
          </cell>
        </row>
        <row r="92">
          <cell r="A92" t="str">
            <v>EPB - ENERGISA PARAÍBA - DISTRIBUIDORA DE ENERGIA S.A</v>
          </cell>
          <cell r="B92">
            <v>85637.37000000001</v>
          </cell>
          <cell r="C92">
            <v>26971591.919999998</v>
          </cell>
          <cell r="D92">
            <v>39024829.129999995</v>
          </cell>
          <cell r="E92">
            <v>1754</v>
          </cell>
          <cell r="F92">
            <v>314.95119385380463</v>
          </cell>
          <cell r="G92">
            <v>455.69859431694351</v>
          </cell>
        </row>
        <row r="93">
          <cell r="A93" t="str">
            <v>EQUATORIAL AL - EQUATORIAL ALAGOAS DISTRIBUIDORA DE ENERGIA S.A.</v>
          </cell>
          <cell r="B93">
            <v>118645.44</v>
          </cell>
          <cell r="C93">
            <v>41023954.749999993</v>
          </cell>
          <cell r="D93">
            <v>52379144.890000001</v>
          </cell>
          <cell r="E93">
            <v>2175</v>
          </cell>
          <cell r="F93">
            <v>345.76933382353332</v>
          </cell>
          <cell r="G93">
            <v>441.47625808459219</v>
          </cell>
        </row>
        <row r="94">
          <cell r="A94" t="str">
            <v>EQUATORIAL PA - EQUATORIAL PARÁ DISTRIBUIDORA DE ENERGIA S.A.</v>
          </cell>
          <cell r="B94">
            <v>232022.80000000002</v>
          </cell>
          <cell r="C94">
            <v>92075317.560000017</v>
          </cell>
          <cell r="D94">
            <v>135875760.15000001</v>
          </cell>
          <cell r="E94">
            <v>4327</v>
          </cell>
          <cell r="F94">
            <v>396.83736925853844</v>
          </cell>
          <cell r="G94">
            <v>585.61382825308544</v>
          </cell>
        </row>
        <row r="95">
          <cell r="A95" t="str">
            <v>EQUATORIAL PI - EQUATORIAL PIAUÍ DISTRIBUIDORA DE ENERGIA S.A</v>
          </cell>
          <cell r="B95">
            <v>65426.31</v>
          </cell>
          <cell r="C95">
            <v>24617895.34</v>
          </cell>
          <cell r="D95">
            <v>34800245.18</v>
          </cell>
          <cell r="E95">
            <v>1903</v>
          </cell>
          <cell r="F95">
            <v>376.26904742144256</v>
          </cell>
          <cell r="G95">
            <v>531.89986077466392</v>
          </cell>
        </row>
        <row r="96">
          <cell r="A96" t="str">
            <v>ESE - ENERGISA SERGIPE - DISTRIBUIDORA DE ENERGIA S.A</v>
          </cell>
          <cell r="B96">
            <v>72747.509999999995</v>
          </cell>
          <cell r="C96">
            <v>21619273.990000002</v>
          </cell>
          <cell r="D96">
            <v>29513884.719999999</v>
          </cell>
          <cell r="E96">
            <v>1268</v>
          </cell>
          <cell r="F96">
            <v>297.18232266643906</v>
          </cell>
          <cell r="G96">
            <v>405.7030229625729</v>
          </cell>
        </row>
        <row r="97">
          <cell r="A97" t="str">
            <v>ESS - ENERGISA SUL-SUDESTE - DISTRIBUIDORA DE ENERGIA S.A.</v>
          </cell>
          <cell r="B97">
            <v>25882.09</v>
          </cell>
          <cell r="C97">
            <v>9591155.4399999995</v>
          </cell>
          <cell r="D97">
            <v>13095841.32</v>
          </cell>
          <cell r="E97">
            <v>634</v>
          </cell>
          <cell r="F97">
            <v>370.5711339385652</v>
          </cell>
          <cell r="G97">
            <v>505.9808276688629</v>
          </cell>
        </row>
        <row r="98">
          <cell r="A98" t="str">
            <v>ETO - ENERGISA TOCANTINS DISTRIBUIDORA DE ENERGIA S.A.</v>
          </cell>
          <cell r="B98">
            <v>45070.799999999996</v>
          </cell>
          <cell r="C98">
            <v>19083906.599999998</v>
          </cell>
          <cell r="D98">
            <v>24374474.419999998</v>
          </cell>
          <cell r="E98">
            <v>1185</v>
          </cell>
          <cell r="F98">
            <v>423.42063153971083</v>
          </cell>
          <cell r="G98">
            <v>540.80412195922861</v>
          </cell>
        </row>
        <row r="99">
          <cell r="A99" t="str">
            <v>FORCEL - FORÇA E LUZ CORONEL VIVIDA LTDA</v>
          </cell>
          <cell r="B99">
            <v>2797.95</v>
          </cell>
          <cell r="C99">
            <v>1332254.2</v>
          </cell>
          <cell r="D99">
            <v>2030779.03</v>
          </cell>
          <cell r="E99">
            <v>26</v>
          </cell>
          <cell r="F99">
            <v>476.15368394717564</v>
          </cell>
          <cell r="G99">
            <v>725.80962132990226</v>
          </cell>
        </row>
        <row r="100">
          <cell r="A100" t="str">
            <v>HIDROPAN - HIDROPAN DISTRIBUIÇÃO DE ENERGIA S.A.</v>
          </cell>
          <cell r="B100">
            <v>3772.11</v>
          </cell>
          <cell r="C100">
            <v>1580846.67</v>
          </cell>
          <cell r="D100">
            <v>2107216.8699999996</v>
          </cell>
          <cell r="E100">
            <v>77</v>
          </cell>
          <cell r="F100">
            <v>419.08816816052553</v>
          </cell>
          <cell r="G100">
            <v>558.6308114026366</v>
          </cell>
        </row>
        <row r="101">
          <cell r="A101" t="str">
            <v>LIGHT - LIGHT SERVIÇOS DE ELETRICIDADE S A</v>
          </cell>
          <cell r="B101">
            <v>553787.86</v>
          </cell>
          <cell r="C101">
            <v>248428718.44999999</v>
          </cell>
          <cell r="D101">
            <v>370152430.35000002</v>
          </cell>
          <cell r="E101">
            <v>6927</v>
          </cell>
          <cell r="F101">
            <v>448.59906905507103</v>
          </cell>
          <cell r="G101">
            <v>668.40112809623531</v>
          </cell>
        </row>
        <row r="102">
          <cell r="A102" t="str">
            <v>MUXENERGIA - MUXFELDT MARIN E CIA LTDA</v>
          </cell>
          <cell r="B102">
            <v>2601.7399999999998</v>
          </cell>
          <cell r="C102">
            <v>1081466.1500000001</v>
          </cell>
          <cell r="D102">
            <v>1404205.3699999999</v>
          </cell>
          <cell r="E102">
            <v>27</v>
          </cell>
          <cell r="F102">
            <v>415.67033984948546</v>
          </cell>
          <cell r="G102">
            <v>539.71779270795696</v>
          </cell>
        </row>
        <row r="103">
          <cell r="A103" t="str">
            <v>RGE - RIO GRANDE ENERGIA SA</v>
          </cell>
          <cell r="B103">
            <v>185709.61</v>
          </cell>
          <cell r="C103">
            <v>73950238.099999994</v>
          </cell>
          <cell r="D103">
            <v>96698329.099999994</v>
          </cell>
          <cell r="E103">
            <v>5749</v>
          </cell>
          <cell r="F103">
            <v>398.20361531102242</v>
          </cell>
          <cell r="G103">
            <v>520.69642007217612</v>
          </cell>
        </row>
        <row r="104">
          <cell r="A104" t="str">
            <v>RGE SUL - RGE SUL DISTRIBUIDORA DE ENERGIA S.A.</v>
          </cell>
          <cell r="B104">
            <v>254989.14</v>
          </cell>
          <cell r="C104">
            <v>114041469.55</v>
          </cell>
          <cell r="D104">
            <v>148102891.59</v>
          </cell>
          <cell r="E104">
            <v>6936</v>
          </cell>
          <cell r="F104">
            <v>447.24049639917996</v>
          </cell>
          <cell r="G104">
            <v>580.82038940952543</v>
          </cell>
        </row>
        <row r="105">
          <cell r="A105" t="str">
            <v>SULGIPE - COMPANHIA SUL SERGIPANA DE ELETRICIDADE</v>
          </cell>
          <cell r="B105">
            <v>14504.359999999999</v>
          </cell>
          <cell r="C105">
            <v>4915602.12</v>
          </cell>
          <cell r="D105">
            <v>6250329.3700000001</v>
          </cell>
          <cell r="E105">
            <v>141</v>
          </cell>
          <cell r="F105">
            <v>338.90513748969278</v>
          </cell>
          <cell r="G105">
            <v>430.9276224528349</v>
          </cell>
        </row>
        <row r="106">
          <cell r="A106" t="str">
            <v>UHENPAL - NOVA PALMA ENERGIA LTDA</v>
          </cell>
          <cell r="B106">
            <v>847.92000000000007</v>
          </cell>
          <cell r="C106">
            <v>433820.83</v>
          </cell>
          <cell r="D106">
            <v>561229.57999999996</v>
          </cell>
          <cell r="E106">
            <v>46</v>
          </cell>
          <cell r="F106">
            <v>511.62943438060194</v>
          </cell>
          <cell r="G106">
            <v>661.88977733748459</v>
          </cell>
        </row>
        <row r="107">
          <cell r="A107" t="str">
            <v>Totais</v>
          </cell>
          <cell r="B107">
            <v>9887570.3199999984</v>
          </cell>
          <cell r="C107">
            <v>3953614744.4700003</v>
          </cell>
          <cell r="D107">
            <v>5432293008.8699999</v>
          </cell>
          <cell r="E107">
            <v>189716</v>
          </cell>
          <cell r="F107">
            <v>399.85705451549092</v>
          </cell>
          <cell r="G107">
            <v>549.40625786315434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159488.46</v>
          </cell>
          <cell r="C7">
            <v>70044800.36999999</v>
          </cell>
          <cell r="D7">
            <v>81699868.469999999</v>
          </cell>
          <cell r="E7">
            <v>2863</v>
          </cell>
          <cell r="F7">
            <v>439.18412887051511</v>
          </cell>
          <cell r="G7">
            <v>512.26194340330335</v>
          </cell>
        </row>
        <row r="8">
          <cell r="A8" t="str">
            <v>BOA VISTA - RORAIMA ENERGIA S.A</v>
          </cell>
          <cell r="B8">
            <v>15568.85</v>
          </cell>
          <cell r="C8">
            <v>4806233.5600000005</v>
          </cell>
          <cell r="D8">
            <v>5521295.5199999996</v>
          </cell>
          <cell r="E8">
            <v>502</v>
          </cell>
          <cell r="F8">
            <v>308.70832206617706</v>
          </cell>
          <cell r="G8">
            <v>354.63733801790107</v>
          </cell>
        </row>
        <row r="9">
          <cell r="A9" t="str">
            <v>CEA - COMPANHIA DE ELETRICIDADE DO AMAPÁ</v>
          </cell>
          <cell r="B9">
            <v>18603.07</v>
          </cell>
          <cell r="C9">
            <v>5835994.4199999999</v>
          </cell>
          <cell r="D9">
            <v>7131259.7699999996</v>
          </cell>
          <cell r="E9">
            <v>579</v>
          </cell>
          <cell r="F9">
            <v>313.71136161934561</v>
          </cell>
          <cell r="G9">
            <v>383.33779155806002</v>
          </cell>
        </row>
        <row r="10">
          <cell r="A10" t="str">
            <v>CEBDIS - CEB DISTRIBUIÇÃO S.A.</v>
          </cell>
          <cell r="B10">
            <v>164736.5</v>
          </cell>
          <cell r="C10">
            <v>66131080.019999996</v>
          </cell>
          <cell r="D10">
            <v>90497679.420000002</v>
          </cell>
          <cell r="E10">
            <v>2213</v>
          </cell>
          <cell r="F10">
            <v>401.43550469992988</v>
          </cell>
          <cell r="G10">
            <v>549.34807659504725</v>
          </cell>
        </row>
        <row r="11">
          <cell r="A11" t="str">
            <v>CEDRAP - COOPERATIVA DE ELETRIFICAÇÃO DA REGIÃO DO ALTO PARAÍBA</v>
          </cell>
          <cell r="B11">
            <v>1282.3900000000001</v>
          </cell>
          <cell r="C11">
            <v>399860.26</v>
          </cell>
          <cell r="D11">
            <v>500987.86</v>
          </cell>
          <cell r="E11">
            <v>19</v>
          </cell>
          <cell r="F11">
            <v>311.80862296181346</v>
          </cell>
          <cell r="G11">
            <v>390.667316494982</v>
          </cell>
        </row>
        <row r="12">
          <cell r="A12" t="str">
            <v>CEDRI - COOPERATIVA DE ELETRIFICAÇÃO E DISTRIBUIÇÃO DA REGIÃO DE ITARIRI</v>
          </cell>
          <cell r="B12">
            <v>853.06000000000006</v>
          </cell>
          <cell r="C12">
            <v>329428.02999999997</v>
          </cell>
          <cell r="D12">
            <v>413086.60000000003</v>
          </cell>
          <cell r="E12">
            <v>5</v>
          </cell>
          <cell r="F12">
            <v>386.17216842894982</v>
          </cell>
          <cell r="G12">
            <v>484.24096781000162</v>
          </cell>
        </row>
        <row r="13">
          <cell r="A13" t="str">
            <v>CEEE-D - COMPANHIA ESTADUAL DE DISTRIBUIÇÃO DE ENERGIA ELÉTRICA - CEEE-D</v>
          </cell>
          <cell r="B13">
            <v>202825.40000000002</v>
          </cell>
          <cell r="C13">
            <v>73873810.710000008</v>
          </cell>
          <cell r="D13">
            <v>100937915.12</v>
          </cell>
          <cell r="E13">
            <v>5186</v>
          </cell>
          <cell r="F13">
            <v>364.2236658229196</v>
          </cell>
          <cell r="G13">
            <v>497.65914486055493</v>
          </cell>
        </row>
        <row r="14">
          <cell r="A14" t="str">
            <v>CEJAMA - COOPERATIVA DE ELETRICIDADE JACINTO MACHADO</v>
          </cell>
          <cell r="B14">
            <v>1238.3599999999999</v>
          </cell>
          <cell r="C14">
            <v>363887.79</v>
          </cell>
          <cell r="D14">
            <v>480340.39999999997</v>
          </cell>
          <cell r="E14">
            <v>14</v>
          </cell>
          <cell r="F14">
            <v>293.84653089570077</v>
          </cell>
          <cell r="G14">
            <v>387.88429858845569</v>
          </cell>
        </row>
        <row r="15">
          <cell r="A15" t="str">
            <v>CELESC-DIS - CELESC DISTRIBUIÇÃO S.A</v>
          </cell>
          <cell r="B15">
            <v>372732.86</v>
          </cell>
          <cell r="C15">
            <v>140758731.73000002</v>
          </cell>
          <cell r="D15">
            <v>199055895.30000004</v>
          </cell>
          <cell r="E15">
            <v>10097</v>
          </cell>
          <cell r="F15">
            <v>377.63971690073157</v>
          </cell>
          <cell r="G15">
            <v>534.0443965686311</v>
          </cell>
        </row>
        <row r="16">
          <cell r="A16" t="str">
            <v>CELG-D - CELG DISTRIBUIÇÃO S.A.</v>
          </cell>
          <cell r="B16">
            <v>264838.86</v>
          </cell>
          <cell r="C16">
            <v>81677369.719999999</v>
          </cell>
          <cell r="D16">
            <v>129885485.23999999</v>
          </cell>
          <cell r="E16">
            <v>8597</v>
          </cell>
          <cell r="F16">
            <v>308.40402243084719</v>
          </cell>
          <cell r="G16">
            <v>490.43212631258115</v>
          </cell>
        </row>
        <row r="17">
          <cell r="A17" t="str">
            <v>CELPE - COMPANHIA ENERGÉTICA DE PERNAMBUCO</v>
          </cell>
          <cell r="B17">
            <v>308873.00000000006</v>
          </cell>
          <cell r="C17">
            <v>108875197.98999999</v>
          </cell>
          <cell r="D17">
            <v>146861765.13000003</v>
          </cell>
          <cell r="E17">
            <v>5929</v>
          </cell>
          <cell r="F17">
            <v>352.49179432970823</v>
          </cell>
          <cell r="G17">
            <v>475.4762155643258</v>
          </cell>
        </row>
        <row r="18">
          <cell r="A18" t="str">
            <v>CEMAR - COMPANHIA ENERGÉTICA DO MARANHÃO</v>
          </cell>
          <cell r="B18">
            <v>96521.06</v>
          </cell>
          <cell r="C18">
            <v>38328588.979999997</v>
          </cell>
          <cell r="D18">
            <v>51130561.609999999</v>
          </cell>
          <cell r="E18">
            <v>2675</v>
          </cell>
          <cell r="F18">
            <v>397.10078795239087</v>
          </cell>
          <cell r="G18">
            <v>529.73477094014504</v>
          </cell>
        </row>
        <row r="19">
          <cell r="A19" t="str">
            <v>CEMIG-D - CEMIG DISTRIBUIÇÃO S.A</v>
          </cell>
          <cell r="B19">
            <v>501483.07000000007</v>
          </cell>
          <cell r="C19">
            <v>213306746.49000007</v>
          </cell>
          <cell r="D19">
            <v>274624597.06999999</v>
          </cell>
          <cell r="E19">
            <v>13779</v>
          </cell>
          <cell r="F19">
            <v>425.35183987367719</v>
          </cell>
          <cell r="G19">
            <v>547.62486213143734</v>
          </cell>
        </row>
        <row r="20">
          <cell r="A20" t="str">
            <v>CEPRAG - COOPERATIVA DE ELETRICIDADE PRAIA GRANDE</v>
          </cell>
          <cell r="B20">
            <v>413.65</v>
          </cell>
          <cell r="C20">
            <v>199839.34000000003</v>
          </cell>
          <cell r="D20">
            <v>266471.42</v>
          </cell>
          <cell r="E20">
            <v>30</v>
          </cell>
          <cell r="F20">
            <v>483.11214795116655</v>
          </cell>
          <cell r="G20">
            <v>644.19538256980536</v>
          </cell>
        </row>
        <row r="21">
          <cell r="A21" t="str">
            <v>CERAÇÁ - COOPERATIVA DISTRIBUIDORA DE ENERGIA VALE DO ARAÇÁ</v>
          </cell>
          <cell r="B21">
            <v>1844.2</v>
          </cell>
          <cell r="C21">
            <v>440387.42</v>
          </cell>
          <cell r="D21">
            <v>589741.52000000014</v>
          </cell>
          <cell r="E21">
            <v>31</v>
          </cell>
          <cell r="F21">
            <v>238.7959115063442</v>
          </cell>
          <cell r="G21">
            <v>319.78175902830503</v>
          </cell>
        </row>
        <row r="22">
          <cell r="A22" t="str">
            <v>CERAL - COOPERATIVA DE DISTRIBUIÇÃO DE ENERGIA ELÉTRICA DE ANITÁPOLIS - CERAL</v>
          </cell>
          <cell r="B22">
            <v>0.2</v>
          </cell>
          <cell r="C22">
            <v>1095.8800000000001</v>
          </cell>
          <cell r="D22">
            <v>1536.13</v>
          </cell>
          <cell r="E22">
            <v>1</v>
          </cell>
          <cell r="F22">
            <v>5479.4000000000005</v>
          </cell>
          <cell r="G22">
            <v>7680.6500000000005</v>
          </cell>
        </row>
        <row r="23">
          <cell r="A23" t="str">
            <v>CERAL DIS - COOPERATIVA DE DISTRIBUIÇÃO DE ENERGIA ELÉTRICA DE ARAPOTI</v>
          </cell>
          <cell r="B23">
            <v>594.58000000000004</v>
          </cell>
          <cell r="C23">
            <v>150332.01999999999</v>
          </cell>
          <cell r="D23">
            <v>210768.81</v>
          </cell>
          <cell r="E23">
            <v>16</v>
          </cell>
          <cell r="F23">
            <v>252.83733055265898</v>
          </cell>
          <cell r="G23">
            <v>354.48351777725452</v>
          </cell>
        </row>
        <row r="24">
          <cell r="A24" t="str">
            <v>CERBRANORTE - COOPERATIVA DE ELETRIFICAÇÃO DE BRAÇO DO NORTE</v>
          </cell>
          <cell r="B24">
            <v>2828.98</v>
          </cell>
          <cell r="C24">
            <v>865714.79999999993</v>
          </cell>
          <cell r="D24">
            <v>1153989.01</v>
          </cell>
          <cell r="E24">
            <v>64</v>
          </cell>
          <cell r="F24">
            <v>306.01658548310695</v>
          </cell>
          <cell r="G24">
            <v>407.91699128307727</v>
          </cell>
        </row>
        <row r="25">
          <cell r="A25" t="str">
            <v>CERCOS - COOPERATIVA DE ELETRIFICAÇÃO E DESENVOLVIMENTO RURAL CENTRO SUL DE SERGIPE LTDA</v>
          </cell>
          <cell r="B25">
            <v>29.94</v>
          </cell>
          <cell r="C25">
            <v>8928.15</v>
          </cell>
          <cell r="D25">
            <v>11629.92</v>
          </cell>
          <cell r="E25">
            <v>1</v>
          </cell>
          <cell r="F25">
            <v>298.20140280561122</v>
          </cell>
          <cell r="G25">
            <v>388.44088176352705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426.84000000000003</v>
          </cell>
          <cell r="C26">
            <v>100534.77</v>
          </cell>
          <cell r="D26">
            <v>136586</v>
          </cell>
          <cell r="E26">
            <v>8</v>
          </cell>
          <cell r="F26">
            <v>235.53268203542311</v>
          </cell>
          <cell r="G26">
            <v>319.99344016493296</v>
          </cell>
        </row>
        <row r="27">
          <cell r="A27" t="str">
            <v>CERES - COOPERATIVA DE ELETRIFICAÇÃO RURAL DE RESENDE LTDA</v>
          </cell>
          <cell r="B27">
            <v>112.92</v>
          </cell>
          <cell r="C27">
            <v>56104.72</v>
          </cell>
          <cell r="D27">
            <v>56520.29</v>
          </cell>
          <cell r="E27">
            <v>8</v>
          </cell>
          <cell r="F27">
            <v>496.85370173574211</v>
          </cell>
          <cell r="G27">
            <v>500.53391781792419</v>
          </cell>
        </row>
        <row r="28">
          <cell r="A28" t="str">
            <v>CERGAL - COOPERATIVA DE ELETRIFICAÇÃO  ANITA GARIBALDI LTDA</v>
          </cell>
          <cell r="B28">
            <v>1596.5</v>
          </cell>
          <cell r="C28">
            <v>587343.52</v>
          </cell>
          <cell r="D28">
            <v>787419.0199999999</v>
          </cell>
          <cell r="E28">
            <v>23</v>
          </cell>
          <cell r="F28">
            <v>367.89446915126842</v>
          </cell>
          <cell r="G28">
            <v>493.21579705606007</v>
          </cell>
        </row>
        <row r="29">
          <cell r="A29" t="str">
            <v>CERGAPA - COOPERATIVA DE ELETRICIDADE GRÃO PARÁ</v>
          </cell>
          <cell r="B29">
            <v>506.59</v>
          </cell>
          <cell r="C29">
            <v>182382.26</v>
          </cell>
          <cell r="D29">
            <v>245423.23</v>
          </cell>
          <cell r="E29">
            <v>9</v>
          </cell>
          <cell r="F29">
            <v>360.01946347144639</v>
          </cell>
          <cell r="G29">
            <v>484.46126058548339</v>
          </cell>
        </row>
        <row r="30">
          <cell r="A30" t="str">
            <v>CERGRAL - COOPERATIVA DE ELETRICIDADE DE GRAVATAL</v>
          </cell>
          <cell r="B30">
            <v>442.58000000000004</v>
          </cell>
          <cell r="C30">
            <v>163682.89000000001</v>
          </cell>
          <cell r="D30">
            <v>218243.75</v>
          </cell>
          <cell r="E30">
            <v>17</v>
          </cell>
          <cell r="F30">
            <v>369.83797279587873</v>
          </cell>
          <cell r="G30">
            <v>493.11706358172529</v>
          </cell>
        </row>
        <row r="31">
          <cell r="A31" t="str">
            <v>CERILUZ - COOPERATIVA REGIONAL DE ENERGIA E DESENVOLVIMENTO IJUÍ LTDA</v>
          </cell>
          <cell r="B31">
            <v>7514.77</v>
          </cell>
          <cell r="C31">
            <v>1905604.68</v>
          </cell>
          <cell r="D31">
            <v>2347516</v>
          </cell>
          <cell r="E31">
            <v>135</v>
          </cell>
          <cell r="F31">
            <v>253.58123801526858</v>
          </cell>
          <cell r="G31">
            <v>312.38693932083083</v>
          </cell>
        </row>
        <row r="32">
          <cell r="A32" t="str">
            <v>CERIM - COOPERATIVA DE ELETRIFICAÇÃO RURAL ITU-MAIRINQUE</v>
          </cell>
          <cell r="B32">
            <v>702.58</v>
          </cell>
          <cell r="C32">
            <v>229372.56999999998</v>
          </cell>
          <cell r="D32">
            <v>278492.08</v>
          </cell>
          <cell r="E32">
            <v>24</v>
          </cell>
          <cell r="F32">
            <v>326.4718181559395</v>
          </cell>
          <cell r="G32">
            <v>396.38486720373481</v>
          </cell>
        </row>
        <row r="33">
          <cell r="A33" t="str">
            <v>CERIPA - COOPERATIVA DE ELETRIFICAÇÃO RURAL DE ITAÍ-PARANAPANEMA-AVARÉ LTDA</v>
          </cell>
          <cell r="B33">
            <v>4455.5300000000007</v>
          </cell>
          <cell r="C33">
            <v>1467654.9600000002</v>
          </cell>
          <cell r="D33">
            <v>1602732.4700000002</v>
          </cell>
          <cell r="E33">
            <v>297</v>
          </cell>
          <cell r="F33">
            <v>329.40075815896199</v>
          </cell>
          <cell r="G33">
            <v>359.7175801756469</v>
          </cell>
        </row>
        <row r="34">
          <cell r="A34" t="str">
            <v>CERIS - COOPERATIVA DE ELETRIFICAÇÃO DA REGIÃO DE ITAPECERICA DA SERRA</v>
          </cell>
          <cell r="B34">
            <v>41</v>
          </cell>
          <cell r="C34">
            <v>15052.7</v>
          </cell>
          <cell r="D34">
            <v>19512.57</v>
          </cell>
          <cell r="E34">
            <v>2</v>
          </cell>
          <cell r="F34">
            <v>367.13902439024395</v>
          </cell>
          <cell r="G34">
            <v>475.91634146341465</v>
          </cell>
        </row>
        <row r="35">
          <cell r="A35" t="str">
            <v>CERMC - COOPERATIVA DE ELETRIFICAÇÃO E DESENVOLVIMENTO DA REGIÃO DE MOGI DAS CRUZES</v>
          </cell>
          <cell r="B35">
            <v>706</v>
          </cell>
          <cell r="C35">
            <v>276846.53000000003</v>
          </cell>
          <cell r="D35">
            <v>332966.57999999996</v>
          </cell>
          <cell r="E35">
            <v>5</v>
          </cell>
          <cell r="F35">
            <v>392.13389518413601</v>
          </cell>
          <cell r="G35">
            <v>471.62405099150135</v>
          </cell>
        </row>
        <row r="36">
          <cell r="A36" t="str">
            <v>CERMISSÕES - COOPERATIVA DE DISTRIBUIÇÃO E GERAÇÃO DE ENERGIA DAS MISSÕES</v>
          </cell>
          <cell r="B36">
            <v>6361.0999999999985</v>
          </cell>
          <cell r="C36">
            <v>1672011.2600000002</v>
          </cell>
          <cell r="D36">
            <v>1829163.0699999998</v>
          </cell>
          <cell r="E36">
            <v>177</v>
          </cell>
          <cell r="F36">
            <v>262.84939082863036</v>
          </cell>
          <cell r="G36">
            <v>287.5545220166324</v>
          </cell>
        </row>
        <row r="37">
          <cell r="A37" t="str">
            <v>CERMOFUL - COOPERATIVA FUMACENSE DE ELETRICIDADE</v>
          </cell>
          <cell r="B37">
            <v>4258.53</v>
          </cell>
          <cell r="C37">
            <v>1302976.51</v>
          </cell>
          <cell r="D37">
            <v>1739343.71</v>
          </cell>
          <cell r="E37">
            <v>80</v>
          </cell>
          <cell r="F37">
            <v>305.96861123439311</v>
          </cell>
          <cell r="G37">
            <v>408.4375852700345</v>
          </cell>
        </row>
        <row r="38">
          <cell r="A38" t="str">
            <v>CERNHE - COOPERATIVA DE ELETRIFICAÇÃO E DESENVOLVIMENTO RURAL DA REGIÃO DE NOVO HORIZONTE</v>
          </cell>
          <cell r="B38">
            <v>1.04</v>
          </cell>
          <cell r="C38">
            <v>673.04</v>
          </cell>
          <cell r="D38">
            <v>820.77</v>
          </cell>
          <cell r="E38">
            <v>1</v>
          </cell>
          <cell r="F38">
            <v>647.15384615384608</v>
          </cell>
          <cell r="G38">
            <v>789.20192307692298</v>
          </cell>
        </row>
        <row r="39">
          <cell r="A39" t="str">
            <v>CERON - ENERGISA RONDÔNIA - DISTRIBUIDORA DE ENERGIA S.A</v>
          </cell>
          <cell r="B39">
            <v>62257.150000000009</v>
          </cell>
          <cell r="C39">
            <v>24803729.730000004</v>
          </cell>
          <cell r="D39">
            <v>31479284.449999996</v>
          </cell>
          <cell r="E39">
            <v>2230</v>
          </cell>
          <cell r="F39">
            <v>398.40772875083428</v>
          </cell>
          <cell r="G39">
            <v>505.63323971624129</v>
          </cell>
        </row>
        <row r="40">
          <cell r="A40" t="str">
            <v>CERPALO - COOPERATIVA DE ELETRICIDADE DE PAULO LOPES</v>
          </cell>
          <cell r="B40">
            <v>777.30000000000007</v>
          </cell>
          <cell r="C40">
            <v>280385.26</v>
          </cell>
          <cell r="D40">
            <v>382615.38</v>
          </cell>
          <cell r="E40">
            <v>17</v>
          </cell>
          <cell r="F40">
            <v>360.71691753505723</v>
          </cell>
          <cell r="G40">
            <v>492.23643380933999</v>
          </cell>
        </row>
        <row r="41">
          <cell r="A41" t="str">
            <v>CERPRO - COOPERATIVA DE ELETRIFICAÇÃO RURAL DA REGIÃO DE PROMISSÃO</v>
          </cell>
          <cell r="B41">
            <v>1407.9</v>
          </cell>
          <cell r="C41">
            <v>496614.32000000007</v>
          </cell>
          <cell r="D41">
            <v>616372.6</v>
          </cell>
          <cell r="E41">
            <v>8</v>
          </cell>
          <cell r="F41">
            <v>352.73408622771507</v>
          </cell>
          <cell r="G41">
            <v>437.79572412813405</v>
          </cell>
        </row>
        <row r="42">
          <cell r="A42" t="str">
            <v>CERR - COMPANHIA ENERGÉTICA DE RORAIMA</v>
          </cell>
          <cell r="B42">
            <v>1905.82</v>
          </cell>
          <cell r="C42">
            <v>664993.7699999999</v>
          </cell>
          <cell r="D42">
            <v>767492.55</v>
          </cell>
          <cell r="E42">
            <v>128</v>
          </cell>
          <cell r="F42">
            <v>348.92789980166015</v>
          </cell>
          <cell r="G42">
            <v>402.70988340976589</v>
          </cell>
        </row>
        <row r="43">
          <cell r="A43" t="str">
            <v>CERRP - COOPERATIVA DE ELETRIFICAÇÃO E DESENVOLVIMENTO DA REGIÃO DE SÃO JOSÉ DO RIO PRETO-CERRP</v>
          </cell>
          <cell r="B43">
            <v>1911.6799999999998</v>
          </cell>
          <cell r="C43">
            <v>529327.68000000005</v>
          </cell>
          <cell r="D43">
            <v>664790.18000000005</v>
          </cell>
          <cell r="E43">
            <v>28</v>
          </cell>
          <cell r="F43">
            <v>276.89136257114166</v>
          </cell>
          <cell r="G43">
            <v>347.75180992634756</v>
          </cell>
        </row>
        <row r="44">
          <cell r="A44" t="str">
            <v>CERSUL - CERSUL - COOPERATIVA DE DISTRIBUIÇÃO DE ENERGIA</v>
          </cell>
          <cell r="B44">
            <v>4813.95</v>
          </cell>
          <cell r="C44">
            <v>1130659.58</v>
          </cell>
          <cell r="D44">
            <v>1496469.1099999999</v>
          </cell>
          <cell r="E44">
            <v>56</v>
          </cell>
          <cell r="F44">
            <v>234.87148391653426</v>
          </cell>
          <cell r="G44">
            <v>310.860958256733</v>
          </cell>
        </row>
        <row r="45">
          <cell r="A45" t="str">
            <v>CERTAJA - COOPERATIVA REGIONAL DE ENERGIA TAQUARI JACUÍ</v>
          </cell>
          <cell r="B45">
            <v>2735.21</v>
          </cell>
          <cell r="C45">
            <v>883238.92000000016</v>
          </cell>
          <cell r="D45">
            <v>1088166.72</v>
          </cell>
          <cell r="E45">
            <v>63</v>
          </cell>
          <cell r="F45">
            <v>322.91448188621717</v>
          </cell>
          <cell r="G45">
            <v>397.836626803792</v>
          </cell>
        </row>
        <row r="46">
          <cell r="A46" t="str">
            <v>CERTEL - COOPERATIVA DE DISTRIBUIÇÃO DE ENERGIA TEUTÔNIA</v>
          </cell>
          <cell r="B46">
            <v>11646.66</v>
          </cell>
          <cell r="C46">
            <v>3528279.81</v>
          </cell>
          <cell r="D46">
            <v>4461098.8</v>
          </cell>
          <cell r="E46">
            <v>157</v>
          </cell>
          <cell r="F46">
            <v>302.9434885194554</v>
          </cell>
          <cell r="G46">
            <v>383.03675045034367</v>
          </cell>
        </row>
        <row r="47">
          <cell r="A47" t="str">
            <v>CERTREL - COOPERATIVA DE ENERGIA TREVISO</v>
          </cell>
          <cell r="B47">
            <v>1850.47</v>
          </cell>
          <cell r="C47">
            <v>625436.16000000003</v>
          </cell>
          <cell r="D47">
            <v>832221.26</v>
          </cell>
          <cell r="E47">
            <v>19</v>
          </cell>
          <cell r="F47">
            <v>337.98773284624991</v>
          </cell>
          <cell r="G47">
            <v>449.73507271125715</v>
          </cell>
        </row>
        <row r="48">
          <cell r="A48" t="str">
            <v>CETRIL - COOPERATIVA DE ELETRIFICAÇÃO DE IBIÚNA E REGIÃO</v>
          </cell>
          <cell r="B48">
            <v>87.78</v>
          </cell>
          <cell r="C48">
            <v>33571.43</v>
          </cell>
          <cell r="D48">
            <v>41387.129999999997</v>
          </cell>
          <cell r="E48">
            <v>4</v>
          </cell>
          <cell r="F48">
            <v>382.44964684438366</v>
          </cell>
          <cell r="G48">
            <v>471.48701298701297</v>
          </cell>
        </row>
        <row r="49">
          <cell r="A49" t="str">
            <v>CFLO - COMPANHIA FORÇA E LUZ DO OESTE</v>
          </cell>
          <cell r="B49">
            <v>6629.41</v>
          </cell>
          <cell r="C49">
            <v>2409599.91</v>
          </cell>
          <cell r="D49">
            <v>3468082.0500000003</v>
          </cell>
          <cell r="E49">
            <v>187</v>
          </cell>
          <cell r="F49">
            <v>363.47124555578853</v>
          </cell>
          <cell r="G49">
            <v>523.13585221007611</v>
          </cell>
        </row>
        <row r="50">
          <cell r="A50" t="str">
            <v>CHESP - COMPANHIA HIDROELÉTRICA SÃO PATRÍCIO - CHESP</v>
          </cell>
          <cell r="B50">
            <v>1967.61</v>
          </cell>
          <cell r="C50">
            <v>731991.39</v>
          </cell>
          <cell r="D50">
            <v>1110843.1499999999</v>
          </cell>
          <cell r="E50">
            <v>60</v>
          </cell>
          <cell r="F50">
            <v>372.02056810038579</v>
          </cell>
          <cell r="G50">
            <v>564.56470032171012</v>
          </cell>
        </row>
        <row r="51">
          <cell r="A51" t="str">
            <v>CNEE - COMPANHIA NACIONAL DE ENERGIA ELÉTRICA</v>
          </cell>
          <cell r="B51">
            <v>10290.959999999999</v>
          </cell>
          <cell r="C51">
            <v>3803247.8400000008</v>
          </cell>
          <cell r="D51">
            <v>4710365.5299999993</v>
          </cell>
          <cell r="E51">
            <v>311</v>
          </cell>
          <cell r="F51">
            <v>369.57172508687245</v>
          </cell>
          <cell r="G51">
            <v>457.71876773401118</v>
          </cell>
        </row>
        <row r="52">
          <cell r="A52" t="str">
            <v>COCEL - COMPANHIA CAMPOLARGUENSE DE ENERGIA</v>
          </cell>
          <cell r="B52">
            <v>5140.3</v>
          </cell>
          <cell r="C52">
            <v>1843336.69</v>
          </cell>
          <cell r="D52">
            <v>2722555.31</v>
          </cell>
          <cell r="E52">
            <v>172</v>
          </cell>
          <cell r="F52">
            <v>358.60488492889516</v>
          </cell>
          <cell r="G52">
            <v>529.64910802871429</v>
          </cell>
        </row>
        <row r="53">
          <cell r="A53" t="str">
            <v>COELBA - COMPANHIA DE ELETRICIDADE DO ESTADO DA BAHIA</v>
          </cell>
          <cell r="B53">
            <v>474861.73</v>
          </cell>
          <cell r="C53">
            <v>152000729.34999999</v>
          </cell>
          <cell r="D53">
            <v>191611172.61999997</v>
          </cell>
          <cell r="E53">
            <v>8441</v>
          </cell>
          <cell r="F53">
            <v>320.09471336003429</v>
          </cell>
          <cell r="G53">
            <v>403.50940182103113</v>
          </cell>
        </row>
        <row r="54">
          <cell r="A54" t="str">
            <v>COOPERA - COOPERATIVA PIONEIRA DE ELETRIFICAÇÃO - COOPERA</v>
          </cell>
          <cell r="B54">
            <v>14470.120000000003</v>
          </cell>
          <cell r="C54">
            <v>3040803.1900000004</v>
          </cell>
          <cell r="D54">
            <v>3798247.95</v>
          </cell>
          <cell r="E54">
            <v>102</v>
          </cell>
          <cell r="F54">
            <v>210.14360558170907</v>
          </cell>
          <cell r="G54">
            <v>262.48904293813729</v>
          </cell>
        </row>
        <row r="55">
          <cell r="A55" t="str">
            <v>COOPERALIANÇA - COOPERATIVA ALIANÇA</v>
          </cell>
          <cell r="B55">
            <v>3350.9800000000005</v>
          </cell>
          <cell r="C55">
            <v>1355201.3900000001</v>
          </cell>
          <cell r="D55">
            <v>1811987.2100000002</v>
          </cell>
          <cell r="E55">
            <v>89</v>
          </cell>
          <cell r="F55">
            <v>404.41942058741023</v>
          </cell>
          <cell r="G55">
            <v>540.73351974646221</v>
          </cell>
        </row>
        <row r="56">
          <cell r="A56" t="str">
            <v>COOPERCOCAL - COOPERATIVA ENERGÉTICA COCAL</v>
          </cell>
          <cell r="B56">
            <v>3063.71</v>
          </cell>
          <cell r="C56">
            <v>846647.07000000007</v>
          </cell>
          <cell r="D56">
            <v>1125784.1100000001</v>
          </cell>
          <cell r="E56">
            <v>45</v>
          </cell>
          <cell r="F56">
            <v>276.34700085843633</v>
          </cell>
          <cell r="G56">
            <v>367.45779137059321</v>
          </cell>
        </row>
        <row r="57">
          <cell r="A57" t="str">
            <v>COOPERLUZ - COOPERATIVA DISTRIBUIDORA DE ENERGIA FRONTEIRA NOROESTE</v>
          </cell>
          <cell r="B57">
            <v>415.15999999999997</v>
          </cell>
          <cell r="C57">
            <v>158937.89000000001</v>
          </cell>
          <cell r="D57">
            <v>213843.66</v>
          </cell>
          <cell r="E57">
            <v>25</v>
          </cell>
          <cell r="F57">
            <v>382.83526833028236</v>
          </cell>
          <cell r="G57">
            <v>515.08733982079207</v>
          </cell>
        </row>
        <row r="58">
          <cell r="A58" t="str">
            <v>COOPERMILA - COOPERATIVA DE ELETRIFICAÇÃO LAURO MULLER</v>
          </cell>
          <cell r="B58">
            <v>533.4</v>
          </cell>
          <cell r="C58">
            <v>159192.85</v>
          </cell>
          <cell r="D58">
            <v>210036.33</v>
          </cell>
          <cell r="E58">
            <v>1</v>
          </cell>
          <cell r="F58">
            <v>298.44928758905138</v>
          </cell>
          <cell r="G58">
            <v>393.76889763779525</v>
          </cell>
        </row>
        <row r="59">
          <cell r="A59" t="str">
            <v>COORSEL - COOPERATIVA REGIONAL SUL DE ELETRIFICAÇÃO RURAL</v>
          </cell>
          <cell r="B59">
            <v>1010.55</v>
          </cell>
          <cell r="C59">
            <v>308853.01</v>
          </cell>
          <cell r="D59">
            <v>414687.89</v>
          </cell>
          <cell r="E59">
            <v>21</v>
          </cell>
          <cell r="F59">
            <v>305.6286279748652</v>
          </cell>
          <cell r="G59">
            <v>410.35860669932219</v>
          </cell>
        </row>
        <row r="60">
          <cell r="A60" t="str">
            <v>COPEL-DIS - COPEL DISTRIBUIÇÃO S.A.</v>
          </cell>
          <cell r="B60">
            <v>583847.16</v>
          </cell>
          <cell r="C60">
            <v>218467590.80999997</v>
          </cell>
          <cell r="D60">
            <v>317208643.88999993</v>
          </cell>
          <cell r="E60">
            <v>13835</v>
          </cell>
          <cell r="F60">
            <v>374.18626958808869</v>
          </cell>
          <cell r="G60">
            <v>543.3076764302491</v>
          </cell>
        </row>
        <row r="61">
          <cell r="A61" t="str">
            <v>COPREL - COPREL COOPERATIVA DE ENERGIA</v>
          </cell>
          <cell r="B61">
            <v>16727.240000000002</v>
          </cell>
          <cell r="C61">
            <v>5155679.16</v>
          </cell>
          <cell r="D61">
            <v>6336454.7299999995</v>
          </cell>
          <cell r="E61">
            <v>422</v>
          </cell>
          <cell r="F61">
            <v>308.22055282282071</v>
          </cell>
          <cell r="G61">
            <v>378.81053479235061</v>
          </cell>
        </row>
        <row r="62">
          <cell r="A62" t="str">
            <v>COSERN - COMPANHIA ENERGÉTICA DO RIO GRANDE DO NORTE COSERN</v>
          </cell>
          <cell r="B62">
            <v>126842.68000000001</v>
          </cell>
          <cell r="C62">
            <v>40466412.420000002</v>
          </cell>
          <cell r="D62">
            <v>55319462.109999992</v>
          </cell>
          <cell r="E62">
            <v>2805</v>
          </cell>
          <cell r="F62">
            <v>319.02836190468383</v>
          </cell>
          <cell r="G62">
            <v>436.12656331449313</v>
          </cell>
        </row>
        <row r="63">
          <cell r="A63" t="str">
            <v>CPFL JAGUARI - COMPANHIA JAGUARI DE ENERGIA</v>
          </cell>
          <cell r="B63">
            <v>21429.420000000002</v>
          </cell>
          <cell r="C63">
            <v>7644099.9099999992</v>
          </cell>
          <cell r="D63">
            <v>9863685.9399999995</v>
          </cell>
          <cell r="E63">
            <v>241</v>
          </cell>
          <cell r="F63">
            <v>356.71053672941213</v>
          </cell>
          <cell r="G63">
            <v>460.28711649685334</v>
          </cell>
        </row>
        <row r="64">
          <cell r="A64" t="str">
            <v>CPFL LESTE PAULISTA - COMPANHIA LESTE PAULISTA DE ENERGIA</v>
          </cell>
          <cell r="B64">
            <v>5449.3899999999994</v>
          </cell>
          <cell r="C64">
            <v>2006434.75</v>
          </cell>
          <cell r="D64">
            <v>2505775.89</v>
          </cell>
          <cell r="E64">
            <v>190</v>
          </cell>
          <cell r="F64">
            <v>368.19437588427331</v>
          </cell>
          <cell r="G64">
            <v>459.82685952005647</v>
          </cell>
        </row>
        <row r="65">
          <cell r="A65" t="str">
            <v>CPFL MOCOCA - COMPANHIA LUZ E FORÇA DE MOCOCA</v>
          </cell>
          <cell r="B65">
            <v>4572.93</v>
          </cell>
          <cell r="C65">
            <v>1833998.6800000002</v>
          </cell>
          <cell r="D65">
            <v>2359786.1800000002</v>
          </cell>
          <cell r="E65">
            <v>130</v>
          </cell>
          <cell r="F65">
            <v>401.05548958763859</v>
          </cell>
          <cell r="G65">
            <v>516.03374204284785</v>
          </cell>
        </row>
        <row r="66">
          <cell r="A66" t="str">
            <v>CPFL- PIRATININGA - COMPANHIA PIRATININGA DE FORÇA E LUZ</v>
          </cell>
          <cell r="B66">
            <v>235948.36</v>
          </cell>
          <cell r="C66">
            <v>80743059.480000004</v>
          </cell>
          <cell r="D66">
            <v>103807484.78</v>
          </cell>
          <cell r="E66">
            <v>4749</v>
          </cell>
          <cell r="F66">
            <v>342.20648738562966</v>
          </cell>
          <cell r="G66">
            <v>439.9584925277718</v>
          </cell>
        </row>
        <row r="67">
          <cell r="A67" t="str">
            <v>CPFL SANTA CRUZ - COMPANHIA LUZ E FORÇA SANTA CRUZ</v>
          </cell>
          <cell r="B67">
            <v>21425.120000000003</v>
          </cell>
          <cell r="C67">
            <v>8433665.5</v>
          </cell>
          <cell r="D67">
            <v>10843482.289999999</v>
          </cell>
          <cell r="E67">
            <v>706</v>
          </cell>
          <cell r="F67">
            <v>393.63445805671097</v>
          </cell>
          <cell r="G67">
            <v>506.11069109531229</v>
          </cell>
        </row>
        <row r="68">
          <cell r="A68" t="str">
            <v>CPFL SUL PAULISTA - COMPANHIA SUL PAULISTA DE ENERGIA</v>
          </cell>
          <cell r="B68">
            <v>12493.31</v>
          </cell>
          <cell r="C68">
            <v>4266491.2300000004</v>
          </cell>
          <cell r="D68">
            <v>5450283.6699999999</v>
          </cell>
          <cell r="E68">
            <v>227</v>
          </cell>
          <cell r="F68">
            <v>341.50207030802892</v>
          </cell>
          <cell r="G68">
            <v>436.25617790641553</v>
          </cell>
        </row>
        <row r="69">
          <cell r="A69" t="str">
            <v>CPFL-PAULISTA - COMPANHIA PAULISTA DE FORÇA E LUZ</v>
          </cell>
          <cell r="B69">
            <v>556032.07999999996</v>
          </cell>
          <cell r="C69">
            <v>230898801.66999996</v>
          </cell>
          <cell r="D69">
            <v>295965729.62</v>
          </cell>
          <cell r="E69">
            <v>14928</v>
          </cell>
          <cell r="F69">
            <v>415.26165481315388</v>
          </cell>
          <cell r="G69">
            <v>532.2817518370523</v>
          </cell>
        </row>
        <row r="70">
          <cell r="A70" t="str">
            <v>CRELUZ-D - CRELUZ - COOPERATIVA DE DISTRIBUIÇÃO DE ENERGIA</v>
          </cell>
          <cell r="B70">
            <v>2141.2299999999996</v>
          </cell>
          <cell r="C70">
            <v>641468.93000000005</v>
          </cell>
          <cell r="D70">
            <v>746979.90999999992</v>
          </cell>
          <cell r="E70">
            <v>97</v>
          </cell>
          <cell r="F70">
            <v>299.57964814615906</v>
          </cell>
          <cell r="G70">
            <v>348.8555222932614</v>
          </cell>
        </row>
        <row r="71">
          <cell r="A71" t="str">
            <v>CRERAL - COOPERATIVA REGIONAL DE ELETRIFICAÇÃO RURAL DO ALTO URUGUAI</v>
          </cell>
          <cell r="B71">
            <v>2120.66</v>
          </cell>
          <cell r="C71">
            <v>735155.2699999999</v>
          </cell>
          <cell r="D71">
            <v>903438.09000000008</v>
          </cell>
          <cell r="E71">
            <v>29</v>
          </cell>
          <cell r="F71">
            <v>346.66343025284579</v>
          </cell>
          <cell r="G71">
            <v>426.01741438985982</v>
          </cell>
        </row>
        <row r="72">
          <cell r="A72" t="str">
            <v>DCELT - DCELT - DISTRIBUIDORA CATARINENSE DE ENERGIA ELÉTRICA LTDA</v>
          </cell>
          <cell r="B72">
            <v>4028.41</v>
          </cell>
          <cell r="C72">
            <v>1505186.97</v>
          </cell>
          <cell r="D72">
            <v>2110184.31</v>
          </cell>
          <cell r="E72">
            <v>140</v>
          </cell>
          <cell r="F72">
            <v>373.64294349383505</v>
          </cell>
          <cell r="G72">
            <v>523.82560613244436</v>
          </cell>
        </row>
        <row r="73">
          <cell r="A73" t="str">
            <v>DEMEI - DEPARTAMENTO MUNICIPAL DE ENERGIA DE IJUÍ</v>
          </cell>
          <cell r="B73">
            <v>2734.79</v>
          </cell>
          <cell r="C73">
            <v>836572.60000000009</v>
          </cell>
          <cell r="D73">
            <v>1146070.55</v>
          </cell>
          <cell r="E73">
            <v>96</v>
          </cell>
          <cell r="F73">
            <v>305.90012395832957</v>
          </cell>
          <cell r="G73">
            <v>419.07076960205359</v>
          </cell>
        </row>
        <row r="74">
          <cell r="A74" t="str">
            <v>DMED - DME DISTRIBUIÇÃO S.A. - DMED</v>
          </cell>
          <cell r="B74">
            <v>7352.8</v>
          </cell>
          <cell r="C74">
            <v>2045774.3399999999</v>
          </cell>
          <cell r="D74">
            <v>2847032.6100000003</v>
          </cell>
          <cell r="E74">
            <v>176</v>
          </cell>
          <cell r="F74">
            <v>278.23065226852356</v>
          </cell>
          <cell r="G74">
            <v>387.20386927429013</v>
          </cell>
        </row>
        <row r="75">
          <cell r="A75" t="str">
            <v>EBO - ENERGISA BORBOREMA - DISTRIBUIDORA DE ENERGIA S.A</v>
          </cell>
          <cell r="B75">
            <v>13779.829999999998</v>
          </cell>
          <cell r="C75">
            <v>4553065.4000000004</v>
          </cell>
          <cell r="D75">
            <v>6189629.3699999992</v>
          </cell>
          <cell r="E75">
            <v>375</v>
          </cell>
          <cell r="F75">
            <v>330.41520831534211</v>
          </cell>
          <cell r="G75">
            <v>449.18038684076652</v>
          </cell>
        </row>
        <row r="76">
          <cell r="A76" t="str">
            <v>EDEVP - EMPRESA DE DISTRIBUICAO DE ENERGIA VALE PARANAPANEMA S.A.</v>
          </cell>
          <cell r="B76">
            <v>18987.75</v>
          </cell>
          <cell r="C76">
            <v>7381067.209999999</v>
          </cell>
          <cell r="D76">
            <v>9210077.8899999987</v>
          </cell>
          <cell r="E76">
            <v>452</v>
          </cell>
          <cell r="F76">
            <v>388.72784874458529</v>
          </cell>
          <cell r="G76">
            <v>485.05367355268521</v>
          </cell>
        </row>
        <row r="77">
          <cell r="A77" t="str">
            <v>EDP ES - ESPÍRITO SANTO DISTRIBUIÇÃO DE ENERGIA S.A.</v>
          </cell>
          <cell r="B77">
            <v>104214.59</v>
          </cell>
          <cell r="C77">
            <v>45874874.399999999</v>
          </cell>
          <cell r="D77">
            <v>65621943.129999995</v>
          </cell>
          <cell r="E77">
            <v>3259</v>
          </cell>
          <cell r="F77">
            <v>440.1962757805793</v>
          </cell>
          <cell r="G77">
            <v>629.68096050658551</v>
          </cell>
        </row>
        <row r="78">
          <cell r="A78" t="str">
            <v>EDP SP - EDP SÃO PAULO DISTRIBUIÇÃO DE ENERGIA S.A.</v>
          </cell>
          <cell r="B78">
            <v>239107.33000000002</v>
          </cell>
          <cell r="C78">
            <v>81448349.430000007</v>
          </cell>
          <cell r="D78">
            <v>106234357.33000001</v>
          </cell>
          <cell r="E78">
            <v>4081</v>
          </cell>
          <cell r="F78">
            <v>340.63510068888309</v>
          </cell>
          <cell r="G78">
            <v>444.29569486640167</v>
          </cell>
        </row>
        <row r="79">
          <cell r="A79" t="str">
            <v>EEB - EMPRESA ELÉTRICA BRAGANTINA S.A.</v>
          </cell>
          <cell r="B79">
            <v>16823.600000000002</v>
          </cell>
          <cell r="C79">
            <v>7266272.5299999993</v>
          </cell>
          <cell r="D79">
            <v>9372397.5499999989</v>
          </cell>
          <cell r="E79">
            <v>398</v>
          </cell>
          <cell r="F79">
            <v>431.90949202311032</v>
          </cell>
          <cell r="G79">
            <v>557.09821619629554</v>
          </cell>
        </row>
        <row r="80">
          <cell r="A80" t="str">
            <v>EFLJC - EMPRESA FORÇA E LUZ JOÃO CESA LTDA</v>
          </cell>
          <cell r="B80">
            <v>136.56</v>
          </cell>
          <cell r="C80">
            <v>59156.229999999996</v>
          </cell>
          <cell r="D80">
            <v>87186.02</v>
          </cell>
          <cell r="E80">
            <v>9</v>
          </cell>
          <cell r="F80">
            <v>433.18856180433505</v>
          </cell>
          <cell r="G80">
            <v>638.44478617457526</v>
          </cell>
        </row>
        <row r="81">
          <cell r="A81" t="str">
            <v>EFLUL - EMPRESA FORÇA E LUZ DE URUSSANGA LTDA</v>
          </cell>
          <cell r="B81">
            <v>918.02</v>
          </cell>
          <cell r="C81">
            <v>324786.16000000003</v>
          </cell>
          <cell r="D81">
            <v>491388.35</v>
          </cell>
          <cell r="E81">
            <v>29</v>
          </cell>
          <cell r="F81">
            <v>353.78985207293965</v>
          </cell>
          <cell r="G81">
            <v>535.26976536458903</v>
          </cell>
        </row>
        <row r="82">
          <cell r="A82" t="str">
            <v>ELEKTRO - ELEKTRO REDES S.A.</v>
          </cell>
          <cell r="B82">
            <v>296461.70999999996</v>
          </cell>
          <cell r="C82">
            <v>113976565.06999998</v>
          </cell>
          <cell r="D82">
            <v>147211486.69999999</v>
          </cell>
          <cell r="E82">
            <v>6844</v>
          </cell>
          <cell r="F82">
            <v>384.4562762253513</v>
          </cell>
          <cell r="G82">
            <v>496.56155157440065</v>
          </cell>
        </row>
        <row r="83">
          <cell r="A83" t="str">
            <v>ELETROACRE - ENERGISA ACRE - DISTRIBUIDORA DE ENERGIA S.A</v>
          </cell>
          <cell r="B83">
            <v>16082.089999999998</v>
          </cell>
          <cell r="C83">
            <v>6169400.3399999999</v>
          </cell>
          <cell r="D83">
            <v>7894320.8799999999</v>
          </cell>
          <cell r="E83">
            <v>526</v>
          </cell>
          <cell r="F83">
            <v>383.61931440503071</v>
          </cell>
          <cell r="G83">
            <v>490.87655149299627</v>
          </cell>
        </row>
        <row r="84">
          <cell r="A84" t="str">
            <v>ELETROCAR - CENTRAIS ELÉTRICAS DE CARAZINHO SA</v>
          </cell>
          <cell r="B84">
            <v>5426.2099999999991</v>
          </cell>
          <cell r="C84">
            <v>1818902.17</v>
          </cell>
          <cell r="D84">
            <v>2519155.9400000004</v>
          </cell>
          <cell r="E84">
            <v>147</v>
          </cell>
          <cell r="F84">
            <v>335.20674098496005</v>
          </cell>
          <cell r="G84">
            <v>464.25699337106391</v>
          </cell>
        </row>
        <row r="85">
          <cell r="A85" t="str">
            <v>ELETROPAULO - ELETROPAULO METROPOLITANA ELETRICIDADE DE SÃO PAULO S.A.</v>
          </cell>
          <cell r="B85">
            <v>770391.02</v>
          </cell>
          <cell r="C85">
            <v>264250174.78999999</v>
          </cell>
          <cell r="D85">
            <v>341872882.22999996</v>
          </cell>
          <cell r="E85">
            <v>12758</v>
          </cell>
          <cell r="F85">
            <v>343.00785955422998</v>
          </cell>
          <cell r="G85">
            <v>443.76540400224286</v>
          </cell>
        </row>
        <row r="86">
          <cell r="A86" t="str">
            <v>ELFSM - EMPRESA LUZ E FORÇA SANTA MARIA S/A</v>
          </cell>
          <cell r="B86">
            <v>10155.1</v>
          </cell>
          <cell r="C86">
            <v>4421292.87</v>
          </cell>
          <cell r="D86">
            <v>6150599.169999999</v>
          </cell>
          <cell r="E86">
            <v>228</v>
          </cell>
          <cell r="F86">
            <v>435.37659599610049</v>
          </cell>
          <cell r="G86">
            <v>605.6660367697018</v>
          </cell>
        </row>
        <row r="87">
          <cell r="A87" t="str">
            <v>EMG - ENERGISA MINAS GERAIS - DISTRIBUIDORA DE ENERGIA S.A.</v>
          </cell>
          <cell r="B87">
            <v>16198.009999999998</v>
          </cell>
          <cell r="C87">
            <v>6983521.2699999996</v>
          </cell>
          <cell r="D87">
            <v>9615270.1500000004</v>
          </cell>
          <cell r="E87">
            <v>509</v>
          </cell>
          <cell r="F87">
            <v>431.13452022810213</v>
          </cell>
          <cell r="G87">
            <v>593.60811297190219</v>
          </cell>
        </row>
        <row r="88">
          <cell r="A88" t="str">
            <v>EMS - ENERGISA MATO GROSSO DO SUL - DISTRIBUIDORA DE ENERGIA S.A.</v>
          </cell>
          <cell r="B88">
            <v>90965.62999999999</v>
          </cell>
          <cell r="C88">
            <v>41199504.640000001</v>
          </cell>
          <cell r="D88">
            <v>53628141.439999998</v>
          </cell>
          <cell r="E88">
            <v>3200</v>
          </cell>
          <cell r="F88">
            <v>452.91287093817749</v>
          </cell>
          <cell r="G88">
            <v>589.54290142331786</v>
          </cell>
        </row>
        <row r="89">
          <cell r="A89" t="str">
            <v>EMT - ENERGISA MATO GROSSO - DISTRIBUIDORA DE ENERGIA S.A.</v>
          </cell>
          <cell r="B89">
            <v>124059.40999999999</v>
          </cell>
          <cell r="C89">
            <v>55606499.399999999</v>
          </cell>
          <cell r="D89">
            <v>78915595.049999997</v>
          </cell>
          <cell r="E89">
            <v>4914</v>
          </cell>
          <cell r="F89">
            <v>448.22476102377084</v>
          </cell>
          <cell r="G89">
            <v>636.11131997161681</v>
          </cell>
        </row>
        <row r="90">
          <cell r="A90" t="str">
            <v>ENEL CE - COMPANHIA ENERGÉTICA DO CEARÁ</v>
          </cell>
          <cell r="B90">
            <v>262948.58</v>
          </cell>
          <cell r="C90">
            <v>92796041.520000011</v>
          </cell>
          <cell r="D90">
            <v>137166936.63</v>
          </cell>
          <cell r="E90">
            <v>7681</v>
          </cell>
          <cell r="F90">
            <v>352.90565752437226</v>
          </cell>
          <cell r="G90">
            <v>521.64927694228277</v>
          </cell>
        </row>
        <row r="91">
          <cell r="A91" t="str">
            <v>ENEL RJ - AMPLA ENERGIA E SERVIÇOS S.A.</v>
          </cell>
          <cell r="B91">
            <v>186788.87</v>
          </cell>
          <cell r="C91">
            <v>88459761.010000005</v>
          </cell>
          <cell r="D91">
            <v>134129741.59999999</v>
          </cell>
          <cell r="E91">
            <v>6772</v>
          </cell>
          <cell r="F91">
            <v>473.58154160898351</v>
          </cell>
          <cell r="G91">
            <v>718.0820870108588</v>
          </cell>
        </row>
        <row r="92">
          <cell r="A92" t="str">
            <v>ENF - ENERGISA NOVA FRIBURGO - DISTRIBUIDORA DE ENERGIA S.A.</v>
          </cell>
          <cell r="B92">
            <v>5010</v>
          </cell>
          <cell r="C92">
            <v>2356241.6</v>
          </cell>
          <cell r="D92">
            <v>3536287.9699999997</v>
          </cell>
          <cell r="E92">
            <v>155</v>
          </cell>
          <cell r="F92">
            <v>470.30770459081839</v>
          </cell>
          <cell r="G92">
            <v>705.84590219560869</v>
          </cell>
        </row>
        <row r="93">
          <cell r="A93" t="str">
            <v>EPB - ENERGISA PARAÍBA - DISTRIBUIDORA DE ENERGIA S.A</v>
          </cell>
          <cell r="B93">
            <v>78391.86</v>
          </cell>
          <cell r="C93">
            <v>26164312.259999998</v>
          </cell>
          <cell r="D93">
            <v>34921983.570000008</v>
          </cell>
          <cell r="E93">
            <v>1783</v>
          </cell>
          <cell r="F93">
            <v>333.76312617151831</v>
          </cell>
          <cell r="G93">
            <v>445.47971651648533</v>
          </cell>
        </row>
        <row r="94">
          <cell r="A94" t="str">
            <v>EQUATORIAL AL - EQUATORIAL ALAGOAS DISTRIBUIDORA DE ENERGIA S.A.</v>
          </cell>
          <cell r="B94">
            <v>117507.92</v>
          </cell>
          <cell r="C94">
            <v>35426142.229999997</v>
          </cell>
          <cell r="D94">
            <v>43612355.420000002</v>
          </cell>
          <cell r="E94">
            <v>2204</v>
          </cell>
          <cell r="F94">
            <v>301.4787618570731</v>
          </cell>
          <cell r="G94">
            <v>371.14396561525388</v>
          </cell>
        </row>
        <row r="95">
          <cell r="A95" t="str">
            <v>EQUATORIAL PA - EQUATORIAL PARÁ DISTRIBUIDORA DE ENERGIA S.A.</v>
          </cell>
          <cell r="B95">
            <v>182848.78</v>
          </cell>
          <cell r="C95">
            <v>82123316.170000017</v>
          </cell>
          <cell r="D95">
            <v>114619878.09999999</v>
          </cell>
          <cell r="E95">
            <v>4586</v>
          </cell>
          <cell r="F95">
            <v>449.13242609548729</v>
          </cell>
          <cell r="G95">
            <v>626.85612723256884</v>
          </cell>
        </row>
        <row r="96">
          <cell r="A96" t="str">
            <v>EQUATORIAL PI - EQUATORIAL PIAUÍ DISTRIBUIDORA DE ENERGIA S.A</v>
          </cell>
          <cell r="B96">
            <v>64576.9</v>
          </cell>
          <cell r="C96">
            <v>20703346.100000001</v>
          </cell>
          <cell r="D96">
            <v>28897924.210000001</v>
          </cell>
          <cell r="E96">
            <v>1993</v>
          </cell>
          <cell r="F96">
            <v>320.59987549727538</v>
          </cell>
          <cell r="G96">
            <v>447.49630610946019</v>
          </cell>
        </row>
        <row r="97">
          <cell r="A97" t="str">
            <v>ESE - ENERGISA SERGIPE - DISTRIBUIDORA DE ENERGIA S.A</v>
          </cell>
          <cell r="B97">
            <v>66880.239999999991</v>
          </cell>
          <cell r="C97">
            <v>20437101.569999997</v>
          </cell>
          <cell r="D97">
            <v>26261424.719999999</v>
          </cell>
          <cell r="E97">
            <v>1272</v>
          </cell>
          <cell r="F97">
            <v>305.57757522999316</v>
          </cell>
          <cell r="G97">
            <v>392.66343422212606</v>
          </cell>
        </row>
        <row r="98">
          <cell r="A98" t="str">
            <v>ESS - ENERGISA SUL-SUDESTE - DISTRIBUIDORA DE ENERGIA S.A.</v>
          </cell>
          <cell r="B98">
            <v>22858.309999999998</v>
          </cell>
          <cell r="C98">
            <v>8865157.0500000007</v>
          </cell>
          <cell r="D98">
            <v>10945271.289999999</v>
          </cell>
          <cell r="E98">
            <v>636</v>
          </cell>
          <cell r="F98">
            <v>387.83081732639033</v>
          </cell>
          <cell r="G98">
            <v>478.83116862095233</v>
          </cell>
        </row>
        <row r="99">
          <cell r="A99" t="str">
            <v>ETO - ENERGISA TOCANTINS DISTRIBUIDORA DE ENERGIA S.A.</v>
          </cell>
          <cell r="B99">
            <v>37193.449999999997</v>
          </cell>
          <cell r="C99">
            <v>16006524.560000001</v>
          </cell>
          <cell r="D99">
            <v>20529390.329999998</v>
          </cell>
          <cell r="E99">
            <v>1205</v>
          </cell>
          <cell r="F99">
            <v>430.35869380226899</v>
          </cell>
          <cell r="G99">
            <v>551.96251840041725</v>
          </cell>
        </row>
        <row r="100">
          <cell r="A100" t="str">
            <v>FORCEL - FORÇA E LUZ CORONEL VIVIDA LTDA</v>
          </cell>
          <cell r="B100">
            <v>1276.1999999999998</v>
          </cell>
          <cell r="C100">
            <v>412872.38</v>
          </cell>
          <cell r="D100">
            <v>627706.09000000008</v>
          </cell>
          <cell r="E100">
            <v>24</v>
          </cell>
          <cell r="F100">
            <v>323.51698793292593</v>
          </cell>
          <cell r="G100">
            <v>491.85557906284293</v>
          </cell>
        </row>
        <row r="101">
          <cell r="A101" t="str">
            <v>HIDROPAN - HIDROPAN DISTRIBUIÇÃO DE ENERGIA S.A.</v>
          </cell>
          <cell r="B101">
            <v>2799.5299999999997</v>
          </cell>
          <cell r="C101">
            <v>875928.42999999993</v>
          </cell>
          <cell r="D101">
            <v>1206304.8500000001</v>
          </cell>
          <cell r="E101">
            <v>78</v>
          </cell>
          <cell r="F101">
            <v>312.88410197425998</v>
          </cell>
          <cell r="G101">
            <v>430.89548960004009</v>
          </cell>
        </row>
        <row r="102">
          <cell r="A102" t="str">
            <v>LIGHT - LIGHT SERVIÇOS DE ELETRICIDADE S A</v>
          </cell>
          <cell r="B102">
            <v>498484.04999999993</v>
          </cell>
          <cell r="C102">
            <v>197063350.94999999</v>
          </cell>
          <cell r="D102">
            <v>285160028.10999995</v>
          </cell>
          <cell r="E102">
            <v>6235</v>
          </cell>
          <cell r="F102">
            <v>395.32528864263566</v>
          </cell>
          <cell r="G102">
            <v>572.05446816202038</v>
          </cell>
        </row>
        <row r="103">
          <cell r="A103" t="str">
            <v>MUXENERGIA - MUXFELDT MARIN E CIA LTDA</v>
          </cell>
          <cell r="B103">
            <v>2196.6800000000003</v>
          </cell>
          <cell r="C103">
            <v>709562.8</v>
          </cell>
          <cell r="D103">
            <v>945316.29</v>
          </cell>
          <cell r="E103">
            <v>27</v>
          </cell>
          <cell r="F103">
            <v>323.01600597264962</v>
          </cell>
          <cell r="G103">
            <v>430.33864286104483</v>
          </cell>
        </row>
        <row r="104">
          <cell r="A104" t="str">
            <v>RGE - RIO GRANDE ENERGIA SA</v>
          </cell>
          <cell r="B104">
            <v>173158.42</v>
          </cell>
          <cell r="C104">
            <v>58000195.790000007</v>
          </cell>
          <cell r="D104">
            <v>79121769.469999999</v>
          </cell>
          <cell r="E104">
            <v>5710</v>
          </cell>
          <cell r="F104">
            <v>334.95452193430731</v>
          </cell>
          <cell r="G104">
            <v>456.93284490583818</v>
          </cell>
        </row>
        <row r="105">
          <cell r="A105" t="str">
            <v>RGE SUL - RGE SUL DISTRIBUIDORA DE ENERGIA S.A.</v>
          </cell>
          <cell r="B105">
            <v>224491.40999999997</v>
          </cell>
          <cell r="C105">
            <v>83651929.5</v>
          </cell>
          <cell r="D105">
            <v>109666624.47</v>
          </cell>
          <cell r="E105">
            <v>6709</v>
          </cell>
          <cell r="F105">
            <v>372.62864311823785</v>
          </cell>
          <cell r="G105">
            <v>488.51145115084807</v>
          </cell>
        </row>
        <row r="106">
          <cell r="A106" t="str">
            <v>SULGIPE - COMPANHIA SUL SERGIPANA DE ELETRICIDADE</v>
          </cell>
          <cell r="B106">
            <v>11402.359999999999</v>
          </cell>
          <cell r="C106">
            <v>3784255.37</v>
          </cell>
          <cell r="D106">
            <v>4796988.8900000006</v>
          </cell>
          <cell r="E106">
            <v>141</v>
          </cell>
          <cell r="F106">
            <v>331.88351972749507</v>
          </cell>
          <cell r="G106">
            <v>420.70140655092462</v>
          </cell>
        </row>
        <row r="107">
          <cell r="A107" t="str">
            <v>UHENPAL - NOVA PALMA ENERGIA LTDA</v>
          </cell>
          <cell r="B107">
            <v>1015.08</v>
          </cell>
          <cell r="C107">
            <v>497197.95</v>
          </cell>
          <cell r="D107">
            <v>671575.79999999993</v>
          </cell>
          <cell r="E107">
            <v>46</v>
          </cell>
          <cell r="F107">
            <v>489.81159120463411</v>
          </cell>
          <cell r="G107">
            <v>661.5988887575362</v>
          </cell>
        </row>
        <row r="108">
          <cell r="A108" t="str">
            <v>Totais</v>
          </cell>
          <cell r="B108">
            <v>8019691.4000000004</v>
          </cell>
          <cell r="C108">
            <v>2999340106.2000008</v>
          </cell>
          <cell r="D108">
            <v>4052843551.4299998</v>
          </cell>
          <cell r="E108">
            <v>189308</v>
          </cell>
          <cell r="F108">
            <v>373.9969478376687</v>
          </cell>
          <cell r="G108">
            <v>505.36153441390559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115590.36</v>
          </cell>
          <cell r="C7">
            <v>64438455.32</v>
          </cell>
          <cell r="D7">
            <v>74459901.349999994</v>
          </cell>
          <cell r="E7">
            <v>3059</v>
          </cell>
          <cell r="F7">
            <v>557.47257228024898</v>
          </cell>
          <cell r="G7">
            <v>644.17051171049206</v>
          </cell>
        </row>
        <row r="8">
          <cell r="A8" t="str">
            <v>BOA VISTA - RORAIMA ENERGIA S.A</v>
          </cell>
          <cell r="B8">
            <v>18447.54</v>
          </cell>
          <cell r="C8">
            <v>7361089.6600000001</v>
          </cell>
          <cell r="D8">
            <v>8668050.9600000009</v>
          </cell>
          <cell r="E8">
            <v>656</v>
          </cell>
          <cell r="F8">
            <v>399.02825308957182</v>
          </cell>
          <cell r="G8">
            <v>469.87571025730261</v>
          </cell>
        </row>
        <row r="9">
          <cell r="A9" t="str">
            <v>CEA - COMPANHIA DE ELETRICIDADE DO AMAPÁ</v>
          </cell>
          <cell r="B9">
            <v>21942.400000000001</v>
          </cell>
          <cell r="C9">
            <v>10995262</v>
          </cell>
          <cell r="D9">
            <v>13343882.490000002</v>
          </cell>
          <cell r="E9">
            <v>585</v>
          </cell>
          <cell r="F9">
            <v>501.09659836663258</v>
          </cell>
          <cell r="G9">
            <v>608.13231414977406</v>
          </cell>
        </row>
        <row r="10">
          <cell r="A10" t="str">
            <v>CEBDIS - CEB DISTRIBUIÇÃO S.A.</v>
          </cell>
          <cell r="B10">
            <v>138919.04999999999</v>
          </cell>
          <cell r="C10">
            <v>64700951.689999998</v>
          </cell>
          <cell r="D10">
            <v>84511780.339999989</v>
          </cell>
          <cell r="E10">
            <v>2185</v>
          </cell>
          <cell r="F10">
            <v>465.74571082943629</v>
          </cell>
          <cell r="G10">
            <v>608.35270857380613</v>
          </cell>
        </row>
        <row r="11">
          <cell r="A11" t="str">
            <v>CEDRAP - COOPERATIVA DE ELETRIFICAÇÃO DA REGIÃO DO ALTO PARAÍBA</v>
          </cell>
          <cell r="B11">
            <v>1544.24</v>
          </cell>
          <cell r="C11">
            <v>671940.29999999993</v>
          </cell>
          <cell r="D11">
            <v>831417.79999999993</v>
          </cell>
          <cell r="E11">
            <v>22</v>
          </cell>
          <cell r="F11">
            <v>435.12685851940108</v>
          </cell>
          <cell r="G11">
            <v>538.39934207118063</v>
          </cell>
        </row>
        <row r="12">
          <cell r="A12" t="str">
            <v>CEDRI - COOPERATIVA DE ELETRIFICAÇÃO E DISTRIBUIÇÃO DA REGIÃO DE ITARIRI</v>
          </cell>
          <cell r="B12">
            <v>1011.5699999999999</v>
          </cell>
          <cell r="C12">
            <v>489891.19</v>
          </cell>
          <cell r="D12">
            <v>621021</v>
          </cell>
          <cell r="E12">
            <v>5</v>
          </cell>
          <cell r="F12">
            <v>484.28797809345872</v>
          </cell>
          <cell r="G12">
            <v>613.91796909754146</v>
          </cell>
        </row>
        <row r="13">
          <cell r="A13" t="str">
            <v>CEEE-D - COMPANHIA ESTADUAL DE DISTRIBUIÇÃO DE ENERGIA ELÉTRICA - CEEE-D</v>
          </cell>
          <cell r="B13">
            <v>173523.96</v>
          </cell>
          <cell r="C13">
            <v>67095723.210000001</v>
          </cell>
          <cell r="D13">
            <v>91535498.600000009</v>
          </cell>
          <cell r="E13">
            <v>5258</v>
          </cell>
          <cell r="F13">
            <v>386.66546804256888</v>
          </cell>
          <cell r="G13">
            <v>527.50927652872849</v>
          </cell>
        </row>
        <row r="14">
          <cell r="A14" t="str">
            <v>CEJAMA - COOPERATIVA DE ELETRICIDADE JACINTO MACHADO</v>
          </cell>
          <cell r="B14">
            <v>1339.67</v>
          </cell>
          <cell r="C14">
            <v>493498.12</v>
          </cell>
          <cell r="D14">
            <v>659540.52</v>
          </cell>
          <cell r="E14">
            <v>13</v>
          </cell>
          <cell r="F14">
            <v>368.37289780319031</v>
          </cell>
          <cell r="G14">
            <v>492.31565982667371</v>
          </cell>
        </row>
        <row r="15">
          <cell r="A15" t="str">
            <v>CELESC-DIS - CELESC DISTRIBUIÇÃO S.A</v>
          </cell>
          <cell r="B15">
            <v>348206.22000000003</v>
          </cell>
          <cell r="C15">
            <v>153287669.06000003</v>
          </cell>
          <cell r="D15">
            <v>216739942.74000001</v>
          </cell>
          <cell r="E15">
            <v>10054</v>
          </cell>
          <cell r="F15">
            <v>440.22093878736575</v>
          </cell>
          <cell r="G15">
            <v>622.44707386329856</v>
          </cell>
        </row>
        <row r="16">
          <cell r="A16" t="str">
            <v>CELG-D - CELG DISTRIBUIÇÃO S.A.</v>
          </cell>
          <cell r="B16">
            <v>221287.41999999998</v>
          </cell>
          <cell r="C16">
            <v>102311067.40000001</v>
          </cell>
          <cell r="D16">
            <v>159068572.84999999</v>
          </cell>
          <cell r="E16">
            <v>8567</v>
          </cell>
          <cell r="F16">
            <v>462.34470716862268</v>
          </cell>
          <cell r="G16">
            <v>718.83242549440911</v>
          </cell>
        </row>
        <row r="17">
          <cell r="A17" t="str">
            <v>CELPE - COMPANHIA ENERGÉTICA DE PERNAMBUCO</v>
          </cell>
          <cell r="B17">
            <v>284629.86000000004</v>
          </cell>
          <cell r="C17">
            <v>94215005.959999993</v>
          </cell>
          <cell r="D17">
            <v>131691200.10000001</v>
          </cell>
          <cell r="E17">
            <v>5748</v>
          </cell>
          <cell r="F17">
            <v>331.00886168443458</v>
          </cell>
          <cell r="G17">
            <v>462.67527974752892</v>
          </cell>
        </row>
        <row r="18">
          <cell r="A18" t="str">
            <v>CEMAR - COMPANHIA ENERGÉTICA DO MARANHÃO</v>
          </cell>
          <cell r="B18">
            <v>84906.83</v>
          </cell>
          <cell r="C18">
            <v>39780219.289999999</v>
          </cell>
          <cell r="D18">
            <v>49962424.539999992</v>
          </cell>
          <cell r="E18">
            <v>2819</v>
          </cell>
          <cell r="F18">
            <v>468.51612867892959</v>
          </cell>
          <cell r="G18">
            <v>588.43822740761834</v>
          </cell>
        </row>
        <row r="19">
          <cell r="A19" t="str">
            <v>CEMIG-D - CEMIG DISTRIBUIÇÃO S.A</v>
          </cell>
          <cell r="B19">
            <v>451765.87</v>
          </cell>
          <cell r="C19">
            <v>191919692.48000005</v>
          </cell>
          <cell r="D19">
            <v>253604570.10999995</v>
          </cell>
          <cell r="E19">
            <v>13664</v>
          </cell>
          <cell r="F19">
            <v>424.82114126948113</v>
          </cell>
          <cell r="G19">
            <v>561.36283626295176</v>
          </cell>
        </row>
        <row r="20">
          <cell r="A20" t="str">
            <v>CEPRAG - COOPERATIVA DE ELETRICIDADE PRAIA GRANDE</v>
          </cell>
          <cell r="B20">
            <v>421.68999999999994</v>
          </cell>
          <cell r="C20">
            <v>208573.72</v>
          </cell>
          <cell r="D20">
            <v>279955.18</v>
          </cell>
          <cell r="E20">
            <v>30</v>
          </cell>
          <cell r="F20">
            <v>494.61386326448348</v>
          </cell>
          <cell r="G20">
            <v>663.88859114515412</v>
          </cell>
        </row>
        <row r="21">
          <cell r="A21" t="str">
            <v>CERAÇÁ - COOPERATIVA DISTRIBUIDORA DE ENERGIA VALE DO ARAÇÁ</v>
          </cell>
          <cell r="B21">
            <v>1938.3899999999999</v>
          </cell>
          <cell r="C21">
            <v>606005.52</v>
          </cell>
          <cell r="D21">
            <v>820124.92</v>
          </cell>
          <cell r="E21">
            <v>29</v>
          </cell>
          <cell r="F21">
            <v>312.63343290049994</v>
          </cell>
          <cell r="G21">
            <v>423.09593012758017</v>
          </cell>
        </row>
        <row r="22">
          <cell r="A22" t="str">
            <v>CERAL DIS - COOPERATIVA DE DISTRIBUIÇÃO DE ENERGIA ELÉTRICA DE ARAPOTI</v>
          </cell>
          <cell r="B22">
            <v>728.86</v>
          </cell>
          <cell r="C22">
            <v>252431.63</v>
          </cell>
          <cell r="D22">
            <v>357759.36</v>
          </cell>
          <cell r="E22">
            <v>15</v>
          </cell>
          <cell r="F22">
            <v>346.3376094174464</v>
          </cell>
          <cell r="G22">
            <v>490.84784457920586</v>
          </cell>
        </row>
        <row r="23">
          <cell r="A23" t="str">
            <v>CERBRANORTE - COOPERATIVA DE ELETRIFICAÇÃO DE BRAÇO DO NORTE</v>
          </cell>
          <cell r="B23">
            <v>3213.65</v>
          </cell>
          <cell r="C23">
            <v>1197791.07</v>
          </cell>
          <cell r="D23">
            <v>1597716.27</v>
          </cell>
          <cell r="E23">
            <v>67</v>
          </cell>
          <cell r="F23">
            <v>372.719826365659</v>
          </cell>
          <cell r="G23">
            <v>497.16561230999019</v>
          </cell>
        </row>
        <row r="24">
          <cell r="A24" t="str">
            <v>CERCOS - COOPERATIVA DE ELETRIFICAÇÃO E DESENVOLVIMENTO RURAL CENTRO SUL DE SERGIPE LTDA</v>
          </cell>
          <cell r="B24">
            <v>26.87</v>
          </cell>
          <cell r="C24">
            <v>10073.540000000001</v>
          </cell>
          <cell r="D24">
            <v>12844.81</v>
          </cell>
          <cell r="E24">
            <v>1</v>
          </cell>
          <cell r="F24">
            <v>374.89914402679568</v>
          </cell>
          <cell r="G24">
            <v>478.03535541496086</v>
          </cell>
        </row>
        <row r="25">
          <cell r="A25" t="str">
            <v>CEREJ - COOPERATIVA DE PRESTAÇÃO DE SERVIÇOS PÚBLICOS DE DISTRIBUIÇÃO DE ENERGIA ELÉTRICA SENADOR ESTEVES JÚNIOR</v>
          </cell>
          <cell r="B25">
            <v>491.97</v>
          </cell>
          <cell r="C25">
            <v>173792.91</v>
          </cell>
          <cell r="D25">
            <v>232685.56</v>
          </cell>
          <cell r="E25">
            <v>8</v>
          </cell>
          <cell r="F25">
            <v>353.25916214403316</v>
          </cell>
          <cell r="G25">
            <v>472.96696953066242</v>
          </cell>
        </row>
        <row r="26">
          <cell r="A26" t="str">
            <v>CERES - COOPERATIVA DE ELETRIFICAÇÃO RURAL DE RESENDE LTDA</v>
          </cell>
          <cell r="B26">
            <v>139.84</v>
          </cell>
          <cell r="C26">
            <v>80471.290000000008</v>
          </cell>
          <cell r="D26">
            <v>81157.119999999995</v>
          </cell>
          <cell r="E26">
            <v>10</v>
          </cell>
          <cell r="F26">
            <v>575.45258867276891</v>
          </cell>
          <cell r="G26">
            <v>580.35697940503428</v>
          </cell>
        </row>
        <row r="27">
          <cell r="A27" t="str">
            <v>CERGAL - COOPERATIVA DE ELETRIFICAÇÃO  ANITA GARIBALDI LTDA</v>
          </cell>
          <cell r="B27">
            <v>1636.33</v>
          </cell>
          <cell r="C27">
            <v>706749.65</v>
          </cell>
          <cell r="D27">
            <v>949001</v>
          </cell>
          <cell r="E27">
            <v>23</v>
          </cell>
          <cell r="F27">
            <v>431.91144206853141</v>
          </cell>
          <cell r="G27">
            <v>579.95697689341398</v>
          </cell>
        </row>
        <row r="28">
          <cell r="A28" t="str">
            <v>CERGAPA - COOPERATIVA DE ELETRICIDADE GRÃO PARÁ</v>
          </cell>
          <cell r="B28">
            <v>640.09</v>
          </cell>
          <cell r="C28">
            <v>273626.31</v>
          </cell>
          <cell r="D28">
            <v>364835.03</v>
          </cell>
          <cell r="E28">
            <v>7</v>
          </cell>
          <cell r="F28">
            <v>427.48099486009778</v>
          </cell>
          <cell r="G28">
            <v>569.97458169944855</v>
          </cell>
        </row>
        <row r="29">
          <cell r="A29" t="str">
            <v>CERGRAL - COOPERATIVA DE ELETRICIDADE DE GRAVATAL</v>
          </cell>
          <cell r="B29">
            <v>514.99</v>
          </cell>
          <cell r="C29">
            <v>202508.22000000003</v>
          </cell>
          <cell r="D29">
            <v>270010.88</v>
          </cell>
          <cell r="E29">
            <v>18</v>
          </cell>
          <cell r="F29">
            <v>393.22748014524558</v>
          </cell>
          <cell r="G29">
            <v>524.30315151750517</v>
          </cell>
        </row>
        <row r="30">
          <cell r="A30" t="str">
            <v>CERILUZ - COOPERATIVA REGIONAL DE ENERGIA E DESENVOLVIMENTO IJUÍ LTDA</v>
          </cell>
          <cell r="B30">
            <v>6189.84</v>
          </cell>
          <cell r="C30">
            <v>2163981.64</v>
          </cell>
          <cell r="D30">
            <v>2695426.6500000004</v>
          </cell>
          <cell r="E30">
            <v>140</v>
          </cell>
          <cell r="F30">
            <v>349.60219327155471</v>
          </cell>
          <cell r="G30">
            <v>435.45982610212872</v>
          </cell>
        </row>
        <row r="31">
          <cell r="A31" t="str">
            <v>CERIM - COOPERATIVA DE ELETRIFICAÇÃO RURAL ITU-MAIRINQUE</v>
          </cell>
          <cell r="B31">
            <v>296.33999999999997</v>
          </cell>
          <cell r="C31">
            <v>165392.72</v>
          </cell>
          <cell r="D31">
            <v>199401.83000000002</v>
          </cell>
          <cell r="E31">
            <v>24</v>
          </cell>
          <cell r="F31">
            <v>558.11810757913213</v>
          </cell>
          <cell r="G31">
            <v>672.8819261658906</v>
          </cell>
        </row>
        <row r="32">
          <cell r="A32" t="str">
            <v>CERIPA - COOPERATIVA DE ELETRIFICAÇÃO RURAL DE ITAÍ-PARANAPANEMA-AVARÉ LTDA</v>
          </cell>
          <cell r="B32">
            <v>6476.4400000000005</v>
          </cell>
          <cell r="C32">
            <v>2229693.73</v>
          </cell>
          <cell r="D32">
            <v>2427041.4500000002</v>
          </cell>
          <cell r="E32">
            <v>301</v>
          </cell>
          <cell r="F32">
            <v>344.27767878649377</v>
          </cell>
          <cell r="G32">
            <v>374.749314438179</v>
          </cell>
        </row>
        <row r="33">
          <cell r="A33" t="str">
            <v>CERIS - COOPERATIVA DE ELETRIFICAÇÃO DA REGIÃO DE ITAPECERICA DA SERRA</v>
          </cell>
          <cell r="B33">
            <v>90.62</v>
          </cell>
          <cell r="C33">
            <v>30981.940000000002</v>
          </cell>
          <cell r="D33">
            <v>38699.740000000005</v>
          </cell>
          <cell r="E33">
            <v>3</v>
          </cell>
          <cell r="F33">
            <v>341.88854557492829</v>
          </cell>
          <cell r="G33">
            <v>427.05517545795635</v>
          </cell>
        </row>
        <row r="34">
          <cell r="A34" t="str">
            <v>CERMC - COOPERATIVA DE ELETRIFICAÇÃO E DESENVOLVIMENTO DA REGIÃO DE MOGI DAS CRUZES</v>
          </cell>
          <cell r="B34">
            <v>811.16000000000008</v>
          </cell>
          <cell r="C34">
            <v>309165.2</v>
          </cell>
          <cell r="D34">
            <v>372889.67</v>
          </cell>
          <cell r="E34">
            <v>5</v>
          </cell>
          <cell r="F34">
            <v>381.13960254450416</v>
          </cell>
          <cell r="G34">
            <v>459.69928250899937</v>
          </cell>
        </row>
        <row r="35">
          <cell r="A35" t="str">
            <v>CERMISSÕES - COOPERATIVA DE DISTRIBUIÇÃO E GERAÇÃO DE ENERGIA DAS MISSÕES</v>
          </cell>
          <cell r="B35">
            <v>4616.8600000000006</v>
          </cell>
          <cell r="C35">
            <v>1522376.53</v>
          </cell>
          <cell r="D35">
            <v>1678955.11</v>
          </cell>
          <cell r="E35">
            <v>180</v>
          </cell>
          <cell r="F35">
            <v>329.74284037202773</v>
          </cell>
          <cell r="G35">
            <v>363.65735803121601</v>
          </cell>
        </row>
        <row r="36">
          <cell r="A36" t="str">
            <v>CERMOFUL - COOPERATIVA FUMACENSE DE ELETRICIDADE</v>
          </cell>
          <cell r="B36">
            <v>4412.71</v>
          </cell>
          <cell r="C36">
            <v>1731230.3900000001</v>
          </cell>
          <cell r="D36">
            <v>2312323.85</v>
          </cell>
          <cell r="E36">
            <v>79</v>
          </cell>
          <cell r="F36">
            <v>392.32815888648929</v>
          </cell>
          <cell r="G36">
            <v>524.01446050159655</v>
          </cell>
        </row>
        <row r="37">
          <cell r="A37" t="str">
            <v>CERNHE - COOPERATIVA DE ELETRIFICAÇÃO E DESENVOLVIMENTO RURAL DA REGIÃO DE NOVO HORIZONTE</v>
          </cell>
          <cell r="B37">
            <v>6.74</v>
          </cell>
          <cell r="C37">
            <v>9893.18</v>
          </cell>
          <cell r="D37">
            <v>10669.56</v>
          </cell>
          <cell r="E37">
            <v>3</v>
          </cell>
          <cell r="F37">
            <v>1467.8308605341247</v>
          </cell>
          <cell r="G37">
            <v>1583.0207715133529</v>
          </cell>
        </row>
        <row r="38">
          <cell r="A38" t="str">
            <v>CERON - ENERGISA RONDÔNIA - DISTRIBUIDORA DE ENERGIA S.A</v>
          </cell>
          <cell r="B38">
            <v>62024.979999999996</v>
          </cell>
          <cell r="C38">
            <v>25185717.180000003</v>
          </cell>
          <cell r="D38">
            <v>31123683.320000004</v>
          </cell>
          <cell r="E38">
            <v>2195</v>
          </cell>
          <cell r="F38">
            <v>406.05764290452015</v>
          </cell>
          <cell r="G38">
            <v>501.79271835315393</v>
          </cell>
        </row>
        <row r="39">
          <cell r="A39" t="str">
            <v>CERPALO - COOPERATIVA DE ELETRICIDADE DE PAULO LOPES</v>
          </cell>
          <cell r="B39">
            <v>860.20999999999992</v>
          </cell>
          <cell r="C39">
            <v>327253.06</v>
          </cell>
          <cell r="D39">
            <v>436687.85</v>
          </cell>
          <cell r="E39">
            <v>16</v>
          </cell>
          <cell r="F39">
            <v>380.43391729926418</v>
          </cell>
          <cell r="G39">
            <v>507.65260808407254</v>
          </cell>
        </row>
        <row r="40">
          <cell r="A40" t="str">
            <v>CERPRO - COOPERATIVA DE ELETRIFICAÇÃO RURAL DA REGIÃO DE PROMISSÃO</v>
          </cell>
          <cell r="B40">
            <v>1303.4000000000001</v>
          </cell>
          <cell r="C40">
            <v>626734.83999999985</v>
          </cell>
          <cell r="D40">
            <v>780739.93</v>
          </cell>
          <cell r="E40">
            <v>7</v>
          </cell>
          <cell r="F40">
            <v>480.8461255178762</v>
          </cell>
          <cell r="G40">
            <v>599.00255485652906</v>
          </cell>
        </row>
        <row r="41">
          <cell r="A41" t="str">
            <v>CERRP - COOPERATIVA DE ELETRIFICAÇÃO E DESENVOLVIMENTO DA REGIÃO DE SÃO JOSÉ DO RIO PRETO-CERRP</v>
          </cell>
          <cell r="B41">
            <v>2007.0500000000002</v>
          </cell>
          <cell r="C41">
            <v>688688.65999999992</v>
          </cell>
          <cell r="D41">
            <v>869676.19000000006</v>
          </cell>
          <cell r="E41">
            <v>25</v>
          </cell>
          <cell r="F41">
            <v>343.13477990084942</v>
          </cell>
          <cell r="G41">
            <v>433.31067487107941</v>
          </cell>
        </row>
        <row r="42">
          <cell r="A42" t="str">
            <v>CERSUL - CERSUL - COOPERATIVA DE DISTRIBUIÇÃO DE ENERGIA</v>
          </cell>
          <cell r="B42">
            <v>3824.79</v>
          </cell>
          <cell r="C42">
            <v>1222577.49</v>
          </cell>
          <cell r="D42">
            <v>1616955.7599999998</v>
          </cell>
          <cell r="E42">
            <v>59</v>
          </cell>
          <cell r="F42">
            <v>319.64565113378774</v>
          </cell>
          <cell r="G42">
            <v>422.75674220022529</v>
          </cell>
        </row>
        <row r="43">
          <cell r="A43" t="str">
            <v>CERTAJA - COOPERATIVA REGIONAL DE ENERGIA TAQUARI JACUÍ</v>
          </cell>
          <cell r="B43">
            <v>3142.77</v>
          </cell>
          <cell r="C43">
            <v>1337197.1000000001</v>
          </cell>
          <cell r="D43">
            <v>1694324.88</v>
          </cell>
          <cell r="E43">
            <v>62</v>
          </cell>
          <cell r="F43">
            <v>425.48360204532946</v>
          </cell>
          <cell r="G43">
            <v>539.11831918975929</v>
          </cell>
        </row>
        <row r="44">
          <cell r="A44" t="str">
            <v>CERTEL - COOPERATIVA DE DISTRIBUIÇÃO DE ENERGIA TEUTÔNIA</v>
          </cell>
          <cell r="B44">
            <v>11281.6</v>
          </cell>
          <cell r="C44">
            <v>4107105.91</v>
          </cell>
          <cell r="D44">
            <v>5150429.4000000004</v>
          </cell>
          <cell r="E44">
            <v>162</v>
          </cell>
          <cell r="F44">
            <v>364.05349507162106</v>
          </cell>
          <cell r="G44">
            <v>456.5335945255992</v>
          </cell>
        </row>
        <row r="45">
          <cell r="A45" t="str">
            <v>CERTREL - COOPERATIVA DE ENERGIA TREVISO</v>
          </cell>
          <cell r="B45">
            <v>1996.42</v>
          </cell>
          <cell r="C45">
            <v>830110.53999999992</v>
          </cell>
          <cell r="D45">
            <v>1101173.23</v>
          </cell>
          <cell r="E45">
            <v>20</v>
          </cell>
          <cell r="F45">
            <v>415.79955119664191</v>
          </cell>
          <cell r="G45">
            <v>551.57393233888661</v>
          </cell>
        </row>
        <row r="46">
          <cell r="A46" t="str">
            <v>CETRIL - COOPERATIVA DE ELETRIFICAÇÃO DE IBIÚNA E REGIÃO</v>
          </cell>
          <cell r="B46">
            <v>72.069999999999993</v>
          </cell>
          <cell r="C46">
            <v>39531.199999999997</v>
          </cell>
          <cell r="D46">
            <v>48391.9</v>
          </cell>
          <cell r="E46">
            <v>4</v>
          </cell>
          <cell r="F46">
            <v>548.51116969612883</v>
          </cell>
          <cell r="G46">
            <v>671.45691688636055</v>
          </cell>
        </row>
        <row r="47">
          <cell r="A47" t="str">
            <v>CFLO - COMPANHIA FORÇA E LUZ DO OESTE</v>
          </cell>
          <cell r="B47">
            <v>4034.0800000000004</v>
          </cell>
          <cell r="C47">
            <v>1743213.06</v>
          </cell>
          <cell r="D47">
            <v>2486307.2800000003</v>
          </cell>
          <cell r="E47">
            <v>166</v>
          </cell>
          <cell r="F47">
            <v>432.12158906119856</v>
          </cell>
          <cell r="G47">
            <v>616.3257248244953</v>
          </cell>
        </row>
        <row r="48">
          <cell r="A48" t="str">
            <v>CHESP - COMPANHIA HIDROELÉTRICA SÃO PATRÍCIO - CHESP</v>
          </cell>
          <cell r="B48">
            <v>1839.54</v>
          </cell>
          <cell r="C48">
            <v>771960.3</v>
          </cell>
          <cell r="D48">
            <v>1176734.45</v>
          </cell>
          <cell r="E48">
            <v>62</v>
          </cell>
          <cell r="F48">
            <v>419.64855344270853</v>
          </cell>
          <cell r="G48">
            <v>639.68951476999689</v>
          </cell>
        </row>
        <row r="49">
          <cell r="A49" t="str">
            <v>CNEE - COMPANHIA NACIONAL DE ENERGIA ELÉTRICA</v>
          </cell>
          <cell r="B49">
            <v>9484.619999999999</v>
          </cell>
          <cell r="C49">
            <v>4012192.48</v>
          </cell>
          <cell r="D49">
            <v>5107374.2300000004</v>
          </cell>
          <cell r="E49">
            <v>311</v>
          </cell>
          <cell r="F49">
            <v>423.02089909769717</v>
          </cell>
          <cell r="G49">
            <v>538.49012717430969</v>
          </cell>
        </row>
        <row r="50">
          <cell r="A50" t="str">
            <v>COCEL - COMPANHIA CAMPOLARGUENSE DE ENERGIA</v>
          </cell>
          <cell r="B50">
            <v>5772.1399999999994</v>
          </cell>
          <cell r="C50">
            <v>2427234.9799999995</v>
          </cell>
          <cell r="D50">
            <v>3688972.0300000003</v>
          </cell>
          <cell r="E50">
            <v>173</v>
          </cell>
          <cell r="F50">
            <v>420.50868135561501</v>
          </cell>
          <cell r="G50">
            <v>639.09954193765236</v>
          </cell>
        </row>
        <row r="51">
          <cell r="A51" t="str">
            <v>COELBA - COMPANHIA DE ELETRICIDADE DO ESTADO DA BAHIA</v>
          </cell>
          <cell r="B51">
            <v>388242.1100000001</v>
          </cell>
          <cell r="C51">
            <v>132694395.05999999</v>
          </cell>
          <cell r="D51">
            <v>168581943.03</v>
          </cell>
          <cell r="E51">
            <v>8415</v>
          </cell>
          <cell r="F51">
            <v>341.78259298044708</v>
          </cell>
          <cell r="G51">
            <v>434.21859372750669</v>
          </cell>
        </row>
        <row r="52">
          <cell r="A52" t="str">
            <v>COOPERA - COOPERATIVA PIONEIRA DE ELETRIFICAÇÃO - COOPERA</v>
          </cell>
          <cell r="B52">
            <v>14437.29</v>
          </cell>
          <cell r="C52">
            <v>4026163.0100000002</v>
          </cell>
          <cell r="D52">
            <v>5043869.92</v>
          </cell>
          <cell r="E52">
            <v>108</v>
          </cell>
          <cell r="F52">
            <v>278.87248992019971</v>
          </cell>
          <cell r="G52">
            <v>349.36403715655774</v>
          </cell>
        </row>
        <row r="53">
          <cell r="A53" t="str">
            <v>COOPERALIANÇA - COOPERATIVA ALIANÇA</v>
          </cell>
          <cell r="B53">
            <v>6627.0400000000009</v>
          </cell>
          <cell r="C53">
            <v>2012599.68</v>
          </cell>
          <cell r="D53">
            <v>2699948.71</v>
          </cell>
          <cell r="E53">
            <v>97</v>
          </cell>
          <cell r="F53">
            <v>303.69511576812567</v>
          </cell>
          <cell r="G53">
            <v>407.4139751684009</v>
          </cell>
        </row>
        <row r="54">
          <cell r="A54" t="str">
            <v>COOPERCOCAL - COOPERATIVA ENERGÉTICA COCAL</v>
          </cell>
          <cell r="B54">
            <v>3373.7400000000002</v>
          </cell>
          <cell r="C54">
            <v>1169696.6099999999</v>
          </cell>
          <cell r="D54">
            <v>1557216.6099999999</v>
          </cell>
          <cell r="E54">
            <v>46</v>
          </cell>
          <cell r="F54">
            <v>346.70621031851886</v>
          </cell>
          <cell r="G54">
            <v>461.56983347857266</v>
          </cell>
        </row>
        <row r="55">
          <cell r="A55" t="str">
            <v>COOPERLUZ - COOPERATIVA DISTRIBUIDORA DE ENERGIA FRONTEIRA NOROESTE</v>
          </cell>
          <cell r="B55">
            <v>338.35999999999996</v>
          </cell>
          <cell r="C55">
            <v>159758.85</v>
          </cell>
          <cell r="D55">
            <v>215960.88</v>
          </cell>
          <cell r="E55">
            <v>26</v>
          </cell>
          <cell r="F55">
            <v>472.15643102021522</v>
          </cell>
          <cell r="G55">
            <v>638.25771367773973</v>
          </cell>
        </row>
        <row r="56">
          <cell r="A56" t="str">
            <v>COOPERMILA - COOPERATIVA DE ELETRIFICAÇÃO LAURO MULLER</v>
          </cell>
          <cell r="B56">
            <v>518</v>
          </cell>
          <cell r="C56">
            <v>191713.35</v>
          </cell>
          <cell r="D56">
            <v>253801.48</v>
          </cell>
          <cell r="E56">
            <v>1</v>
          </cell>
          <cell r="F56">
            <v>370.10299227799231</v>
          </cell>
          <cell r="G56">
            <v>489.96424710424714</v>
          </cell>
        </row>
        <row r="57">
          <cell r="A57" t="str">
            <v>COOPERZEM - COOPERZEM COOPERATIVA DE DISTRIBUIÇÃO DE ENERGIA ELÉTRICA</v>
          </cell>
          <cell r="B57">
            <v>714.68</v>
          </cell>
          <cell r="C57">
            <v>393609.27</v>
          </cell>
          <cell r="D57">
            <v>532479.68000000005</v>
          </cell>
          <cell r="E57">
            <v>30</v>
          </cell>
          <cell r="F57">
            <v>550.7489645715566</v>
          </cell>
          <cell r="G57">
            <v>745.06027872614334</v>
          </cell>
        </row>
        <row r="58">
          <cell r="A58" t="str">
            <v>COORSEL - COOPERATIVA REGIONAL SUL DE ELETRIFICAÇÃO RURAL</v>
          </cell>
          <cell r="B58">
            <v>1345.85</v>
          </cell>
          <cell r="C58">
            <v>565817.56999999995</v>
          </cell>
          <cell r="D58">
            <v>756235.73</v>
          </cell>
          <cell r="E58">
            <v>28</v>
          </cell>
          <cell r="F58">
            <v>420.41651744250845</v>
          </cell>
          <cell r="G58">
            <v>561.90194300999372</v>
          </cell>
        </row>
        <row r="59">
          <cell r="A59" t="str">
            <v>COPEL-DIS - COPEL DISTRIBUIÇÃO S.A.</v>
          </cell>
          <cell r="B59">
            <v>457165.94</v>
          </cell>
          <cell r="C59">
            <v>199275545.56999999</v>
          </cell>
          <cell r="D59">
            <v>313685615.77000004</v>
          </cell>
          <cell r="E59">
            <v>13692</v>
          </cell>
          <cell r="F59">
            <v>435.89324604978225</v>
          </cell>
          <cell r="G59">
            <v>686.15263807710619</v>
          </cell>
        </row>
        <row r="60">
          <cell r="A60" t="str">
            <v>COPREL - COPREL COOPERATIVA DE ENERGIA</v>
          </cell>
          <cell r="B60">
            <v>14552.07</v>
          </cell>
          <cell r="C60">
            <v>5325546.5999999996</v>
          </cell>
          <cell r="D60">
            <v>6839606.6800000006</v>
          </cell>
          <cell r="E60">
            <v>447</v>
          </cell>
          <cell r="F60">
            <v>365.96488334649297</v>
          </cell>
          <cell r="G60">
            <v>470.00919319382058</v>
          </cell>
        </row>
        <row r="61">
          <cell r="A61" t="str">
            <v>COSERN - COMPANHIA ENERGÉTICA DO RIO GRANDE DO NORTE COSERN</v>
          </cell>
          <cell r="B61">
            <v>116299.06000000003</v>
          </cell>
          <cell r="C61">
            <v>38699278.700000003</v>
          </cell>
          <cell r="D61">
            <v>52094895.789999999</v>
          </cell>
          <cell r="E61">
            <v>2785</v>
          </cell>
          <cell r="F61">
            <v>332.75659063796382</v>
          </cell>
          <cell r="G61">
            <v>447.93909589638974</v>
          </cell>
        </row>
        <row r="62">
          <cell r="A62" t="str">
            <v>CPFL JAGUARI - COMPANHIA JAGUARI DE ENERGIA</v>
          </cell>
          <cell r="B62">
            <v>19153.79</v>
          </cell>
          <cell r="C62">
            <v>6868408.5700000003</v>
          </cell>
          <cell r="D62">
            <v>8975484.2999999989</v>
          </cell>
          <cell r="E62">
            <v>228</v>
          </cell>
          <cell r="F62">
            <v>358.59266338411351</v>
          </cell>
          <cell r="G62">
            <v>468.60095573774163</v>
          </cell>
        </row>
        <row r="63">
          <cell r="A63" t="str">
            <v>CPFL LESTE PAULISTA - COMPANHIA LESTE PAULISTA DE ENERGIA</v>
          </cell>
          <cell r="B63">
            <v>6235.49</v>
          </cell>
          <cell r="C63">
            <v>2298129.3299999996</v>
          </cell>
          <cell r="D63">
            <v>2872072.89</v>
          </cell>
          <cell r="E63">
            <v>189</v>
          </cell>
          <cell r="F63">
            <v>368.55633318311789</v>
          </cell>
          <cell r="G63">
            <v>460.60099366689712</v>
          </cell>
        </row>
        <row r="64">
          <cell r="A64" t="str">
            <v>CPFL MOCOCA - COMPANHIA LUZ E FORÇA DE MOCOCA</v>
          </cell>
          <cell r="B64">
            <v>4344.26</v>
          </cell>
          <cell r="C64">
            <v>1781784.0799999998</v>
          </cell>
          <cell r="D64">
            <v>2295462.4900000002</v>
          </cell>
          <cell r="E64">
            <v>127</v>
          </cell>
          <cell r="F64">
            <v>410.14674075676862</v>
          </cell>
          <cell r="G64">
            <v>528.38975797949479</v>
          </cell>
        </row>
        <row r="65">
          <cell r="A65" t="str">
            <v>CPFL- PIRATININGA - COMPANHIA PIRATININGA DE FORÇA E LUZ</v>
          </cell>
          <cell r="B65">
            <v>213479.16</v>
          </cell>
          <cell r="C65">
            <v>93664842.579999998</v>
          </cell>
          <cell r="D65">
            <v>121808994.29000001</v>
          </cell>
          <cell r="E65">
            <v>4704</v>
          </cell>
          <cell r="F65">
            <v>438.75403378952774</v>
          </cell>
          <cell r="G65">
            <v>570.58962706242619</v>
          </cell>
        </row>
        <row r="66">
          <cell r="A66" t="str">
            <v>CPFL SANTA CRUZ - COMPANHIA LUZ E FORÇA SANTA CRUZ</v>
          </cell>
          <cell r="B66">
            <v>18231.469999999998</v>
          </cell>
          <cell r="C66">
            <v>6935569.8399999999</v>
          </cell>
          <cell r="D66">
            <v>8903785.6999999993</v>
          </cell>
          <cell r="E66">
            <v>689</v>
          </cell>
          <cell r="F66">
            <v>380.41747812984914</v>
          </cell>
          <cell r="G66">
            <v>488.37453589864123</v>
          </cell>
        </row>
        <row r="67">
          <cell r="A67" t="str">
            <v>CPFL SUL PAULISTA - COMPANHIA SUL PAULISTA DE ENERGIA</v>
          </cell>
          <cell r="B67">
            <v>11497.300000000001</v>
          </cell>
          <cell r="C67">
            <v>3927175.84</v>
          </cell>
          <cell r="D67">
            <v>5042243.3100000005</v>
          </cell>
          <cell r="E67">
            <v>231</v>
          </cell>
          <cell r="F67">
            <v>341.57374687970213</v>
          </cell>
          <cell r="G67">
            <v>438.55890600401835</v>
          </cell>
        </row>
        <row r="68">
          <cell r="A68" t="str">
            <v>CPFL-PAULISTA - COMPANHIA PAULISTA DE FORÇA E LUZ</v>
          </cell>
          <cell r="B68">
            <v>534359.98</v>
          </cell>
          <cell r="C68">
            <v>217750986.42999998</v>
          </cell>
          <cell r="D68">
            <v>277599143.72000009</v>
          </cell>
          <cell r="E68">
            <v>14505</v>
          </cell>
          <cell r="F68">
            <v>407.49867987868402</v>
          </cell>
          <cell r="G68">
            <v>519.49837957550653</v>
          </cell>
        </row>
        <row r="69">
          <cell r="A69" t="str">
            <v>CRELUZ-D - CRELUZ - COOPERATIVA DE DISTRIBUIÇÃO DE ENERGIA</v>
          </cell>
          <cell r="B69">
            <v>1500.5800000000002</v>
          </cell>
          <cell r="C69">
            <v>638302.08000000007</v>
          </cell>
          <cell r="D69">
            <v>765230.00000000012</v>
          </cell>
          <cell r="E69">
            <v>104</v>
          </cell>
          <cell r="F69">
            <v>425.37024350584443</v>
          </cell>
          <cell r="G69">
            <v>509.95615028855514</v>
          </cell>
        </row>
        <row r="70">
          <cell r="A70" t="str">
            <v>CRERAL - COOPERATIVA REGIONAL DE ELETRIFICAÇÃO RURAL DO ALTO URUGUAI</v>
          </cell>
          <cell r="B70">
            <v>2371.15</v>
          </cell>
          <cell r="C70">
            <v>867161.64</v>
          </cell>
          <cell r="D70">
            <v>1063511.32</v>
          </cell>
          <cell r="E70">
            <v>28</v>
          </cell>
          <cell r="F70">
            <v>365.71353140881007</v>
          </cell>
          <cell r="G70">
            <v>448.52131666069209</v>
          </cell>
        </row>
        <row r="71">
          <cell r="A71" t="str">
            <v>DCELT - DCELT - DISTRIBUIDORA CATARINENSE DE ENERGIA ELÉTRICA LTDA</v>
          </cell>
          <cell r="B71">
            <v>4281.49</v>
          </cell>
          <cell r="C71">
            <v>1860446.66</v>
          </cell>
          <cell r="D71">
            <v>2659663.88</v>
          </cell>
          <cell r="E71">
            <v>137</v>
          </cell>
          <cell r="F71">
            <v>434.53252489203527</v>
          </cell>
          <cell r="G71">
            <v>621.20053532765462</v>
          </cell>
        </row>
        <row r="72">
          <cell r="A72" t="str">
            <v>DEMEI - DEPARTAMENTO MUNICIPAL DE ENERGIA DE IJUÍ</v>
          </cell>
          <cell r="B72">
            <v>2569.5100000000002</v>
          </cell>
          <cell r="C72">
            <v>1133252.3</v>
          </cell>
          <cell r="D72">
            <v>1559840.6900000002</v>
          </cell>
          <cell r="E72">
            <v>97</v>
          </cell>
          <cell r="F72">
            <v>441.03829134737748</v>
          </cell>
          <cell r="G72">
            <v>607.05764523197035</v>
          </cell>
        </row>
        <row r="73">
          <cell r="A73" t="str">
            <v>DMED - DME DISTRIBUIÇÃO S.A. - DMED</v>
          </cell>
          <cell r="B73">
            <v>7447.4500000000007</v>
          </cell>
          <cell r="C73">
            <v>2654759.8400000003</v>
          </cell>
          <cell r="D73">
            <v>3585854.99</v>
          </cell>
          <cell r="E73">
            <v>170</v>
          </cell>
          <cell r="F73">
            <v>356.46561440493053</v>
          </cell>
          <cell r="G73">
            <v>481.48762193771023</v>
          </cell>
        </row>
        <row r="74">
          <cell r="A74" t="str">
            <v>EBO - ENERGISA BORBOREMA - DISTRIBUIDORA DE ENERGIA S.A</v>
          </cell>
          <cell r="B74">
            <v>13075.2</v>
          </cell>
          <cell r="C74">
            <v>4799828.5199999996</v>
          </cell>
          <cell r="D74">
            <v>6416055.5499999998</v>
          </cell>
          <cell r="E74">
            <v>373</v>
          </cell>
          <cell r="F74">
            <v>367.0940803964757</v>
          </cell>
          <cell r="G74">
            <v>490.70419955335285</v>
          </cell>
        </row>
        <row r="75">
          <cell r="A75" t="str">
            <v>EDEVP - EMPRESA DE DISTRIBUICAO DE ENERGIA VALE PARANAPANEMA S.A.</v>
          </cell>
          <cell r="B75">
            <v>17984.330000000002</v>
          </cell>
          <cell r="C75">
            <v>7437828.2700000005</v>
          </cell>
          <cell r="D75">
            <v>9218371.4299999997</v>
          </cell>
          <cell r="E75">
            <v>451</v>
          </cell>
          <cell r="F75">
            <v>413.5727196954237</v>
          </cell>
          <cell r="G75">
            <v>512.57797371378297</v>
          </cell>
        </row>
        <row r="76">
          <cell r="A76" t="str">
            <v>EDP ES - ESPÍRITO SANTO DISTRIBUIÇÃO DE ENERGIA S.A.</v>
          </cell>
          <cell r="B76">
            <v>107525.79</v>
          </cell>
          <cell r="C76">
            <v>52820416.54999999</v>
          </cell>
          <cell r="D76">
            <v>73241991.489999995</v>
          </cell>
          <cell r="E76">
            <v>3169</v>
          </cell>
          <cell r="F76">
            <v>491.23486142254797</v>
          </cell>
          <cell r="G76">
            <v>681.15743664845434</v>
          </cell>
        </row>
        <row r="77">
          <cell r="A77" t="str">
            <v>EDP SP - EDP SÃO PAULO DISTRIBUIÇÃO DE ENERGIA S.A.</v>
          </cell>
          <cell r="B77">
            <v>253967.08000000002</v>
          </cell>
          <cell r="C77">
            <v>111872700.99000001</v>
          </cell>
          <cell r="D77">
            <v>139067728.98000002</v>
          </cell>
          <cell r="E77">
            <v>4591</v>
          </cell>
          <cell r="F77">
            <v>440.50079636305622</v>
          </cell>
          <cell r="G77">
            <v>547.5817140552233</v>
          </cell>
        </row>
        <row r="78">
          <cell r="A78" t="str">
            <v>EEB - EMPRESA ELÉTRICA BRAGANTINA S.A.</v>
          </cell>
          <cell r="B78">
            <v>12698.029999999999</v>
          </cell>
          <cell r="C78">
            <v>5535858.0800000001</v>
          </cell>
          <cell r="D78">
            <v>7121068.9000000004</v>
          </cell>
          <cell r="E78">
            <v>391</v>
          </cell>
          <cell r="F78">
            <v>435.96196260364803</v>
          </cell>
          <cell r="G78">
            <v>560.80107701745874</v>
          </cell>
        </row>
        <row r="79">
          <cell r="A79" t="str">
            <v>EFLJC - EMPRESA FORÇA E LUZ JOÃO CESA LTDA</v>
          </cell>
          <cell r="B79">
            <v>132.5</v>
          </cell>
          <cell r="C79">
            <v>71494.48000000001</v>
          </cell>
          <cell r="D79">
            <v>100902.81</v>
          </cell>
          <cell r="E79">
            <v>7</v>
          </cell>
          <cell r="F79">
            <v>539.58098113207552</v>
          </cell>
          <cell r="G79">
            <v>761.53064150943396</v>
          </cell>
        </row>
        <row r="80">
          <cell r="A80" t="str">
            <v>EFLUL - EMPRESA FORÇA E LUZ DE URUSSANGA LTDA</v>
          </cell>
          <cell r="B80">
            <v>787.06</v>
          </cell>
          <cell r="C80">
            <v>373678.16000000003</v>
          </cell>
          <cell r="D80">
            <v>543175.72</v>
          </cell>
          <cell r="E80">
            <v>30</v>
          </cell>
          <cell r="F80">
            <v>474.77722155871226</v>
          </cell>
          <cell r="G80">
            <v>690.13254389754275</v>
          </cell>
        </row>
        <row r="81">
          <cell r="A81" t="str">
            <v>ELEKTRO - ELEKTRO REDES S.A.</v>
          </cell>
          <cell r="B81">
            <v>256327.43000000005</v>
          </cell>
          <cell r="C81">
            <v>118474390.67999999</v>
          </cell>
          <cell r="D81">
            <v>150482494.68000001</v>
          </cell>
          <cell r="E81">
            <v>6783</v>
          </cell>
          <cell r="F81">
            <v>462.19942469676369</v>
          </cell>
          <cell r="G81">
            <v>587.07136680611973</v>
          </cell>
        </row>
        <row r="82">
          <cell r="A82" t="str">
            <v>ELETROACRE - ENERGISA ACRE - DISTRIBUIDORA DE ENERGIA S.A</v>
          </cell>
          <cell r="B82">
            <v>17912.630000000005</v>
          </cell>
          <cell r="C82">
            <v>6680662.4800000004</v>
          </cell>
          <cell r="D82">
            <v>8509865.9199999999</v>
          </cell>
          <cell r="E82">
            <v>562</v>
          </cell>
          <cell r="F82">
            <v>372.95821328302981</v>
          </cell>
          <cell r="G82">
            <v>475.07629644558045</v>
          </cell>
        </row>
        <row r="83">
          <cell r="A83" t="str">
            <v>ELETROCAR - CENTRAIS ELÉTRICAS DE CARAZINHO SA</v>
          </cell>
          <cell r="B83">
            <v>3612.26</v>
          </cell>
          <cell r="C83">
            <v>1581601.9500000002</v>
          </cell>
          <cell r="D83">
            <v>2271958.7400000002</v>
          </cell>
          <cell r="E83">
            <v>146</v>
          </cell>
          <cell r="F83">
            <v>437.84277709799409</v>
          </cell>
          <cell r="G83">
            <v>628.95769961187739</v>
          </cell>
        </row>
        <row r="84">
          <cell r="A84" t="str">
            <v>ELETROPAULO - ELETROPAULO METROPOLITANA ELETRICIDADE DE SÃO PAULO S.A.</v>
          </cell>
          <cell r="B84">
            <v>709623.10000000009</v>
          </cell>
          <cell r="C84">
            <v>284604129.77000004</v>
          </cell>
          <cell r="D84">
            <v>365369634.82999992</v>
          </cell>
          <cell r="E84">
            <v>12553</v>
          </cell>
          <cell r="F84">
            <v>401.06378973570617</v>
          </cell>
          <cell r="G84">
            <v>514.87844016069926</v>
          </cell>
        </row>
        <row r="85">
          <cell r="A85" t="str">
            <v>ELFSM - EMPRESA LUZ E FORÇA SANTA MARIA S/A</v>
          </cell>
          <cell r="B85">
            <v>7988.79</v>
          </cell>
          <cell r="C85">
            <v>4013358.74</v>
          </cell>
          <cell r="D85">
            <v>5742864.8999999994</v>
          </cell>
          <cell r="E85">
            <v>221</v>
          </cell>
          <cell r="F85">
            <v>502.37379377853222</v>
          </cell>
          <cell r="G85">
            <v>718.86542267352115</v>
          </cell>
        </row>
        <row r="86">
          <cell r="A86" t="str">
            <v>EMG - ENERGISA MINAS GERAIS - DISTRIBUIDORA DE ENERGIA S.A.</v>
          </cell>
          <cell r="B86">
            <v>15055.39</v>
          </cell>
          <cell r="C86">
            <v>6929362.6000000006</v>
          </cell>
          <cell r="D86">
            <v>9054792.3100000005</v>
          </cell>
          <cell r="E86">
            <v>508</v>
          </cell>
          <cell r="F86">
            <v>460.25792755949868</v>
          </cell>
          <cell r="G86">
            <v>601.431933015352</v>
          </cell>
        </row>
        <row r="87">
          <cell r="A87" t="str">
            <v>EMS - ENERGISA MATO GROSSO DO SUL - DISTRIBUIDORA DE ENERGIA S.A.</v>
          </cell>
          <cell r="B87">
            <v>85453.670000000013</v>
          </cell>
          <cell r="C87">
            <v>40819163.090000004</v>
          </cell>
          <cell r="D87">
            <v>50645931.939999998</v>
          </cell>
          <cell r="E87">
            <v>3172</v>
          </cell>
          <cell r="F87">
            <v>477.67595107383914</v>
          </cell>
          <cell r="G87">
            <v>592.67123272762876</v>
          </cell>
        </row>
        <row r="88">
          <cell r="A88" t="str">
            <v>EMT - ENERGISA MATO GROSSO - DISTRIBUIDORA DE ENERGIA S.A.</v>
          </cell>
          <cell r="B88">
            <v>132284.50999999998</v>
          </cell>
          <cell r="C88">
            <v>62437729.740000002</v>
          </cell>
          <cell r="D88">
            <v>85333931.390000015</v>
          </cell>
          <cell r="E88">
            <v>4863</v>
          </cell>
          <cell r="F88">
            <v>471.99577441077577</v>
          </cell>
          <cell r="G88">
            <v>645.07878806067333</v>
          </cell>
        </row>
        <row r="89">
          <cell r="A89" t="str">
            <v>ENEL CE - COMPANHIA ENERGÉTICA DO CEARÁ</v>
          </cell>
          <cell r="B89">
            <v>227165.40000000002</v>
          </cell>
          <cell r="C89">
            <v>88133569.999999985</v>
          </cell>
          <cell r="D89">
            <v>129189272.95</v>
          </cell>
          <cell r="E89">
            <v>7752</v>
          </cell>
          <cell r="F89">
            <v>387.97092338886102</v>
          </cell>
          <cell r="G89">
            <v>568.70136451237727</v>
          </cell>
        </row>
        <row r="90">
          <cell r="A90" t="str">
            <v>ENEL RJ - AMPLA ENERGIA E SERVIÇOS S.A.</v>
          </cell>
          <cell r="B90">
            <v>156653.68</v>
          </cell>
          <cell r="C90">
            <v>84276937.879999995</v>
          </cell>
          <cell r="D90">
            <v>128302584.23999999</v>
          </cell>
          <cell r="E90">
            <v>6687</v>
          </cell>
          <cell r="F90">
            <v>537.98249667674577</v>
          </cell>
          <cell r="G90">
            <v>819.02055693808154</v>
          </cell>
        </row>
        <row r="91">
          <cell r="A91" t="str">
            <v>ENF - ENERGISA NOVA FRIBURGO - DISTRIBUIDORA DE ENERGIA S.A.</v>
          </cell>
          <cell r="B91">
            <v>3907.6499999999996</v>
          </cell>
          <cell r="C91">
            <v>1816232.94</v>
          </cell>
          <cell r="D91">
            <v>2905278.3200000003</v>
          </cell>
          <cell r="E91">
            <v>152</v>
          </cell>
          <cell r="F91">
            <v>464.78905224367588</v>
          </cell>
          <cell r="G91">
            <v>743.48478497306576</v>
          </cell>
        </row>
        <row r="92">
          <cell r="A92" t="str">
            <v>EPB - ENERGISA PARAÍBA - DISTRIBUIDORA DE ENERGIA S.A</v>
          </cell>
          <cell r="B92">
            <v>76474.64</v>
          </cell>
          <cell r="C92">
            <v>30530305.869999997</v>
          </cell>
          <cell r="D92">
            <v>39766728.090000004</v>
          </cell>
          <cell r="E92">
            <v>1768</v>
          </cell>
          <cell r="F92">
            <v>399.22130878942352</v>
          </cell>
          <cell r="G92">
            <v>519.99889231253655</v>
          </cell>
        </row>
        <row r="93">
          <cell r="A93" t="str">
            <v>EQUATORIAL AL - EQUATORIAL ALAGOAS DISTRIBUIDORA DE ENERGIA S.A.</v>
          </cell>
          <cell r="B93">
            <v>90362.9</v>
          </cell>
          <cell r="C93">
            <v>36870441.010000005</v>
          </cell>
          <cell r="D93">
            <v>48935265.440000005</v>
          </cell>
          <cell r="E93">
            <v>1908</v>
          </cell>
          <cell r="F93">
            <v>408.02631400718667</v>
          </cell>
          <cell r="G93">
            <v>541.54155566056431</v>
          </cell>
        </row>
        <row r="94">
          <cell r="A94" t="str">
            <v>EQUATORIAL PA - EQUATORIAL PARÁ DISTRIBUIDORA DE ENERGIA S.A.</v>
          </cell>
          <cell r="B94">
            <v>147420.35999999999</v>
          </cell>
          <cell r="C94">
            <v>77960440.560000002</v>
          </cell>
          <cell r="D94">
            <v>105494324.69</v>
          </cell>
          <cell r="E94">
            <v>4322</v>
          </cell>
          <cell r="F94">
            <v>528.83089255785296</v>
          </cell>
          <cell r="G94">
            <v>715.60213724888479</v>
          </cell>
        </row>
        <row r="95">
          <cell r="A95" t="str">
            <v>EQUATORIAL PI - EQUATORIAL PIAUÍ DISTRIBUIDORA DE ENERGIA S.A</v>
          </cell>
          <cell r="B95">
            <v>65684.22</v>
          </cell>
          <cell r="C95">
            <v>28001559.580000002</v>
          </cell>
          <cell r="D95">
            <v>38812576.549999997</v>
          </cell>
          <cell r="E95">
            <v>2041</v>
          </cell>
          <cell r="F95">
            <v>426.30573340141666</v>
          </cell>
          <cell r="G95">
            <v>590.89651289152857</v>
          </cell>
        </row>
        <row r="96">
          <cell r="A96" t="str">
            <v>ESE - ENERGISA SERGIPE - DISTRIBUIDORA DE ENERGIA S.A</v>
          </cell>
          <cell r="B96">
            <v>66666.14</v>
          </cell>
          <cell r="C96">
            <v>23979271</v>
          </cell>
          <cell r="D96">
            <v>29252885.390000001</v>
          </cell>
          <cell r="E96">
            <v>1276</v>
          </cell>
          <cell r="F96">
            <v>359.6919065660619</v>
          </cell>
          <cell r="G96">
            <v>438.79674734430404</v>
          </cell>
        </row>
        <row r="97">
          <cell r="A97" t="str">
            <v>ESS - ENERGISA SUL-SUDESTE - DISTRIBUIDORA DE ENERGIA S.A.</v>
          </cell>
          <cell r="B97">
            <v>21688.53</v>
          </cell>
          <cell r="C97">
            <v>9142136.8200000003</v>
          </cell>
          <cell r="D97">
            <v>11564027.690000001</v>
          </cell>
          <cell r="E97">
            <v>634</v>
          </cell>
          <cell r="F97">
            <v>421.51943077746625</v>
          </cell>
          <cell r="G97">
            <v>533.18632890288097</v>
          </cell>
        </row>
        <row r="98">
          <cell r="A98" t="str">
            <v>ETO - ENERGISA TOCANTINS DISTRIBUIDORA DE ENERGIA S.A.</v>
          </cell>
          <cell r="B98">
            <v>32559.279999999999</v>
          </cell>
          <cell r="C98">
            <v>16289183.030000003</v>
          </cell>
          <cell r="D98">
            <v>21574482.530000001</v>
          </cell>
          <cell r="E98">
            <v>1248</v>
          </cell>
          <cell r="F98">
            <v>500.29309708322802</v>
          </cell>
          <cell r="G98">
            <v>662.62160987589414</v>
          </cell>
        </row>
        <row r="99">
          <cell r="A99" t="str">
            <v>FORCEL - FORÇA E LUZ CORONEL VIVIDA LTDA</v>
          </cell>
          <cell r="B99">
            <v>1457.17</v>
          </cell>
          <cell r="C99">
            <v>441763.34</v>
          </cell>
          <cell r="D99">
            <v>682004.65999999992</v>
          </cell>
          <cell r="E99">
            <v>27</v>
          </cell>
          <cell r="F99">
            <v>303.16527241159235</v>
          </cell>
          <cell r="G99">
            <v>468.03369545077095</v>
          </cell>
        </row>
        <row r="100">
          <cell r="A100" t="str">
            <v>HIDROPAN - HIDROPAN DISTRIBUIÇÃO DE ENERGIA S.A.</v>
          </cell>
          <cell r="B100">
            <v>2893.17</v>
          </cell>
          <cell r="C100">
            <v>1198489.4000000001</v>
          </cell>
          <cell r="D100">
            <v>1674181.2999999998</v>
          </cell>
          <cell r="E100">
            <v>78</v>
          </cell>
          <cell r="F100">
            <v>414.24783196286432</v>
          </cell>
          <cell r="G100">
            <v>578.66675653349091</v>
          </cell>
        </row>
        <row r="101">
          <cell r="A101" t="str">
            <v>LIGHT - LIGHT SERVIÇOS DE ELETRICIDADE S A</v>
          </cell>
          <cell r="B101">
            <v>469533.86</v>
          </cell>
          <cell r="C101">
            <v>220311320.19999999</v>
          </cell>
          <cell r="D101">
            <v>322538847.74000001</v>
          </cell>
          <cell r="E101">
            <v>6164</v>
          </cell>
          <cell r="F101">
            <v>469.21284910102116</v>
          </cell>
          <cell r="G101">
            <v>686.93416006249265</v>
          </cell>
        </row>
        <row r="102">
          <cell r="A102" t="str">
            <v>MUXENERGIA - MUXFELDT MARIN E CIA LTDA</v>
          </cell>
          <cell r="B102">
            <v>2275.2400000000002</v>
          </cell>
          <cell r="C102">
            <v>796715.05999999994</v>
          </cell>
          <cell r="D102">
            <v>1052224.07</v>
          </cell>
          <cell r="E102">
            <v>28</v>
          </cell>
          <cell r="F102">
            <v>350.16748123274903</v>
          </cell>
          <cell r="G102">
            <v>462.46728696752871</v>
          </cell>
        </row>
        <row r="103">
          <cell r="A103" t="str">
            <v>RGE - RIO GRANDE ENERGIA SA</v>
          </cell>
          <cell r="B103">
            <v>176486.23</v>
          </cell>
          <cell r="C103">
            <v>67093418.369999997</v>
          </cell>
          <cell r="D103">
            <v>88735880.139999986</v>
          </cell>
          <cell r="E103">
            <v>5689</v>
          </cell>
          <cell r="F103">
            <v>380.16234110729204</v>
          </cell>
          <cell r="G103">
            <v>502.79208831193222</v>
          </cell>
        </row>
        <row r="104">
          <cell r="A104" t="str">
            <v>RGE SUL - RGE SUL DISTRIBUIDORA DE ENERGIA S.A.</v>
          </cell>
          <cell r="B104">
            <v>206316.22999999998</v>
          </cell>
          <cell r="C104">
            <v>79874792.770000011</v>
          </cell>
          <cell r="D104">
            <v>99705559.640000015</v>
          </cell>
          <cell r="E104">
            <v>6422</v>
          </cell>
          <cell r="F104">
            <v>387.14740362403876</v>
          </cell>
          <cell r="G104">
            <v>483.26571128214209</v>
          </cell>
        </row>
        <row r="105">
          <cell r="A105" t="str">
            <v>SULGIPE - COMPANHIA SUL SERGIPANA DE ELETRICIDADE</v>
          </cell>
          <cell r="B105">
            <v>9926.5700000000015</v>
          </cell>
          <cell r="C105">
            <v>3925783.7499999995</v>
          </cell>
          <cell r="D105">
            <v>4967513.7899999991</v>
          </cell>
          <cell r="E105">
            <v>142</v>
          </cell>
          <cell r="F105">
            <v>395.48240227994148</v>
          </cell>
          <cell r="G105">
            <v>500.42600717065392</v>
          </cell>
        </row>
        <row r="106">
          <cell r="A106" t="str">
            <v>UHENPAL - NOVA PALMA ENERGIA LTDA</v>
          </cell>
          <cell r="B106">
            <v>868.43000000000006</v>
          </cell>
          <cell r="C106">
            <v>397723.31</v>
          </cell>
          <cell r="D106">
            <v>531812.48</v>
          </cell>
          <cell r="E106">
            <v>40</v>
          </cell>
          <cell r="F106">
            <v>457.9796989970406</v>
          </cell>
          <cell r="G106">
            <v>612.38381907580344</v>
          </cell>
        </row>
        <row r="107">
          <cell r="A107" t="str">
            <v>Totais</v>
          </cell>
          <cell r="B107">
            <v>7225265.290000001</v>
          </cell>
          <cell r="C107">
            <v>3057341954.1199994</v>
          </cell>
          <cell r="D107">
            <v>4133879833</v>
          </cell>
          <cell r="E107">
            <v>187922</v>
          </cell>
          <cell r="F107">
            <v>423.14597892363355</v>
          </cell>
          <cell r="G107">
            <v>572.14229057048169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107162.19999999998</v>
          </cell>
          <cell r="C7">
            <v>61668588.870000005</v>
          </cell>
          <cell r="D7">
            <v>71032050.520000011</v>
          </cell>
          <cell r="E7">
            <v>2830</v>
          </cell>
          <cell r="F7">
            <v>575.4696046740363</v>
          </cell>
          <cell r="G7">
            <v>662.84613903036723</v>
          </cell>
        </row>
        <row r="8">
          <cell r="A8" t="str">
            <v>BOA VISTA - RORAIMA ENERGIA S.A</v>
          </cell>
          <cell r="B8">
            <v>18578.689999999999</v>
          </cell>
          <cell r="C8">
            <v>9827821.6099999994</v>
          </cell>
          <cell r="D8">
            <v>11670308.84</v>
          </cell>
          <cell r="E8">
            <v>678</v>
          </cell>
          <cell r="F8">
            <v>528.98356181194697</v>
          </cell>
          <cell r="G8">
            <v>628.15563637694584</v>
          </cell>
        </row>
        <row r="9">
          <cell r="A9" t="str">
            <v>CASTRO - DIS - COOPERATIVA DE DISTRIBUIÇÃO DE ENERGIA ELÉTRICA DE CASTRO</v>
          </cell>
          <cell r="B9">
            <v>1440.2</v>
          </cell>
          <cell r="C9">
            <v>472019.04</v>
          </cell>
          <cell r="D9">
            <v>646875.99</v>
          </cell>
          <cell r="E9">
            <v>14</v>
          </cell>
          <cell r="F9">
            <v>327.74547979447294</v>
          </cell>
          <cell r="G9">
            <v>449.15705457575336</v>
          </cell>
        </row>
        <row r="10">
          <cell r="A10" t="str">
            <v>CEA - COMPANHIA DE ELETRICIDADE DO AMAPÁ</v>
          </cell>
          <cell r="B10">
            <v>24666.949999999997</v>
          </cell>
          <cell r="C10">
            <v>10298614.48</v>
          </cell>
          <cell r="D10">
            <v>12851078.239999998</v>
          </cell>
          <cell r="E10">
            <v>602</v>
          </cell>
          <cell r="F10">
            <v>417.50660215389422</v>
          </cell>
          <cell r="G10">
            <v>520.98367410644607</v>
          </cell>
        </row>
        <row r="11">
          <cell r="A11" t="str">
            <v>CEBDIS - CEB DISTRIBUIÇÃO S.A.</v>
          </cell>
          <cell r="B11">
            <v>132985.75</v>
          </cell>
          <cell r="C11">
            <v>65840528.540000007</v>
          </cell>
          <cell r="D11">
            <v>88649547.920000002</v>
          </cell>
          <cell r="E11">
            <v>2215</v>
          </cell>
          <cell r="F11">
            <v>495.09461382140574</v>
          </cell>
          <cell r="G11">
            <v>666.60937671893419</v>
          </cell>
        </row>
        <row r="12">
          <cell r="A12" t="str">
            <v>CEDRAP - COOPERATIVA DE ELETRIFICAÇÃO DA REGIÃO DO ALTO PARAÍBA</v>
          </cell>
          <cell r="B12">
            <v>1301.8799999999999</v>
          </cell>
          <cell r="C12">
            <v>594037.68999999994</v>
          </cell>
          <cell r="D12">
            <v>733616.69</v>
          </cell>
          <cell r="E12">
            <v>20</v>
          </cell>
          <cell r="F12">
            <v>456.29220051003165</v>
          </cell>
          <cell r="G12">
            <v>563.50561495683166</v>
          </cell>
        </row>
        <row r="13">
          <cell r="A13" t="str">
            <v>CEDRI - COOPERATIVA DE ELETRIFICAÇÃO E DISTRIBUIÇÃO DA REGIÃO DE ITARIRI</v>
          </cell>
          <cell r="B13">
            <v>942.52</v>
          </cell>
          <cell r="C13">
            <v>527636.30999999994</v>
          </cell>
          <cell r="D13">
            <v>673185.81</v>
          </cell>
          <cell r="E13">
            <v>5</v>
          </cell>
          <cell r="F13">
            <v>559.81444425582481</v>
          </cell>
          <cell r="G13">
            <v>714.24034503246628</v>
          </cell>
        </row>
        <row r="14">
          <cell r="A14" t="str">
            <v>CEEE-D - COMPANHIA ESTADUAL DE DISTRIBUIÇÃO DE ENERGIA ELÉTRICA - CEEE-D</v>
          </cell>
          <cell r="B14">
            <v>176623.68</v>
          </cell>
          <cell r="C14">
            <v>82738785.659999996</v>
          </cell>
          <cell r="D14">
            <v>111155882.34</v>
          </cell>
          <cell r="E14">
            <v>5059</v>
          </cell>
          <cell r="F14">
            <v>468.44673183120182</v>
          </cell>
          <cell r="G14">
            <v>629.33737050434013</v>
          </cell>
        </row>
        <row r="15">
          <cell r="A15" t="str">
            <v>CEGERO - COOPERATIVA DE ELETRICIDADE DE SÃO LUDGERO</v>
          </cell>
          <cell r="B15">
            <v>8891.23</v>
          </cell>
          <cell r="C15">
            <v>2619363.8199999998</v>
          </cell>
          <cell r="D15">
            <v>3492484.88</v>
          </cell>
          <cell r="E15">
            <v>35</v>
          </cell>
          <cell r="F15">
            <v>294.60083925396151</v>
          </cell>
          <cell r="G15">
            <v>392.80109501160132</v>
          </cell>
        </row>
        <row r="16">
          <cell r="A16" t="str">
            <v>CEJAMA - COOPERATIVA DE ELETRICIDADE JACINTO MACHADO</v>
          </cell>
          <cell r="B16">
            <v>1298.01</v>
          </cell>
          <cell r="C16">
            <v>493245.11</v>
          </cell>
          <cell r="D16">
            <v>661336.57999999996</v>
          </cell>
          <cell r="E16">
            <v>14</v>
          </cell>
          <cell r="F16">
            <v>380.00100923721698</v>
          </cell>
          <cell r="G16">
            <v>509.50037364889329</v>
          </cell>
        </row>
        <row r="17">
          <cell r="A17" t="str">
            <v>CELESC-DIS - CELESC DISTRIBUIÇÃO S.A</v>
          </cell>
          <cell r="B17">
            <v>343085.45</v>
          </cell>
          <cell r="C17">
            <v>157959731.10999998</v>
          </cell>
          <cell r="D17">
            <v>233870594.79000005</v>
          </cell>
          <cell r="E17">
            <v>10091</v>
          </cell>
          <cell r="F17">
            <v>460.40929777115286</v>
          </cell>
          <cell r="G17">
            <v>681.6686478251994</v>
          </cell>
        </row>
        <row r="18">
          <cell r="A18" t="str">
            <v>CELG-D - CELG DISTRIBUIÇÃO S.A.</v>
          </cell>
          <cell r="B18">
            <v>253757.46</v>
          </cell>
          <cell r="C18">
            <v>122633769.47999999</v>
          </cell>
          <cell r="D18">
            <v>182082430.59999999</v>
          </cell>
          <cell r="E18">
            <v>8587</v>
          </cell>
          <cell r="F18">
            <v>483.27158334576643</v>
          </cell>
          <cell r="G18">
            <v>717.5451338455232</v>
          </cell>
        </row>
        <row r="19">
          <cell r="A19" t="str">
            <v>CELPE - COMPANHIA ENERGÉTICA DE PERNAMBUCO</v>
          </cell>
          <cell r="B19">
            <v>301427.68</v>
          </cell>
          <cell r="C19">
            <v>113360157.39</v>
          </cell>
          <cell r="D19">
            <v>151389430.22999999</v>
          </cell>
          <cell r="E19">
            <v>5785</v>
          </cell>
          <cell r="F19">
            <v>376.07746372197801</v>
          </cell>
          <cell r="G19">
            <v>502.24130123019887</v>
          </cell>
        </row>
        <row r="20">
          <cell r="A20" t="str">
            <v>CEMAR - COMPANHIA ENERGÉTICA DO MARANHÃO</v>
          </cell>
          <cell r="B20">
            <v>81552.679999999978</v>
          </cell>
          <cell r="C20">
            <v>41572746.00999999</v>
          </cell>
          <cell r="D20">
            <v>53048043.119999997</v>
          </cell>
          <cell r="E20">
            <v>2886</v>
          </cell>
          <cell r="F20">
            <v>509.7655406296887</v>
          </cell>
          <cell r="G20">
            <v>650.4757798272235</v>
          </cell>
        </row>
        <row r="21">
          <cell r="A21" t="str">
            <v>CEMIG-D - CEMIG DISTRIBUIÇÃO S.A</v>
          </cell>
          <cell r="B21">
            <v>468459.22000000003</v>
          </cell>
          <cell r="C21">
            <v>208625504.37000003</v>
          </cell>
          <cell r="D21">
            <v>285044606.64999998</v>
          </cell>
          <cell r="E21">
            <v>13856</v>
          </cell>
          <cell r="F21">
            <v>445.34400319840012</v>
          </cell>
          <cell r="G21">
            <v>608.47261507629196</v>
          </cell>
        </row>
        <row r="22">
          <cell r="A22" t="str">
            <v>CEPRAG - COOPERATIVA DE ELETRICIDADE PRAIA GRANDE</v>
          </cell>
          <cell r="B22">
            <v>541.24</v>
          </cell>
          <cell r="C22">
            <v>228222.53999999998</v>
          </cell>
          <cell r="D22">
            <v>305563.13</v>
          </cell>
          <cell r="E22">
            <v>27</v>
          </cell>
          <cell r="F22">
            <v>421.66606311433003</v>
          </cell>
          <cell r="G22">
            <v>564.56124824477126</v>
          </cell>
        </row>
        <row r="23">
          <cell r="A23" t="str">
            <v>CERAÇÁ - COOPERATIVA DISTRIBUIDORA DE ENERGIA VALE DO ARAÇÁ</v>
          </cell>
          <cell r="B23">
            <v>1993.73</v>
          </cell>
          <cell r="C23">
            <v>661757.91</v>
          </cell>
          <cell r="D23">
            <v>892911.41999999993</v>
          </cell>
          <cell r="E23">
            <v>31</v>
          </cell>
          <cell r="F23">
            <v>331.91952270367602</v>
          </cell>
          <cell r="G23">
            <v>447.8597503172445</v>
          </cell>
        </row>
        <row r="24">
          <cell r="A24" t="str">
            <v>CERAL ARARUAMA - COOPERATIVA DE ELETRIFICAÇÃO RURAL DE ARARUAMA LTDA</v>
          </cell>
          <cell r="B24">
            <v>204.18</v>
          </cell>
          <cell r="C24">
            <v>158712.91999999998</v>
          </cell>
          <cell r="D24">
            <v>160224.69</v>
          </cell>
          <cell r="E24">
            <v>10</v>
          </cell>
          <cell r="F24">
            <v>777.31864041531969</v>
          </cell>
          <cell r="G24">
            <v>784.72274463708493</v>
          </cell>
        </row>
        <row r="25">
          <cell r="A25" t="str">
            <v>CERAL DIS - COOPERATIVA DE DISTRIBUIÇÃO DE ENERGIA ELÉTRICA DE ARAPOTI</v>
          </cell>
          <cell r="B25">
            <v>662.3</v>
          </cell>
          <cell r="C25">
            <v>259221.1</v>
          </cell>
          <cell r="D25">
            <v>366498.87</v>
          </cell>
          <cell r="E25">
            <v>14</v>
          </cell>
          <cell r="F25">
            <v>391.39528914389251</v>
          </cell>
          <cell r="G25">
            <v>553.37289747848411</v>
          </cell>
        </row>
        <row r="26">
          <cell r="A26" t="str">
            <v>CERBRANORTE - COOPERATIVA DE ELETRIFICAÇÃO DE BRAÇO DO NORTE</v>
          </cell>
          <cell r="B26">
            <v>3225.09</v>
          </cell>
          <cell r="C26">
            <v>1253320.6300000001</v>
          </cell>
          <cell r="D26">
            <v>1676109.42</v>
          </cell>
          <cell r="E26">
            <v>69</v>
          </cell>
          <cell r="F26">
            <v>388.61570684849107</v>
          </cell>
          <cell r="G26">
            <v>519.70934764611218</v>
          </cell>
        </row>
        <row r="27">
          <cell r="A27" t="str">
            <v>CERCI - COOPERATIVA DE ELETRIFICAÇÃO RURAL CACHOEIRAS ITABORAÍ LTDA</v>
          </cell>
          <cell r="B27">
            <v>367.8</v>
          </cell>
          <cell r="C27">
            <v>245325.47999999998</v>
          </cell>
          <cell r="D27">
            <v>246232.36</v>
          </cell>
          <cell r="E27">
            <v>17</v>
          </cell>
          <cell r="F27">
            <v>667.00783034257745</v>
          </cell>
          <cell r="G27">
            <v>669.47351821642189</v>
          </cell>
        </row>
        <row r="28">
          <cell r="A28" t="str">
            <v>CERCOS - COOPERATIVA DE ELETRIFICAÇÃO E DESENVOLVIMENTO RURAL CENTRO SUL DE SERGIPE LTDA</v>
          </cell>
          <cell r="B28">
            <v>31.74</v>
          </cell>
          <cell r="C28">
            <v>15039.01</v>
          </cell>
          <cell r="D28">
            <v>15039.01</v>
          </cell>
          <cell r="E28">
            <v>1</v>
          </cell>
          <cell r="F28">
            <v>473.81884057971018</v>
          </cell>
          <cell r="G28">
            <v>473.81884057971018</v>
          </cell>
        </row>
        <row r="29">
          <cell r="A29" t="str">
            <v>CEREJ - COOPERATIVA DE PRESTAÇÃO DE SERVIÇOS PÚBLICOS DE DISTRIBUIÇÃO DE ENERGIA ELÉTRICA SENADOR ESTEVES JÚNIOR</v>
          </cell>
          <cell r="B29">
            <v>561.83999999999992</v>
          </cell>
          <cell r="C29">
            <v>195390.94</v>
          </cell>
          <cell r="D29">
            <v>263963.28999999998</v>
          </cell>
          <cell r="E29">
            <v>9</v>
          </cell>
          <cell r="F29">
            <v>347.76972091698713</v>
          </cell>
          <cell r="G29">
            <v>469.81932578670086</v>
          </cell>
        </row>
        <row r="30">
          <cell r="A30" t="str">
            <v>CERES - COOPERATIVA DE ELETRIFICAÇÃO RURAL DE RESENDE LTDA</v>
          </cell>
          <cell r="B30">
            <v>181.94</v>
          </cell>
          <cell r="C30">
            <v>129643.35999999999</v>
          </cell>
          <cell r="D30">
            <v>131953.37</v>
          </cell>
          <cell r="E30">
            <v>12</v>
          </cell>
          <cell r="F30">
            <v>712.5610640870616</v>
          </cell>
          <cell r="G30">
            <v>725.25761239969222</v>
          </cell>
        </row>
        <row r="31">
          <cell r="A31" t="str">
            <v>CERFOX - COOPERATIVA DE DISTRIBUIÇÃO DE ENERGIA FONTOURA XAVIER</v>
          </cell>
          <cell r="B31">
            <v>664.95</v>
          </cell>
          <cell r="C31">
            <v>344444.29000000004</v>
          </cell>
          <cell r="D31">
            <v>436274.44000000006</v>
          </cell>
          <cell r="E31">
            <v>36</v>
          </cell>
          <cell r="F31">
            <v>518.00028573576958</v>
          </cell>
          <cell r="G31">
            <v>656.10112038499142</v>
          </cell>
        </row>
        <row r="32">
          <cell r="A32" t="str">
            <v>CERGAL - COOPERATIVA DE ELETRIFICAÇÃO  ANITA GARIBALDI LTDA</v>
          </cell>
          <cell r="B32">
            <v>1850.2400000000002</v>
          </cell>
          <cell r="C32">
            <v>794753.99</v>
          </cell>
          <cell r="D32">
            <v>1065433.2</v>
          </cell>
          <cell r="E32">
            <v>24</v>
          </cell>
          <cell r="F32">
            <v>429.54102710999649</v>
          </cell>
          <cell r="G32">
            <v>575.83513490141809</v>
          </cell>
        </row>
        <row r="33">
          <cell r="A33" t="str">
            <v>CERGAPA - COOPERATIVA DE ELETRICIDADE GRÃO PARÁ</v>
          </cell>
          <cell r="B33">
            <v>627.37</v>
          </cell>
          <cell r="C33">
            <v>269739.53999999998</v>
          </cell>
          <cell r="D33">
            <v>360574.4</v>
          </cell>
          <cell r="E33">
            <v>7</v>
          </cell>
          <cell r="F33">
            <v>429.95288266891941</v>
          </cell>
          <cell r="G33">
            <v>574.73962733315273</v>
          </cell>
        </row>
        <row r="34">
          <cell r="A34" t="str">
            <v>CERGRAL - COOPERATIVA DE ELETRICIDADE DE GRAVATAL</v>
          </cell>
          <cell r="B34">
            <v>539.13</v>
          </cell>
          <cell r="C34">
            <v>214366.69</v>
          </cell>
          <cell r="D34">
            <v>285822.15999999997</v>
          </cell>
          <cell r="E34">
            <v>18</v>
          </cell>
          <cell r="F34">
            <v>397.61595533544784</v>
          </cell>
          <cell r="G34">
            <v>530.15443399551123</v>
          </cell>
        </row>
        <row r="35">
          <cell r="A35" t="str">
            <v>CERILUZ - COOPERATIVA REGIONAL DE ENERGIA E DESENVOLVIMENTO IJUÍ LTDA</v>
          </cell>
          <cell r="B35">
            <v>6364.6799999999994</v>
          </cell>
          <cell r="C35">
            <v>2200830</v>
          </cell>
          <cell r="D35">
            <v>2765504.4</v>
          </cell>
          <cell r="E35">
            <v>142</v>
          </cell>
          <cell r="F35">
            <v>345.78800505288564</v>
          </cell>
          <cell r="G35">
            <v>434.50800354456157</v>
          </cell>
        </row>
        <row r="36">
          <cell r="A36" t="str">
            <v>CERIM - COOPERATIVA DE ELETRIFICAÇÃO RURAL ITU-MAIRINQUE</v>
          </cell>
          <cell r="B36">
            <v>947.93000000000006</v>
          </cell>
          <cell r="C36">
            <v>423983.44999999995</v>
          </cell>
          <cell r="D36">
            <v>535535.99</v>
          </cell>
          <cell r="E36">
            <v>27</v>
          </cell>
          <cell r="F36">
            <v>447.27295264418251</v>
          </cell>
          <cell r="G36">
            <v>564.95309780258026</v>
          </cell>
        </row>
        <row r="37">
          <cell r="A37" t="str">
            <v>CERIPA - COOPERATIVA DE ELETRIFICAÇÃO RURAL DE ITAÍ-PARANAPANEMA-AVARÉ LTDA</v>
          </cell>
          <cell r="B37">
            <v>6922.6600000000008</v>
          </cell>
          <cell r="C37">
            <v>2216382.0300000003</v>
          </cell>
          <cell r="D37">
            <v>2406445.81</v>
          </cell>
          <cell r="E37">
            <v>300</v>
          </cell>
          <cell r="F37">
            <v>320.16335194852849</v>
          </cell>
          <cell r="G37">
            <v>347.61866247945153</v>
          </cell>
        </row>
        <row r="38">
          <cell r="A38" t="str">
            <v>CERIS - COOPERATIVA DE ELETRIFICAÇÃO DA REGIÃO DE ITAPECERICA DA SERRA</v>
          </cell>
          <cell r="B38">
            <v>94.12</v>
          </cell>
          <cell r="C38">
            <v>33634.46</v>
          </cell>
          <cell r="D38">
            <v>42731.92</v>
          </cell>
          <cell r="E38">
            <v>2</v>
          </cell>
          <cell r="F38">
            <v>357.35720356991072</v>
          </cell>
          <cell r="G38">
            <v>454.01529961750953</v>
          </cell>
        </row>
        <row r="39">
          <cell r="A39" t="str">
            <v>CERMC - COOPERATIVA DE ELETRIFICAÇÃO E DESENVOLVIMENTO DA REGIÃO DE MOGI DAS CRUZES</v>
          </cell>
          <cell r="B39">
            <v>894.47</v>
          </cell>
          <cell r="C39">
            <v>381318.25</v>
          </cell>
          <cell r="D39">
            <v>461413.69999999995</v>
          </cell>
          <cell r="E39">
            <v>6</v>
          </cell>
          <cell r="F39">
            <v>426.30636019095107</v>
          </cell>
          <cell r="G39">
            <v>515.85150983263827</v>
          </cell>
        </row>
        <row r="40">
          <cell r="A40" t="str">
            <v>CERMISSÕES - COOPERATIVA DE DISTRIBUIÇÃO E GERAÇÃO DE ENERGIA DAS MISSÕES</v>
          </cell>
          <cell r="B40">
            <v>4207.93</v>
          </cell>
          <cell r="C40">
            <v>1697536.37</v>
          </cell>
          <cell r="D40">
            <v>1865124.5</v>
          </cell>
          <cell r="E40">
            <v>192</v>
          </cell>
          <cell r="F40">
            <v>403.41364281249923</v>
          </cell>
          <cell r="G40">
            <v>443.2403818504585</v>
          </cell>
        </row>
        <row r="41">
          <cell r="A41" t="str">
            <v>CERMOFUL - COOPERATIVA FUMACENSE DE ELETRICIDADE</v>
          </cell>
          <cell r="B41">
            <v>4585.07</v>
          </cell>
          <cell r="C41">
            <v>1450124.35</v>
          </cell>
          <cell r="D41">
            <v>1940291.6600000001</v>
          </cell>
          <cell r="E41">
            <v>80</v>
          </cell>
          <cell r="F41">
            <v>316.2709293424092</v>
          </cell>
          <cell r="G41">
            <v>423.17601694194423</v>
          </cell>
        </row>
        <row r="42">
          <cell r="A42" t="str">
            <v>CERNHE - COOPERATIVA DE ELETRIFICAÇÃO E DESENVOLVIMENTO RURAL DA REGIÃO DE NOVO HORIZONTE</v>
          </cell>
          <cell r="B42">
            <v>13.780000000000001</v>
          </cell>
          <cell r="C42">
            <v>14820.17</v>
          </cell>
          <cell r="D42">
            <v>16595.91</v>
          </cell>
          <cell r="E42">
            <v>4</v>
          </cell>
          <cell r="F42">
            <v>1075.4840348330913</v>
          </cell>
          <cell r="G42">
            <v>1204.3476052249637</v>
          </cell>
        </row>
        <row r="43">
          <cell r="A43" t="str">
            <v>CERON - ENERGISA RONDÔNIA - DISTRIBUIDORA DE ENERGIA S.A</v>
          </cell>
          <cell r="B43">
            <v>60126.86</v>
          </cell>
          <cell r="C43">
            <v>24198376.440000001</v>
          </cell>
          <cell r="D43">
            <v>30753944.319999997</v>
          </cell>
          <cell r="E43">
            <v>2176</v>
          </cell>
          <cell r="F43">
            <v>402.45534923992375</v>
          </cell>
          <cell r="G43">
            <v>511.48429038203551</v>
          </cell>
        </row>
        <row r="44">
          <cell r="A44" t="str">
            <v>CERPALO - COOPERATIVA DE ELETRICIDADE DE PAULO LOPES</v>
          </cell>
          <cell r="B44">
            <v>763.78</v>
          </cell>
          <cell r="C44">
            <v>302741.58999999997</v>
          </cell>
          <cell r="D44">
            <v>415713.62</v>
          </cell>
          <cell r="E44">
            <v>17</v>
          </cell>
          <cell r="F44">
            <v>396.37276440859932</v>
          </cell>
          <cell r="G44">
            <v>544.28450600958388</v>
          </cell>
        </row>
        <row r="45">
          <cell r="A45" t="str">
            <v>CERPRO - COOPERATIVA DE ELETRIFICAÇÃO RURAL DA REGIÃO DE PROMISSÃO</v>
          </cell>
          <cell r="B45">
            <v>1308.04</v>
          </cell>
          <cell r="C45">
            <v>642648.24000000011</v>
          </cell>
          <cell r="D45">
            <v>790769.55999999994</v>
          </cell>
          <cell r="E45">
            <v>7</v>
          </cell>
          <cell r="F45">
            <v>491.30625974740843</v>
          </cell>
          <cell r="G45">
            <v>604.54539616525483</v>
          </cell>
        </row>
        <row r="46">
          <cell r="A46" t="str">
            <v>CERRP - COOPERATIVA DE ELETRIFICAÇÃO E DESENVOLVIMENTO DA REGIÃO DE SÃO JOSÉ DO RIO PRETO-CERRP</v>
          </cell>
          <cell r="B46">
            <v>2253.38</v>
          </cell>
          <cell r="C46">
            <v>935713.96000000008</v>
          </cell>
          <cell r="D46">
            <v>1133701.48</v>
          </cell>
          <cell r="E46">
            <v>26</v>
          </cell>
          <cell r="F46">
            <v>415.24907472330455</v>
          </cell>
          <cell r="G46">
            <v>503.11153911013673</v>
          </cell>
        </row>
        <row r="47">
          <cell r="A47" t="str">
            <v>CERSAD DISTRIBUIDORA - COOPERATIVA DE DISTRIBUIÇÃO DE ENERGIA ELÉTRICA SALTO DONNER</v>
          </cell>
          <cell r="B47">
            <v>396.43</v>
          </cell>
          <cell r="C47">
            <v>175099.78</v>
          </cell>
          <cell r="D47">
            <v>238165.85</v>
          </cell>
          <cell r="E47">
            <v>13</v>
          </cell>
          <cell r="F47">
            <v>441.69154705748809</v>
          </cell>
          <cell r="G47">
            <v>600.77655576015945</v>
          </cell>
        </row>
        <row r="48">
          <cell r="A48" t="str">
            <v>CERSUL - CERSUL - COOPERATIVA DE DISTRIBUIÇÃO DE ENERGIA</v>
          </cell>
          <cell r="B48">
            <v>3939.1</v>
          </cell>
          <cell r="C48">
            <v>1216513.18</v>
          </cell>
          <cell r="D48">
            <v>1611680.25</v>
          </cell>
          <cell r="E48">
            <v>59</v>
          </cell>
          <cell r="F48">
            <v>308.83023533294408</v>
          </cell>
          <cell r="G48">
            <v>409.14936152928334</v>
          </cell>
        </row>
        <row r="49">
          <cell r="A49" t="str">
            <v>CERTAJA - COOPERATIVA REGIONAL DE ENERGIA TAQUARI JACUÍ</v>
          </cell>
          <cell r="B49">
            <v>3103.9</v>
          </cell>
          <cell r="C49">
            <v>1349225.27</v>
          </cell>
          <cell r="D49">
            <v>1644544.85</v>
          </cell>
          <cell r="E49">
            <v>62</v>
          </cell>
          <cell r="F49">
            <v>434.68709365636778</v>
          </cell>
          <cell r="G49">
            <v>529.83177615258228</v>
          </cell>
        </row>
        <row r="50">
          <cell r="A50" t="str">
            <v>CERTEL - COOPERATIVA DE DISTRIBUIÇÃO DE ENERGIA TEUTÔNIA</v>
          </cell>
          <cell r="B50">
            <v>11690.369999999999</v>
          </cell>
          <cell r="C50">
            <v>4294992.1800000006</v>
          </cell>
          <cell r="D50">
            <v>5424360.3099999996</v>
          </cell>
          <cell r="E50">
            <v>163</v>
          </cell>
          <cell r="F50">
            <v>367.39574367620537</v>
          </cell>
          <cell r="G50">
            <v>464.00244902428238</v>
          </cell>
        </row>
        <row r="51">
          <cell r="A51" t="str">
            <v>CERTHIL - COOPERATIVA DE DISTRIBUIÇÃO DE ENERGIA ENTRE RIOS LTDA</v>
          </cell>
          <cell r="B51">
            <v>2826.38</v>
          </cell>
          <cell r="C51">
            <v>1191959.29</v>
          </cell>
          <cell r="D51">
            <v>1456756.23</v>
          </cell>
          <cell r="E51">
            <v>35</v>
          </cell>
          <cell r="F51">
            <v>421.72648051571269</v>
          </cell>
          <cell r="G51">
            <v>515.4141445948527</v>
          </cell>
        </row>
        <row r="52">
          <cell r="A52" t="str">
            <v>CERTREL - COOPERATIVA DE ENERGIA TREVISO</v>
          </cell>
          <cell r="B52">
            <v>2114.2199999999998</v>
          </cell>
          <cell r="C52">
            <v>830357.79999999993</v>
          </cell>
          <cell r="D52">
            <v>1100901.0799999998</v>
          </cell>
          <cell r="E52">
            <v>21</v>
          </cell>
          <cell r="F52">
            <v>392.74900436094634</v>
          </cell>
          <cell r="G52">
            <v>520.7126410685737</v>
          </cell>
        </row>
        <row r="53">
          <cell r="A53" t="str">
            <v>CETRIL - COOPERATIVA DE ELETRIFICAÇÃO DE IBIÚNA E REGIÃO</v>
          </cell>
          <cell r="B53">
            <v>84.740000000000009</v>
          </cell>
          <cell r="C53">
            <v>49140.299999999996</v>
          </cell>
          <cell r="D53">
            <v>60823.659999999996</v>
          </cell>
          <cell r="E53">
            <v>4</v>
          </cell>
          <cell r="F53">
            <v>579.89497285815423</v>
          </cell>
          <cell r="G53">
            <v>717.76799622374313</v>
          </cell>
        </row>
        <row r="54">
          <cell r="A54" t="str">
            <v>CHESP - COMPANHIA HIDROELÉTRICA SÃO PATRÍCIO - CHESP</v>
          </cell>
          <cell r="B54">
            <v>2443.4699999999998</v>
          </cell>
          <cell r="C54">
            <v>952057.32000000007</v>
          </cell>
          <cell r="D54">
            <v>1468054.9500000002</v>
          </cell>
          <cell r="E54">
            <v>68</v>
          </cell>
          <cell r="F54">
            <v>389.63331655391721</v>
          </cell>
          <cell r="G54">
            <v>600.80743778315275</v>
          </cell>
        </row>
        <row r="55">
          <cell r="A55" t="str">
            <v>CNEE - COMPANHIA NACIONAL DE ENERGIA ELÉTRICA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 t="e">
            <v>#DIV/0!</v>
          </cell>
          <cell r="G55" t="e">
            <v>#DIV/0!</v>
          </cell>
        </row>
        <row r="56">
          <cell r="A56" t="str">
            <v>COCEL - COMPANHIA CAMPOLARGUENSE DE ENERGIA</v>
          </cell>
          <cell r="B56">
            <v>5020.16</v>
          </cell>
          <cell r="C56">
            <v>2235601.4500000002</v>
          </cell>
          <cell r="D56">
            <v>3399709.0399999996</v>
          </cell>
          <cell r="E56">
            <v>172</v>
          </cell>
          <cell r="F56">
            <v>445.32474064571653</v>
          </cell>
          <cell r="G56">
            <v>677.21129207037222</v>
          </cell>
        </row>
        <row r="57">
          <cell r="A57" t="str">
            <v>COELBA - COMPANHIA DE ELETRICIDADE DO ESTADO DA BAHIA</v>
          </cell>
          <cell r="B57">
            <v>377146.65</v>
          </cell>
          <cell r="C57">
            <v>146957829.91</v>
          </cell>
          <cell r="D57">
            <v>182640326.78999999</v>
          </cell>
          <cell r="E57">
            <v>8422</v>
          </cell>
          <cell r="F57">
            <v>389.65699393061027</v>
          </cell>
          <cell r="G57">
            <v>484.26872355885962</v>
          </cell>
        </row>
        <row r="58">
          <cell r="A58" t="str">
            <v>COOPERA - COOPERATIVA PIONEIRA DE ELETRIFICAÇÃO - COOPERA</v>
          </cell>
          <cell r="B58">
            <v>16469.490000000002</v>
          </cell>
          <cell r="C58">
            <v>4377126.4000000004</v>
          </cell>
          <cell r="D58">
            <v>5488981.2799999993</v>
          </cell>
          <cell r="E58">
            <v>116</v>
          </cell>
          <cell r="F58">
            <v>265.77182414270266</v>
          </cell>
          <cell r="G58">
            <v>333.28180046862406</v>
          </cell>
        </row>
        <row r="59">
          <cell r="A59" t="str">
            <v>COOPERALIANÇA - COOPERATIVA ALIANÇA</v>
          </cell>
          <cell r="B59">
            <v>4252.08</v>
          </cell>
          <cell r="C59">
            <v>1448894.9100000001</v>
          </cell>
          <cell r="D59">
            <v>1942269.58</v>
          </cell>
          <cell r="E59">
            <v>94</v>
          </cell>
          <cell r="F59">
            <v>340.74968250832535</v>
          </cell>
          <cell r="G59">
            <v>456.78105303757224</v>
          </cell>
        </row>
        <row r="60">
          <cell r="A60" t="str">
            <v>COOPERCOCAL - COOPERATIVA ENERGÉTICA COCAL</v>
          </cell>
          <cell r="B60">
            <v>3577.97</v>
          </cell>
          <cell r="C60">
            <v>1184667.72</v>
          </cell>
          <cell r="D60">
            <v>1577822.18</v>
          </cell>
          <cell r="E60">
            <v>48</v>
          </cell>
          <cell r="F60">
            <v>331.10051789143006</v>
          </cell>
          <cell r="G60">
            <v>440.98250684047099</v>
          </cell>
        </row>
        <row r="61">
          <cell r="A61" t="str">
            <v>COOPERLUZ - COOPERATIVA DISTRIBUIDORA DE ENERGIA FRONTEIRA NOROESTE</v>
          </cell>
          <cell r="B61">
            <v>480.03</v>
          </cell>
          <cell r="C61">
            <v>201671.2</v>
          </cell>
          <cell r="D61">
            <v>271703.28000000003</v>
          </cell>
          <cell r="E61">
            <v>29</v>
          </cell>
          <cell r="F61">
            <v>420.12207570360192</v>
          </cell>
          <cell r="G61">
            <v>566.01312417973884</v>
          </cell>
        </row>
        <row r="62">
          <cell r="A62" t="str">
            <v>COOPERMILA - COOPERATIVA DE ELETRIFICAÇÃO LAURO MULLER</v>
          </cell>
          <cell r="B62">
            <v>837.98</v>
          </cell>
          <cell r="C62">
            <v>351390.25</v>
          </cell>
          <cell r="D62">
            <v>463552.8</v>
          </cell>
          <cell r="E62">
            <v>2</v>
          </cell>
          <cell r="F62">
            <v>419.33011527721425</v>
          </cell>
          <cell r="G62">
            <v>553.17883481706008</v>
          </cell>
        </row>
        <row r="63">
          <cell r="A63" t="str">
            <v>COOPERZEM - COOPERZEM COOPERATIVA DE DISTRIBUIÇÃO DE ENERGIA ELÉTRICA</v>
          </cell>
          <cell r="B63">
            <v>903.18</v>
          </cell>
          <cell r="C63">
            <v>362895.76</v>
          </cell>
          <cell r="D63">
            <v>496821.54</v>
          </cell>
          <cell r="E63">
            <v>29</v>
          </cell>
          <cell r="F63">
            <v>401.79782546114842</v>
          </cell>
          <cell r="G63">
            <v>550.08031621603664</v>
          </cell>
        </row>
        <row r="64">
          <cell r="A64" t="str">
            <v>COORSEL - COOPERATIVA REGIONAL SUL DE ELETRIFICAÇÃO RURAL</v>
          </cell>
          <cell r="B64">
            <v>1518.77</v>
          </cell>
          <cell r="C64">
            <v>646242.54</v>
          </cell>
          <cell r="D64">
            <v>864854.71</v>
          </cell>
          <cell r="E64">
            <v>28</v>
          </cell>
          <cell r="F64">
            <v>425.50388801464345</v>
          </cell>
          <cell r="G64">
            <v>569.44416205218693</v>
          </cell>
        </row>
        <row r="65">
          <cell r="A65" t="str">
            <v>COPEL-DIS - COPEL DISTRIBUIÇÃO S.A.</v>
          </cell>
          <cell r="B65">
            <v>454049.86999999994</v>
          </cell>
          <cell r="C65">
            <v>209035940.41</v>
          </cell>
          <cell r="D65">
            <v>329833042.69999999</v>
          </cell>
          <cell r="E65">
            <v>13681</v>
          </cell>
          <cell r="F65">
            <v>460.38101587827794</v>
          </cell>
          <cell r="G65">
            <v>726.42470462550739</v>
          </cell>
        </row>
        <row r="66">
          <cell r="A66" t="str">
            <v>COPREL - COPREL COOPERATIVA DE ENERGIA</v>
          </cell>
          <cell r="B66">
            <v>15450.85</v>
          </cell>
          <cell r="C66">
            <v>6112373.370000001</v>
          </cell>
          <cell r="D66">
            <v>7559685.8300000001</v>
          </cell>
          <cell r="E66">
            <v>469</v>
          </cell>
          <cell r="F66">
            <v>395.6011073824418</v>
          </cell>
          <cell r="G66">
            <v>489.27313578217377</v>
          </cell>
        </row>
        <row r="67">
          <cell r="A67" t="str">
            <v>COSERN - COMPANHIA ENERGÉTICA DO RIO GRANDE DO NORTE COSERN</v>
          </cell>
          <cell r="B67">
            <v>113393.97</v>
          </cell>
          <cell r="C67">
            <v>43541354.259999998</v>
          </cell>
          <cell r="D67">
            <v>56573711.439999998</v>
          </cell>
          <cell r="E67">
            <v>2717</v>
          </cell>
          <cell r="F67">
            <v>383.98297775446082</v>
          </cell>
          <cell r="G67">
            <v>498.9128737621586</v>
          </cell>
        </row>
        <row r="68">
          <cell r="A68" t="str">
            <v>CPFL JAGUARI - COMPANHIA JAGUARI DE ENERGIA</v>
          </cell>
          <cell r="B68">
            <v>65005.890000000007</v>
          </cell>
          <cell r="C68">
            <v>24094207.600000001</v>
          </cell>
          <cell r="D68">
            <v>30430379.600000001</v>
          </cell>
          <cell r="E68">
            <v>1480</v>
          </cell>
          <cell r="F68">
            <v>370.64653064514613</v>
          </cell>
          <cell r="G68">
            <v>468.11726752760399</v>
          </cell>
        </row>
        <row r="69">
          <cell r="A69" t="str">
            <v>CPFL- PIRATININGA - COMPANHIA PIRATININGA DE FORÇA E LUZ</v>
          </cell>
          <cell r="B69">
            <v>213972.4</v>
          </cell>
          <cell r="C69">
            <v>99158814.230000004</v>
          </cell>
          <cell r="D69">
            <v>128165159.65000001</v>
          </cell>
          <cell r="E69">
            <v>4757</v>
          </cell>
          <cell r="F69">
            <v>463.4187130209317</v>
          </cell>
          <cell r="G69">
            <v>598.97986679590451</v>
          </cell>
        </row>
        <row r="70">
          <cell r="A70" t="str">
            <v>CPFL-PAULISTA - COMPANHIA PAULISTA DE FORÇA E LUZ</v>
          </cell>
          <cell r="B70">
            <v>530127.68000000005</v>
          </cell>
          <cell r="C70">
            <v>213434498.48000005</v>
          </cell>
          <cell r="D70">
            <v>270985907.75</v>
          </cell>
          <cell r="E70">
            <v>14433</v>
          </cell>
          <cell r="F70">
            <v>402.60960997169593</v>
          </cell>
          <cell r="G70">
            <v>511.17102157351974</v>
          </cell>
        </row>
        <row r="71">
          <cell r="A71" t="str">
            <v>CRELUZ-D - CRELUZ - COOPERATIVA DE DISTRIBUIÇÃO DE ENERGIA</v>
          </cell>
          <cell r="B71">
            <v>1657.21</v>
          </cell>
          <cell r="C71">
            <v>781988.84000000008</v>
          </cell>
          <cell r="D71">
            <v>905681.82</v>
          </cell>
          <cell r="E71">
            <v>106</v>
          </cell>
          <cell r="F71">
            <v>471.8706983423948</v>
          </cell>
          <cell r="G71">
            <v>546.50998968145257</v>
          </cell>
        </row>
        <row r="72">
          <cell r="A72" t="str">
            <v>CRERAL - COOPERATIVA REGIONAL DE ELETRIFICAÇÃO RURAL DO ALTO URUGUAI</v>
          </cell>
          <cell r="B72">
            <v>2516.0499999999997</v>
          </cell>
          <cell r="C72">
            <v>906928.6</v>
          </cell>
          <cell r="D72">
            <v>1120756.99</v>
          </cell>
          <cell r="E72">
            <v>26</v>
          </cell>
          <cell r="F72">
            <v>360.45730410762906</v>
          </cell>
          <cell r="G72">
            <v>445.44305160867236</v>
          </cell>
        </row>
        <row r="73">
          <cell r="A73" t="str">
            <v>DCELT - DCELT - DISTRIBUIDORA CATARINENSE DE ENERGIA ELÉTRICA LTDA</v>
          </cell>
          <cell r="B73">
            <v>4088.2299999999996</v>
          </cell>
          <cell r="C73">
            <v>1853919.31</v>
          </cell>
          <cell r="D73">
            <v>2680769.8200000003</v>
          </cell>
          <cell r="E73">
            <v>129</v>
          </cell>
          <cell r="F73">
            <v>453.47725299212624</v>
          </cell>
          <cell r="G73">
            <v>655.72871878539138</v>
          </cell>
        </row>
        <row r="74">
          <cell r="A74" t="str">
            <v>DEMEI - DEPARTAMENTO MUNICIPAL DE ENERGIA DE IJUÍ</v>
          </cell>
          <cell r="B74">
            <v>2636.1099999999997</v>
          </cell>
          <cell r="C74">
            <v>1191750.19</v>
          </cell>
          <cell r="D74">
            <v>1650020.29</v>
          </cell>
          <cell r="E74">
            <v>95</v>
          </cell>
          <cell r="F74">
            <v>452.08666937267418</v>
          </cell>
          <cell r="G74">
            <v>625.92998395362872</v>
          </cell>
        </row>
        <row r="75">
          <cell r="A75" t="str">
            <v>DMED - DME DISTRIBUIÇÃO S.A. - DMED</v>
          </cell>
          <cell r="B75">
            <v>8494.0499999999993</v>
          </cell>
          <cell r="C75">
            <v>3335932.9299999997</v>
          </cell>
          <cell r="D75">
            <v>4562510.6399999997</v>
          </cell>
          <cell r="E75">
            <v>177</v>
          </cell>
          <cell r="F75">
            <v>392.73761397684262</v>
          </cell>
          <cell r="G75">
            <v>537.14195701697076</v>
          </cell>
        </row>
        <row r="76">
          <cell r="A76" t="str">
            <v>EBO - ENERGISA BORBOREMA - DISTRIBUIDORA DE ENERGIA S.A</v>
          </cell>
          <cell r="B76">
            <v>12963.300000000001</v>
          </cell>
          <cell r="C76">
            <v>5353215.7300000004</v>
          </cell>
          <cell r="D76">
            <v>7432468.6200000001</v>
          </cell>
          <cell r="E76">
            <v>385</v>
          </cell>
          <cell r="F76">
            <v>412.95161957217681</v>
          </cell>
          <cell r="G76">
            <v>573.34695795052187</v>
          </cell>
        </row>
        <row r="77">
          <cell r="A77" t="str">
            <v>EDEVP - EMPRESA DE DISTRIBUICAO DE ENERGIA VALE PARANAPANEMA S.A.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 t="e">
            <v>#DIV/0!</v>
          </cell>
          <cell r="G77" t="e">
            <v>#DIV/0!</v>
          </cell>
        </row>
        <row r="78">
          <cell r="A78" t="str">
            <v>EDP ES - ESPÍRITO SANTO DISTRIBUIÇÃO DE ENERGIA S.A.</v>
          </cell>
          <cell r="B78">
            <v>104901.79</v>
          </cell>
          <cell r="C78">
            <v>55366101.529999994</v>
          </cell>
          <cell r="D78">
            <v>74392737.210000008</v>
          </cell>
          <cell r="E78">
            <v>3127</v>
          </cell>
          <cell r="F78">
            <v>527.78986450088223</v>
          </cell>
          <cell r="G78">
            <v>709.16556533496725</v>
          </cell>
        </row>
        <row r="79">
          <cell r="A79" t="str">
            <v>EDP SP - EDP SÃO PAULO DISTRIBUIÇÃO DE ENERGIA S.A.</v>
          </cell>
          <cell r="B79">
            <v>206707.59000000003</v>
          </cell>
          <cell r="C79">
            <v>97296248.469999999</v>
          </cell>
          <cell r="D79">
            <v>127290196.35999998</v>
          </cell>
          <cell r="E79">
            <v>4133</v>
          </cell>
          <cell r="F79">
            <v>470.69509382795275</v>
          </cell>
          <cell r="G79">
            <v>615.79836695885217</v>
          </cell>
        </row>
        <row r="80">
          <cell r="A80" t="str">
            <v>EEB - EMPRESA ELÉTRICA BRAGANTINA S.A.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 t="e">
            <v>#DIV/0!</v>
          </cell>
          <cell r="G80" t="e">
            <v>#DIV/0!</v>
          </cell>
        </row>
        <row r="81">
          <cell r="A81" t="str">
            <v>EFLJC - EMPRESA FORÇA E LUZ JOÃO CESA LTDA</v>
          </cell>
          <cell r="B81">
            <v>163.51</v>
          </cell>
          <cell r="C81">
            <v>83920.68</v>
          </cell>
          <cell r="D81">
            <v>115298.76</v>
          </cell>
          <cell r="E81">
            <v>7</v>
          </cell>
          <cell r="F81">
            <v>513.24493914745278</v>
          </cell>
          <cell r="G81">
            <v>705.14806433857257</v>
          </cell>
        </row>
        <row r="82">
          <cell r="A82" t="str">
            <v>EFLUL - EMPRESA FORÇA E LUZ DE URUSSANGA LTDA</v>
          </cell>
          <cell r="B82">
            <v>784.23</v>
          </cell>
          <cell r="C82">
            <v>379108.25</v>
          </cell>
          <cell r="D82">
            <v>551555.85</v>
          </cell>
          <cell r="E82">
            <v>28</v>
          </cell>
          <cell r="F82">
            <v>483.41462326103311</v>
          </cell>
          <cell r="G82">
            <v>703.30878696300829</v>
          </cell>
        </row>
        <row r="83">
          <cell r="A83" t="str">
            <v>ELEKTRO - ELEKTRO REDES S.A.</v>
          </cell>
          <cell r="B83">
            <v>252972.94</v>
          </cell>
          <cell r="C83">
            <v>133109826.95</v>
          </cell>
          <cell r="D83">
            <v>171824354.18999997</v>
          </cell>
          <cell r="E83">
            <v>6805</v>
          </cell>
          <cell r="F83">
            <v>526.18207682608272</v>
          </cell>
          <cell r="G83">
            <v>679.22029205969602</v>
          </cell>
        </row>
        <row r="84">
          <cell r="A84" t="str">
            <v>ELETROACRE - ENERGISA ACRE - DISTRIBUIDORA DE ENERGIA S.A</v>
          </cell>
          <cell r="B84">
            <v>17594.96</v>
          </cell>
          <cell r="C84">
            <v>7337199.4199999999</v>
          </cell>
          <cell r="D84">
            <v>9159643.7599999998</v>
          </cell>
          <cell r="E84">
            <v>639</v>
          </cell>
          <cell r="F84">
            <v>417.00574596361685</v>
          </cell>
          <cell r="G84">
            <v>520.58338069538092</v>
          </cell>
        </row>
        <row r="85">
          <cell r="A85" t="str">
            <v>ELETROCAR - CENTRAIS ELÉTRICAS DE CARAZINHO SA</v>
          </cell>
          <cell r="B85">
            <v>4353.8999999999996</v>
          </cell>
          <cell r="C85">
            <v>2089785.7399999998</v>
          </cell>
          <cell r="D85">
            <v>2961412.4000000004</v>
          </cell>
          <cell r="E85">
            <v>144</v>
          </cell>
          <cell r="F85">
            <v>479.98018787753506</v>
          </cell>
          <cell r="G85">
            <v>680.17464801672077</v>
          </cell>
        </row>
        <row r="86">
          <cell r="A86" t="str">
            <v>ELETROPAULO - ELETROPAULO METROPOLITANA ELETRICIDADE DE SÃO PAULO S.A.</v>
          </cell>
          <cell r="B86">
            <v>664652.48999999987</v>
          </cell>
          <cell r="C86">
            <v>281646255.73999995</v>
          </cell>
          <cell r="D86">
            <v>366077867.75999999</v>
          </cell>
          <cell r="E86">
            <v>12528</v>
          </cell>
          <cell r="F86">
            <v>423.74964357690135</v>
          </cell>
          <cell r="G86">
            <v>550.78085656460871</v>
          </cell>
        </row>
        <row r="87">
          <cell r="A87" t="str">
            <v>ELFSM - EMPRESA LUZ E FORÇA SANTA MARIA S/A</v>
          </cell>
          <cell r="B87">
            <v>6585.75</v>
          </cell>
          <cell r="C87">
            <v>3442781.5100000002</v>
          </cell>
          <cell r="D87">
            <v>5107339.24</v>
          </cell>
          <cell r="E87">
            <v>216</v>
          </cell>
          <cell r="F87">
            <v>522.76225335003608</v>
          </cell>
          <cell r="G87">
            <v>775.51368333143535</v>
          </cell>
        </row>
        <row r="88">
          <cell r="A88" t="str">
            <v>EMG - ENERGISA MINAS GERAIS - DISTRIBUIDORA DE ENERGIA S.A.</v>
          </cell>
          <cell r="B88">
            <v>14752.529999999999</v>
          </cell>
          <cell r="C88">
            <v>7141257.6400000006</v>
          </cell>
          <cell r="D88">
            <v>9666050.7800000012</v>
          </cell>
          <cell r="E88">
            <v>502</v>
          </cell>
          <cell r="F88">
            <v>484.07003002196922</v>
          </cell>
          <cell r="G88">
            <v>655.21309090711907</v>
          </cell>
        </row>
        <row r="89">
          <cell r="A89" t="str">
            <v>EMS - ENERGISA MATO GROSSO DO SUL - DISTRIBUIDORA DE ENERGIA S.A.</v>
          </cell>
          <cell r="B89">
            <v>86981.71</v>
          </cell>
          <cell r="C89">
            <v>39317587.809999995</v>
          </cell>
          <cell r="D89">
            <v>50639840.860000007</v>
          </cell>
          <cell r="E89">
            <v>3048</v>
          </cell>
          <cell r="F89">
            <v>452.02132505787699</v>
          </cell>
          <cell r="G89">
            <v>582.18952995980419</v>
          </cell>
        </row>
        <row r="90">
          <cell r="A90" t="str">
            <v>EMT - ENERGISA MATO GROSSO - DISTRIBUIDORA DE ENERGIA S.A.</v>
          </cell>
          <cell r="B90">
            <v>139816.63999999998</v>
          </cell>
          <cell r="C90">
            <v>63314718.169999987</v>
          </cell>
          <cell r="D90">
            <v>90393479.920000002</v>
          </cell>
          <cell r="E90">
            <v>5012</v>
          </cell>
          <cell r="F90">
            <v>452.84107935936663</v>
          </cell>
          <cell r="G90">
            <v>646.51446294232221</v>
          </cell>
        </row>
        <row r="91">
          <cell r="A91" t="str">
            <v>ENEL CE - COMPANHIA ENERGÉTICA DO CEARÁ</v>
          </cell>
          <cell r="B91">
            <v>225282.27</v>
          </cell>
          <cell r="C91">
            <v>87299618.640000001</v>
          </cell>
          <cell r="D91">
            <v>115176722.64</v>
          </cell>
          <cell r="E91">
            <v>10196</v>
          </cell>
          <cell r="F91">
            <v>387.5121581471991</v>
          </cell>
          <cell r="G91">
            <v>511.25515842857942</v>
          </cell>
        </row>
        <row r="92">
          <cell r="A92" t="str">
            <v>ENEL RJ - AMPLA ENERGIA E SERVIÇOS S.A.</v>
          </cell>
          <cell r="B92">
            <v>146728.75999999998</v>
          </cell>
          <cell r="C92">
            <v>77347072.890000001</v>
          </cell>
          <cell r="D92">
            <v>117005643.76000001</v>
          </cell>
          <cell r="E92">
            <v>4600</v>
          </cell>
          <cell r="F92">
            <v>527.14323279226244</v>
          </cell>
          <cell r="G92">
            <v>797.42815082741799</v>
          </cell>
        </row>
        <row r="93">
          <cell r="A93" t="str">
            <v>ENF - ENERGISA NOVA FRIBURGO - DISTRIBUIDORA DE ENERGIA S.A.</v>
          </cell>
          <cell r="B93">
            <v>3751.0699999999997</v>
          </cell>
          <cell r="C93">
            <v>1846287.33</v>
          </cell>
          <cell r="D93">
            <v>2973300.55</v>
          </cell>
          <cell r="E93">
            <v>147</v>
          </cell>
          <cell r="F93">
            <v>492.20284612124016</v>
          </cell>
          <cell r="G93">
            <v>792.65397606549595</v>
          </cell>
        </row>
        <row r="94">
          <cell r="A94" t="str">
            <v>EPB - ENERGISA PARAÍBA - DISTRIBUIDORA DE ENERGIA S.A</v>
          </cell>
          <cell r="B94">
            <v>77431.530000000013</v>
          </cell>
          <cell r="C94">
            <v>32990722.289999999</v>
          </cell>
          <cell r="D94">
            <v>43727948.449999996</v>
          </cell>
          <cell r="E94">
            <v>1820</v>
          </cell>
          <cell r="F94">
            <v>426.06315915493332</v>
          </cell>
          <cell r="G94">
            <v>564.73052321192654</v>
          </cell>
        </row>
        <row r="95">
          <cell r="A95" t="str">
            <v>EQUATORIAL AL - EQUATORIAL ALAGOAS DISTRIBUIDORA DE ENERGIA S.A.</v>
          </cell>
          <cell r="B95">
            <v>89781.83</v>
          </cell>
          <cell r="C95">
            <v>35531303.999999993</v>
          </cell>
          <cell r="D95">
            <v>46515417.479999997</v>
          </cell>
          <cell r="E95">
            <v>2173</v>
          </cell>
          <cell r="F95">
            <v>395.75161254788406</v>
          </cell>
          <cell r="G95">
            <v>518.09388915329521</v>
          </cell>
        </row>
        <row r="96">
          <cell r="A96" t="str">
            <v>EQUATORIAL PA - EQUATORIAL PARÁ DISTRIBUIDORA DE ENERGIA S.A.</v>
          </cell>
          <cell r="B96">
            <v>141886.43</v>
          </cell>
          <cell r="C96">
            <v>77067469.560000002</v>
          </cell>
          <cell r="D96">
            <v>109129810.33000001</v>
          </cell>
          <cell r="E96">
            <v>4460</v>
          </cell>
          <cell r="F96">
            <v>543.16307458014137</v>
          </cell>
          <cell r="G96">
            <v>769.13493651225156</v>
          </cell>
        </row>
        <row r="97">
          <cell r="A97" t="str">
            <v>EQUATORIAL PI - EQUATORIAL PIAUÍ DISTRIBUIDORA DE ENERGIA S.A</v>
          </cell>
          <cell r="B97">
            <v>62207.25</v>
          </cell>
          <cell r="C97">
            <v>26886969.890000004</v>
          </cell>
          <cell r="D97">
            <v>40084212.539999999</v>
          </cell>
          <cell r="E97">
            <v>2014</v>
          </cell>
          <cell r="F97">
            <v>432.21601806863356</v>
          </cell>
          <cell r="G97">
            <v>644.36560915327391</v>
          </cell>
        </row>
        <row r="98">
          <cell r="A98" t="str">
            <v>ESE - ENERGISA SERGIPE - DISTRIBUIDORA DE ENERGIA S.A</v>
          </cell>
          <cell r="B98">
            <v>64249.209999999992</v>
          </cell>
          <cell r="C98">
            <v>24052999.759999998</v>
          </cell>
          <cell r="D98">
            <v>31171757.359999999</v>
          </cell>
          <cell r="E98">
            <v>1288</v>
          </cell>
          <cell r="F98">
            <v>374.37035817249739</v>
          </cell>
          <cell r="G98">
            <v>485.16950418534333</v>
          </cell>
        </row>
        <row r="99">
          <cell r="A99" t="str">
            <v>ESS - ENERGISA SUL-SUDESTE - DISTRIBUIDORA DE ENERGIA S.A.</v>
          </cell>
          <cell r="B99">
            <v>72356.14</v>
          </cell>
          <cell r="C99">
            <v>31378588.619999994</v>
          </cell>
          <cell r="D99">
            <v>41108775.340000004</v>
          </cell>
          <cell r="E99">
            <v>1976</v>
          </cell>
          <cell r="F99">
            <v>433.668637105296</v>
          </cell>
          <cell r="G99">
            <v>568.14494720144</v>
          </cell>
        </row>
        <row r="100">
          <cell r="A100" t="str">
            <v>ETO - ENERGISA TOCANTINS DISTRIBUIDORA DE ENERGIA S.A.</v>
          </cell>
          <cell r="B100">
            <v>35110.720000000001</v>
          </cell>
          <cell r="C100">
            <v>17132813.109999999</v>
          </cell>
          <cell r="D100">
            <v>22570348.079999994</v>
          </cell>
          <cell r="E100">
            <v>1242</v>
          </cell>
          <cell r="F100">
            <v>487.96530261982662</v>
          </cell>
          <cell r="G100">
            <v>642.83353004438516</v>
          </cell>
        </row>
        <row r="101">
          <cell r="A101" t="str">
            <v>FORCEL - FORÇA E LUZ CORONEL VIVIDA LTDA</v>
          </cell>
          <cell r="B101">
            <v>1440.01</v>
          </cell>
          <cell r="C101">
            <v>526570.19999999995</v>
          </cell>
          <cell r="D101">
            <v>803258.77</v>
          </cell>
          <cell r="E101">
            <v>27</v>
          </cell>
          <cell r="F101">
            <v>365.67121061659293</v>
          </cell>
          <cell r="G101">
            <v>557.81471656446831</v>
          </cell>
        </row>
        <row r="102">
          <cell r="A102" t="str">
            <v>HIDROPAN - HIDROPAN DISTRIBUIÇÃO DE ENERGIA S.A.</v>
          </cell>
          <cell r="B102">
            <v>2765.92</v>
          </cell>
          <cell r="C102">
            <v>1202434.1299999999</v>
          </cell>
          <cell r="D102">
            <v>1663965.42</v>
          </cell>
          <cell r="E102">
            <v>78</v>
          </cell>
          <cell r="F102">
            <v>434.73207106496204</v>
          </cell>
          <cell r="G102">
            <v>601.59564267947007</v>
          </cell>
        </row>
        <row r="103">
          <cell r="A103" t="str">
            <v>LIGHT - LIGHT SERVIÇOS DE ELETRICIDADE S A</v>
          </cell>
          <cell r="B103">
            <v>408814.59</v>
          </cell>
          <cell r="C103">
            <v>192799092.72999996</v>
          </cell>
          <cell r="D103">
            <v>281055970.62</v>
          </cell>
          <cell r="E103">
            <v>5757</v>
          </cell>
          <cell r="F103">
            <v>471.60521528842685</v>
          </cell>
          <cell r="G103">
            <v>687.49006883536128</v>
          </cell>
        </row>
        <row r="104">
          <cell r="A104" t="str">
            <v>MUXENERGIA - MUXFELDT MARIN E CIA LTDA</v>
          </cell>
          <cell r="B104">
            <v>2303.79</v>
          </cell>
          <cell r="C104">
            <v>882195.81</v>
          </cell>
          <cell r="D104">
            <v>1161673.46</v>
          </cell>
          <cell r="E104">
            <v>28</v>
          </cell>
          <cell r="F104">
            <v>382.93238967093356</v>
          </cell>
          <cell r="G104">
            <v>504.24451013330207</v>
          </cell>
        </row>
        <row r="105">
          <cell r="A105" t="str">
            <v>RGE - RIO GRANDE ENERGIA SA</v>
          </cell>
          <cell r="B105">
            <v>170568.61</v>
          </cell>
          <cell r="C105">
            <v>71971965.420000002</v>
          </cell>
          <cell r="D105">
            <v>94940720.890000001</v>
          </cell>
          <cell r="E105">
            <v>5678</v>
          </cell>
          <cell r="F105">
            <v>421.95316840537077</v>
          </cell>
          <cell r="G105">
            <v>556.61308894995398</v>
          </cell>
        </row>
        <row r="106">
          <cell r="A106" t="str">
            <v>RGE SUL - RGE SUL DISTRIBUIDORA DE ENERGIA S.A.</v>
          </cell>
          <cell r="B106">
            <v>179047.15000000002</v>
          </cell>
          <cell r="C106">
            <v>78691696.069999993</v>
          </cell>
          <cell r="D106">
            <v>105272252.16</v>
          </cell>
          <cell r="E106">
            <v>6249</v>
          </cell>
          <cell r="F106">
            <v>439.50264536464266</v>
          </cell>
          <cell r="G106">
            <v>587.95826775237686</v>
          </cell>
        </row>
        <row r="107">
          <cell r="A107" t="str">
            <v>SULGIPE - COMPANHIA SUL SERGIPANA DE ELETRICIDADE</v>
          </cell>
          <cell r="B107">
            <v>10105.280000000001</v>
          </cell>
          <cell r="C107">
            <v>4457953.21</v>
          </cell>
          <cell r="D107">
            <v>5682137.3800000008</v>
          </cell>
          <cell r="E107">
            <v>135</v>
          </cell>
          <cell r="F107">
            <v>441.15088448810917</v>
          </cell>
          <cell r="G107">
            <v>562.2939077393205</v>
          </cell>
        </row>
        <row r="108">
          <cell r="A108" t="str">
            <v>UHENPAL - NOVA PALMA ENERGIA LTDA</v>
          </cell>
          <cell r="B108">
            <v>1016.4399999999999</v>
          </cell>
          <cell r="C108">
            <v>483743.04000000004</v>
          </cell>
          <cell r="D108">
            <v>649105.17999999993</v>
          </cell>
          <cell r="E108">
            <v>45</v>
          </cell>
          <cell r="F108">
            <v>475.91893274566138</v>
          </cell>
          <cell r="G108">
            <v>638.60648931565072</v>
          </cell>
        </row>
        <row r="109">
          <cell r="A109" t="str">
            <v>Totais</v>
          </cell>
          <cell r="B109">
            <v>7078383.4200000009</v>
          </cell>
          <cell r="C109">
            <v>3148201475.02</v>
          </cell>
          <cell r="D109">
            <v>4277260066.8600006</v>
          </cell>
          <cell r="E109">
            <v>187853</v>
          </cell>
          <cell r="F109">
            <v>444.7627781966064</v>
          </cell>
          <cell r="G109">
            <v>604.27075125297415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111867.81</v>
          </cell>
          <cell r="C7">
            <v>62168800.550000004</v>
          </cell>
          <cell r="D7">
            <v>71687064.539999992</v>
          </cell>
          <cell r="E7">
            <v>2888</v>
          </cell>
          <cell r="F7">
            <v>555.73449189717758</v>
          </cell>
          <cell r="G7">
            <v>640.81941480753039</v>
          </cell>
        </row>
        <row r="8">
          <cell r="A8" t="str">
            <v>BOA VISTA - RORAIMA ENERGIA S.A</v>
          </cell>
          <cell r="B8">
            <v>19176.190000000002</v>
          </cell>
          <cell r="C8">
            <v>9854309.8599999994</v>
          </cell>
          <cell r="D8">
            <v>11571917.710000001</v>
          </cell>
          <cell r="E8">
            <v>751</v>
          </cell>
          <cell r="F8">
            <v>513.88257312844723</v>
          </cell>
          <cell r="G8">
            <v>603.45239122057092</v>
          </cell>
        </row>
        <row r="9">
          <cell r="A9" t="str">
            <v>CASTRO - DIS - COOPERATIVA DE DISTRIBUIÇÃO DE ENERGIA ELÉTRICA DE CASTRO</v>
          </cell>
          <cell r="B9">
            <v>1873.88</v>
          </cell>
          <cell r="C9">
            <v>676774.57</v>
          </cell>
          <cell r="D9">
            <v>912213.40999999992</v>
          </cell>
          <cell r="E9">
            <v>16</v>
          </cell>
          <cell r="F9">
            <v>361.16217153713148</v>
          </cell>
          <cell r="G9">
            <v>486.80460328302763</v>
          </cell>
        </row>
        <row r="10">
          <cell r="A10" t="str">
            <v>CEA - COMPANHIA DE ELETRICIDADE DO AMAPÁ</v>
          </cell>
          <cell r="B10">
            <v>26729.67</v>
          </cell>
          <cell r="C10">
            <v>10611281.92</v>
          </cell>
          <cell r="D10">
            <v>12803794.43</v>
          </cell>
          <cell r="E10">
            <v>619</v>
          </cell>
          <cell r="F10">
            <v>396.9851449718609</v>
          </cell>
          <cell r="G10">
            <v>479.01056877993631</v>
          </cell>
        </row>
        <row r="11">
          <cell r="A11" t="str">
            <v>CEBDIS - CEB DISTRIBUIÇÃO S.A.</v>
          </cell>
          <cell r="B11">
            <v>132225.55000000002</v>
          </cell>
          <cell r="C11">
            <v>64060422</v>
          </cell>
          <cell r="D11">
            <v>87373745</v>
          </cell>
          <cell r="E11">
            <v>2254</v>
          </cell>
          <cell r="F11">
            <v>484.4783931698525</v>
          </cell>
          <cell r="G11">
            <v>660.79320524664092</v>
          </cell>
        </row>
        <row r="12">
          <cell r="A12" t="str">
            <v>CEDRAP - COOPERATIVA DE ELETRIFICAÇÃO DA REGIÃO DO ALTO PARAÍBA</v>
          </cell>
          <cell r="B12">
            <v>1342</v>
          </cell>
          <cell r="C12">
            <v>645370.57000000007</v>
          </cell>
          <cell r="D12">
            <v>796055.59</v>
          </cell>
          <cell r="E12">
            <v>20</v>
          </cell>
          <cell r="F12">
            <v>480.90206408345756</v>
          </cell>
          <cell r="G12">
            <v>593.18598360655733</v>
          </cell>
        </row>
        <row r="13">
          <cell r="A13" t="str">
            <v>CEDRI - COOPERATIVA DE ELETRIFICAÇÃO E DISTRIBUIÇÃO DA REGIÃO DE ITARIRI</v>
          </cell>
          <cell r="B13">
            <v>1013.5</v>
          </cell>
          <cell r="C13">
            <v>589534.99</v>
          </cell>
          <cell r="D13">
            <v>749884.92</v>
          </cell>
          <cell r="E13">
            <v>5</v>
          </cell>
          <cell r="F13">
            <v>581.68227923038978</v>
          </cell>
          <cell r="G13">
            <v>739.89631968426249</v>
          </cell>
        </row>
        <row r="14">
          <cell r="A14" t="str">
            <v>CEEE-D - COMPANHIA ESTADUAL DE DISTRIBUIÇÃO DE ENERGIA ELÉTRICA - CEEE-D</v>
          </cell>
          <cell r="B14">
            <v>142562.04999999999</v>
          </cell>
          <cell r="C14">
            <v>70361777.680000007</v>
          </cell>
          <cell r="D14">
            <v>97154324.070000008</v>
          </cell>
          <cell r="E14">
            <v>4814</v>
          </cell>
          <cell r="F14">
            <v>493.55194934416284</v>
          </cell>
          <cell r="G14">
            <v>681.48798414444809</v>
          </cell>
        </row>
        <row r="15">
          <cell r="A15" t="str">
            <v>CEGERO - COOPERATIVA DE ELETRICIDADE DE SÃO LUDGERO</v>
          </cell>
          <cell r="B15">
            <v>10351.439999999999</v>
          </cell>
          <cell r="C15">
            <v>3668427.7900000005</v>
          </cell>
          <cell r="D15">
            <v>4909694.4400000004</v>
          </cell>
          <cell r="E15">
            <v>87</v>
          </cell>
          <cell r="F15">
            <v>354.38816145386545</v>
          </cell>
          <cell r="G15">
            <v>474.30062290850367</v>
          </cell>
        </row>
        <row r="16">
          <cell r="A16" t="str">
            <v>CEJAMA - COOPERATIVA DE ELETRICIDADE JACINTO MACHADO</v>
          </cell>
          <cell r="B16">
            <v>1167.99</v>
          </cell>
          <cell r="C16">
            <v>518708.12</v>
          </cell>
          <cell r="D16">
            <v>691610.72000000009</v>
          </cell>
          <cell r="E16">
            <v>13</v>
          </cell>
          <cell r="F16">
            <v>444.10322006181559</v>
          </cell>
          <cell r="G16">
            <v>592.13753542410473</v>
          </cell>
        </row>
        <row r="17">
          <cell r="A17" t="str">
            <v>CELESC-DIS - CELESC DISTRIBUIÇÃO S.A</v>
          </cell>
          <cell r="B17">
            <v>300204</v>
          </cell>
          <cell r="C17">
            <v>137606672.53999999</v>
          </cell>
          <cell r="D17">
            <v>185373935.81</v>
          </cell>
          <cell r="E17">
            <v>10100</v>
          </cell>
          <cell r="F17">
            <v>458.3772119625321</v>
          </cell>
          <cell r="G17">
            <v>617.49322397436413</v>
          </cell>
        </row>
        <row r="18">
          <cell r="A18" t="str">
            <v>CELG-D - CELG DISTRIBUIÇÃO S.A.</v>
          </cell>
          <cell r="B18">
            <v>209545.38999999998</v>
          </cell>
          <cell r="C18">
            <v>103333098.90000001</v>
          </cell>
          <cell r="D18">
            <v>148113259.09999999</v>
          </cell>
          <cell r="E18">
            <v>8325</v>
          </cell>
          <cell r="F18">
            <v>493.12990803567675</v>
          </cell>
          <cell r="G18">
            <v>706.83138913244522</v>
          </cell>
        </row>
        <row r="19">
          <cell r="A19" t="str">
            <v>CELPE - COMPANHIA ENERGÉTICA DE PERNAMBUCO</v>
          </cell>
          <cell r="B19">
            <v>266187.08</v>
          </cell>
          <cell r="C19">
            <v>104897055.13000001</v>
          </cell>
          <cell r="D19">
            <v>136249411.81</v>
          </cell>
          <cell r="E19">
            <v>5822</v>
          </cell>
          <cell r="F19">
            <v>394.07267674298845</v>
          </cell>
          <cell r="G19">
            <v>511.8558414255117</v>
          </cell>
        </row>
        <row r="20">
          <cell r="A20" t="str">
            <v>CEMAR - COMPANHIA ENERGÉTICA DO MARANHÃO</v>
          </cell>
          <cell r="B20">
            <v>87835.319999999992</v>
          </cell>
          <cell r="C20">
            <v>43714295.669999994</v>
          </cell>
          <cell r="D20">
            <v>53435624.959999993</v>
          </cell>
          <cell r="E20">
            <v>2977</v>
          </cell>
          <cell r="F20">
            <v>497.68470895307263</v>
          </cell>
          <cell r="G20">
            <v>608.36147645389121</v>
          </cell>
        </row>
        <row r="21">
          <cell r="A21" t="str">
            <v>CEMIG-D - CEMIG DISTRIBUIÇÃO S.A</v>
          </cell>
          <cell r="B21">
            <v>465272.01</v>
          </cell>
          <cell r="C21">
            <v>229248924.24000001</v>
          </cell>
          <cell r="D21">
            <v>290505938.36999995</v>
          </cell>
          <cell r="E21">
            <v>13745</v>
          </cell>
          <cell r="F21">
            <v>492.72021379493685</v>
          </cell>
          <cell r="G21">
            <v>624.37871207855369</v>
          </cell>
        </row>
        <row r="22">
          <cell r="A22" t="str">
            <v>CEMIRIM - COOPERATIVA DE ELETRIFICAÇÃO E DESENVOLVIMENTO DA REGIÃO DE MOGI MIRIM</v>
          </cell>
          <cell r="B22">
            <v>7133.42</v>
          </cell>
          <cell r="C22">
            <v>2899761.12</v>
          </cell>
          <cell r="D22">
            <v>3373731.92</v>
          </cell>
          <cell r="E22">
            <v>120</v>
          </cell>
          <cell r="F22">
            <v>406.50362939515691</v>
          </cell>
          <cell r="G22">
            <v>472.94732680817896</v>
          </cell>
        </row>
        <row r="23">
          <cell r="A23" t="str">
            <v>CEPRAG - COOPERATIVA DE ELETRICIDADE PRAIA GRANDE</v>
          </cell>
          <cell r="B23">
            <v>581</v>
          </cell>
          <cell r="C23">
            <v>232947.97</v>
          </cell>
          <cell r="D23">
            <v>312681.14</v>
          </cell>
          <cell r="E23">
            <v>26</v>
          </cell>
          <cell r="F23">
            <v>400.94314974182447</v>
          </cell>
          <cell r="G23">
            <v>538.17752151462992</v>
          </cell>
        </row>
        <row r="24">
          <cell r="A24" t="str">
            <v>CERAÇÁ - COOPERATIVA DISTRIBUIDORA DE ENERGIA VALE DO ARAÇÁ</v>
          </cell>
          <cell r="B24">
            <v>2476.2600000000002</v>
          </cell>
          <cell r="C24">
            <v>908106.29</v>
          </cell>
          <cell r="D24">
            <v>1238671.3799999999</v>
          </cell>
          <cell r="E24">
            <v>31</v>
          </cell>
          <cell r="F24">
            <v>366.72493599218171</v>
          </cell>
          <cell r="G24">
            <v>500.21862809236501</v>
          </cell>
        </row>
        <row r="25">
          <cell r="A25" t="str">
            <v>CERAL ARARUAMA - COOPERATIVA DE ELETRIFICAÇÃO RURAL DE ARARUAMA LTDA</v>
          </cell>
          <cell r="B25">
            <v>308.09000000000003</v>
          </cell>
          <cell r="C25">
            <v>229023.94</v>
          </cell>
          <cell r="D25">
            <v>230939.83000000002</v>
          </cell>
          <cell r="E25">
            <v>10</v>
          </cell>
          <cell r="F25">
            <v>743.36700314843063</v>
          </cell>
          <cell r="G25">
            <v>749.58560810152881</v>
          </cell>
        </row>
        <row r="26">
          <cell r="A26" t="str">
            <v>CERAL DIS - COOPERATIVA DE DISTRIBUIÇÃO DE ENERGIA ELÉTRICA DE ARAPOTI</v>
          </cell>
          <cell r="B26">
            <v>708.96</v>
          </cell>
          <cell r="C26">
            <v>317584.90999999997</v>
          </cell>
          <cell r="D26">
            <v>446182.8</v>
          </cell>
          <cell r="E26">
            <v>15</v>
          </cell>
          <cell r="F26">
            <v>447.95885522455421</v>
          </cell>
          <cell r="G26">
            <v>629.34834123222743</v>
          </cell>
        </row>
        <row r="27">
          <cell r="A27" t="str">
            <v>CERBRANORTE - COOPERATIVA DE ELETRIFICAÇÃO DE BRAÇO DO NORTE</v>
          </cell>
          <cell r="B27">
            <v>3456.2200000000003</v>
          </cell>
          <cell r="C27">
            <v>1487400.2000000002</v>
          </cell>
          <cell r="D27">
            <v>1984128.55</v>
          </cell>
          <cell r="E27">
            <v>72</v>
          </cell>
          <cell r="F27">
            <v>430.35460705626377</v>
          </cell>
          <cell r="G27">
            <v>574.07472614590506</v>
          </cell>
        </row>
        <row r="28">
          <cell r="A28" t="str">
            <v>CERCI - COOPERATIVA DE ELETRIFICAÇÃO RURAL CACHOEIRAS ITABORAÍ LTDA</v>
          </cell>
          <cell r="B28">
            <v>321.52000000000004</v>
          </cell>
          <cell r="C28">
            <v>212686.29000000004</v>
          </cell>
          <cell r="D28">
            <v>213585.41000000003</v>
          </cell>
          <cell r="E28">
            <v>15</v>
          </cell>
          <cell r="F28">
            <v>661.5025192834039</v>
          </cell>
          <cell r="G28">
            <v>664.29898606618565</v>
          </cell>
        </row>
        <row r="29">
          <cell r="A29" t="str">
            <v>CERCOS - COOPERATIVA DE ELETRIFICAÇÃO E DESENVOLVIMENTO RURAL CENTRO SUL DE SERGIPE LTDA</v>
          </cell>
          <cell r="B29">
            <v>31.43</v>
          </cell>
          <cell r="C29">
            <v>16574.560000000001</v>
          </cell>
          <cell r="D29">
            <v>16574.560000000001</v>
          </cell>
          <cell r="E29">
            <v>1</v>
          </cell>
          <cell r="F29">
            <v>527.34839325485211</v>
          </cell>
          <cell r="G29">
            <v>527.34839325485211</v>
          </cell>
        </row>
        <row r="30">
          <cell r="A30" t="str">
            <v>CEREJ - COOPERATIVA DE PRESTAÇÃO DE SERVIÇOS PÚBLICOS DE DISTRIBUIÇÃO DE ENERGIA ELÉTRICA SENADOR ESTEVES JÚNIOR</v>
          </cell>
          <cell r="B30">
            <v>530.16999999999996</v>
          </cell>
          <cell r="C30">
            <v>210148.24</v>
          </cell>
          <cell r="D30">
            <v>286324.62</v>
          </cell>
          <cell r="E30">
            <v>11</v>
          </cell>
          <cell r="F30">
            <v>396.37897278231515</v>
          </cell>
          <cell r="G30">
            <v>540.06190467208637</v>
          </cell>
        </row>
        <row r="31">
          <cell r="A31" t="str">
            <v>CERES - COOPERATIVA DE ELETRIFICAÇÃO RURAL DE RESENDE LTDA</v>
          </cell>
          <cell r="B31">
            <v>186.5</v>
          </cell>
          <cell r="C31">
            <v>148473.79</v>
          </cell>
          <cell r="D31">
            <v>150804.6</v>
          </cell>
          <cell r="E31">
            <v>13</v>
          </cell>
          <cell r="F31">
            <v>796.10611260053622</v>
          </cell>
          <cell r="G31">
            <v>808.60375335120648</v>
          </cell>
        </row>
        <row r="32">
          <cell r="A32" t="str">
            <v>CERFOX - COOPERATIVA DE DISTRIBUIÇÃO DE ENERGIA FONTOURA XAVIER</v>
          </cell>
          <cell r="B32">
            <v>643.09</v>
          </cell>
          <cell r="C32">
            <v>357292.10000000003</v>
          </cell>
          <cell r="D32">
            <v>451877.11</v>
          </cell>
          <cell r="E32">
            <v>38</v>
          </cell>
          <cell r="F32">
            <v>555.58646534699653</v>
          </cell>
          <cell r="G32">
            <v>702.66542785613206</v>
          </cell>
        </row>
        <row r="33">
          <cell r="A33" t="str">
            <v>CERGAL - COOPERATIVA DE ELETRIFICAÇÃO  ANITA GARIBALDI LTDA</v>
          </cell>
          <cell r="B33">
            <v>1302.6899999999998</v>
          </cell>
          <cell r="C33">
            <v>598215.64</v>
          </cell>
          <cell r="D33">
            <v>803629.63</v>
          </cell>
          <cell r="E33">
            <v>23</v>
          </cell>
          <cell r="F33">
            <v>459.215653762599</v>
          </cell>
          <cell r="G33">
            <v>616.90012973155558</v>
          </cell>
        </row>
        <row r="34">
          <cell r="A34" t="str">
            <v>CERGAPA - COOPERATIVA DE ELETRICIDADE GRÃO PARÁ</v>
          </cell>
          <cell r="B34">
            <v>718.94</v>
          </cell>
          <cell r="C34">
            <v>335830.2</v>
          </cell>
          <cell r="D34">
            <v>449767.63</v>
          </cell>
          <cell r="E34">
            <v>8</v>
          </cell>
          <cell r="F34">
            <v>467.11853562188776</v>
          </cell>
          <cell r="G34">
            <v>625.59828358416553</v>
          </cell>
        </row>
        <row r="35">
          <cell r="A35" t="str">
            <v>CERGRAL - COOPERATIVA DE ELETRICIDADE DE GRAVATAL</v>
          </cell>
          <cell r="B35">
            <v>603.90000000000009</v>
          </cell>
          <cell r="C35">
            <v>251063.90000000002</v>
          </cell>
          <cell r="D35">
            <v>334751.75</v>
          </cell>
          <cell r="E35">
            <v>18</v>
          </cell>
          <cell r="F35">
            <v>415.73753932770325</v>
          </cell>
          <cell r="G35">
            <v>554.31652591488648</v>
          </cell>
        </row>
        <row r="36">
          <cell r="A36" t="str">
            <v>CERILUZ - COOPERATIVA REGIONAL DE ENERGIA E DESENVOLVIMENTO IJUÍ LTDA</v>
          </cell>
          <cell r="B36">
            <v>7172.2900000000009</v>
          </cell>
          <cell r="C36">
            <v>2815894.92</v>
          </cell>
          <cell r="D36">
            <v>3518126.15</v>
          </cell>
          <cell r="E36">
            <v>144</v>
          </cell>
          <cell r="F36">
            <v>392.60751029308625</v>
          </cell>
          <cell r="G36">
            <v>490.51643896161471</v>
          </cell>
        </row>
        <row r="37">
          <cell r="A37" t="str">
            <v>CERIM - COOPERATIVA DE ELETRIFICAÇÃO RURAL ITU-MAIRINQUE</v>
          </cell>
          <cell r="B37">
            <v>871.03</v>
          </cell>
          <cell r="C37">
            <v>453307.20999999996</v>
          </cell>
          <cell r="D37">
            <v>565317.49</v>
          </cell>
          <cell r="E37">
            <v>28</v>
          </cell>
          <cell r="F37">
            <v>520.42663283698607</v>
          </cell>
          <cell r="G37">
            <v>649.02183621689267</v>
          </cell>
        </row>
        <row r="38">
          <cell r="A38" t="str">
            <v>CERIPA - COOPERATIVA DE ELETRIFICAÇÃO RURAL DE ITAÍ-PARANAPANEMA-AVARÉ LTDA</v>
          </cell>
          <cell r="B38">
            <v>3239.41</v>
          </cell>
          <cell r="C38">
            <v>1651055.65</v>
          </cell>
          <cell r="D38">
            <v>1830572.96</v>
          </cell>
          <cell r="E38">
            <v>311</v>
          </cell>
          <cell r="F38">
            <v>509.67788887482595</v>
          </cell>
          <cell r="G38">
            <v>565.09455734223206</v>
          </cell>
        </row>
        <row r="39">
          <cell r="A39" t="str">
            <v>CERIS - COOPERATIVA DE ELETRIFICAÇÃO DA REGIÃO DE ITAPECERICA DA SERRA</v>
          </cell>
          <cell r="B39">
            <v>75.3</v>
          </cell>
          <cell r="C39">
            <v>36547.94</v>
          </cell>
          <cell r="D39">
            <v>46303.33</v>
          </cell>
          <cell r="E39">
            <v>2</v>
          </cell>
          <cell r="F39">
            <v>485.36440903054455</v>
          </cell>
          <cell r="G39">
            <v>614.91806108897742</v>
          </cell>
        </row>
        <row r="40">
          <cell r="A40" t="str">
            <v>CERMC - COOPERATIVA DE ELETRIFICAÇÃO E DESENVOLVIMENTO DA REGIÃO DE MOGI DAS CRUZES</v>
          </cell>
          <cell r="B40">
            <v>852.07999999999993</v>
          </cell>
          <cell r="C40">
            <v>434599.53</v>
          </cell>
          <cell r="D40">
            <v>530115.78</v>
          </cell>
          <cell r="E40">
            <v>6</v>
          </cell>
          <cell r="F40">
            <v>510.04545347854668</v>
          </cell>
          <cell r="G40">
            <v>622.14320251619574</v>
          </cell>
        </row>
        <row r="41">
          <cell r="A41" t="str">
            <v>CERMISSÕES - COOPERATIVA DE DISTRIBUIÇÃO E GERAÇÃO DE ENERGIA DAS MISSÕES</v>
          </cell>
          <cell r="B41">
            <v>6199.8200000000006</v>
          </cell>
          <cell r="C41">
            <v>2537786.2199999997</v>
          </cell>
          <cell r="D41">
            <v>2794521.44</v>
          </cell>
          <cell r="E41">
            <v>194</v>
          </cell>
          <cell r="F41">
            <v>409.33224190379713</v>
          </cell>
          <cell r="G41">
            <v>450.74235058437176</v>
          </cell>
        </row>
        <row r="42">
          <cell r="A42" t="str">
            <v>CERMOFUL - COOPERATIVA FUMACENSE DE ELETRICIDADE</v>
          </cell>
          <cell r="B42">
            <v>4358.49</v>
          </cell>
          <cell r="C42">
            <v>1570515.94</v>
          </cell>
          <cell r="D42">
            <v>2099533.23</v>
          </cell>
          <cell r="E42">
            <v>72</v>
          </cell>
          <cell r="F42">
            <v>360.33487285734282</v>
          </cell>
          <cell r="G42">
            <v>481.71114996248701</v>
          </cell>
        </row>
        <row r="43">
          <cell r="A43" t="str">
            <v>CERNHE - COOPERATIVA DE ELETRIFICAÇÃO E DESENVOLVIMENTO RURAL DA REGIÃO DE NOVO HORIZONTE</v>
          </cell>
          <cell r="B43">
            <v>22.4</v>
          </cell>
          <cell r="C43">
            <v>28967.449999999997</v>
          </cell>
          <cell r="D43">
            <v>32461.53</v>
          </cell>
          <cell r="E43">
            <v>5</v>
          </cell>
          <cell r="F43">
            <v>1293.1897321428571</v>
          </cell>
          <cell r="G43">
            <v>1449.1754464285714</v>
          </cell>
        </row>
        <row r="44">
          <cell r="A44" t="str">
            <v>CERON - ENERGISA RONDÔNIA - DISTRIBUIDORA DE ENERGIA S.A</v>
          </cell>
          <cell r="B44">
            <v>61127.25</v>
          </cell>
          <cell r="C44">
            <v>29822753.030000001</v>
          </cell>
          <cell r="D44">
            <v>36465117.759999998</v>
          </cell>
          <cell r="E44">
            <v>2188</v>
          </cell>
          <cell r="F44">
            <v>487.87984131463463</v>
          </cell>
          <cell r="G44">
            <v>596.54438503286178</v>
          </cell>
        </row>
        <row r="45">
          <cell r="A45" t="str">
            <v>CERPALO - COOPERATIVA DE ELETRICIDADE DE PAULO LOPES</v>
          </cell>
          <cell r="B45">
            <v>628.78</v>
          </cell>
          <cell r="C45">
            <v>294807.59000000003</v>
          </cell>
          <cell r="D45">
            <v>405216.7</v>
          </cell>
          <cell r="E45">
            <v>17</v>
          </cell>
          <cell r="F45">
            <v>468.85649988867334</v>
          </cell>
          <cell r="G45">
            <v>644.44909189223586</v>
          </cell>
        </row>
        <row r="46">
          <cell r="A46" t="str">
            <v>CERPRO - COOPERATIVA DE ELETRIFICAÇÃO RURAL DA REGIÃO DE PROMISSÃO</v>
          </cell>
          <cell r="B46">
            <v>1042.77</v>
          </cell>
          <cell r="C46">
            <v>665210.66</v>
          </cell>
          <cell r="D46">
            <v>821419.07</v>
          </cell>
          <cell r="E46">
            <v>7</v>
          </cell>
          <cell r="F46">
            <v>637.92654180691818</v>
          </cell>
          <cell r="G46">
            <v>787.72794575985108</v>
          </cell>
        </row>
        <row r="47">
          <cell r="A47" t="str">
            <v>CERRP - COOPERATIVA DE ELETRIFICAÇÃO E DESENVOLVIMENTO DA REGIÃO DE SÃO JOSÉ DO RIO PRETO-CERRP</v>
          </cell>
          <cell r="B47">
            <v>2313.7800000000002</v>
          </cell>
          <cell r="C47">
            <v>1059288.3500000001</v>
          </cell>
          <cell r="D47">
            <v>1274974.3899999999</v>
          </cell>
          <cell r="E47">
            <v>24</v>
          </cell>
          <cell r="F47">
            <v>457.81722981441624</v>
          </cell>
          <cell r="G47">
            <v>551.03527128767632</v>
          </cell>
        </row>
        <row r="48">
          <cell r="A48" t="str">
            <v>CERSAD DISTRIBUIDORA - COOPERATIVA DE DISTRIBUIÇÃO DE ENERGIA ELÉTRICA SALTO DONNER</v>
          </cell>
          <cell r="B48">
            <v>368.89</v>
          </cell>
          <cell r="C48">
            <v>168669.72</v>
          </cell>
          <cell r="D48">
            <v>230510.91</v>
          </cell>
          <cell r="E48">
            <v>12</v>
          </cell>
          <cell r="F48">
            <v>457.23581555477244</v>
          </cell>
          <cell r="G48">
            <v>624.87709073165445</v>
          </cell>
        </row>
        <row r="49">
          <cell r="A49" t="str">
            <v>CERSUL - CERSUL - COOPERATIVA DE DISTRIBUIÇÃO DE ENERGIA</v>
          </cell>
          <cell r="B49">
            <v>3976.7200000000003</v>
          </cell>
          <cell r="C49">
            <v>1328765.9099999999</v>
          </cell>
          <cell r="D49">
            <v>1761032.46</v>
          </cell>
          <cell r="E49">
            <v>61</v>
          </cell>
          <cell r="F49">
            <v>334.13614989237357</v>
          </cell>
          <cell r="G49">
            <v>442.83541712768306</v>
          </cell>
        </row>
        <row r="50">
          <cell r="A50" t="str">
            <v>CERTAJA - COOPERATIVA REGIONAL DE ENERGIA TAQUARI JACUÍ</v>
          </cell>
          <cell r="B50">
            <v>2996.4399999999996</v>
          </cell>
          <cell r="C50">
            <v>1482403.17</v>
          </cell>
          <cell r="D50">
            <v>1774828.4</v>
          </cell>
          <cell r="E50">
            <v>63</v>
          </cell>
          <cell r="F50">
            <v>494.7214594652321</v>
          </cell>
          <cell r="G50">
            <v>592.3123439815248</v>
          </cell>
        </row>
        <row r="51">
          <cell r="A51" t="str">
            <v>CERTEL - COOPERATIVA DE DISTRIBUIÇÃO DE ENERGIA TEUTÔNIA</v>
          </cell>
          <cell r="B51">
            <v>12594.08</v>
          </cell>
          <cell r="C51">
            <v>5085927.28</v>
          </cell>
          <cell r="D51">
            <v>6453741.6200000001</v>
          </cell>
          <cell r="E51">
            <v>161</v>
          </cell>
          <cell r="F51">
            <v>403.83476045888227</v>
          </cell>
          <cell r="G51">
            <v>512.44248249971417</v>
          </cell>
        </row>
        <row r="52">
          <cell r="A52" t="str">
            <v>CERTHIL - COOPERATIVA DE DISTRIBUIÇÃO DE ENERGIA ENTRE RIOS LTDA</v>
          </cell>
          <cell r="B52">
            <v>3293.6</v>
          </cell>
          <cell r="C52">
            <v>1487487.59</v>
          </cell>
          <cell r="D52">
            <v>1838210.8699999999</v>
          </cell>
          <cell r="E52">
            <v>37</v>
          </cell>
          <cell r="F52">
            <v>451.62970306048095</v>
          </cell>
          <cell r="G52">
            <v>558.11600376487729</v>
          </cell>
        </row>
        <row r="53">
          <cell r="A53" t="str">
            <v>CERTREL - COOPERATIVA DE ENERGIA TREVISO</v>
          </cell>
          <cell r="B53">
            <v>1933.03</v>
          </cell>
          <cell r="C53">
            <v>798523.85</v>
          </cell>
          <cell r="D53">
            <v>1060090.71</v>
          </cell>
          <cell r="E53">
            <v>22</v>
          </cell>
          <cell r="F53">
            <v>413.09439067163987</v>
          </cell>
          <cell r="G53">
            <v>548.40882448798004</v>
          </cell>
        </row>
        <row r="54">
          <cell r="A54" t="str">
            <v>CERVAM - COOPERATIVA DE ENERGIZAÇÃO E DE DESENVOLVIMENTO DO VALE DO MOGI</v>
          </cell>
          <cell r="B54">
            <v>1330.5199999999998</v>
          </cell>
          <cell r="C54">
            <v>700462.17999999993</v>
          </cell>
          <cell r="D54">
            <v>842223.6100000001</v>
          </cell>
          <cell r="E54">
            <v>38</v>
          </cell>
          <cell r="F54">
            <v>526.45746024110883</v>
          </cell>
          <cell r="G54">
            <v>633.00334455701545</v>
          </cell>
        </row>
        <row r="55">
          <cell r="A55" t="str">
            <v>CETRIL - COOPERATIVA DE ELETRIFICAÇÃO DE IBIÚNA E REGIÃO</v>
          </cell>
          <cell r="B55">
            <v>186.07999999999998</v>
          </cell>
          <cell r="C55">
            <v>111074.32</v>
          </cell>
          <cell r="D55">
            <v>139290.23999999999</v>
          </cell>
          <cell r="E55">
            <v>6</v>
          </cell>
          <cell r="F55">
            <v>596.91702493551168</v>
          </cell>
          <cell r="G55">
            <v>748.5503009458298</v>
          </cell>
        </row>
        <row r="56">
          <cell r="A56" t="str">
            <v>CHESP - COMPANHIA HIDROELÉTRICA SÃO PATRÍCIO - CHESP</v>
          </cell>
          <cell r="B56">
            <v>1957.3200000000002</v>
          </cell>
          <cell r="C56">
            <v>829162.45</v>
          </cell>
          <cell r="D56">
            <v>1280901.78</v>
          </cell>
          <cell r="E56">
            <v>67</v>
          </cell>
          <cell r="F56">
            <v>423.62130361923442</v>
          </cell>
          <cell r="G56">
            <v>654.41613021887065</v>
          </cell>
        </row>
        <row r="57">
          <cell r="A57" t="str">
            <v>COCEL - COMPANHIA CAMPOLARGUENSE DE ENERGIA</v>
          </cell>
          <cell r="B57">
            <v>4998.3799999999992</v>
          </cell>
          <cell r="C57">
            <v>2161034.09</v>
          </cell>
          <cell r="D57">
            <v>3275639.7600000002</v>
          </cell>
          <cell r="E57">
            <v>172</v>
          </cell>
          <cell r="F57">
            <v>432.34689839508002</v>
          </cell>
          <cell r="G57">
            <v>655.34028225144959</v>
          </cell>
        </row>
        <row r="58">
          <cell r="A58" t="str">
            <v>CODESAM - COOPERATIVA DE DISTRIBUIÇÃO DE ENERGIA ELÉTRICA SANTA MARIA</v>
          </cell>
          <cell r="B58">
            <v>4364.6000000000004</v>
          </cell>
          <cell r="C58">
            <v>1435323.93</v>
          </cell>
          <cell r="D58">
            <v>2011775.47</v>
          </cell>
          <cell r="E58">
            <v>15</v>
          </cell>
          <cell r="F58">
            <v>328.85577830729045</v>
          </cell>
          <cell r="G58">
            <v>460.93008981349948</v>
          </cell>
        </row>
        <row r="59">
          <cell r="A59" t="str">
            <v>COELBA - COMPANHIA DE ELETRICIDADE DO ESTADO DA BAHIA</v>
          </cell>
          <cell r="B59">
            <v>444548.91</v>
          </cell>
          <cell r="C59">
            <v>174049449.44</v>
          </cell>
          <cell r="D59">
            <v>211935419.45999998</v>
          </cell>
          <cell r="E59">
            <v>8428</v>
          </cell>
          <cell r="F59">
            <v>391.51923562246503</v>
          </cell>
          <cell r="G59">
            <v>476.74263662011901</v>
          </cell>
        </row>
        <row r="60">
          <cell r="A60" t="str">
            <v>COOPERA - COOPERATIVA PIONEIRA DE ELETRIFICAÇÃO - COOPERA</v>
          </cell>
          <cell r="B60">
            <v>16534.7</v>
          </cell>
          <cell r="C60">
            <v>4834651.03</v>
          </cell>
          <cell r="D60">
            <v>6035650.7199999997</v>
          </cell>
          <cell r="E60">
            <v>121</v>
          </cell>
          <cell r="F60">
            <v>292.39423938747001</v>
          </cell>
          <cell r="G60">
            <v>365.02934555812925</v>
          </cell>
        </row>
        <row r="61">
          <cell r="A61" t="str">
            <v>COOPERALIANÇA - COOPERATIVA ALIANÇA</v>
          </cell>
          <cell r="B61">
            <v>6222.3899999999994</v>
          </cell>
          <cell r="C61">
            <v>2390581.3200000003</v>
          </cell>
          <cell r="D61">
            <v>3203635.3099999996</v>
          </cell>
          <cell r="E61">
            <v>101</v>
          </cell>
          <cell r="F61">
            <v>384.1902098711268</v>
          </cell>
          <cell r="G61">
            <v>514.85607780933049</v>
          </cell>
        </row>
        <row r="62">
          <cell r="A62" t="str">
            <v>COOPERCOCAL - COOPERATIVA ENERGÉTICA COCAL</v>
          </cell>
          <cell r="B62">
            <v>4373.2499999999991</v>
          </cell>
          <cell r="C62">
            <v>1600929.63</v>
          </cell>
          <cell r="D62">
            <v>2125755.5499999998</v>
          </cell>
          <cell r="E62">
            <v>46</v>
          </cell>
          <cell r="F62">
            <v>366.07320185216952</v>
          </cell>
          <cell r="G62">
            <v>486.08141542331225</v>
          </cell>
        </row>
        <row r="63">
          <cell r="A63" t="str">
            <v>COOPERLUZ - COOPERATIVA DISTRIBUIDORA DE ENERGIA FRONTEIRA NOROESTE</v>
          </cell>
          <cell r="B63">
            <v>539.88</v>
          </cell>
          <cell r="C63">
            <v>254924.7</v>
          </cell>
          <cell r="D63">
            <v>341358.87</v>
          </cell>
          <cell r="E63">
            <v>31</v>
          </cell>
          <cell r="F63">
            <v>472.18770837963996</v>
          </cell>
          <cell r="G63">
            <v>632.28656368081795</v>
          </cell>
        </row>
        <row r="64">
          <cell r="A64" t="str">
            <v>COOPERMILA - COOPERATIVA DE ELETRIFICAÇÃO LAURO MULLER</v>
          </cell>
          <cell r="B64">
            <v>947.32</v>
          </cell>
          <cell r="C64">
            <v>430141.15</v>
          </cell>
          <cell r="D64">
            <v>570831.87</v>
          </cell>
          <cell r="E64">
            <v>2</v>
          </cell>
          <cell r="F64">
            <v>454.06108812228183</v>
          </cell>
          <cell r="G64">
            <v>602.57554997255409</v>
          </cell>
        </row>
        <row r="65">
          <cell r="A65" t="str">
            <v>COOPERNORTE - COOPERATIVA REGIONAL DE DISTRIBUIÇÃO DE ENERGIA DO LITORAL NORTE - COOPERNORTE</v>
          </cell>
          <cell r="B65">
            <v>59.05</v>
          </cell>
          <cell r="C65">
            <v>35695.65</v>
          </cell>
          <cell r="D65">
            <v>46170.64</v>
          </cell>
          <cell r="E65">
            <v>6</v>
          </cell>
          <cell r="F65">
            <v>604.49872988992388</v>
          </cell>
          <cell r="G65">
            <v>781.89060118543614</v>
          </cell>
        </row>
        <row r="66">
          <cell r="A66" t="str">
            <v>COOPERSUL - COOPERATIVA REGIONAL DE ELETRIFICAÇÃO RURAL FRONTEIRA SUL LTDA</v>
          </cell>
          <cell r="B66">
            <v>387</v>
          </cell>
          <cell r="C66">
            <v>69691.19</v>
          </cell>
          <cell r="D66">
            <v>78443.92</v>
          </cell>
          <cell r="E66">
            <v>18</v>
          </cell>
          <cell r="F66">
            <v>180.08059431524549</v>
          </cell>
          <cell r="G66">
            <v>202.69746770025839</v>
          </cell>
        </row>
        <row r="67">
          <cell r="A67" t="str">
            <v>COOPERZEM - COOPERZEM COOPERATIVA DE DISTRIBUIÇÃO DE ENERGIA ELÉTRICA</v>
          </cell>
          <cell r="B67">
            <v>893.7</v>
          </cell>
          <cell r="C67">
            <v>377369.84</v>
          </cell>
          <cell r="D67">
            <v>508927.17</v>
          </cell>
          <cell r="E67">
            <v>28</v>
          </cell>
          <cell r="F67">
            <v>422.25561150274143</v>
          </cell>
          <cell r="G67">
            <v>569.46085934877476</v>
          </cell>
        </row>
        <row r="68">
          <cell r="A68" t="str">
            <v>COORSEL - COOPERATIVA REGIONAL SUL DE ELETRIFICAÇÃO RURAL</v>
          </cell>
          <cell r="B68">
            <v>1852.88</v>
          </cell>
          <cell r="C68">
            <v>910495.59000000008</v>
          </cell>
          <cell r="D68">
            <v>1220505.1000000001</v>
          </cell>
          <cell r="E68">
            <v>26</v>
          </cell>
          <cell r="F68">
            <v>491.39479620914472</v>
          </cell>
          <cell r="G68">
            <v>658.70703985147452</v>
          </cell>
        </row>
        <row r="69">
          <cell r="A69" t="str">
            <v>COPEL-DIS - COPEL DISTRIBUIÇÃO S.A.</v>
          </cell>
          <cell r="B69">
            <v>408763.04000000004</v>
          </cell>
          <cell r="C69">
            <v>202899518.41</v>
          </cell>
          <cell r="D69">
            <v>302731995.49000001</v>
          </cell>
          <cell r="E69">
            <v>13507</v>
          </cell>
          <cell r="F69">
            <v>496.37442370034233</v>
          </cell>
          <cell r="G69">
            <v>740.60510825538427</v>
          </cell>
        </row>
        <row r="70">
          <cell r="A70" t="str">
            <v>COPREL - COPREL COOPERATIVA DE ENERGIA</v>
          </cell>
          <cell r="B70">
            <v>19136.189999999999</v>
          </cell>
          <cell r="C70">
            <v>7863158.4300000006</v>
          </cell>
          <cell r="D70">
            <v>9804727.0300000012</v>
          </cell>
          <cell r="E70">
            <v>492</v>
          </cell>
          <cell r="F70">
            <v>410.9051190440731</v>
          </cell>
          <cell r="G70">
            <v>512.36568146532841</v>
          </cell>
        </row>
        <row r="71">
          <cell r="A71" t="str">
            <v>COSERN - COMPANHIA ENERGÉTICA DO RIO GRANDE DO NORTE COSERN</v>
          </cell>
          <cell r="B71">
            <v>112121.46999999997</v>
          </cell>
          <cell r="C71">
            <v>45965858.590000004</v>
          </cell>
          <cell r="D71">
            <v>60121825.010000005</v>
          </cell>
          <cell r="E71">
            <v>2714</v>
          </cell>
          <cell r="F71">
            <v>409.96482288361022</v>
          </cell>
          <cell r="G71">
            <v>536.2204492145886</v>
          </cell>
        </row>
        <row r="72">
          <cell r="A72" t="str">
            <v>CPFL JAGUARI - COMPANHIA JAGUARI DE ENERGIA</v>
          </cell>
          <cell r="B72">
            <v>56484.570000000007</v>
          </cell>
          <cell r="C72">
            <v>24834370.580000006</v>
          </cell>
          <cell r="D72">
            <v>30248477.989999998</v>
          </cell>
          <cell r="E72">
            <v>1485</v>
          </cell>
          <cell r="F72">
            <v>439.66645368814886</v>
          </cell>
          <cell r="G72">
            <v>535.51754027692868</v>
          </cell>
        </row>
        <row r="73">
          <cell r="A73" t="str">
            <v>CPFL- PIRATININGA - COMPANHIA PIRATININGA DE FORÇA E LUZ</v>
          </cell>
          <cell r="B73">
            <v>184912.47999999998</v>
          </cell>
          <cell r="C73">
            <v>81499943.270000011</v>
          </cell>
          <cell r="D73">
            <v>102841099.77000001</v>
          </cell>
          <cell r="E73">
            <v>4783</v>
          </cell>
          <cell r="F73">
            <v>440.74874378408651</v>
          </cell>
          <cell r="G73">
            <v>556.1609458160965</v>
          </cell>
        </row>
        <row r="74">
          <cell r="A74" t="str">
            <v>CPFL-PAULISTA - COMPANHIA PAULISTA DE FORÇA E LUZ</v>
          </cell>
          <cell r="B74">
            <v>497053.26</v>
          </cell>
          <cell r="C74">
            <v>227352620.48000005</v>
          </cell>
          <cell r="D74">
            <v>291811056.06</v>
          </cell>
          <cell r="E74">
            <v>14432</v>
          </cell>
          <cell r="F74">
            <v>457.40092415850978</v>
          </cell>
          <cell r="G74">
            <v>587.08206854935429</v>
          </cell>
        </row>
        <row r="75">
          <cell r="A75" t="str">
            <v>CRELUZ-D - CRELUZ - COOPERATIVA DE DISTRIBUIÇÃO DE ENERGIA</v>
          </cell>
          <cell r="B75">
            <v>2405.19</v>
          </cell>
          <cell r="C75">
            <v>1132090.77</v>
          </cell>
          <cell r="D75">
            <v>1361656.49</v>
          </cell>
          <cell r="E75">
            <v>104</v>
          </cell>
          <cell r="F75">
            <v>470.68662766766869</v>
          </cell>
          <cell r="G75">
            <v>566.13260906622759</v>
          </cell>
        </row>
        <row r="76">
          <cell r="A76" t="str">
            <v>CRERAL - COOPERATIVA REGIONAL DE ELETRIFICAÇÃO RURAL DO ALTO URUGUAI</v>
          </cell>
          <cell r="B76">
            <v>3324.03</v>
          </cell>
          <cell r="C76">
            <v>1525414.1900000002</v>
          </cell>
          <cell r="D76">
            <v>1872671.36</v>
          </cell>
          <cell r="E76">
            <v>32</v>
          </cell>
          <cell r="F76">
            <v>458.90506102532169</v>
          </cell>
          <cell r="G76">
            <v>563.37378423179098</v>
          </cell>
        </row>
        <row r="77">
          <cell r="A77" t="str">
            <v>DCELT - DCELT - DISTRIBUIDORA CATARINENSE DE ENERGIA ELÉTRICA LTDA</v>
          </cell>
          <cell r="B77">
            <v>3770.4700000000003</v>
          </cell>
          <cell r="C77">
            <v>1788051</v>
          </cell>
          <cell r="D77">
            <v>2509359.62</v>
          </cell>
          <cell r="E77">
            <v>128</v>
          </cell>
          <cell r="F77">
            <v>474.2249639965309</v>
          </cell>
          <cell r="G77">
            <v>665.52966075847303</v>
          </cell>
        </row>
        <row r="78">
          <cell r="A78" t="str">
            <v>DEMEI - DEPARTAMENTO MUNICIPAL DE ENERGIA DE IJUÍ</v>
          </cell>
          <cell r="B78">
            <v>2766.87</v>
          </cell>
          <cell r="C78">
            <v>1208491.19</v>
          </cell>
          <cell r="D78">
            <v>1666582.4500000002</v>
          </cell>
          <cell r="E78">
            <v>93</v>
          </cell>
          <cell r="F78">
            <v>436.77194447155091</v>
          </cell>
          <cell r="G78">
            <v>602.33493080629023</v>
          </cell>
        </row>
        <row r="79">
          <cell r="A79" t="str">
            <v>DMED - DME DISTRIBUIÇÃO S.A. - DMED</v>
          </cell>
          <cell r="B79">
            <v>8868.65</v>
          </cell>
          <cell r="C79">
            <v>3677855.0700000003</v>
          </cell>
          <cell r="D79">
            <v>4987398.5999999996</v>
          </cell>
          <cell r="E79">
            <v>181</v>
          </cell>
          <cell r="F79">
            <v>414.7029220907354</v>
          </cell>
          <cell r="G79">
            <v>562.36277223703723</v>
          </cell>
        </row>
        <row r="80">
          <cell r="A80" t="str">
            <v>EBO - ENERGISA BORBOREMA - DISTRIBUIDORA DE ENERGIA S.A</v>
          </cell>
          <cell r="B80">
            <v>11877.17</v>
          </cell>
          <cell r="C80">
            <v>5093866.1400000006</v>
          </cell>
          <cell r="D80">
            <v>6900882.7200000007</v>
          </cell>
          <cell r="E80">
            <v>389</v>
          </cell>
          <cell r="F80">
            <v>428.87877667828286</v>
          </cell>
          <cell r="G80">
            <v>581.02079199001116</v>
          </cell>
        </row>
        <row r="81">
          <cell r="A81" t="str">
            <v>EDP ES - ESPÍRITO SANTO DISTRIBUIÇÃO DE ENERGIA S.A.</v>
          </cell>
          <cell r="B81">
            <v>94392.2</v>
          </cell>
          <cell r="C81">
            <v>49559010.069999993</v>
          </cell>
          <cell r="D81">
            <v>65817143.159999996</v>
          </cell>
          <cell r="E81">
            <v>3070</v>
          </cell>
          <cell r="F81">
            <v>525.03289540873072</v>
          </cell>
          <cell r="G81">
            <v>697.2731132445266</v>
          </cell>
        </row>
        <row r="82">
          <cell r="A82" t="str">
            <v>EDP SP - EDP SÃO PAULO DISTRIBUIÇÃO DE ENERGIA S.A.</v>
          </cell>
          <cell r="B82">
            <v>187333.36</v>
          </cell>
          <cell r="C82">
            <v>80130823.230000004</v>
          </cell>
          <cell r="D82">
            <v>102013738.99999999</v>
          </cell>
          <cell r="E82">
            <v>3601</v>
          </cell>
          <cell r="F82">
            <v>427.74454710042039</v>
          </cell>
          <cell r="G82">
            <v>544.55724810572974</v>
          </cell>
        </row>
        <row r="83">
          <cell r="A83" t="str">
            <v>EFLJC - EMPRESA FORÇA E LUZ JOÃO CESA LTDA</v>
          </cell>
          <cell r="B83">
            <v>228.93</v>
          </cell>
          <cell r="C83">
            <v>124700.83</v>
          </cell>
          <cell r="D83">
            <v>174572.73</v>
          </cell>
          <cell r="E83">
            <v>7</v>
          </cell>
          <cell r="F83">
            <v>544.71161490411919</v>
          </cell>
          <cell r="G83">
            <v>762.55942864631118</v>
          </cell>
        </row>
        <row r="84">
          <cell r="A84" t="str">
            <v>EFLUL - EMPRESA FORÇA E LUZ DE URUSSANGA LTDA</v>
          </cell>
          <cell r="B84">
            <v>773.74</v>
          </cell>
          <cell r="C84">
            <v>381637.38</v>
          </cell>
          <cell r="D84">
            <v>558324.96</v>
          </cell>
          <cell r="E84">
            <v>28</v>
          </cell>
          <cell r="F84">
            <v>493.23723731486029</v>
          </cell>
          <cell r="G84">
            <v>721.59247292372106</v>
          </cell>
        </row>
        <row r="85">
          <cell r="A85" t="str">
            <v>ELEKTRO - ELEKTRO REDES S.A.</v>
          </cell>
          <cell r="B85">
            <v>231446.08000000002</v>
          </cell>
          <cell r="C85">
            <v>114565795.43000001</v>
          </cell>
          <cell r="D85">
            <v>144142838.55000001</v>
          </cell>
          <cell r="E85">
            <v>6658</v>
          </cell>
          <cell r="F85">
            <v>494.99993877623677</v>
          </cell>
          <cell r="G85">
            <v>622.79230890408689</v>
          </cell>
        </row>
        <row r="86">
          <cell r="A86" t="str">
            <v>ELETROACRE - ENERGISA ACRE - DISTRIBUIDORA DE ENERGIA S.A</v>
          </cell>
          <cell r="B86">
            <v>18715.32</v>
          </cell>
          <cell r="C86">
            <v>8053520.1700000009</v>
          </cell>
          <cell r="D86">
            <v>10433293.220000001</v>
          </cell>
          <cell r="E86">
            <v>702</v>
          </cell>
          <cell r="F86">
            <v>430.31699003810786</v>
          </cell>
          <cell r="G86">
            <v>557.47340788188501</v>
          </cell>
        </row>
        <row r="87">
          <cell r="A87" t="str">
            <v>ELETROCAR - CENTRAIS ELÉTRICAS DE CARAZINHO SA</v>
          </cell>
          <cell r="B87">
            <v>3647.42</v>
          </cell>
          <cell r="C87">
            <v>1718641.04</v>
          </cell>
          <cell r="D87">
            <v>2444113.29</v>
          </cell>
          <cell r="E87">
            <v>134</v>
          </cell>
          <cell r="F87">
            <v>471.19362179293859</v>
          </cell>
          <cell r="G87">
            <v>670.09373474949416</v>
          </cell>
        </row>
        <row r="88">
          <cell r="A88" t="str">
            <v>ELETROPAULO - ELETROPAULO METROPOLITANA ELETRICIDADE DE SÃO PAULO S.A.</v>
          </cell>
          <cell r="B88">
            <v>655481.99000000011</v>
          </cell>
          <cell r="C88">
            <v>304146345.02999997</v>
          </cell>
          <cell r="D88">
            <v>389010233.38999999</v>
          </cell>
          <cell r="E88">
            <v>12230</v>
          </cell>
          <cell r="F88">
            <v>464.00412165405174</v>
          </cell>
          <cell r="G88">
            <v>593.47203939195936</v>
          </cell>
        </row>
        <row r="89">
          <cell r="A89" t="str">
            <v>ELFSM - EMPRESA LUZ E FORÇA SANTA MARIA S/A</v>
          </cell>
          <cell r="B89">
            <v>5769.7</v>
          </cell>
          <cell r="C89">
            <v>2710032.23</v>
          </cell>
          <cell r="D89">
            <v>3872436.71</v>
          </cell>
          <cell r="E89">
            <v>215</v>
          </cell>
          <cell r="F89">
            <v>469.70071754163996</v>
          </cell>
          <cell r="G89">
            <v>671.16777475432002</v>
          </cell>
        </row>
        <row r="90">
          <cell r="A90" t="str">
            <v>EMG - ENERGISA MINAS GERAIS - DISTRIBUIDORA DE ENERGIA S.A.</v>
          </cell>
          <cell r="B90">
            <v>13469</v>
          </cell>
          <cell r="C90">
            <v>7142423.4900000002</v>
          </cell>
          <cell r="D90">
            <v>9638638.9100000001</v>
          </cell>
          <cell r="E90">
            <v>488</v>
          </cell>
          <cell r="F90">
            <v>530.28610067562556</v>
          </cell>
          <cell r="G90">
            <v>715.61652015739844</v>
          </cell>
        </row>
        <row r="91">
          <cell r="A91" t="str">
            <v>EMS - ENERGISA MATO GROSSO DO SUL - DISTRIBUIDORA DE ENERGIA S.A.</v>
          </cell>
          <cell r="B91">
            <v>84468.79</v>
          </cell>
          <cell r="C91">
            <v>45450578.359999999</v>
          </cell>
          <cell r="D91">
            <v>57654072.920000002</v>
          </cell>
          <cell r="E91">
            <v>3057</v>
          </cell>
          <cell r="F91">
            <v>538.07540465537625</v>
          </cell>
          <cell r="G91">
            <v>682.54881974750685</v>
          </cell>
        </row>
        <row r="92">
          <cell r="A92" t="str">
            <v>EMT - ENERGISA MATO GROSSO - DISTRIBUIDORA DE ENERGIA S.A.</v>
          </cell>
          <cell r="B92">
            <v>154924.75000000003</v>
          </cell>
          <cell r="C92">
            <v>78967947.840000004</v>
          </cell>
          <cell r="D92">
            <v>111827894.37</v>
          </cell>
          <cell r="E92">
            <v>5121</v>
          </cell>
          <cell r="F92">
            <v>509.71809113779426</v>
          </cell>
          <cell r="G92">
            <v>721.82071857466281</v>
          </cell>
        </row>
        <row r="93">
          <cell r="A93" t="str">
            <v>ENEL CE - COMPANHIA ENERGÉTICA DO CEARÁ</v>
          </cell>
          <cell r="B93">
            <v>262470.8</v>
          </cell>
          <cell r="C93">
            <v>112188854</v>
          </cell>
          <cell r="D93">
            <v>153095703</v>
          </cell>
          <cell r="E93">
            <v>8538</v>
          </cell>
          <cell r="F93">
            <v>427.43365738207831</v>
          </cell>
          <cell r="G93">
            <v>583.28660940569387</v>
          </cell>
        </row>
        <row r="94">
          <cell r="A94" t="str">
            <v>ENEL RJ - AMPLA ENERGIA E SERVIÇOS S.A.</v>
          </cell>
          <cell r="B94">
            <v>141764.59</v>
          </cell>
          <cell r="C94">
            <v>82751760.569999993</v>
          </cell>
          <cell r="D94">
            <v>127616124.79000001</v>
          </cell>
          <cell r="E94">
            <v>4375</v>
          </cell>
          <cell r="F94">
            <v>583.7265890586641</v>
          </cell>
          <cell r="G94">
            <v>900.19746672987947</v>
          </cell>
        </row>
        <row r="95">
          <cell r="A95" t="str">
            <v>ENF - ENERGISA NOVA FRIBURGO - DISTRIBUIDORA DE ENERGIA S.A.</v>
          </cell>
          <cell r="B95">
            <v>3662.3999999999996</v>
          </cell>
          <cell r="C95">
            <v>2052314.5</v>
          </cell>
          <cell r="D95">
            <v>3105988.5</v>
          </cell>
          <cell r="E95">
            <v>150</v>
          </cell>
          <cell r="F95">
            <v>560.37420816950635</v>
          </cell>
          <cell r="G95">
            <v>848.07462319790307</v>
          </cell>
        </row>
        <row r="96">
          <cell r="A96" t="str">
            <v>EPB - ENERGISA PARAÍBA - DISTRIBUIDORA DE ENERGIA S.A</v>
          </cell>
          <cell r="B96">
            <v>71101.73</v>
          </cell>
          <cell r="C96">
            <v>30094767.32</v>
          </cell>
          <cell r="D96">
            <v>39751664.239999995</v>
          </cell>
          <cell r="E96">
            <v>1827</v>
          </cell>
          <cell r="F96">
            <v>423.26350315245497</v>
          </cell>
          <cell r="G96">
            <v>559.08153345917174</v>
          </cell>
        </row>
        <row r="97">
          <cell r="A97" t="str">
            <v>EQUATORIAL AL - EQUATORIAL ALAGOAS DISTRIBUIDORA DE ENERGIA S.A.</v>
          </cell>
          <cell r="B97">
            <v>93245.79</v>
          </cell>
          <cell r="C97">
            <v>33959853.080000006</v>
          </cell>
          <cell r="D97">
            <v>45489318.729999997</v>
          </cell>
          <cell r="E97">
            <v>2087</v>
          </cell>
          <cell r="F97">
            <v>364.19717265519449</v>
          </cell>
          <cell r="G97">
            <v>487.84313726121042</v>
          </cell>
        </row>
        <row r="98">
          <cell r="A98" t="str">
            <v>EQUATORIAL PA - EQUATORIAL PARÁ DISTRIBUIDORA DE ENERGIA S.A.</v>
          </cell>
          <cell r="B98">
            <v>137491.03999999998</v>
          </cell>
          <cell r="C98">
            <v>75409877.280000001</v>
          </cell>
          <cell r="D98">
            <v>105653416.3</v>
          </cell>
          <cell r="E98">
            <v>4462</v>
          </cell>
          <cell r="F98">
            <v>548.47121150585531</v>
          </cell>
          <cell r="G98">
            <v>768.43855643247741</v>
          </cell>
        </row>
        <row r="99">
          <cell r="A99" t="str">
            <v>EQUATORIAL PI - EQUATORIAL PIAUÍ DISTRIBUIDORA DE ENERGIA S.A</v>
          </cell>
          <cell r="B99">
            <v>67383.299999999988</v>
          </cell>
          <cell r="C99">
            <v>29779495.200000003</v>
          </cell>
          <cell r="D99">
            <v>40291946.480000004</v>
          </cell>
          <cell r="E99">
            <v>2069</v>
          </cell>
          <cell r="F99">
            <v>441.94177489081136</v>
          </cell>
          <cell r="G99">
            <v>597.9515173640948</v>
          </cell>
        </row>
        <row r="100">
          <cell r="A100" t="str">
            <v>ESE - ENERGISA SERGIPE - DISTRIBUIDORA DE ENERGIA S.A</v>
          </cell>
          <cell r="B100">
            <v>67341</v>
          </cell>
          <cell r="C100">
            <v>26155518.710000001</v>
          </cell>
          <cell r="D100">
            <v>32819724.450000003</v>
          </cell>
          <cell r="E100">
            <v>1261</v>
          </cell>
          <cell r="F100">
            <v>388.40407344708279</v>
          </cell>
          <cell r="G100">
            <v>487.36615806121091</v>
          </cell>
        </row>
        <row r="101">
          <cell r="A101" t="str">
            <v>ESS - ENERGISA SUL-SUDESTE - DISTRIBUIDORA DE ENERGIA S.A.</v>
          </cell>
          <cell r="B101">
            <v>68932.28</v>
          </cell>
          <cell r="C101">
            <v>30732792.459999997</v>
          </cell>
          <cell r="D101">
            <v>39008063.880000003</v>
          </cell>
          <cell r="E101">
            <v>1990</v>
          </cell>
          <cell r="F101">
            <v>445.84035897260321</v>
          </cell>
          <cell r="G101">
            <v>565.88965111846005</v>
          </cell>
        </row>
        <row r="102">
          <cell r="A102" t="str">
            <v>ETO - ENERGISA TOCANTINS DISTRIBUIDORA DE ENERGIA S.A.</v>
          </cell>
          <cell r="B102">
            <v>32430.139999999996</v>
          </cell>
          <cell r="C102">
            <v>16659724.58</v>
          </cell>
          <cell r="D102">
            <v>22541825.199999999</v>
          </cell>
          <cell r="E102">
            <v>1267</v>
          </cell>
          <cell r="F102">
            <v>513.71115203326292</v>
          </cell>
          <cell r="G102">
            <v>695.08874152254668</v>
          </cell>
        </row>
        <row r="103">
          <cell r="A103" t="str">
            <v>FORCEL - FORÇA E LUZ CORONEL VIVIDA LTDA</v>
          </cell>
          <cell r="B103">
            <v>1097.6099999999999</v>
          </cell>
          <cell r="C103">
            <v>430004.69000000006</v>
          </cell>
          <cell r="D103">
            <v>634685.84000000008</v>
          </cell>
          <cell r="E103">
            <v>26</v>
          </cell>
          <cell r="F103">
            <v>391.76455207222978</v>
          </cell>
          <cell r="G103">
            <v>578.24349267954938</v>
          </cell>
        </row>
        <row r="104">
          <cell r="A104" t="str">
            <v>HIDROPAN - HIDROPAN DISTRIBUIÇÃO DE ENERGIA S.A.</v>
          </cell>
          <cell r="B104">
            <v>2069.59</v>
          </cell>
          <cell r="C104">
            <v>1014427.9500000001</v>
          </cell>
          <cell r="D104">
            <v>1435406.8299999998</v>
          </cell>
          <cell r="E104">
            <v>79</v>
          </cell>
          <cell r="F104">
            <v>490.158896206495</v>
          </cell>
          <cell r="G104">
            <v>693.57062509965726</v>
          </cell>
        </row>
        <row r="105">
          <cell r="A105" t="str">
            <v>LIGHT - LIGHT SERVIÇOS DE ELETRICIDADE S A</v>
          </cell>
          <cell r="B105">
            <v>344669.42000000004</v>
          </cell>
          <cell r="C105">
            <v>184081447.89999998</v>
          </cell>
          <cell r="D105">
            <v>268616629.70000005</v>
          </cell>
          <cell r="E105">
            <v>5556</v>
          </cell>
          <cell r="F105">
            <v>534.08117233028668</v>
          </cell>
          <cell r="G105">
            <v>779.34569797343795</v>
          </cell>
        </row>
        <row r="106">
          <cell r="A106" t="str">
            <v>MUXENERGIA - MUXFELDT MARIN E CIA LTDA</v>
          </cell>
          <cell r="B106">
            <v>2498.9</v>
          </cell>
          <cell r="C106">
            <v>944587.91</v>
          </cell>
          <cell r="D106">
            <v>1229845</v>
          </cell>
          <cell r="E106">
            <v>28</v>
          </cell>
          <cell r="F106">
            <v>378.00148465324742</v>
          </cell>
          <cell r="G106">
            <v>492.15454800112047</v>
          </cell>
        </row>
        <row r="107">
          <cell r="A107" t="str">
            <v>RGE SUL - RGE SUL DISTRIBUIDORA DE ENERGIA S.A.</v>
          </cell>
          <cell r="B107">
            <v>342719.41</v>
          </cell>
          <cell r="C107">
            <v>159643669.53</v>
          </cell>
          <cell r="D107">
            <v>207408547.44</v>
          </cell>
          <cell r="E107">
            <v>11434</v>
          </cell>
          <cell r="F107">
            <v>465.81449685035352</v>
          </cell>
          <cell r="G107">
            <v>605.18471200682802</v>
          </cell>
        </row>
        <row r="108">
          <cell r="A108" t="str">
            <v>SULGIPE - COMPANHIA SUL SERGIPANA DE ELETRICIDADE</v>
          </cell>
          <cell r="B108">
            <v>4934.38</v>
          </cell>
          <cell r="C108">
            <v>2532223.2999999998</v>
          </cell>
          <cell r="D108">
            <v>3222899.01</v>
          </cell>
          <cell r="E108">
            <v>131</v>
          </cell>
          <cell r="F108">
            <v>513.17962945699355</v>
          </cell>
          <cell r="G108">
            <v>653.15176577401814</v>
          </cell>
        </row>
        <row r="109">
          <cell r="A109" t="str">
            <v>UHENPAL - NOVA PALMA ENERGIA LTDA</v>
          </cell>
          <cell r="B109">
            <v>1655.58</v>
          </cell>
          <cell r="C109">
            <v>809200.34</v>
          </cell>
          <cell r="D109">
            <v>1052391.01</v>
          </cell>
          <cell r="E109">
            <v>49</v>
          </cell>
          <cell r="F109">
            <v>488.77151209847909</v>
          </cell>
          <cell r="G109">
            <v>635.66303651892395</v>
          </cell>
        </row>
        <row r="110">
          <cell r="A110" t="str">
            <v>Totais</v>
          </cell>
          <cell r="B110">
            <v>6806220.8400000017</v>
          </cell>
          <cell r="C110">
            <v>3179107274.7400012</v>
          </cell>
          <cell r="D110">
            <v>4217159964.2799993</v>
          </cell>
          <cell r="E110">
            <v>184276</v>
          </cell>
          <cell r="F110">
            <v>467.08846942733089</v>
          </cell>
          <cell r="G110">
            <v>619.60375124707332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6">
          <cell r="A6" t="str">
            <v>Empresa</v>
          </cell>
          <cell r="B6" t="str">
            <v>Consumo de Energia Elétrica em MWh</v>
          </cell>
          <cell r="C6" t="str">
            <v>Receita de Fornecimento de Energia Elétrica</v>
          </cell>
          <cell r="D6" t="str">
            <v>Receita de Fornecimento de Energia Elétrica com Tributos</v>
          </cell>
          <cell r="E6" t="str">
            <v>Número de Unidades Consumidoras</v>
          </cell>
          <cell r="F6" t="str">
            <v>Tarifa Média de Fornecimento</v>
          </cell>
          <cell r="G6" t="str">
            <v>Tarifa Média de Fornecimento com Impostos</v>
          </cell>
        </row>
        <row r="7">
          <cell r="A7" t="str">
            <v>AME - AMAZONAS ENERGIA S.A</v>
          </cell>
          <cell r="B7">
            <v>100246.26000000001</v>
          </cell>
          <cell r="C7">
            <v>68659353.480000004</v>
          </cell>
          <cell r="D7">
            <v>84177243.539999992</v>
          </cell>
          <cell r="E7">
            <v>2881</v>
          </cell>
          <cell r="F7">
            <v>684.90688310965413</v>
          </cell>
          <cell r="G7">
            <v>839.70457890399086</v>
          </cell>
        </row>
        <row r="8">
          <cell r="A8" t="str">
            <v>BOA VISTA - RORAIMA ENERGIA S.A</v>
          </cell>
          <cell r="B8">
            <v>19409.07</v>
          </cell>
          <cell r="C8">
            <v>9345247.5100000016</v>
          </cell>
          <cell r="D8">
            <v>10984181</v>
          </cell>
          <cell r="E8">
            <v>764</v>
          </cell>
          <cell r="F8">
            <v>481.48868080747826</v>
          </cell>
          <cell r="G8">
            <v>565.93030990150487</v>
          </cell>
        </row>
        <row r="9">
          <cell r="A9" t="str">
            <v>CASTRO - DIS - COOPERATIVA DE DISTRIBUIÇÃO DE ENERGIA ELÉTRICA DE CASTRO</v>
          </cell>
          <cell r="B9">
            <v>1958.7400000000002</v>
          </cell>
          <cell r="C9">
            <v>857006.63</v>
          </cell>
          <cell r="D9">
            <v>1146803.58</v>
          </cell>
          <cell r="E9">
            <v>16</v>
          </cell>
          <cell r="F9">
            <v>437.52954960842169</v>
          </cell>
          <cell r="G9">
            <v>585.48024750604975</v>
          </cell>
        </row>
        <row r="10">
          <cell r="A10" t="str">
            <v>CEA - COMPANHIA DE ELETRICIDADE DO AMAPÁ</v>
          </cell>
          <cell r="B10">
            <v>25384.71</v>
          </cell>
          <cell r="C10">
            <v>11523341.629999999</v>
          </cell>
          <cell r="D10">
            <v>13714252.890000001</v>
          </cell>
          <cell r="E10">
            <v>624</v>
          </cell>
          <cell r="F10">
            <v>453.94812979939496</v>
          </cell>
          <cell r="G10">
            <v>540.25643349874792</v>
          </cell>
        </row>
        <row r="11">
          <cell r="A11" t="str">
            <v>CEBDIS - CEB DISTRIBUIÇÃO S.A.</v>
          </cell>
          <cell r="B11">
            <v>115686.51999999999</v>
          </cell>
          <cell r="C11">
            <v>54986219</v>
          </cell>
          <cell r="D11">
            <v>73802834</v>
          </cell>
          <cell r="E11">
            <v>2288</v>
          </cell>
          <cell r="F11">
            <v>475.30359630491091</v>
          </cell>
          <cell r="G11">
            <v>637.95534691509442</v>
          </cell>
        </row>
        <row r="12">
          <cell r="A12" t="str">
            <v>CEDRAP - COOPERATIVA DE ELETRIFICAÇÃO DA REGIÃO DO ALTO PARAÍBA</v>
          </cell>
          <cell r="B12">
            <v>1409.77</v>
          </cell>
          <cell r="C12">
            <v>759422.70000000007</v>
          </cell>
          <cell r="D12">
            <v>931087.56</v>
          </cell>
          <cell r="E12">
            <v>19</v>
          </cell>
          <cell r="F12">
            <v>538.68553026380198</v>
          </cell>
          <cell r="G12">
            <v>660.45352078707879</v>
          </cell>
        </row>
        <row r="13">
          <cell r="A13" t="str">
            <v>CEDRI - COOPERATIVA DE ELETRIFICAÇÃO E DISTRIBUIÇÃO DA REGIÃO DE ITARIRI</v>
          </cell>
          <cell r="B13">
            <v>339.01</v>
          </cell>
          <cell r="C13">
            <v>215944</v>
          </cell>
          <cell r="D13">
            <v>268227.55</v>
          </cell>
          <cell r="E13">
            <v>4</v>
          </cell>
          <cell r="F13">
            <v>636.98415975929913</v>
          </cell>
          <cell r="G13">
            <v>791.20837143447091</v>
          </cell>
        </row>
        <row r="14">
          <cell r="A14" t="str">
            <v>CEEE-D - COMPANHIA ESTADUAL DE DISTRIBUIÇÃO DE ENERGIA ELÉTRICA - CEEE-D</v>
          </cell>
          <cell r="B14">
            <v>118666.25</v>
          </cell>
          <cell r="C14">
            <v>58174604.820000008</v>
          </cell>
          <cell r="D14">
            <v>80198796.780000001</v>
          </cell>
          <cell r="E14">
            <v>4724</v>
          </cell>
          <cell r="F14">
            <v>490.23715521473048</v>
          </cell>
          <cell r="G14">
            <v>675.83493015073793</v>
          </cell>
        </row>
        <row r="15">
          <cell r="A15" t="str">
            <v>CEGERO - COOPERATIVA DE ELETRICIDADE DE SÃO LUDGERO</v>
          </cell>
          <cell r="B15">
            <v>11801.62</v>
          </cell>
          <cell r="C15">
            <v>4558729.5999999996</v>
          </cell>
          <cell r="D15">
            <v>6100722.0399999991</v>
          </cell>
          <cell r="E15">
            <v>93</v>
          </cell>
          <cell r="F15">
            <v>386.27998529015503</v>
          </cell>
          <cell r="G15">
            <v>516.93937273018435</v>
          </cell>
        </row>
        <row r="16">
          <cell r="A16" t="str">
            <v>CEJAMA - COOPERATIVA DE ELETRICIDADE JACINTO MACHADO</v>
          </cell>
          <cell r="B16">
            <v>1148.95</v>
          </cell>
          <cell r="C16">
            <v>621626.80999999994</v>
          </cell>
          <cell r="D16">
            <v>825217.64</v>
          </cell>
          <cell r="E16">
            <v>13</v>
          </cell>
          <cell r="F16">
            <v>541.0390443448365</v>
          </cell>
          <cell r="G16">
            <v>718.2363375255668</v>
          </cell>
        </row>
        <row r="17">
          <cell r="A17" t="str">
            <v>CELESC-DIS - CELESC DISTRIBUIÇÃO S.A</v>
          </cell>
          <cell r="B17">
            <v>283180.47000000003</v>
          </cell>
          <cell r="C17">
            <v>144435215.97999999</v>
          </cell>
          <cell r="D17">
            <v>196308994.02000001</v>
          </cell>
          <cell r="E17">
            <v>10057</v>
          </cell>
          <cell r="F17">
            <v>510.04652962119872</v>
          </cell>
          <cell r="G17">
            <v>693.2292824431006</v>
          </cell>
        </row>
        <row r="18">
          <cell r="A18" t="str">
            <v>CELG-D - CELG DISTRIBUIÇÃO S.A.</v>
          </cell>
          <cell r="B18">
            <v>197883.43000000005</v>
          </cell>
          <cell r="C18">
            <v>101641566.40000001</v>
          </cell>
          <cell r="D18">
            <v>146122697.60000002</v>
          </cell>
          <cell r="E18">
            <v>8161</v>
          </cell>
          <cell r="F18">
            <v>513.64364565542439</v>
          </cell>
          <cell r="G18">
            <v>738.42816247929397</v>
          </cell>
        </row>
        <row r="19">
          <cell r="A19" t="str">
            <v>CELPE - COMPANHIA ENERGÉTICA DE PERNAMBUCO</v>
          </cell>
          <cell r="B19">
            <v>133306.31</v>
          </cell>
          <cell r="C19">
            <v>63730127.68</v>
          </cell>
          <cell r="D19">
            <v>85906543.420000002</v>
          </cell>
          <cell r="E19">
            <v>5704</v>
          </cell>
          <cell r="F19">
            <v>478.07285101507949</v>
          </cell>
          <cell r="G19">
            <v>644.4296854364959</v>
          </cell>
        </row>
        <row r="20">
          <cell r="A20" t="str">
            <v>CEMAR - COMPANHIA ENERGÉTICA DO MARANHÃO</v>
          </cell>
          <cell r="B20">
            <v>75675.839999999997</v>
          </cell>
          <cell r="C20">
            <v>40847568.140000001</v>
          </cell>
          <cell r="D20">
            <v>49387141.140000008</v>
          </cell>
          <cell r="E20">
            <v>2964</v>
          </cell>
          <cell r="F20">
            <v>539.77026406314087</v>
          </cell>
          <cell r="G20">
            <v>652.61437653021108</v>
          </cell>
        </row>
        <row r="21">
          <cell r="A21" t="str">
            <v>CEMIG-D - CEMIG DISTRIBUIÇÃO S.A</v>
          </cell>
          <cell r="B21">
            <v>425740.01000000013</v>
          </cell>
          <cell r="C21">
            <v>195783971.96000001</v>
          </cell>
          <cell r="D21">
            <v>248119060.30999997</v>
          </cell>
          <cell r="E21">
            <v>13482</v>
          </cell>
          <cell r="F21">
            <v>459.86744811698566</v>
          </cell>
          <cell r="G21">
            <v>582.79479137983742</v>
          </cell>
        </row>
        <row r="22">
          <cell r="A22" t="str">
            <v>CEMIRIM - COOPERATIVA DE ELETRIFICAÇÃO E DESENVOLVIMENTO DA REGIÃO DE MOGI MIRIM</v>
          </cell>
          <cell r="B22">
            <v>4865.76</v>
          </cell>
          <cell r="C22">
            <v>2245122.25</v>
          </cell>
          <cell r="D22">
            <v>2512604.34</v>
          </cell>
          <cell r="E22">
            <v>120</v>
          </cell>
          <cell r="F22">
            <v>461.41245149781327</v>
          </cell>
          <cell r="G22">
            <v>516.38476620301856</v>
          </cell>
        </row>
        <row r="23">
          <cell r="A23" t="str">
            <v>CEPRAG - COOPERATIVA DE ELETRICIDADE PRAIA GRANDE</v>
          </cell>
          <cell r="B23">
            <v>611.87999999999988</v>
          </cell>
          <cell r="C23">
            <v>274652.27</v>
          </cell>
          <cell r="D23">
            <v>366911.27</v>
          </cell>
          <cell r="E23">
            <v>27</v>
          </cell>
          <cell r="F23">
            <v>448.86623194090356</v>
          </cell>
          <cell r="G23">
            <v>599.64579656141746</v>
          </cell>
        </row>
        <row r="24">
          <cell r="A24" t="str">
            <v>CERAÇÁ - COOPERATIVA DISTRIBUIDORA DE ENERGIA VALE DO ARAÇÁ</v>
          </cell>
          <cell r="B24">
            <v>3168.11</v>
          </cell>
          <cell r="C24">
            <v>1114957.07</v>
          </cell>
          <cell r="D24">
            <v>1520685.6300000001</v>
          </cell>
          <cell r="E24">
            <v>30</v>
          </cell>
          <cell r="F24">
            <v>351.93129973391075</v>
          </cell>
          <cell r="G24">
            <v>479.99773682100687</v>
          </cell>
        </row>
        <row r="25">
          <cell r="A25" t="str">
            <v>CERAL ARARUAMA - COOPERATIVA DE ELETRIFICAÇÃO RURAL DE ARARUAMA LTDA</v>
          </cell>
          <cell r="B25">
            <v>331.09000000000003</v>
          </cell>
          <cell r="C25">
            <v>281224.53000000003</v>
          </cell>
          <cell r="D25">
            <v>283353.84000000003</v>
          </cell>
          <cell r="E25">
            <v>9</v>
          </cell>
          <cell r="F25">
            <v>849.38998459633331</v>
          </cell>
          <cell r="G25">
            <v>855.82119665347795</v>
          </cell>
        </row>
        <row r="26">
          <cell r="A26" t="str">
            <v>CERAL DIS - COOPERATIVA DE DISTRIBUIÇÃO DE ENERGIA ELÉTRICA DE ARAPOTI</v>
          </cell>
          <cell r="B26">
            <v>790.59</v>
          </cell>
          <cell r="C26">
            <v>372577.42000000004</v>
          </cell>
          <cell r="D26">
            <v>525442.52</v>
          </cell>
          <cell r="E26">
            <v>14</v>
          </cell>
          <cell r="F26">
            <v>471.2650299143678</v>
          </cell>
          <cell r="G26">
            <v>664.62075159058429</v>
          </cell>
        </row>
        <row r="27">
          <cell r="A27" t="str">
            <v>CERBRANORTE - COOPERATIVA DE ELETRIFICAÇÃO DE BRAÇO DO NORTE</v>
          </cell>
          <cell r="B27">
            <v>3623.46</v>
          </cell>
          <cell r="C27">
            <v>1827387.3599999999</v>
          </cell>
          <cell r="D27">
            <v>2430335.0100000002</v>
          </cell>
          <cell r="E27">
            <v>73</v>
          </cell>
          <cell r="F27">
            <v>504.32110744978553</v>
          </cell>
          <cell r="G27">
            <v>670.72218542498058</v>
          </cell>
        </row>
        <row r="28">
          <cell r="A28" t="str">
            <v>CERCI - COOPERATIVA DE ELETRIFICAÇÃO RURAL CACHOEIRAS ITABORAÍ LTDA</v>
          </cell>
          <cell r="B28">
            <v>342.96</v>
          </cell>
          <cell r="C28">
            <v>238467.81</v>
          </cell>
          <cell r="D28">
            <v>239538.53000000003</v>
          </cell>
          <cell r="E28">
            <v>14</v>
          </cell>
          <cell r="F28">
            <v>695.32251574527641</v>
          </cell>
          <cell r="G28">
            <v>698.44451247958955</v>
          </cell>
        </row>
        <row r="29">
          <cell r="A29" t="str">
            <v>CERCOS - COOPERATIVA DE ELETRIFICAÇÃO E DESENVOLVIMENTO RURAL CENTRO SUL DE SERGIPE LTDA</v>
          </cell>
          <cell r="B29">
            <v>31.28</v>
          </cell>
          <cell r="C29">
            <v>16187.22</v>
          </cell>
          <cell r="D29">
            <v>16187.22</v>
          </cell>
          <cell r="E29">
            <v>1</v>
          </cell>
          <cell r="F29">
            <v>517.49424552429662</v>
          </cell>
          <cell r="G29">
            <v>517.49424552429662</v>
          </cell>
        </row>
        <row r="30">
          <cell r="A30" t="str">
            <v>CEREJ - COOPERATIVA DE PRESTAÇÃO DE SERVIÇOS PÚBLICOS DE DISTRIBUIÇÃO DE ENERGIA ELÉTRICA SENADOR ESTEVES JÚNIOR</v>
          </cell>
          <cell r="B30">
            <v>730.7700000000001</v>
          </cell>
          <cell r="C30">
            <v>314862.7</v>
          </cell>
          <cell r="D30">
            <v>426294.42</v>
          </cell>
          <cell r="E30">
            <v>11</v>
          </cell>
          <cell r="F30">
            <v>430.8642938270591</v>
          </cell>
          <cell r="G30">
            <v>583.34964489511049</v>
          </cell>
        </row>
        <row r="31">
          <cell r="A31" t="str">
            <v>CERES - COOPERATIVA DE ELETRIFICAÇÃO RURAL DE RESENDE LTDA</v>
          </cell>
          <cell r="B31">
            <v>287.92</v>
          </cell>
          <cell r="C31">
            <v>246798.85</v>
          </cell>
          <cell r="D31">
            <v>252340.18</v>
          </cell>
          <cell r="E31">
            <v>13</v>
          </cell>
          <cell r="F31">
            <v>857.17855654348432</v>
          </cell>
          <cell r="G31">
            <v>876.42463184217831</v>
          </cell>
        </row>
        <row r="32">
          <cell r="A32" t="str">
            <v>CERFOX - COOPERATIVA DE DISTRIBUIÇÃO DE ENERGIA FONTOURA XAVIER</v>
          </cell>
          <cell r="B32">
            <v>920.63000000000011</v>
          </cell>
          <cell r="C32">
            <v>541006.33000000007</v>
          </cell>
          <cell r="D32">
            <v>677447.8899999999</v>
          </cell>
          <cell r="E32">
            <v>37</v>
          </cell>
          <cell r="F32">
            <v>587.6479476010993</v>
          </cell>
          <cell r="G32">
            <v>735.85250317717191</v>
          </cell>
        </row>
        <row r="33">
          <cell r="A33" t="str">
            <v>CERGAL - COOPERATIVA DE ELETRIFICAÇÃO  ANITA GARIBALDI LTDA</v>
          </cell>
          <cell r="B33">
            <v>561.56999999999994</v>
          </cell>
          <cell r="C33">
            <v>306933.74</v>
          </cell>
          <cell r="D33">
            <v>414440.27</v>
          </cell>
          <cell r="E33">
            <v>20</v>
          </cell>
          <cell r="F33">
            <v>546.56363409726305</v>
          </cell>
          <cell r="G33">
            <v>738.00286696226658</v>
          </cell>
        </row>
        <row r="34">
          <cell r="A34" t="str">
            <v>CERGAPA - COOPERATIVA DE ELETRICIDADE GRÃO PARÁ</v>
          </cell>
          <cell r="B34">
            <v>369.63</v>
          </cell>
          <cell r="C34">
            <v>199100.03</v>
          </cell>
          <cell r="D34">
            <v>266667.26</v>
          </cell>
          <cell r="E34">
            <v>7</v>
          </cell>
          <cell r="F34">
            <v>538.64683602521438</v>
          </cell>
          <cell r="G34">
            <v>721.4437680924168</v>
          </cell>
        </row>
        <row r="35">
          <cell r="A35" t="str">
            <v>CERGRAL - COOPERATIVA DE ELETRICIDADE DE GRAVATAL</v>
          </cell>
          <cell r="B35">
            <v>807.17000000000007</v>
          </cell>
          <cell r="C35">
            <v>348239.66000000003</v>
          </cell>
          <cell r="D35">
            <v>464522.18</v>
          </cell>
          <cell r="E35">
            <v>17</v>
          </cell>
          <cell r="F35">
            <v>431.4328580100846</v>
          </cell>
          <cell r="G35">
            <v>575.49485238549494</v>
          </cell>
        </row>
        <row r="36">
          <cell r="A36" t="str">
            <v>CERILUZ - COOPERATIVA REGIONAL DE ENERGIA E DESENVOLVIMENTO IJUÍ LTDA</v>
          </cell>
          <cell r="B36">
            <v>6947.7300000000005</v>
          </cell>
          <cell r="C36">
            <v>2939587.04</v>
          </cell>
          <cell r="D36">
            <v>3603169.27</v>
          </cell>
          <cell r="E36">
            <v>143</v>
          </cell>
          <cell r="F36">
            <v>423.10035651932355</v>
          </cell>
          <cell r="G36">
            <v>518.61100963911952</v>
          </cell>
        </row>
        <row r="37">
          <cell r="A37" t="str">
            <v>CERIM - COOPERATIVA DE ELETRIFICAÇÃO RURAL ITU-MAIRINQUE</v>
          </cell>
          <cell r="B37">
            <v>786.66</v>
          </cell>
          <cell r="C37">
            <v>451490.98000000004</v>
          </cell>
          <cell r="D37">
            <v>563897.5</v>
          </cell>
          <cell r="E37">
            <v>30</v>
          </cell>
          <cell r="F37">
            <v>573.93407571250611</v>
          </cell>
          <cell r="G37">
            <v>716.82493071975193</v>
          </cell>
        </row>
        <row r="38">
          <cell r="A38" t="str">
            <v>CERIPA - COOPERATIVA DE ELETRIFICAÇÃO RURAL DE ITAÍ-PARANAPANEMA-AVARÉ LTDA</v>
          </cell>
          <cell r="B38">
            <v>6362.3100000000013</v>
          </cell>
          <cell r="C38">
            <v>2981121.1200000006</v>
          </cell>
          <cell r="D38">
            <v>3232404.6000000006</v>
          </cell>
          <cell r="E38">
            <v>320</v>
          </cell>
          <cell r="F38">
            <v>468.55955148365922</v>
          </cell>
          <cell r="G38">
            <v>508.0551875026523</v>
          </cell>
        </row>
        <row r="39">
          <cell r="A39" t="str">
            <v>CERIS - COOPERATIVA DE ELETRIFICAÇÃO DA REGIÃO DE ITAPECERICA DA SERRA</v>
          </cell>
          <cell r="B39">
            <v>124.72</v>
          </cell>
          <cell r="C39">
            <v>56321.36</v>
          </cell>
          <cell r="D39">
            <v>74471.55</v>
          </cell>
          <cell r="E39">
            <v>2</v>
          </cell>
          <cell r="F39">
            <v>451.58242463117386</v>
          </cell>
          <cell r="G39">
            <v>597.10992623476591</v>
          </cell>
        </row>
        <row r="40">
          <cell r="A40" t="str">
            <v>CERMC - COOPERATIVA DE ELETRIFICAÇÃO E DESENVOLVIMENTO DA REGIÃO DE MOGI DAS CRUZES</v>
          </cell>
          <cell r="B40">
            <v>888.51</v>
          </cell>
          <cell r="C40">
            <v>445227.32</v>
          </cell>
          <cell r="D40">
            <v>543174.89</v>
          </cell>
          <cell r="E40">
            <v>6</v>
          </cell>
          <cell r="F40">
            <v>501.09432645665214</v>
          </cell>
          <cell r="G40">
            <v>611.33233165636852</v>
          </cell>
        </row>
        <row r="41">
          <cell r="A41" t="str">
            <v>CERMISSÕES - COOPERATIVA DE DISTRIBUIÇÃO E GERAÇÃO DE ENERGIA DAS MISSÕES</v>
          </cell>
          <cell r="B41">
            <v>8395.4499999999989</v>
          </cell>
          <cell r="C41">
            <v>3043813.33</v>
          </cell>
          <cell r="D41">
            <v>3276227.4600000004</v>
          </cell>
          <cell r="E41">
            <v>196</v>
          </cell>
          <cell r="F41">
            <v>362.55511378186998</v>
          </cell>
          <cell r="G41">
            <v>390.23845773603568</v>
          </cell>
        </row>
        <row r="42">
          <cell r="A42" t="str">
            <v>CERMOFUL - COOPERATIVA FUMACENSE DE ELETRICIDADE</v>
          </cell>
          <cell r="B42">
            <v>7437.75</v>
          </cell>
          <cell r="C42">
            <v>2314903.08</v>
          </cell>
          <cell r="D42">
            <v>3101407.94</v>
          </cell>
          <cell r="E42">
            <v>85</v>
          </cell>
          <cell r="F42">
            <v>311.23701119290109</v>
          </cell>
          <cell r="G42">
            <v>416.98200934422374</v>
          </cell>
        </row>
        <row r="43">
          <cell r="A43" t="str">
            <v>CERNHE - COOPERATIVA DE ELETRIFICAÇÃO E DESENVOLVIMENTO RURAL DA REGIÃO DE NOVO HORIZONTE</v>
          </cell>
          <cell r="B43">
            <v>53.04</v>
          </cell>
          <cell r="C43">
            <v>49493.19</v>
          </cell>
          <cell r="D43">
            <v>54649.17</v>
          </cell>
          <cell r="E43">
            <v>5</v>
          </cell>
          <cell r="F43">
            <v>933.1295248868779</v>
          </cell>
          <cell r="G43">
            <v>1030.3388009049775</v>
          </cell>
        </row>
        <row r="44">
          <cell r="A44" t="str">
            <v>CERON - ENERGISA RONDÔNIA - DISTRIBUIDORA DE ENERGIA S.A</v>
          </cell>
          <cell r="B44">
            <v>54820.480000000003</v>
          </cell>
          <cell r="C44">
            <v>26627712.420000002</v>
          </cell>
          <cell r="D44">
            <v>33997736.530000001</v>
          </cell>
          <cell r="E44">
            <v>2187</v>
          </cell>
          <cell r="F44">
            <v>485.72563428849946</v>
          </cell>
          <cell r="G44">
            <v>620.16488235783413</v>
          </cell>
        </row>
        <row r="45">
          <cell r="A45" t="str">
            <v>CERPALO - COOPERATIVA DE ELETRICIDADE DE PAULO LOPES</v>
          </cell>
          <cell r="B45">
            <v>737.26</v>
          </cell>
          <cell r="C45">
            <v>404298.64999999997</v>
          </cell>
          <cell r="D45">
            <v>554683.64</v>
          </cell>
          <cell r="E45">
            <v>18</v>
          </cell>
          <cell r="F45">
            <v>548.38001519138425</v>
          </cell>
          <cell r="G45">
            <v>752.35824539511168</v>
          </cell>
        </row>
        <row r="46">
          <cell r="A46" t="str">
            <v>CERPRO - COOPERATIVA DE ELETRIFICAÇÃO RURAL DA REGIÃO DE PROMISSÃO</v>
          </cell>
          <cell r="B46">
            <v>315.71999999999997</v>
          </cell>
          <cell r="C46">
            <v>185696.21</v>
          </cell>
          <cell r="D46">
            <v>230226.74</v>
          </cell>
          <cell r="E46">
            <v>7</v>
          </cell>
          <cell r="F46">
            <v>588.1673951602686</v>
          </cell>
          <cell r="G46">
            <v>729.21176992271637</v>
          </cell>
        </row>
        <row r="47">
          <cell r="A47" t="str">
            <v>CERRP - COOPERATIVA DE ELETRIFICAÇÃO E DESENVOLVIMENTO DA REGIÃO DE SÃO JOSÉ DO RIO PRETO-CERRP</v>
          </cell>
          <cell r="B47">
            <v>2169.2799999999997</v>
          </cell>
          <cell r="C47">
            <v>1126294.1100000001</v>
          </cell>
          <cell r="D47">
            <v>1373327.47</v>
          </cell>
          <cell r="E47">
            <v>29</v>
          </cell>
          <cell r="F47">
            <v>519.20181350494181</v>
          </cell>
          <cell r="G47">
            <v>633.07985598908397</v>
          </cell>
        </row>
        <row r="48">
          <cell r="A48" t="str">
            <v>CERSAD DISTRIBUIDORA - COOPERATIVA DE DISTRIBUIÇÃO DE ENERGIA ELÉTRICA SALTO DONNER</v>
          </cell>
          <cell r="B48">
            <v>431.7</v>
          </cell>
          <cell r="C48">
            <v>222039.8</v>
          </cell>
          <cell r="D48">
            <v>302737.09999999998</v>
          </cell>
          <cell r="E48">
            <v>12</v>
          </cell>
          <cell r="F48">
            <v>514.33819782256194</v>
          </cell>
          <cell r="G48">
            <v>701.26731526523042</v>
          </cell>
        </row>
        <row r="49">
          <cell r="A49" t="str">
            <v>CERSUL - CERSUL - COOPERATIVA DE DISTRIBUIÇÃO DE ENERGIA</v>
          </cell>
          <cell r="B49">
            <v>3734.29</v>
          </cell>
          <cell r="C49">
            <v>1472994.47</v>
          </cell>
          <cell r="D49">
            <v>1937817.35</v>
          </cell>
          <cell r="E49">
            <v>62</v>
          </cell>
          <cell r="F49">
            <v>394.45101210671908</v>
          </cell>
          <cell r="G49">
            <v>518.92524415618504</v>
          </cell>
        </row>
        <row r="50">
          <cell r="A50" t="str">
            <v>CERTAJA - COOPERATIVA REGIONAL DE ENERGIA TAQUARI JACUÍ</v>
          </cell>
          <cell r="B50">
            <v>3218.9400000000005</v>
          </cell>
          <cell r="C50">
            <v>1648953.39</v>
          </cell>
          <cell r="D50">
            <v>1991048.25</v>
          </cell>
          <cell r="E50">
            <v>67</v>
          </cell>
          <cell r="F50">
            <v>512.2659602229304</v>
          </cell>
          <cell r="G50">
            <v>618.54158511808225</v>
          </cell>
        </row>
        <row r="51">
          <cell r="A51" t="str">
            <v>CERTEL - COOPERATIVA DE DISTRIBUIÇÃO DE ENERGIA TEUTÔNIA</v>
          </cell>
          <cell r="B51">
            <v>15571.78</v>
          </cell>
          <cell r="C51">
            <v>7069185.2000000002</v>
          </cell>
          <cell r="D51">
            <v>8958102.3200000003</v>
          </cell>
          <cell r="E51">
            <v>169</v>
          </cell>
          <cell r="F51">
            <v>453.97412498763788</v>
          </cell>
          <cell r="G51">
            <v>575.27799134074587</v>
          </cell>
        </row>
        <row r="52">
          <cell r="A52" t="str">
            <v>CERTHIL - COOPERATIVA DE DISTRIBUIÇÃO DE ENERGIA ENTRE RIOS LTDA</v>
          </cell>
          <cell r="B52">
            <v>3870.77</v>
          </cell>
          <cell r="C52">
            <v>1975673.36</v>
          </cell>
          <cell r="D52">
            <v>2435730.96</v>
          </cell>
          <cell r="E52">
            <v>37</v>
          </cell>
          <cell r="F52">
            <v>510.40835802695591</v>
          </cell>
          <cell r="G52">
            <v>629.26264283333808</v>
          </cell>
        </row>
        <row r="53">
          <cell r="A53" t="str">
            <v>CERTREL - COOPERATIVA DE ENERGIA TREVISO</v>
          </cell>
          <cell r="B53">
            <v>2260.62</v>
          </cell>
          <cell r="C53">
            <v>1062991.23</v>
          </cell>
          <cell r="D53">
            <v>1413337.03</v>
          </cell>
          <cell r="E53">
            <v>24</v>
          </cell>
          <cell r="F53">
            <v>470.22110306022245</v>
          </cell>
          <cell r="G53">
            <v>625.19885252718291</v>
          </cell>
        </row>
        <row r="54">
          <cell r="A54" t="str">
            <v>CERVAM - COOPERATIVA DE ENERGIZAÇÃO E DE DESENVOLVIMENTO DO VALE DO MOGI</v>
          </cell>
          <cell r="B54">
            <v>839.25</v>
          </cell>
          <cell r="C54">
            <v>520500.81999999995</v>
          </cell>
          <cell r="D54">
            <v>625832.80999999994</v>
          </cell>
          <cell r="E54">
            <v>38</v>
          </cell>
          <cell r="F54">
            <v>620.19758117366689</v>
          </cell>
          <cell r="G54">
            <v>745.70486744116761</v>
          </cell>
        </row>
        <row r="55">
          <cell r="A55" t="str">
            <v>CETRIL - COOPERATIVA DE ELETRIFICAÇÃO DE IBIÚNA E REGIÃO</v>
          </cell>
          <cell r="B55">
            <v>239.78</v>
          </cell>
          <cell r="C55">
            <v>147407.75</v>
          </cell>
          <cell r="D55">
            <v>185083.19</v>
          </cell>
          <cell r="E55">
            <v>6</v>
          </cell>
          <cell r="F55">
            <v>614.7624906163984</v>
          </cell>
          <cell r="G55">
            <v>771.88752189507045</v>
          </cell>
        </row>
        <row r="56">
          <cell r="A56" t="str">
            <v>CHESP - COMPANHIA HIDROELÉTRICA SÃO PATRÍCIO - CHESP</v>
          </cell>
          <cell r="B56">
            <v>1983.56</v>
          </cell>
          <cell r="C56">
            <v>906613.25</v>
          </cell>
          <cell r="D56">
            <v>1312910.51</v>
          </cell>
          <cell r="E56">
            <v>72</v>
          </cell>
          <cell r="F56">
            <v>457.0636885196314</v>
          </cell>
          <cell r="G56">
            <v>661.89604045251974</v>
          </cell>
        </row>
        <row r="57">
          <cell r="A57" t="str">
            <v>COCEL - COMPANHIA CAMPOLARGUENSE DE ENERGIA</v>
          </cell>
          <cell r="B57">
            <v>7751.9800000000005</v>
          </cell>
          <cell r="C57">
            <v>3472496.6100000003</v>
          </cell>
          <cell r="D57">
            <v>5165564.97</v>
          </cell>
          <cell r="E57">
            <v>171</v>
          </cell>
          <cell r="F57">
            <v>447.9496348029794</v>
          </cell>
          <cell r="G57">
            <v>666.35426948985923</v>
          </cell>
        </row>
        <row r="58">
          <cell r="A58" t="str">
            <v>CODESAM - COOPERATIVA DE DISTRIBUIÇÃO DE ENERGIA ELÉTRICA SANTA MARIA</v>
          </cell>
          <cell r="B58">
            <v>3888.53</v>
          </cell>
          <cell r="C58">
            <v>1597895.03</v>
          </cell>
          <cell r="D58">
            <v>2210532.7000000002</v>
          </cell>
          <cell r="E58">
            <v>16</v>
          </cell>
          <cell r="F58">
            <v>410.92521595564392</v>
          </cell>
          <cell r="G58">
            <v>568.47515642157839</v>
          </cell>
        </row>
        <row r="59">
          <cell r="A59" t="str">
            <v>COELBA - COMPANHIA DE ELETRICIDADE DO ESTADO DA BAHIA</v>
          </cell>
          <cell r="B59">
            <v>196701.86</v>
          </cell>
          <cell r="C59">
            <v>95279293.430000007</v>
          </cell>
          <cell r="D59">
            <v>121325573.55999997</v>
          </cell>
          <cell r="E59">
            <v>8254</v>
          </cell>
          <cell r="F59">
            <v>484.38430338177795</v>
          </cell>
          <cell r="G59">
            <v>616.79932035213074</v>
          </cell>
        </row>
        <row r="60">
          <cell r="A60" t="str">
            <v>COOPERA - COOPERATIVA PIONEIRA DE ELETRIFICAÇÃO - COOPERA</v>
          </cell>
          <cell r="B60">
            <v>19656.259999999998</v>
          </cell>
          <cell r="C60">
            <v>6481194.25</v>
          </cell>
          <cell r="D60">
            <v>8120973.8400000017</v>
          </cell>
          <cell r="E60">
            <v>123</v>
          </cell>
          <cell r="F60">
            <v>329.72672573521112</v>
          </cell>
          <cell r="G60">
            <v>413.1494923245827</v>
          </cell>
        </row>
        <row r="61">
          <cell r="A61" t="str">
            <v>COOPERALIANÇA - COOPERATIVA ALIANÇA</v>
          </cell>
          <cell r="B61">
            <v>7480.33</v>
          </cell>
          <cell r="C61">
            <v>3399952.6900000004</v>
          </cell>
          <cell r="D61">
            <v>4550953.91</v>
          </cell>
          <cell r="E61">
            <v>103</v>
          </cell>
          <cell r="F61">
            <v>454.51907736690765</v>
          </cell>
          <cell r="G61">
            <v>608.38945741698569</v>
          </cell>
        </row>
        <row r="62">
          <cell r="A62" t="str">
            <v>COOPERCOCAL - COOPERATIVA ENERGÉTICA COCAL</v>
          </cell>
          <cell r="B62">
            <v>5792.88</v>
          </cell>
          <cell r="C62">
            <v>2296528.33</v>
          </cell>
          <cell r="D62">
            <v>3056603.11</v>
          </cell>
          <cell r="E62">
            <v>47</v>
          </cell>
          <cell r="F62">
            <v>396.43982440513184</v>
          </cell>
          <cell r="G62">
            <v>527.64826994517409</v>
          </cell>
        </row>
        <row r="63">
          <cell r="A63" t="str">
            <v>COOPERLUZ - COOPERATIVA DISTRIBUIDORA DE ENERGIA FRONTEIRA NOROESTE</v>
          </cell>
          <cell r="B63">
            <v>587.57000000000005</v>
          </cell>
          <cell r="C63">
            <v>282135.81</v>
          </cell>
          <cell r="D63">
            <v>364462.95</v>
          </cell>
          <cell r="E63">
            <v>30</v>
          </cell>
          <cell r="F63">
            <v>480.17395374168177</v>
          </cell>
          <cell r="G63">
            <v>620.28856136290142</v>
          </cell>
        </row>
        <row r="64">
          <cell r="A64" t="str">
            <v>COOPERMILA - COOPERATIVA DE ELETRIFICAÇÃO LAURO MULLER</v>
          </cell>
          <cell r="B64">
            <v>827.49</v>
          </cell>
          <cell r="C64">
            <v>453004.65</v>
          </cell>
          <cell r="D64">
            <v>600884.62</v>
          </cell>
          <cell r="E64">
            <v>2</v>
          </cell>
          <cell r="F64">
            <v>547.44425914512567</v>
          </cell>
          <cell r="G64">
            <v>726.15333115808039</v>
          </cell>
        </row>
        <row r="65">
          <cell r="A65" t="str">
            <v>COOPERNORTE - COOPERATIVA REGIONAL DE DISTRIBUIÇÃO DE ENERGIA DO LITORAL NORTE - COOPERNORTE</v>
          </cell>
          <cell r="B65">
            <v>76.77</v>
          </cell>
          <cell r="C65">
            <v>37193.61</v>
          </cell>
          <cell r="D65">
            <v>50664.270000000004</v>
          </cell>
          <cell r="E65">
            <v>5</v>
          </cell>
          <cell r="F65">
            <v>484.48104728409538</v>
          </cell>
          <cell r="G65">
            <v>659.94880812817519</v>
          </cell>
        </row>
        <row r="66">
          <cell r="A66" t="str">
            <v>COOPERZEM - COOPERZEM COOPERATIVA DE DISTRIBUIÇÃO DE ENERGIA ELÉTRICA</v>
          </cell>
          <cell r="B66">
            <v>653.58000000000004</v>
          </cell>
          <cell r="C66">
            <v>339374.56</v>
          </cell>
          <cell r="D66">
            <v>464031.16</v>
          </cell>
          <cell r="E66">
            <v>26</v>
          </cell>
          <cell r="F66">
            <v>519.25481195875022</v>
          </cell>
          <cell r="G66">
            <v>709.98372043208167</v>
          </cell>
        </row>
        <row r="67">
          <cell r="A67" t="str">
            <v>COORSEL - COOPERATIVA REGIONAL SUL DE ELETRIFICAÇÃO RURAL</v>
          </cell>
          <cell r="B67">
            <v>1637.32</v>
          </cell>
          <cell r="C67">
            <v>782796.63</v>
          </cell>
          <cell r="D67">
            <v>1050963.76</v>
          </cell>
          <cell r="E67">
            <v>25</v>
          </cell>
          <cell r="F67">
            <v>478.09629760828676</v>
          </cell>
          <cell r="G67">
            <v>641.88048762612073</v>
          </cell>
        </row>
        <row r="68">
          <cell r="A68" t="str">
            <v>COPEL-DIS - COPEL DISTRIBUIÇÃO S.A.</v>
          </cell>
          <cell r="B68">
            <v>358540.24</v>
          </cell>
          <cell r="C68">
            <v>168898482.05000001</v>
          </cell>
          <cell r="D68">
            <v>242255022.92999998</v>
          </cell>
          <cell r="E68">
            <v>13269</v>
          </cell>
          <cell r="F68">
            <v>471.07259717905032</v>
          </cell>
          <cell r="G68">
            <v>675.67038759721913</v>
          </cell>
        </row>
        <row r="69">
          <cell r="A69" t="str">
            <v>COPREL - COPREL COOPERATIVA DE ENERGIA</v>
          </cell>
          <cell r="B69">
            <v>18621.989999999998</v>
          </cell>
          <cell r="C69">
            <v>6799275.46</v>
          </cell>
          <cell r="D69">
            <v>7989563.7200000007</v>
          </cell>
          <cell r="E69">
            <v>495</v>
          </cell>
          <cell r="F69">
            <v>365.12077710276941</v>
          </cell>
          <cell r="G69">
            <v>429.03920150316918</v>
          </cell>
        </row>
        <row r="70">
          <cell r="A70" t="str">
            <v>COSERN - COMPANHIA ENERGÉTICA DO RIO GRANDE DO NORTE COSERN</v>
          </cell>
          <cell r="B70">
            <v>56556.74</v>
          </cell>
          <cell r="C70">
            <v>26314409.110000003</v>
          </cell>
          <cell r="D70">
            <v>34681166.530000001</v>
          </cell>
          <cell r="E70">
            <v>2636</v>
          </cell>
          <cell r="F70">
            <v>465.27450326875282</v>
          </cell>
          <cell r="G70">
            <v>613.21014135538928</v>
          </cell>
        </row>
        <row r="71">
          <cell r="A71" t="str">
            <v>CPFL JAGUARI - COMPANHIA JAGUARI DE ENERGIA</v>
          </cell>
          <cell r="B71">
            <v>30236.289999999997</v>
          </cell>
          <cell r="C71">
            <v>13871743.98</v>
          </cell>
          <cell r="D71">
            <v>16943149.630000003</v>
          </cell>
          <cell r="E71">
            <v>1512</v>
          </cell>
          <cell r="F71">
            <v>458.77797772147318</v>
          </cell>
          <cell r="G71">
            <v>560.35808725210677</v>
          </cell>
        </row>
        <row r="72">
          <cell r="A72" t="str">
            <v>CPFL- PIRATININGA - COMPANHIA PIRATININGA DE FORÇA E LUZ</v>
          </cell>
          <cell r="B72">
            <v>105834.29000000001</v>
          </cell>
          <cell r="C72">
            <v>51975746.420000002</v>
          </cell>
          <cell r="D72">
            <v>66390276.900000006</v>
          </cell>
          <cell r="E72">
            <v>4844</v>
          </cell>
          <cell r="F72">
            <v>491.10497571250301</v>
          </cell>
          <cell r="G72">
            <v>627.30403255882379</v>
          </cell>
        </row>
        <row r="73">
          <cell r="A73" t="str">
            <v>CPFL-PAULISTA - COMPANHIA PAULISTA DE FORÇA E LUZ</v>
          </cell>
          <cell r="B73">
            <v>292820.10000000003</v>
          </cell>
          <cell r="C73">
            <v>142944600.10999998</v>
          </cell>
          <cell r="D73">
            <v>178711380.34999999</v>
          </cell>
          <cell r="E73">
            <v>14578</v>
          </cell>
          <cell r="F73">
            <v>488.16525952282637</v>
          </cell>
          <cell r="G73">
            <v>610.3111786042009</v>
          </cell>
        </row>
        <row r="74">
          <cell r="A74" t="str">
            <v>CRELUZ-D - CRELUZ - COOPERATIVA DE DISTRIBUIÇÃO DE ENERGIA</v>
          </cell>
          <cell r="B74">
            <v>3696.0099999999998</v>
          </cell>
          <cell r="C74">
            <v>1639804.8199999998</v>
          </cell>
          <cell r="D74">
            <v>1951067.2100000002</v>
          </cell>
          <cell r="E74">
            <v>101</v>
          </cell>
          <cell r="F74">
            <v>443.66893487842293</v>
          </cell>
          <cell r="G74">
            <v>527.88472163224674</v>
          </cell>
        </row>
        <row r="75">
          <cell r="A75" t="str">
            <v>CRERAL - COOPERATIVA REGIONAL DE ELETRIFICAÇÃO RURAL DO ALTO URUGUAI</v>
          </cell>
          <cell r="B75">
            <v>4242.03</v>
          </cell>
          <cell r="C75">
            <v>2079115.55</v>
          </cell>
          <cell r="D75">
            <v>2563916.86</v>
          </cell>
          <cell r="E75">
            <v>30</v>
          </cell>
          <cell r="F75">
            <v>490.12278319578132</v>
          </cell>
          <cell r="G75">
            <v>604.40799805753375</v>
          </cell>
        </row>
        <row r="76">
          <cell r="A76" t="str">
            <v>DCELT - DCELT - DISTRIBUIDORA CATARINENSE DE ENERGIA ELÉTRICA LTDA</v>
          </cell>
          <cell r="B76">
            <v>3894.1899999999996</v>
          </cell>
          <cell r="C76">
            <v>1953898.77</v>
          </cell>
          <cell r="D76">
            <v>2702313.98</v>
          </cell>
          <cell r="E76">
            <v>122</v>
          </cell>
          <cell r="F76">
            <v>501.7471592295189</v>
          </cell>
          <cell r="G76">
            <v>693.9348054409262</v>
          </cell>
        </row>
        <row r="77">
          <cell r="A77" t="str">
            <v>DEMEI - DEPARTAMENTO MUNICIPAL DE ENERGIA DE IJUÍ</v>
          </cell>
          <cell r="B77">
            <v>2444.23</v>
          </cell>
          <cell r="C77">
            <v>1215503.6000000001</v>
          </cell>
          <cell r="D77">
            <v>1672042.22</v>
          </cell>
          <cell r="E77">
            <v>86</v>
          </cell>
          <cell r="F77">
            <v>497.29509907005479</v>
          </cell>
          <cell r="G77">
            <v>684.07728405264641</v>
          </cell>
        </row>
        <row r="78">
          <cell r="A78" t="str">
            <v>DMED - DME DISTRIBUIÇÃO S.A. - DMED</v>
          </cell>
          <cell r="B78">
            <v>7677.0400000000009</v>
          </cell>
          <cell r="C78">
            <v>3035925.42</v>
          </cell>
          <cell r="D78">
            <v>4212481.62</v>
          </cell>
          <cell r="E78">
            <v>177</v>
          </cell>
          <cell r="F78">
            <v>395.45520408907595</v>
          </cell>
          <cell r="G78">
            <v>548.71169356939652</v>
          </cell>
        </row>
        <row r="79">
          <cell r="A79" t="str">
            <v>EBO - ENERGISA BORBOREMA - DISTRIBUIDORA DE ENERGIA S.A</v>
          </cell>
          <cell r="B79">
            <v>10407.09</v>
          </cell>
          <cell r="C79">
            <v>4764250.6500000004</v>
          </cell>
          <cell r="D79">
            <v>6421112.8000000007</v>
          </cell>
          <cell r="E79">
            <v>360</v>
          </cell>
          <cell r="F79">
            <v>457.78893523549812</v>
          </cell>
          <cell r="G79">
            <v>616.99406846678573</v>
          </cell>
        </row>
        <row r="80">
          <cell r="A80" t="str">
            <v>EDP ES - ESPÍRITO SANTO DISTRIBUIÇÃO DE ENERGIA S.A.</v>
          </cell>
          <cell r="B80">
            <v>99696.35</v>
          </cell>
          <cell r="C80">
            <v>56776258.329999998</v>
          </cell>
          <cell r="D80">
            <v>77711879.540000007</v>
          </cell>
          <cell r="E80">
            <v>2997</v>
          </cell>
          <cell r="F80">
            <v>569.49184528821763</v>
          </cell>
          <cell r="G80">
            <v>779.4857037394047</v>
          </cell>
        </row>
        <row r="81">
          <cell r="A81" t="str">
            <v>EDP SP - EDP SÃO PAULO DISTRIBUIÇÃO DE ENERGIA S.A.</v>
          </cell>
          <cell r="B81">
            <v>161700.82</v>
          </cell>
          <cell r="C81">
            <v>78970174.679999992</v>
          </cell>
          <cell r="D81">
            <v>98579152.25</v>
          </cell>
          <cell r="E81">
            <v>4020</v>
          </cell>
          <cell r="F81">
            <v>488.37213490939621</v>
          </cell>
          <cell r="G81">
            <v>609.63916107537364</v>
          </cell>
        </row>
        <row r="82">
          <cell r="A82" t="str">
            <v>EFLJC - EMPRESA FORÇA E LUZ JOÃO CESA LTDA</v>
          </cell>
          <cell r="B82">
            <v>242.95000000000002</v>
          </cell>
          <cell r="C82">
            <v>136423.48000000001</v>
          </cell>
          <cell r="D82">
            <v>197322.89</v>
          </cell>
          <cell r="E82">
            <v>8</v>
          </cell>
          <cell r="F82">
            <v>561.52903889689242</v>
          </cell>
          <cell r="G82">
            <v>812.19547231940726</v>
          </cell>
        </row>
        <row r="83">
          <cell r="A83" t="str">
            <v>EFLUL - EMPRESA FORÇA E LUZ DE URUSSANGA LTDA</v>
          </cell>
          <cell r="B83">
            <v>337.5</v>
          </cell>
          <cell r="C83">
            <v>187325.62</v>
          </cell>
          <cell r="D83">
            <v>269464.69</v>
          </cell>
          <cell r="E83">
            <v>20</v>
          </cell>
          <cell r="F83">
            <v>555.0388740740741</v>
          </cell>
          <cell r="G83">
            <v>798.41389629629634</v>
          </cell>
        </row>
        <row r="84">
          <cell r="A84" t="str">
            <v>ELEKTRO - ELEKTRO REDES S.A.</v>
          </cell>
          <cell r="B84">
            <v>209253.78999999995</v>
          </cell>
          <cell r="C84">
            <v>109259834.25000001</v>
          </cell>
          <cell r="D84">
            <v>138591666.29999998</v>
          </cell>
          <cell r="E84">
            <v>6538</v>
          </cell>
          <cell r="F84">
            <v>522.14028835511192</v>
          </cell>
          <cell r="G84">
            <v>662.31376884499923</v>
          </cell>
        </row>
        <row r="85">
          <cell r="A85" t="str">
            <v>ELETROACRE - ENERGISA ACRE - DISTRIBUIDORA DE ENERGIA S.A</v>
          </cell>
          <cell r="B85">
            <v>16709.150000000001</v>
          </cell>
          <cell r="C85">
            <v>7749627.8900000006</v>
          </cell>
          <cell r="D85">
            <v>9900008.3599999994</v>
          </cell>
          <cell r="E85">
            <v>720</v>
          </cell>
          <cell r="F85">
            <v>463.79545877558104</v>
          </cell>
          <cell r="G85">
            <v>592.49024396812513</v>
          </cell>
        </row>
        <row r="86">
          <cell r="A86" t="str">
            <v>ELETROCAR - CENTRAIS ELÉTRICAS DE CARAZINHO SA</v>
          </cell>
          <cell r="B86">
            <v>3688.29</v>
          </cell>
          <cell r="C86">
            <v>1987263.18</v>
          </cell>
          <cell r="D86">
            <v>2719833.5100000002</v>
          </cell>
          <cell r="E86">
            <v>130</v>
          </cell>
          <cell r="F86">
            <v>538.80339669602984</v>
          </cell>
          <cell r="G86">
            <v>737.42398509878569</v>
          </cell>
        </row>
        <row r="87">
          <cell r="A87" t="str">
            <v>ELETROPAULO - ELETROPAULO METROPOLITANA ELETRICIDADE DE SÃO PAULO S.A.</v>
          </cell>
          <cell r="B87">
            <v>512641.08</v>
          </cell>
          <cell r="C87">
            <v>244515296.53999999</v>
          </cell>
          <cell r="D87">
            <v>301780515.11000001</v>
          </cell>
          <cell r="E87">
            <v>11642</v>
          </cell>
          <cell r="F87">
            <v>476.9717177952262</v>
          </cell>
          <cell r="G87">
            <v>588.6779793574093</v>
          </cell>
        </row>
        <row r="88">
          <cell r="A88" t="str">
            <v>ELFSM - EMPRESA LUZ E FORÇA SANTA MARIA S/A</v>
          </cell>
          <cell r="B88">
            <v>5693.23</v>
          </cell>
          <cell r="C88">
            <v>3216462.4899999998</v>
          </cell>
          <cell r="D88">
            <v>4483579.68</v>
          </cell>
          <cell r="E88">
            <v>193</v>
          </cell>
          <cell r="F88">
            <v>564.96268199247174</v>
          </cell>
          <cell r="G88">
            <v>787.52828886238569</v>
          </cell>
        </row>
        <row r="89">
          <cell r="A89" t="str">
            <v>EMG - ENERGISA MINAS GERAIS - DISTRIBUIDORA DE ENERGIA S.A.</v>
          </cell>
          <cell r="B89">
            <v>13631.99</v>
          </cell>
          <cell r="C89">
            <v>8127843</v>
          </cell>
          <cell r="D89">
            <v>10962385.07</v>
          </cell>
          <cell r="E89">
            <v>470</v>
          </cell>
          <cell r="F89">
            <v>596.23305181415185</v>
          </cell>
          <cell r="G89">
            <v>804.16616136015364</v>
          </cell>
        </row>
        <row r="90">
          <cell r="A90" t="str">
            <v>EMS - ENERGISA MATO GROSSO DO SUL - DISTRIBUIDORA DE ENERGIA S.A.</v>
          </cell>
          <cell r="B90">
            <v>83874.990000000005</v>
          </cell>
          <cell r="C90">
            <v>46519820.479999997</v>
          </cell>
          <cell r="D90">
            <v>59119087.599999987</v>
          </cell>
          <cell r="E90">
            <v>3044</v>
          </cell>
          <cell r="F90">
            <v>554.63279912164512</v>
          </cell>
          <cell r="G90">
            <v>704.84762621134121</v>
          </cell>
        </row>
        <row r="91">
          <cell r="A91" t="str">
            <v>EMT - ENERGISA MATO GROSSO - DISTRIBUIDORA DE ENERGIA S.A.</v>
          </cell>
          <cell r="B91">
            <v>148465.76</v>
          </cell>
          <cell r="C91">
            <v>79085756.409999996</v>
          </cell>
          <cell r="D91">
            <v>113391634.45</v>
          </cell>
          <cell r="E91">
            <v>5191</v>
          </cell>
          <cell r="F91">
            <v>532.68683910687548</v>
          </cell>
          <cell r="G91">
            <v>763.75613104327886</v>
          </cell>
        </row>
        <row r="92">
          <cell r="A92" t="str">
            <v>ENEL CE - COMPANHIA ENERGÉTICA DO CEARÁ</v>
          </cell>
          <cell r="B92">
            <v>195015.16</v>
          </cell>
          <cell r="C92">
            <v>87754158.549999997</v>
          </cell>
          <cell r="D92">
            <v>116271401.55</v>
          </cell>
          <cell r="E92">
            <v>9041</v>
          </cell>
          <cell r="F92">
            <v>449.9863423438465</v>
          </cell>
          <cell r="G92">
            <v>596.2172456233659</v>
          </cell>
        </row>
        <row r="93">
          <cell r="A93" t="str">
            <v>ENEL RJ - AMPLA ENERGIA E SERVIÇOS S.A.</v>
          </cell>
          <cell r="B93">
            <v>131988.91</v>
          </cell>
          <cell r="C93">
            <v>76143474.560000002</v>
          </cell>
          <cell r="D93">
            <v>122166515.99999999</v>
          </cell>
          <cell r="E93">
            <v>4291</v>
          </cell>
          <cell r="F93">
            <v>576.89297199287421</v>
          </cell>
          <cell r="G93">
            <v>925.58167197531964</v>
          </cell>
        </row>
        <row r="94">
          <cell r="A94" t="str">
            <v>ENF - ENERGISA NOVA FRIBURGO - DISTRIBUIDORA DE ENERGIA S.A.</v>
          </cell>
          <cell r="B94">
            <v>3730.96</v>
          </cell>
          <cell r="C94">
            <v>2272502.5699999998</v>
          </cell>
          <cell r="D94">
            <v>3609092.01</v>
          </cell>
          <cell r="E94">
            <v>147</v>
          </cell>
          <cell r="F94">
            <v>609.09325481913493</v>
          </cell>
          <cell r="G94">
            <v>967.33602343632731</v>
          </cell>
        </row>
        <row r="95">
          <cell r="A95" t="str">
            <v>EPB - ENERGISA PARAÍBA - DISTRIBUIDORA DE ENERGIA S.A</v>
          </cell>
          <cell r="B95">
            <v>62682.34</v>
          </cell>
          <cell r="C95">
            <v>30416848.410000004</v>
          </cell>
          <cell r="D95">
            <v>39583407.140000001</v>
          </cell>
          <cell r="E95">
            <v>1819</v>
          </cell>
          <cell r="F95">
            <v>485.25387549348039</v>
          </cell>
          <cell r="G95">
            <v>631.49217371272357</v>
          </cell>
        </row>
        <row r="96">
          <cell r="A96" t="str">
            <v>EQUATORIAL AL - EQUATORIAL ALAGOAS DISTRIBUIDORA DE ENERGIA S.A.</v>
          </cell>
          <cell r="B96">
            <v>83363.670000000013</v>
          </cell>
          <cell r="C96">
            <v>37137361.509999998</v>
          </cell>
          <cell r="D96">
            <v>46051650.149999999</v>
          </cell>
          <cell r="E96">
            <v>2120</v>
          </cell>
          <cell r="F96">
            <v>445.48616333709867</v>
          </cell>
          <cell r="G96">
            <v>552.41869929670793</v>
          </cell>
        </row>
        <row r="97">
          <cell r="A97" t="str">
            <v>EQUATORIAL PA - EQUATORIAL PARÁ DISTRIBUIDORA DE ENERGIA S.A.</v>
          </cell>
          <cell r="B97">
            <v>114945.01</v>
          </cell>
          <cell r="C97">
            <v>69199930.050000012</v>
          </cell>
          <cell r="D97">
            <v>90144410.590000004</v>
          </cell>
          <cell r="E97">
            <v>4308</v>
          </cell>
          <cell r="F97">
            <v>602.02639549120067</v>
          </cell>
          <cell r="G97">
            <v>784.23944275614929</v>
          </cell>
        </row>
        <row r="98">
          <cell r="A98" t="str">
            <v>EQUATORIAL PI - EQUATORIAL PIAUÍ DISTRIBUIDORA DE ENERGIA S.A</v>
          </cell>
          <cell r="B98">
            <v>51945.89</v>
          </cell>
          <cell r="C98">
            <v>25712715.579999998</v>
          </cell>
          <cell r="D98">
            <v>33641564.799999997</v>
          </cell>
          <cell r="E98">
            <v>1972</v>
          </cell>
          <cell r="F98">
            <v>494.99037517693887</v>
          </cell>
          <cell r="G98">
            <v>647.62707501979457</v>
          </cell>
        </row>
        <row r="99">
          <cell r="A99" t="str">
            <v>ESE - ENERGISA SERGIPE - DISTRIBUIDORA DE ENERGIA S.A</v>
          </cell>
          <cell r="B99">
            <v>60339.15</v>
          </cell>
          <cell r="C99">
            <v>26253499.07</v>
          </cell>
          <cell r="D99">
            <v>32132700.770000003</v>
          </cell>
          <cell r="E99">
            <v>1232</v>
          </cell>
          <cell r="F99">
            <v>435.09892118135571</v>
          </cell>
          <cell r="G99">
            <v>532.53485953978475</v>
          </cell>
        </row>
        <row r="100">
          <cell r="A100" t="str">
            <v>ESS - ENERGISA SUL-SUDESTE - DISTRIBUIDORA DE ENERGIA S.A.</v>
          </cell>
          <cell r="B100">
            <v>58607.710000000006</v>
          </cell>
          <cell r="C100">
            <v>30749115.229999997</v>
          </cell>
          <cell r="D100">
            <v>39703050.259999998</v>
          </cell>
          <cell r="E100">
            <v>1963</v>
          </cell>
          <cell r="F100">
            <v>524.65989935453877</v>
          </cell>
          <cell r="G100">
            <v>677.4373245431359</v>
          </cell>
        </row>
        <row r="101">
          <cell r="A101" t="str">
            <v>ETO - ENERGISA TOCANTINS DISTRIBUIDORA DE ENERGIA S.A.</v>
          </cell>
          <cell r="B101">
            <v>25946.300000000003</v>
          </cell>
          <cell r="C101">
            <v>15328539.279999999</v>
          </cell>
          <cell r="D101">
            <v>20009431.780000005</v>
          </cell>
          <cell r="E101">
            <v>1257</v>
          </cell>
          <cell r="F101">
            <v>590.77938973957737</v>
          </cell>
          <cell r="G101">
            <v>771.18632637408814</v>
          </cell>
        </row>
        <row r="102">
          <cell r="A102" t="str">
            <v>FORCEL - FORÇA E LUZ CORONEL VIVIDA LTDA</v>
          </cell>
          <cell r="B102">
            <v>1158.5</v>
          </cell>
          <cell r="C102">
            <v>539840.48</v>
          </cell>
          <cell r="D102">
            <v>790907.51</v>
          </cell>
          <cell r="E102">
            <v>28</v>
          </cell>
          <cell r="F102">
            <v>465.98228744065602</v>
          </cell>
          <cell r="G102">
            <v>682.69962019853256</v>
          </cell>
        </row>
        <row r="103">
          <cell r="A103" t="str">
            <v>HIDROPAN - HIDROPAN DISTRIBUIÇÃO DE ENERGIA S.A.</v>
          </cell>
          <cell r="B103">
            <v>1937.94</v>
          </cell>
          <cell r="C103">
            <v>1047286.97</v>
          </cell>
          <cell r="D103">
            <v>1427224.28</v>
          </cell>
          <cell r="E103">
            <v>80</v>
          </cell>
          <cell r="F103">
            <v>540.41248439064157</v>
          </cell>
          <cell r="G103">
            <v>736.4646377080818</v>
          </cell>
        </row>
        <row r="104">
          <cell r="A104" t="str">
            <v>LIGHT - LIGHT SERVIÇOS DE ELETRICIDADE S A</v>
          </cell>
          <cell r="B104">
            <v>252131.11000000002</v>
          </cell>
          <cell r="C104">
            <v>134788380</v>
          </cell>
          <cell r="D104">
            <v>200467734</v>
          </cell>
          <cell r="E104">
            <v>3830</v>
          </cell>
          <cell r="F104">
            <v>534.59638519022894</v>
          </cell>
          <cell r="G104">
            <v>795.09321162311142</v>
          </cell>
        </row>
        <row r="105">
          <cell r="A105" t="str">
            <v>MUXENERGIA - MUXFELDT MARIN E CIA LTDA</v>
          </cell>
          <cell r="B105">
            <v>2534.04</v>
          </cell>
          <cell r="C105">
            <v>1145761.93</v>
          </cell>
          <cell r="D105">
            <v>1515530.74</v>
          </cell>
          <cell r="E105">
            <v>28</v>
          </cell>
          <cell r="F105">
            <v>452.14832046850086</v>
          </cell>
          <cell r="G105">
            <v>598.06898865053438</v>
          </cell>
        </row>
        <row r="106">
          <cell r="A106" t="str">
            <v>RGE SUL - RGE SUL DISTRIBUIDORA DE ENERGIA S.A.</v>
          </cell>
          <cell r="B106">
            <v>178630.05000000002</v>
          </cell>
          <cell r="C106">
            <v>95677121.110000014</v>
          </cell>
          <cell r="D106">
            <v>128084895.65000001</v>
          </cell>
          <cell r="E106">
            <v>12166</v>
          </cell>
          <cell r="F106">
            <v>535.61604618035994</v>
          </cell>
          <cell r="G106">
            <v>717.04002574034996</v>
          </cell>
        </row>
        <row r="107">
          <cell r="A107" t="str">
            <v>SULGIPE - COMPANHIA SUL SERGIPANA DE ELETRICIDADE</v>
          </cell>
          <cell r="B107">
            <v>1806.03</v>
          </cell>
          <cell r="C107">
            <v>850445.95000000007</v>
          </cell>
          <cell r="D107">
            <v>1023759.88</v>
          </cell>
          <cell r="E107">
            <v>30</v>
          </cell>
          <cell r="F107">
            <v>470.89248240616161</v>
          </cell>
          <cell r="G107">
            <v>566.85651954840171</v>
          </cell>
        </row>
        <row r="108">
          <cell r="A108" t="str">
            <v>UHENPAL - NOVA PALMA ENERGIA LTDA</v>
          </cell>
          <cell r="B108">
            <v>1001.3499999999999</v>
          </cell>
          <cell r="C108">
            <v>547636.02</v>
          </cell>
          <cell r="D108">
            <v>775100.54</v>
          </cell>
          <cell r="E108">
            <v>49</v>
          </cell>
          <cell r="F108">
            <v>546.8977080940731</v>
          </cell>
          <cell r="G108">
            <v>774.0555649872673</v>
          </cell>
        </row>
        <row r="109">
          <cell r="A109" t="str">
            <v>Totais</v>
          </cell>
          <cell r="B109">
            <v>5274194.2100000009</v>
          </cell>
          <cell r="C109">
            <v>2632131106.8200006</v>
          </cell>
          <cell r="D109">
            <v>3486718160.6100011</v>
          </cell>
          <cell r="E109">
            <v>182048</v>
          </cell>
          <cell r="F109">
            <v>499.05843471395411</v>
          </cell>
          <cell r="G109">
            <v>661.09021051956995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</sheetNames>
    <sheetDataSet>
      <sheetData sheetId="0">
        <row r="1">
          <cell r="A1" t="str">
            <v>Empresa</v>
          </cell>
          <cell r="B1" t="str">
            <v>Consumo de Energia Elétrica (MWh)</v>
          </cell>
          <cell r="C1" t="str">
            <v>Receita de Fornecimento de Energia Elétrica (R$)</v>
          </cell>
          <cell r="D1" t="str">
            <v>Receita de Fornecimento de Energia Elétrica com Tributos (R$)</v>
          </cell>
          <cell r="E1" t="str">
            <v>Número de Unidades Consumidoras</v>
          </cell>
          <cell r="F1" t="str">
            <v>Tarifa Média de Fornecimento (R$/MWh)</v>
          </cell>
          <cell r="G1" t="str">
            <v>Tarifa Média de Fornecimento com Tributos (R$/MWh)</v>
          </cell>
        </row>
        <row r="2">
          <cell r="A2" t="str">
            <v>AME - AMAZONAS ENERGIA S.A</v>
          </cell>
          <cell r="B2">
            <v>93468.680000000008</v>
          </cell>
          <cell r="C2">
            <v>80769757.890000001</v>
          </cell>
          <cell r="D2">
            <v>99382743.99000001</v>
          </cell>
          <cell r="E2">
            <v>2720</v>
          </cell>
          <cell r="F2">
            <v>864.13714080481282</v>
          </cell>
          <cell r="G2">
            <v>1063.2732161190252</v>
          </cell>
        </row>
        <row r="3">
          <cell r="A3" t="str">
            <v>BOA VISTA - RORAIMA ENERGIA S.A</v>
          </cell>
          <cell r="B3">
            <v>20137.86</v>
          </cell>
          <cell r="C3">
            <v>10029584.550000001</v>
          </cell>
          <cell r="D3">
            <v>11582757.74</v>
          </cell>
          <cell r="E3">
            <v>791</v>
          </cell>
          <cell r="F3">
            <v>498.04619507733196</v>
          </cell>
          <cell r="G3">
            <v>575.17321800826903</v>
          </cell>
        </row>
        <row r="4">
          <cell r="A4" t="str">
            <v>CASTRO - DIS - COOPERATIVA DE DISTRIBUIÇÃO DE ENERGIA ELÉTRICA DE CASTRO</v>
          </cell>
          <cell r="B4">
            <v>2247.04</v>
          </cell>
          <cell r="C4">
            <v>1278583.04</v>
          </cell>
          <cell r="D4">
            <v>1684514.17</v>
          </cell>
          <cell r="E4">
            <v>20</v>
          </cell>
          <cell r="F4">
            <v>569.00769011677585</v>
          </cell>
          <cell r="G4">
            <v>749.65918274708054</v>
          </cell>
        </row>
        <row r="5">
          <cell r="A5" t="str">
            <v>CEA - COMPANHIA DE ELETRICIDADE DO AMAPÁ</v>
          </cell>
          <cell r="B5">
            <v>25241.17</v>
          </cell>
          <cell r="C5">
            <v>13405396.789999999</v>
          </cell>
          <cell r="D5">
            <v>15904230.08</v>
          </cell>
          <cell r="E5">
            <v>630</v>
          </cell>
          <cell r="F5">
            <v>531.09252819897017</v>
          </cell>
          <cell r="G5">
            <v>630.09084285712595</v>
          </cell>
        </row>
        <row r="6">
          <cell r="A6" t="str">
            <v>CEBDIS - CEB DISTRIBUIÇÃO S.A.</v>
          </cell>
          <cell r="B6">
            <v>117649.18000000001</v>
          </cell>
          <cell r="C6">
            <v>76010500</v>
          </cell>
          <cell r="D6">
            <v>103554209</v>
          </cell>
          <cell r="E6">
            <v>2314</v>
          </cell>
          <cell r="F6">
            <v>646.07760122084994</v>
          </cell>
          <cell r="G6">
            <v>880.19490658583425</v>
          </cell>
        </row>
        <row r="7">
          <cell r="A7" t="str">
            <v>CEDRAP - COOPERATIVA DE ELETRIFICAÇÃO DA REGIÃO DO ALTO PARAÍBA</v>
          </cell>
          <cell r="B7">
            <v>1127.97</v>
          </cell>
          <cell r="C7">
            <v>764662.78</v>
          </cell>
          <cell r="D7">
            <v>941406.16</v>
          </cell>
          <cell r="E7">
            <v>21</v>
          </cell>
          <cell r="F7">
            <v>677.91056499729609</v>
          </cell>
          <cell r="G7">
            <v>834.60212594306586</v>
          </cell>
        </row>
        <row r="8">
          <cell r="A8" t="str">
            <v>CEDRI - COOPERATIVA DE ELETRIFICAÇÃO E DISTRIBUIÇÃO DA REGIÃO DE ITARIRI</v>
          </cell>
          <cell r="B8">
            <v>262.67</v>
          </cell>
          <cell r="C8">
            <v>198268.11000000002</v>
          </cell>
          <cell r="D8">
            <v>244035.09</v>
          </cell>
          <cell r="E8">
            <v>4</v>
          </cell>
          <cell r="F8">
            <v>754.81825103742335</v>
          </cell>
          <cell r="G8">
            <v>929.05581147447356</v>
          </cell>
        </row>
        <row r="9">
          <cell r="A9" t="str">
            <v>CEEE-D - COMPANHIA ESTADUAL DE DISTRIBUIÇÃO DE ENERGIA ELÉTRICA - CEEE-D</v>
          </cell>
          <cell r="B9">
            <v>119188.29000000001</v>
          </cell>
          <cell r="C9">
            <v>77960200.049999982</v>
          </cell>
          <cell r="D9">
            <v>108153805.57000001</v>
          </cell>
          <cell r="E9">
            <v>4648</v>
          </cell>
          <cell r="F9">
            <v>654.09278084281584</v>
          </cell>
          <cell r="G9">
            <v>907.41972697150027</v>
          </cell>
        </row>
        <row r="10">
          <cell r="A10" t="str">
            <v>CEGERO - COOPERATIVA DE ELETRICIDADE DE SÃO LUDGERO</v>
          </cell>
          <cell r="B10">
            <v>10819.45</v>
          </cell>
          <cell r="C10">
            <v>5661269.6899999995</v>
          </cell>
          <cell r="D10">
            <v>7536287.1799999997</v>
          </cell>
          <cell r="E10">
            <v>97</v>
          </cell>
          <cell r="F10">
            <v>523.2493047243621</v>
          </cell>
          <cell r="G10">
            <v>696.54993368424448</v>
          </cell>
        </row>
        <row r="11">
          <cell r="A11" t="str">
            <v>CEJAMA - COOPERATIVA DE ELETRICIDADE JACINTO MACHADO</v>
          </cell>
          <cell r="B11">
            <v>1764.6799999999998</v>
          </cell>
          <cell r="C11">
            <v>1013274.1</v>
          </cell>
          <cell r="D11">
            <v>1350112.42</v>
          </cell>
          <cell r="E11">
            <v>15</v>
          </cell>
          <cell r="F11">
            <v>574.19707822381395</v>
          </cell>
          <cell r="G11">
            <v>765.07492576557797</v>
          </cell>
        </row>
        <row r="12">
          <cell r="A12" t="str">
            <v>CELESC-DIS - CELESC DISTRIBUIÇÃO S.A</v>
          </cell>
          <cell r="B12">
            <v>267468.75</v>
          </cell>
          <cell r="C12">
            <v>168531008.50999999</v>
          </cell>
          <cell r="D12">
            <v>230546329.64999998</v>
          </cell>
          <cell r="E12">
            <v>10065</v>
          </cell>
          <cell r="F12">
            <v>630.09607107372358</v>
          </cell>
          <cell r="G12">
            <v>861.95613375394316</v>
          </cell>
        </row>
        <row r="13">
          <cell r="A13" t="str">
            <v>CELETRO - COOPERATIVA DE ELETRIFICAÇÃO CENTRO JACUÍ LTDA</v>
          </cell>
          <cell r="B13">
            <v>1702.5</v>
          </cell>
          <cell r="C13">
            <v>1171300.6099999999</v>
          </cell>
          <cell r="D13">
            <v>1338239.83</v>
          </cell>
          <cell r="E13">
            <v>50</v>
          </cell>
          <cell r="F13">
            <v>687.98861086637294</v>
          </cell>
          <cell r="G13">
            <v>786.0439530102791</v>
          </cell>
        </row>
        <row r="14">
          <cell r="A14" t="str">
            <v>CELG-D - CELG DISTRIBUIÇÃO S.A.</v>
          </cell>
          <cell r="B14">
            <v>155080.47</v>
          </cell>
          <cell r="C14">
            <v>117329334.09999999</v>
          </cell>
          <cell r="D14">
            <v>161131041.19999999</v>
          </cell>
          <cell r="E14">
            <v>8065</v>
          </cell>
          <cell r="F14">
            <v>756.57066360451449</v>
          </cell>
          <cell r="G14">
            <v>1039.0156877909899</v>
          </cell>
        </row>
        <row r="15">
          <cell r="A15" t="str">
            <v>CELPE - COMPANHIA ENERGÉTICA DE PERNAMBUCO</v>
          </cell>
          <cell r="B15">
            <v>214944.60000000003</v>
          </cell>
          <cell r="C15">
            <v>129415943.81999999</v>
          </cell>
          <cell r="D15">
            <v>152086247.83999997</v>
          </cell>
          <cell r="E15">
            <v>5648</v>
          </cell>
          <cell r="F15">
            <v>602.08976554889011</v>
          </cell>
          <cell r="G15">
            <v>707.56021709780077</v>
          </cell>
        </row>
        <row r="16">
          <cell r="A16" t="str">
            <v>CEMAR - COMPANHIA ENERGÉTICA DO MARANHÃO</v>
          </cell>
          <cell r="B16">
            <v>71119.19</v>
          </cell>
          <cell r="C16">
            <v>47921842.510000005</v>
          </cell>
          <cell r="D16">
            <v>59851567.290000007</v>
          </cell>
          <cell r="E16">
            <v>2838</v>
          </cell>
          <cell r="F16">
            <v>673.82435753275593</v>
          </cell>
          <cell r="G16">
            <v>841.5670551084736</v>
          </cell>
        </row>
        <row r="17">
          <cell r="A17" t="str">
            <v>CEMIG-D - CEMIG DISTRIBUIÇÃO S.A</v>
          </cell>
          <cell r="B17">
            <v>372007.28</v>
          </cell>
          <cell r="C17">
            <v>258603888.06999999</v>
          </cell>
          <cell r="D17">
            <v>323952077.27999997</v>
          </cell>
          <cell r="E17">
            <v>13329</v>
          </cell>
          <cell r="F17">
            <v>695.15813795364431</v>
          </cell>
          <cell r="G17">
            <v>870.8218755288874</v>
          </cell>
        </row>
        <row r="18">
          <cell r="A18" t="str">
            <v>CEMIRIM - COOPERATIVA DE ELETRIFICAÇÃO E DESENVOLVIMENTO DA REGIÃO DE MOGI MIRIM</v>
          </cell>
          <cell r="B18">
            <v>3917.65</v>
          </cell>
          <cell r="C18">
            <v>2323566.69</v>
          </cell>
          <cell r="D18">
            <v>2520472.71</v>
          </cell>
          <cell r="E18">
            <v>124</v>
          </cell>
          <cell r="F18">
            <v>593.10216328666422</v>
          </cell>
          <cell r="G18">
            <v>643.36342194938288</v>
          </cell>
        </row>
        <row r="19">
          <cell r="A19" t="str">
            <v>CEPRAG - COOPERATIVA DE ELETRICIDADE PRAIA GRANDE</v>
          </cell>
          <cell r="B19">
            <v>690.25</v>
          </cell>
          <cell r="C19">
            <v>376444.13</v>
          </cell>
          <cell r="D19">
            <v>501923.31000000006</v>
          </cell>
          <cell r="E19">
            <v>34</v>
          </cell>
          <cell r="F19">
            <v>545.37360376675122</v>
          </cell>
          <cell r="G19">
            <v>727.16162260050714</v>
          </cell>
        </row>
        <row r="20">
          <cell r="A20" t="str">
            <v>CERAÇÁ - COOPERATIVA DISTRIBUIDORA DE ENERGIA VALE DO ARAÇÁ</v>
          </cell>
          <cell r="B20">
            <v>2354.6799999999998</v>
          </cell>
          <cell r="C20">
            <v>1283042.1600000001</v>
          </cell>
          <cell r="D20">
            <v>1771321.8699999999</v>
          </cell>
          <cell r="E20">
            <v>42</v>
          </cell>
          <cell r="F20">
            <v>544.89024410960315</v>
          </cell>
          <cell r="G20">
            <v>752.25587765641194</v>
          </cell>
        </row>
        <row r="21">
          <cell r="A21" t="str">
            <v>CERAL ARARUAMA - COOPERATIVA DE ELETRIFICAÇÃO RURAL DE ARARUAMA LTDA</v>
          </cell>
          <cell r="B21">
            <v>300.68</v>
          </cell>
          <cell r="C21">
            <v>302292.56</v>
          </cell>
          <cell r="D21">
            <v>304741.82</v>
          </cell>
          <cell r="E21">
            <v>9</v>
          </cell>
          <cell r="F21">
            <v>1005.3630437674603</v>
          </cell>
          <cell r="G21">
            <v>1013.5087800984435</v>
          </cell>
        </row>
        <row r="22">
          <cell r="A22" t="str">
            <v>CERAL DIS - COOPERATIVA DE DISTRIBUIÇÃO DE ENERGIA ELÉTRICA DE ARAPOTI</v>
          </cell>
          <cell r="B22">
            <v>878.4</v>
          </cell>
          <cell r="C22">
            <v>559177.5</v>
          </cell>
          <cell r="D22">
            <v>766420.58</v>
          </cell>
          <cell r="E22">
            <v>16</v>
          </cell>
          <cell r="F22">
            <v>636.5864071038252</v>
          </cell>
          <cell r="G22">
            <v>872.51887522768664</v>
          </cell>
        </row>
        <row r="23">
          <cell r="A23" t="str">
            <v>CERBRANORTE - COOPERATIVA DE ELETRIFICAÇÃO DE BRAÇO DO NORTE</v>
          </cell>
          <cell r="B23">
            <v>3501.9500000000003</v>
          </cell>
          <cell r="C23">
            <v>2043494.92</v>
          </cell>
          <cell r="D23">
            <v>2717999.5100000002</v>
          </cell>
          <cell r="E23">
            <v>69</v>
          </cell>
          <cell r="F23">
            <v>583.53058153314578</v>
          </cell>
          <cell r="G23">
            <v>776.13886834477933</v>
          </cell>
        </row>
        <row r="24">
          <cell r="A24" t="str">
            <v>CERCI - COOPERATIVA DE ELETRIFICAÇÃO RURAL CACHOEIRAS ITABORAÍ LTDA</v>
          </cell>
          <cell r="B24">
            <v>358.3</v>
          </cell>
          <cell r="C24">
            <v>311913.90000000002</v>
          </cell>
          <cell r="D24">
            <v>312976.51</v>
          </cell>
          <cell r="E24">
            <v>14</v>
          </cell>
          <cell r="F24">
            <v>870.53837566285245</v>
          </cell>
          <cell r="G24">
            <v>873.50407479765556</v>
          </cell>
        </row>
        <row r="25">
          <cell r="A25" t="str">
            <v>CERCOS - COOPERATIVA DE ELETRIFICAÇÃO E DESENVOLVIMENTO RURAL CENTRO SUL DE SERGIPE LTDA</v>
          </cell>
          <cell r="B25">
            <v>32.130000000000003</v>
          </cell>
          <cell r="C25">
            <v>20137.45</v>
          </cell>
          <cell r="D25">
            <v>20137.45</v>
          </cell>
          <cell r="E25">
            <v>1</v>
          </cell>
          <cell r="F25">
            <v>626.74914410208521</v>
          </cell>
          <cell r="G25">
            <v>626.74914410208521</v>
          </cell>
        </row>
        <row r="26">
          <cell r="A26" t="str">
            <v>CEREJ - COOPERATIVA DE PRESTAÇÃO DE SERVIÇOS PÚBLICOS DE DISTRIBUIÇÃO DE ENERGIA ELÉTRICA SENADOR ESTEVES JÚNIOR</v>
          </cell>
          <cell r="B26">
            <v>762.36999999999989</v>
          </cell>
          <cell r="C26">
            <v>438492.69</v>
          </cell>
          <cell r="D26">
            <v>588642.53999999992</v>
          </cell>
          <cell r="E26">
            <v>11</v>
          </cell>
          <cell r="F26">
            <v>575.17044217374769</v>
          </cell>
          <cell r="G26">
            <v>772.12185684116639</v>
          </cell>
        </row>
        <row r="27">
          <cell r="A27" t="str">
            <v>CERES - COOPERATIVA DE ELETRIFICAÇÃO RURAL DE RESENDE LTDA</v>
          </cell>
          <cell r="B27">
            <v>259.74</v>
          </cell>
          <cell r="C27">
            <v>242188.4</v>
          </cell>
          <cell r="D27">
            <v>247316.28999999998</v>
          </cell>
          <cell r="E27">
            <v>12</v>
          </cell>
          <cell r="F27">
            <v>932.42627242627236</v>
          </cell>
          <cell r="G27">
            <v>952.1686686686686</v>
          </cell>
        </row>
        <row r="28">
          <cell r="A28" t="str">
            <v>CERFOX - COOPERATIVA DE DISTRIBUIÇÃO DE ENERGIA FONTOURA XAVIER</v>
          </cell>
          <cell r="B28">
            <v>539.46</v>
          </cell>
          <cell r="C28">
            <v>454439.65</v>
          </cell>
          <cell r="D28">
            <v>561166.57999999996</v>
          </cell>
          <cell r="E28">
            <v>35</v>
          </cell>
          <cell r="F28">
            <v>842.39730471211953</v>
          </cell>
          <cell r="G28">
            <v>1040.2376079783485</v>
          </cell>
        </row>
        <row r="29">
          <cell r="A29" t="str">
            <v>CERGAL - COOPERATIVA DE ELETRIFICAÇÃO  ANITA GARIBALDI LTDA</v>
          </cell>
          <cell r="B29">
            <v>599.78</v>
          </cell>
          <cell r="C29">
            <v>377881.56</v>
          </cell>
          <cell r="D29">
            <v>504920.76</v>
          </cell>
          <cell r="E29">
            <v>22</v>
          </cell>
          <cell r="F29">
            <v>630.03361232451903</v>
          </cell>
          <cell r="G29">
            <v>841.84327586781831</v>
          </cell>
        </row>
        <row r="30">
          <cell r="A30" t="str">
            <v>CERGAPA - COOPERATIVA DE ELETRICIDADE GRÃO PARÁ</v>
          </cell>
          <cell r="B30">
            <v>339.71</v>
          </cell>
          <cell r="C30">
            <v>215587.74</v>
          </cell>
          <cell r="D30">
            <v>286978.01</v>
          </cell>
          <cell r="E30">
            <v>7</v>
          </cell>
          <cell r="F30">
            <v>634.62288422478002</v>
          </cell>
          <cell r="G30">
            <v>844.77351270201063</v>
          </cell>
        </row>
        <row r="31">
          <cell r="A31" t="str">
            <v>CERGRAL - COOPERATIVA DE ELETRICIDADE DE GRAVATAL</v>
          </cell>
          <cell r="B31">
            <v>626.22</v>
          </cell>
          <cell r="C31">
            <v>377431.58999999997</v>
          </cell>
          <cell r="D31">
            <v>503706.41000000003</v>
          </cell>
          <cell r="E31">
            <v>18</v>
          </cell>
          <cell r="F31">
            <v>602.71404618185295</v>
          </cell>
          <cell r="G31">
            <v>804.36014499696591</v>
          </cell>
        </row>
        <row r="32">
          <cell r="A32" t="str">
            <v>CERILUZ - COOPERATIVA REGIONAL DE ENERGIA E DESENVOLVIMENTO IJUÍ LTDA</v>
          </cell>
          <cell r="B32">
            <v>7191.24</v>
          </cell>
          <cell r="C32">
            <v>3259633.62</v>
          </cell>
          <cell r="D32">
            <v>3769868.36</v>
          </cell>
          <cell r="E32">
            <v>144</v>
          </cell>
          <cell r="F32">
            <v>453.27838036277473</v>
          </cell>
          <cell r="G32">
            <v>524.23064172521015</v>
          </cell>
        </row>
        <row r="33">
          <cell r="A33" t="str">
            <v>CERIM - COOPERATIVA DE ELETRIFICAÇÃO RURAL ITU-MAIRINQUE</v>
          </cell>
          <cell r="B33">
            <v>898.53</v>
          </cell>
          <cell r="C33">
            <v>568764.6</v>
          </cell>
          <cell r="D33">
            <v>704378.99</v>
          </cell>
          <cell r="E33">
            <v>31</v>
          </cell>
          <cell r="F33">
            <v>632.99455777770356</v>
          </cell>
          <cell r="G33">
            <v>783.92373098282746</v>
          </cell>
        </row>
        <row r="34">
          <cell r="A34" t="str">
            <v>CERIPA - COOPERATIVA DE ELETRIFICAÇÃO RURAL DE ITAÍ-PARANAPANEMA-AVARÉ LTDA</v>
          </cell>
          <cell r="B34">
            <v>7462.4400000000005</v>
          </cell>
          <cell r="C34">
            <v>3954354.1199999996</v>
          </cell>
          <cell r="D34">
            <v>4157783.46</v>
          </cell>
          <cell r="E34">
            <v>329</v>
          </cell>
          <cell r="F34">
            <v>529.9009600077186</v>
          </cell>
          <cell r="G34">
            <v>557.16139225239999</v>
          </cell>
        </row>
        <row r="35">
          <cell r="A35" t="str">
            <v>CERIS - COOPERATIVA DE ELETRIFICAÇÃO DA REGIÃO DE ITAPECERICA DA SERRA</v>
          </cell>
          <cell r="B35">
            <v>72.959999999999994</v>
          </cell>
          <cell r="C35">
            <v>51501.770000000004</v>
          </cell>
          <cell r="D35">
            <v>63105.3</v>
          </cell>
          <cell r="E35">
            <v>3</v>
          </cell>
          <cell r="F35">
            <v>705.89048793859661</v>
          </cell>
          <cell r="G35">
            <v>864.93009868421063</v>
          </cell>
        </row>
        <row r="36">
          <cell r="A36" t="str">
            <v>CERMC - COOPERATIVA DE ELETRIFICAÇÃO E DESENVOLVIMENTO DA REGIÃO DE MOGI DAS CRUZES</v>
          </cell>
          <cell r="B36">
            <v>983.36000000000013</v>
          </cell>
          <cell r="C36">
            <v>676896.51</v>
          </cell>
          <cell r="D36">
            <v>816402.42999999993</v>
          </cell>
          <cell r="E36">
            <v>6</v>
          </cell>
          <cell r="F36">
            <v>688.35066506671001</v>
          </cell>
          <cell r="G36">
            <v>830.21724495606884</v>
          </cell>
        </row>
        <row r="37">
          <cell r="A37" t="str">
            <v>CERMISSÕES - COOPERATIVA DE DISTRIBUIÇÃO E GERAÇÃO DE ENERGIA DAS MISSÕES</v>
          </cell>
          <cell r="B37">
            <v>11107.819999999998</v>
          </cell>
          <cell r="C37">
            <v>4781805.88</v>
          </cell>
          <cell r="D37">
            <v>5062527.1399999997</v>
          </cell>
          <cell r="E37">
            <v>208</v>
          </cell>
          <cell r="F37">
            <v>430.49004034995176</v>
          </cell>
          <cell r="G37">
            <v>455.76243943456058</v>
          </cell>
        </row>
        <row r="38">
          <cell r="A38" t="str">
            <v>CERMOFUL - COOPERATIVA FUMACENSE DE ELETRICIDADE</v>
          </cell>
          <cell r="B38">
            <v>7502.91</v>
          </cell>
          <cell r="C38">
            <v>3774945.56</v>
          </cell>
          <cell r="D38">
            <v>5020166.4499999993</v>
          </cell>
          <cell r="E38">
            <v>90</v>
          </cell>
          <cell r="F38">
            <v>503.13085989302817</v>
          </cell>
          <cell r="G38">
            <v>669.09591745069577</v>
          </cell>
        </row>
        <row r="39">
          <cell r="A39" t="str">
            <v>CERNHE - COOPERATIVA DE ELETRIFICAÇÃO E DESENVOLVIMENTO RURAL DA REGIÃO DE NOVO HORIZONTE</v>
          </cell>
          <cell r="B39">
            <v>17.12</v>
          </cell>
          <cell r="C39">
            <v>35542.990000000005</v>
          </cell>
          <cell r="D39">
            <v>39071.21</v>
          </cell>
          <cell r="E39">
            <v>5</v>
          </cell>
          <cell r="F39">
            <v>2076.1092289719627</v>
          </cell>
          <cell r="G39">
            <v>2282.1968457943922</v>
          </cell>
        </row>
        <row r="40">
          <cell r="A40" t="str">
            <v>CERON - ENERGISA RONDÔNIA - DISTRIBUIDORA DE ENERGIA S.A</v>
          </cell>
          <cell r="B40">
            <v>55566.829999999994</v>
          </cell>
          <cell r="C40">
            <v>29793321.049999997</v>
          </cell>
          <cell r="D40">
            <v>37452780.760000005</v>
          </cell>
          <cell r="E40">
            <v>2207</v>
          </cell>
          <cell r="F40">
            <v>536.17096836368023</v>
          </cell>
          <cell r="G40">
            <v>674.01326942710261</v>
          </cell>
        </row>
        <row r="41">
          <cell r="A41" t="str">
            <v>CERPALO - COOPERATIVA DE ELETRICIDADE DE PAULO LOPES</v>
          </cell>
          <cell r="B41">
            <v>690.25</v>
          </cell>
          <cell r="C41">
            <v>477241.65</v>
          </cell>
          <cell r="D41">
            <v>648426.48</v>
          </cell>
          <cell r="E41">
            <v>21</v>
          </cell>
          <cell r="F41">
            <v>691.40405650126775</v>
          </cell>
          <cell r="G41">
            <v>939.40815646504882</v>
          </cell>
        </row>
        <row r="42">
          <cell r="A42" t="str">
            <v>CERPRO - COOPERATIVA DE ELETRIFICAÇÃO RURAL DA REGIÃO DE PROMISSÃO</v>
          </cell>
          <cell r="B42">
            <v>193.73000000000002</v>
          </cell>
          <cell r="C42">
            <v>154239.41</v>
          </cell>
          <cell r="D42">
            <v>190210.09</v>
          </cell>
          <cell r="E42">
            <v>6</v>
          </cell>
          <cell r="F42">
            <v>796.1565580963196</v>
          </cell>
          <cell r="G42">
            <v>981.83084705517979</v>
          </cell>
        </row>
        <row r="43">
          <cell r="A43" t="str">
            <v>CERRP - COOPERATIVA DE ELETRIFICAÇÃO E DESENVOLVIMENTO DA REGIÃO DE SÃO JOSÉ DO RIO PRETO-CERRP</v>
          </cell>
          <cell r="B43">
            <v>1391.88</v>
          </cell>
          <cell r="C43">
            <v>987883.97</v>
          </cell>
          <cell r="D43">
            <v>1230595.4100000001</v>
          </cell>
          <cell r="E43">
            <v>32</v>
          </cell>
          <cell r="F43">
            <v>709.74794522516299</v>
          </cell>
          <cell r="G43">
            <v>884.12464436589369</v>
          </cell>
        </row>
        <row r="44">
          <cell r="A44" t="str">
            <v>CERSAD DISTRIBUIDORA - COOPERATIVA DE DISTRIBUIÇÃO DE ENERGIA ELÉTRICA SALTO DONNER</v>
          </cell>
          <cell r="B44">
            <v>349.15</v>
          </cell>
          <cell r="C44">
            <v>193828.87</v>
          </cell>
          <cell r="D44">
            <v>261897.83</v>
          </cell>
          <cell r="E44">
            <v>12</v>
          </cell>
          <cell r="F44">
            <v>555.14498066733495</v>
          </cell>
          <cell r="G44">
            <v>750.10118860088789</v>
          </cell>
        </row>
        <row r="45">
          <cell r="A45" t="str">
            <v>CERSUL - CERSUL - COOPERATIVA DE DISTRIBUIÇÃO DE ENERGIA</v>
          </cell>
          <cell r="B45">
            <v>4134.91</v>
          </cell>
          <cell r="C45">
            <v>2090508.0699999998</v>
          </cell>
          <cell r="D45">
            <v>2756357.7699999996</v>
          </cell>
          <cell r="E45">
            <v>61</v>
          </cell>
          <cell r="F45">
            <v>505.57522896508021</v>
          </cell>
          <cell r="G45">
            <v>666.60647269227138</v>
          </cell>
        </row>
        <row r="46">
          <cell r="A46" t="str">
            <v>CERTAJA - COOPERATIVA REGIONAL DE ENERGIA TAQUARI JACUÍ</v>
          </cell>
          <cell r="B46">
            <v>3007.77</v>
          </cell>
          <cell r="C46">
            <v>1824097.51</v>
          </cell>
          <cell r="D46">
            <v>2098791.41</v>
          </cell>
          <cell r="E46">
            <v>69</v>
          </cell>
          <cell r="F46">
            <v>606.46176735588165</v>
          </cell>
          <cell r="G46">
            <v>697.78986092686614</v>
          </cell>
        </row>
        <row r="47">
          <cell r="A47" t="str">
            <v>CERTEL - COOPERATIVA DE DISTRIBUIÇÃO DE ENERGIA TEUTÔNIA</v>
          </cell>
          <cell r="B47">
            <v>9572.58</v>
          </cell>
          <cell r="C47">
            <v>5580588.2400000002</v>
          </cell>
          <cell r="D47">
            <v>6966321.1799999997</v>
          </cell>
          <cell r="E47">
            <v>175</v>
          </cell>
          <cell r="F47">
            <v>582.97640134634548</v>
          </cell>
          <cell r="G47">
            <v>727.73705521395482</v>
          </cell>
        </row>
        <row r="48">
          <cell r="A48" t="str">
            <v>CERTHIL - COOPERATIVA DE DISTRIBUIÇÃO DE ENERGIA ENTRE RIOS LTDA</v>
          </cell>
          <cell r="B48">
            <v>1547.62</v>
          </cell>
          <cell r="C48">
            <v>892108.92999999993</v>
          </cell>
          <cell r="D48">
            <v>1036722.16</v>
          </cell>
          <cell r="E48">
            <v>36</v>
          </cell>
          <cell r="F48">
            <v>576.43926157583905</v>
          </cell>
          <cell r="G48">
            <v>669.88159884209313</v>
          </cell>
        </row>
        <row r="49">
          <cell r="A49" t="str">
            <v>CERTREL - COOPERATIVA DE ENERGIA TREVISO</v>
          </cell>
          <cell r="B49">
            <v>2267.62</v>
          </cell>
          <cell r="C49">
            <v>1469731.02</v>
          </cell>
          <cell r="D49">
            <v>1940694.2</v>
          </cell>
          <cell r="E49">
            <v>28</v>
          </cell>
          <cell r="F49">
            <v>648.13814483908243</v>
          </cell>
          <cell r="G49">
            <v>855.82866617863669</v>
          </cell>
        </row>
        <row r="50">
          <cell r="A50" t="str">
            <v>CERVAM - COOPERATIVA DE ENERGIZAÇÃO E DE DESENVOLVIMENTO DO VALE DO MOGI</v>
          </cell>
          <cell r="B50">
            <v>827.34999999999991</v>
          </cell>
          <cell r="C50">
            <v>588769.03</v>
          </cell>
          <cell r="D50">
            <v>701739.51</v>
          </cell>
          <cell r="E50">
            <v>39</v>
          </cell>
          <cell r="F50">
            <v>711.63235631836596</v>
          </cell>
          <cell r="G50">
            <v>848.17732519489948</v>
          </cell>
        </row>
        <row r="51">
          <cell r="A51" t="str">
            <v>CETRIL - COOPERATIVA DE ELETRIFICAÇÃO DE IBIÚNA E REGIÃO</v>
          </cell>
          <cell r="B51">
            <v>110.11999999999999</v>
          </cell>
          <cell r="C51">
            <v>78247.94</v>
          </cell>
          <cell r="D51">
            <v>94136.33</v>
          </cell>
          <cell r="E51">
            <v>6</v>
          </cell>
          <cell r="F51">
            <v>710.56974209952784</v>
          </cell>
          <cell r="G51">
            <v>854.85225208863062</v>
          </cell>
        </row>
        <row r="52">
          <cell r="A52" t="str">
            <v>CHESP - COMPANHIA HIDROELÉTRICA SÃO PATRÍCIO - CHESP</v>
          </cell>
          <cell r="B52">
            <v>1469.87</v>
          </cell>
          <cell r="C52">
            <v>951518.02</v>
          </cell>
          <cell r="D52">
            <v>1386919.8599999999</v>
          </cell>
          <cell r="E52">
            <v>75</v>
          </cell>
          <cell r="F52">
            <v>647.34841856762853</v>
          </cell>
          <cell r="G52">
            <v>943.56634260172666</v>
          </cell>
        </row>
        <row r="53">
          <cell r="A53" t="str">
            <v>COCEL - COMPANHIA CAMPOLARGUENSE DE ENERGIA</v>
          </cell>
          <cell r="B53">
            <v>4661.6399999999994</v>
          </cell>
          <cell r="C53">
            <v>2927463.2</v>
          </cell>
          <cell r="D53">
            <v>4190591.04</v>
          </cell>
          <cell r="E53">
            <v>183</v>
          </cell>
          <cell r="F53">
            <v>627.98997777606178</v>
          </cell>
          <cell r="G53">
            <v>898.95209411280166</v>
          </cell>
        </row>
        <row r="54">
          <cell r="A54" t="str">
            <v>CODESAM - COOPERATIVA DE DISTRIBUIÇÃO DE ENERGIA ELÉTRICA SANTA MARIA</v>
          </cell>
          <cell r="B54">
            <v>4211.5200000000004</v>
          </cell>
          <cell r="C54">
            <v>2287686.86</v>
          </cell>
          <cell r="D54">
            <v>3096343.21</v>
          </cell>
          <cell r="E54">
            <v>16</v>
          </cell>
          <cell r="F54">
            <v>543.19743465542126</v>
          </cell>
          <cell r="G54">
            <v>735.20800328622431</v>
          </cell>
        </row>
        <row r="55">
          <cell r="A55" t="str">
            <v>COELBA - COMPANHIA DE ELETRICIDADE DO ESTADO DA BAHIA</v>
          </cell>
          <cell r="B55">
            <v>290272.2</v>
          </cell>
          <cell r="C55">
            <v>174308525.03999999</v>
          </cell>
          <cell r="D55">
            <v>206140914.37</v>
          </cell>
          <cell r="E55">
            <v>8163</v>
          </cell>
          <cell r="F55">
            <v>600.50023750121431</v>
          </cell>
          <cell r="G55">
            <v>710.16416442911168</v>
          </cell>
        </row>
        <row r="56">
          <cell r="A56" t="str">
            <v>COOPERA - COOPERATIVA PIONEIRA DE ELETRIFICAÇÃO - COOPERA</v>
          </cell>
          <cell r="B56">
            <v>18337.239999999998</v>
          </cell>
          <cell r="C56">
            <v>8338333.79</v>
          </cell>
          <cell r="D56">
            <v>10497714.539999999</v>
          </cell>
          <cell r="E56">
            <v>124</v>
          </cell>
          <cell r="F56">
            <v>454.72130974999516</v>
          </cell>
          <cell r="G56">
            <v>572.48062085679203</v>
          </cell>
        </row>
        <row r="57">
          <cell r="A57" t="str">
            <v>COOPERALIANÇA - COOPERATIVA ALIANÇA</v>
          </cell>
          <cell r="B57">
            <v>7021.8600000000006</v>
          </cell>
          <cell r="C57">
            <v>4193696.8200000003</v>
          </cell>
          <cell r="D57">
            <v>5607686.96</v>
          </cell>
          <cell r="E57">
            <v>97</v>
          </cell>
          <cell r="F57">
            <v>597.23446779058543</v>
          </cell>
          <cell r="G57">
            <v>798.60421028046687</v>
          </cell>
        </row>
        <row r="58">
          <cell r="A58" t="str">
            <v>COOPERCOCAL - COOPERATIVA ENERGÉTICA COCAL</v>
          </cell>
          <cell r="B58">
            <v>5910.5999999999995</v>
          </cell>
          <cell r="C58">
            <v>3144769.86</v>
          </cell>
          <cell r="D58">
            <v>4180605.8099999996</v>
          </cell>
          <cell r="E58">
            <v>51</v>
          </cell>
          <cell r="F58">
            <v>532.05594355902952</v>
          </cell>
          <cell r="G58">
            <v>707.30650187798187</v>
          </cell>
        </row>
        <row r="59">
          <cell r="A59" t="str">
            <v>COOPERLUZ - COOPERATIVA DISTRIBUIDORA DE ENERGIA FRONTEIRA NOROESTE</v>
          </cell>
          <cell r="B59">
            <v>936.94</v>
          </cell>
          <cell r="C59">
            <v>369382.38</v>
          </cell>
          <cell r="D59">
            <v>448138.06</v>
          </cell>
          <cell r="E59">
            <v>29</v>
          </cell>
          <cell r="F59">
            <v>394.24336670437805</v>
          </cell>
          <cell r="G59">
            <v>478.29963498196253</v>
          </cell>
        </row>
        <row r="60">
          <cell r="A60" t="str">
            <v>COOPERMILA - COOPERATIVA DE ELETRIFICAÇÃO LAURO MULLER</v>
          </cell>
          <cell r="B60">
            <v>930.1</v>
          </cell>
          <cell r="C60">
            <v>669665.86</v>
          </cell>
          <cell r="D60">
            <v>885487.15</v>
          </cell>
          <cell r="E60">
            <v>4</v>
          </cell>
          <cell r="F60">
            <v>719.99339855929463</v>
          </cell>
          <cell r="G60">
            <v>952.03435114503816</v>
          </cell>
        </row>
        <row r="61">
          <cell r="A61" t="str">
            <v>COOPERNORTE - COOPERATIVA REGIONAL DE DISTRIBUIÇÃO DE ENERGIA DO LITORAL NORTE - COOPERNORTE</v>
          </cell>
          <cell r="B61">
            <v>33.92</v>
          </cell>
          <cell r="C61">
            <v>20127.57</v>
          </cell>
          <cell r="D61">
            <v>26904.95</v>
          </cell>
          <cell r="E61">
            <v>3</v>
          </cell>
          <cell r="F61">
            <v>593.38354952830184</v>
          </cell>
          <cell r="G61">
            <v>793.18838443396226</v>
          </cell>
        </row>
        <row r="62">
          <cell r="A62" t="str">
            <v>COOPERSUL - COOPERATIVA REGIONAL DE ELETRIFICAÇÃO RURAL FRONTEIRA SUL LTDA</v>
          </cell>
          <cell r="B62">
            <v>342.53000000000003</v>
          </cell>
          <cell r="C62">
            <v>116784.59</v>
          </cell>
          <cell r="D62">
            <v>122329.67</v>
          </cell>
          <cell r="E62">
            <v>33</v>
          </cell>
          <cell r="F62">
            <v>340.947041135083</v>
          </cell>
          <cell r="G62">
            <v>357.13563775435722</v>
          </cell>
        </row>
        <row r="63">
          <cell r="A63" t="str">
            <v>COOPERZEM - COOPERZEM COOPERATIVA DE DISTRIBUIÇÃO DE ENERGIA ELÉTRICA</v>
          </cell>
          <cell r="B63">
            <v>556.09</v>
          </cell>
          <cell r="C63">
            <v>374507.3</v>
          </cell>
          <cell r="D63">
            <v>514031.37</v>
          </cell>
          <cell r="E63">
            <v>21</v>
          </cell>
          <cell r="F63">
            <v>673.46526641370997</v>
          </cell>
          <cell r="G63">
            <v>924.36722472980989</v>
          </cell>
        </row>
        <row r="64">
          <cell r="A64" t="str">
            <v>COORSEL - COOPERATIVA REGIONAL SUL DE ELETRIFICAÇÃO RURAL</v>
          </cell>
          <cell r="B64">
            <v>1501.43</v>
          </cell>
          <cell r="C64">
            <v>968686.5</v>
          </cell>
          <cell r="D64">
            <v>1285476.7100000002</v>
          </cell>
          <cell r="E64">
            <v>24</v>
          </cell>
          <cell r="F64">
            <v>645.17593227789507</v>
          </cell>
          <cell r="G64">
            <v>856.16825959252185</v>
          </cell>
        </row>
        <row r="65">
          <cell r="A65" t="str">
            <v>COPEL-DIS - COPEL DISTRIBUIÇÃO S.A.</v>
          </cell>
          <cell r="B65">
            <v>335699.97000000003</v>
          </cell>
          <cell r="C65">
            <v>225610025.63999999</v>
          </cell>
          <cell r="D65">
            <v>336875097.73000002</v>
          </cell>
          <cell r="E65">
            <v>13075</v>
          </cell>
          <cell r="F65">
            <v>672.05852189977838</v>
          </cell>
          <cell r="G65">
            <v>1003.5005297438662</v>
          </cell>
        </row>
        <row r="66">
          <cell r="A66" t="str">
            <v>COPREL - COPREL COOPERATIVA DE ENERGIA</v>
          </cell>
          <cell r="B66">
            <v>22475.05</v>
          </cell>
          <cell r="C66">
            <v>11460727.82</v>
          </cell>
          <cell r="D66">
            <v>13452475.349999998</v>
          </cell>
          <cell r="E66">
            <v>486</v>
          </cell>
          <cell r="F66">
            <v>509.93113786176229</v>
          </cell>
          <cell r="G66">
            <v>598.55152046380306</v>
          </cell>
        </row>
        <row r="67">
          <cell r="A67" t="str">
            <v>COSERN - COMPANHIA ENERGÉTICA DO RIO GRANDE DO NORTE COSERN</v>
          </cell>
          <cell r="B67">
            <v>81931.669999999984</v>
          </cell>
          <cell r="C67">
            <v>47133572.760000005</v>
          </cell>
          <cell r="D67">
            <v>55586223.440000005</v>
          </cell>
          <cell r="E67">
            <v>2559</v>
          </cell>
          <cell r="F67">
            <v>575.27904362257004</v>
          </cell>
          <cell r="G67">
            <v>678.44611784429651</v>
          </cell>
        </row>
        <row r="68">
          <cell r="A68" t="str">
            <v>CPFL JAGUARI - COMPANHIA JAGUARI DE ENERGIA</v>
          </cell>
          <cell r="B68">
            <v>43868.65</v>
          </cell>
          <cell r="C68">
            <v>26830723.890000001</v>
          </cell>
          <cell r="D68">
            <v>33537595.170000002</v>
          </cell>
          <cell r="E68">
            <v>1536</v>
          </cell>
          <cell r="F68">
            <v>611.61498906394434</v>
          </cell>
          <cell r="G68">
            <v>764.50027912871724</v>
          </cell>
        </row>
        <row r="69">
          <cell r="A69" t="str">
            <v>CPFL- PIRATININGA - COMPANHIA PIRATININGA DE FORÇA E LUZ</v>
          </cell>
          <cell r="B69">
            <v>149497.02000000002</v>
          </cell>
          <cell r="C69">
            <v>99776046.620000005</v>
          </cell>
          <cell r="D69">
            <v>129025126.26000001</v>
          </cell>
          <cell r="E69">
            <v>4747</v>
          </cell>
          <cell r="F69">
            <v>667.41160873975946</v>
          </cell>
          <cell r="G69">
            <v>863.06152631002271</v>
          </cell>
        </row>
        <row r="70">
          <cell r="A70" t="str">
            <v>CPFL-PAULISTA - COMPANHIA PAULISTA DE FORÇA E LUZ</v>
          </cell>
          <cell r="B70">
            <v>416144.41</v>
          </cell>
          <cell r="C70">
            <v>264702846.63</v>
          </cell>
          <cell r="D70">
            <v>332796675.06</v>
          </cell>
          <cell r="E70">
            <v>14451</v>
          </cell>
          <cell r="F70">
            <v>636.08410991271035</v>
          </cell>
          <cell r="G70">
            <v>799.71439496207586</v>
          </cell>
        </row>
        <row r="71">
          <cell r="A71" t="str">
            <v>CRELUZ-D - CRELUZ - COOPERATIVA DE DISTRIBUIÇÃO DE ENERGIA</v>
          </cell>
          <cell r="B71">
            <v>4079.32</v>
          </cell>
          <cell r="C71">
            <v>2240061.1399999997</v>
          </cell>
          <cell r="D71">
            <v>2548236.04</v>
          </cell>
          <cell r="E71">
            <v>107</v>
          </cell>
          <cell r="F71">
            <v>549.12611415628089</v>
          </cell>
          <cell r="G71">
            <v>624.67176882421575</v>
          </cell>
        </row>
        <row r="72">
          <cell r="A72" t="str">
            <v>CRERAL - COOPERATIVA REGIONAL DE ELETRIFICAÇÃO RURAL DO ALTO URUGUAI</v>
          </cell>
          <cell r="B72">
            <v>3686</v>
          </cell>
          <cell r="C72">
            <v>2374550.29</v>
          </cell>
          <cell r="D72">
            <v>2887190.84</v>
          </cell>
          <cell r="E72">
            <v>31</v>
          </cell>
          <cell r="F72">
            <v>644.20789202387414</v>
          </cell>
          <cell r="G72">
            <v>783.28563212154097</v>
          </cell>
        </row>
        <row r="73">
          <cell r="A73" t="str">
            <v>DCELT - DCELT - DISTRIBUIDORA CATARINENSE DE ENERGIA ELÉTRICA LTDA</v>
          </cell>
          <cell r="B73">
            <v>3398.4</v>
          </cell>
          <cell r="C73">
            <v>2209531.14</v>
          </cell>
          <cell r="D73">
            <v>3068106.19</v>
          </cell>
          <cell r="E73">
            <v>116</v>
          </cell>
          <cell r="F73">
            <v>650.168061440678</v>
          </cell>
          <cell r="G73">
            <v>902.80902483521652</v>
          </cell>
        </row>
        <row r="74">
          <cell r="A74" t="str">
            <v>DEMEI - DEPARTAMENTO MUNICIPAL DE ENERGIA DE IJUÍ</v>
          </cell>
          <cell r="B74">
            <v>2985.18</v>
          </cell>
          <cell r="C74">
            <v>1897131.31</v>
          </cell>
          <cell r="D74">
            <v>2654940.4900000002</v>
          </cell>
          <cell r="E74">
            <v>85</v>
          </cell>
          <cell r="F74">
            <v>635.51655511560443</v>
          </cell>
          <cell r="G74">
            <v>889.37366925947526</v>
          </cell>
        </row>
        <row r="75">
          <cell r="A75" t="str">
            <v>DMED - DME DISTRIBUIÇÃO S.A. - DMED</v>
          </cell>
          <cell r="B75">
            <v>5883.48</v>
          </cell>
          <cell r="C75">
            <v>3425199.1</v>
          </cell>
          <cell r="D75">
            <v>4612246.24</v>
          </cell>
          <cell r="E75">
            <v>168</v>
          </cell>
          <cell r="F75">
            <v>582.17230278678608</v>
          </cell>
          <cell r="G75">
            <v>783.93165949404101</v>
          </cell>
        </row>
        <row r="76">
          <cell r="A76" t="str">
            <v>EBO - ENERGISA BORBOREMA - DISTRIBUIDORA DE ENERGIA S.A</v>
          </cell>
          <cell r="B76">
            <v>9886.93</v>
          </cell>
          <cell r="C76">
            <v>5693312.9100000001</v>
          </cell>
          <cell r="D76">
            <v>7505179.8200000003</v>
          </cell>
          <cell r="E76">
            <v>364</v>
          </cell>
          <cell r="F76">
            <v>575.84234034224983</v>
          </cell>
          <cell r="G76">
            <v>759.10113857385454</v>
          </cell>
        </row>
        <row r="77">
          <cell r="A77" t="str">
            <v>EDP ES - ESPÍRITO SANTO DISTRIBUIÇÃO DE ENERGIA S.A.</v>
          </cell>
          <cell r="B77">
            <v>77294.14</v>
          </cell>
          <cell r="C77">
            <v>58566113.319999993</v>
          </cell>
          <cell r="D77">
            <v>81693528.129999995</v>
          </cell>
          <cell r="E77">
            <v>2964</v>
          </cell>
          <cell r="F77">
            <v>757.70444331226133</v>
          </cell>
          <cell r="G77">
            <v>1056.9174859827665</v>
          </cell>
        </row>
        <row r="78">
          <cell r="A78" t="str">
            <v>EDP SP - EDP SÃO PAULO DISTRIBUIÇÃO DE ENERGIA S.A.</v>
          </cell>
          <cell r="B78">
            <v>138007.84</v>
          </cell>
          <cell r="C78">
            <v>88806074.920000002</v>
          </cell>
          <cell r="D78">
            <v>116071222.12</v>
          </cell>
          <cell r="E78">
            <v>3757</v>
          </cell>
          <cell r="F78">
            <v>643.48572457912542</v>
          </cell>
          <cell r="G78">
            <v>841.04803118431539</v>
          </cell>
        </row>
        <row r="79">
          <cell r="A79" t="str">
            <v>EFLJC - EMPRESA FORÇA E LUZ JOÃO CESA LTDA</v>
          </cell>
          <cell r="B79">
            <v>182.74</v>
          </cell>
          <cell r="C79">
            <v>128669.22</v>
          </cell>
          <cell r="D79">
            <v>186799.31</v>
          </cell>
          <cell r="E79">
            <v>7</v>
          </cell>
          <cell r="F79">
            <v>704.1108678997482</v>
          </cell>
          <cell r="G79">
            <v>1022.2135821385574</v>
          </cell>
        </row>
        <row r="80">
          <cell r="A80" t="str">
            <v>EFLUL - EMPRESA FORÇA E LUZ DE URUSSANGA LTDA</v>
          </cell>
          <cell r="B80">
            <v>283.13</v>
          </cell>
          <cell r="C80">
            <v>216333.72999999998</v>
          </cell>
          <cell r="D80">
            <v>299849.55000000005</v>
          </cell>
          <cell r="E80">
            <v>24</v>
          </cell>
          <cell r="F80">
            <v>764.07915092007204</v>
          </cell>
          <cell r="G80">
            <v>1059.0525553632608</v>
          </cell>
        </row>
        <row r="81">
          <cell r="A81" t="str">
            <v>ELEKTRO - ELEKTRO REDES S.A.</v>
          </cell>
          <cell r="B81">
            <v>194739.15000000002</v>
          </cell>
          <cell r="C81">
            <v>134817744.40000001</v>
          </cell>
          <cell r="D81">
            <v>168040707.26999998</v>
          </cell>
          <cell r="E81">
            <v>6371</v>
          </cell>
          <cell r="F81">
            <v>692.29913142786131</v>
          </cell>
          <cell r="G81">
            <v>862.90151348611698</v>
          </cell>
        </row>
        <row r="82">
          <cell r="A82" t="str">
            <v>ELETROACRE - ENERGISA ACRE - DISTRIBUIDORA DE ENERGIA S.A</v>
          </cell>
          <cell r="B82">
            <v>17491.34</v>
          </cell>
          <cell r="C82">
            <v>9871589.0199999996</v>
          </cell>
          <cell r="D82">
            <v>12396532.439999998</v>
          </cell>
          <cell r="E82">
            <v>731</v>
          </cell>
          <cell r="F82">
            <v>564.37008370999592</v>
          </cell>
          <cell r="G82">
            <v>708.72399941914102</v>
          </cell>
        </row>
        <row r="83">
          <cell r="A83" t="str">
            <v>ELETROCAR - CENTRAIS ELÉTRICAS DE CARAZINHO SA</v>
          </cell>
          <cell r="B83">
            <v>3325.4100000000003</v>
          </cell>
          <cell r="C83">
            <v>1974144.44</v>
          </cell>
          <cell r="D83">
            <v>2604536.25</v>
          </cell>
          <cell r="E83">
            <v>126</v>
          </cell>
          <cell r="F83">
            <v>593.65444862438005</v>
          </cell>
          <cell r="G83">
            <v>783.22259510857305</v>
          </cell>
        </row>
        <row r="84">
          <cell r="A84" t="str">
            <v>ELETROPAULO - ELETROPAULO METROPOLITANA ELETRICIDADE DE SÃO PAULO S.A.</v>
          </cell>
          <cell r="B84">
            <v>440468.39999999997</v>
          </cell>
          <cell r="C84">
            <v>282107947.54000002</v>
          </cell>
          <cell r="D84">
            <v>350257462.88999999</v>
          </cell>
          <cell r="E84">
            <v>11143</v>
          </cell>
          <cell r="F84">
            <v>640.47261401725996</v>
          </cell>
          <cell r="G84">
            <v>795.19316911269914</v>
          </cell>
        </row>
        <row r="85">
          <cell r="A85" t="str">
            <v>ELFSM - EMPRESA LUZ E FORÇA SANTA MARIA S/A</v>
          </cell>
          <cell r="B85">
            <v>5237.57</v>
          </cell>
          <cell r="C85">
            <v>3590786.33</v>
          </cell>
          <cell r="D85">
            <v>4977612.7300000004</v>
          </cell>
          <cell r="E85">
            <v>197</v>
          </cell>
          <cell r="F85">
            <v>685.58249913604982</v>
          </cell>
          <cell r="G85">
            <v>950.36681705447393</v>
          </cell>
        </row>
        <row r="86">
          <cell r="A86" t="str">
            <v>EMG - ENERGISA MINAS GERAIS - DISTRIBUIDORA DE ENERGIA S.A.</v>
          </cell>
          <cell r="B86">
            <v>11891.39</v>
          </cell>
          <cell r="C86">
            <v>9227267.9299999997</v>
          </cell>
          <cell r="D86">
            <v>11877749.949999999</v>
          </cell>
          <cell r="E86">
            <v>459</v>
          </cell>
          <cell r="F86">
            <v>775.962097786718</v>
          </cell>
          <cell r="G86">
            <v>998.85294738462028</v>
          </cell>
        </row>
        <row r="87">
          <cell r="A87" t="str">
            <v>EMS - ENERGISA MATO GROSSO DO SUL - DISTRIBUIDORA DE ENERGIA S.A.</v>
          </cell>
          <cell r="B87">
            <v>76673.829999999987</v>
          </cell>
          <cell r="C87">
            <v>55329630.659999996</v>
          </cell>
          <cell r="D87">
            <v>67178737.75</v>
          </cell>
          <cell r="E87">
            <v>3021</v>
          </cell>
          <cell r="F87">
            <v>721.62340996921648</v>
          </cell>
          <cell r="G87">
            <v>876.16254137819919</v>
          </cell>
        </row>
        <row r="88">
          <cell r="A88" t="str">
            <v>EMT - ENERGISA MATO GROSSO - DISTRIBUIDORA DE ENERGIA S.A.</v>
          </cell>
          <cell r="B88">
            <v>119247.89</v>
          </cell>
          <cell r="C88">
            <v>85557471</v>
          </cell>
          <cell r="D88">
            <v>119475979.84</v>
          </cell>
          <cell r="E88">
            <v>5347</v>
          </cell>
          <cell r="F88">
            <v>717.47576414140326</v>
          </cell>
          <cell r="G88">
            <v>1001.9127369046111</v>
          </cell>
        </row>
        <row r="89">
          <cell r="A89" t="str">
            <v>ENEL CE - COMPANHIA ENERGÉTICA DO CEARÁ</v>
          </cell>
          <cell r="B89">
            <v>204295.12</v>
          </cell>
          <cell r="C89">
            <v>121943074.14999999</v>
          </cell>
          <cell r="D89">
            <v>162425851.14999998</v>
          </cell>
          <cell r="E89">
            <v>10912</v>
          </cell>
          <cell r="F89">
            <v>596.89665690497156</v>
          </cell>
          <cell r="G89">
            <v>795.05497316822834</v>
          </cell>
        </row>
        <row r="90">
          <cell r="A90" t="str">
            <v>ENEL RJ - AMPLA ENERGIA E SERVIÇOS S.A.</v>
          </cell>
          <cell r="B90">
            <v>102518.03</v>
          </cell>
          <cell r="C90">
            <v>80482510.310000002</v>
          </cell>
          <cell r="D90">
            <v>119360758.31</v>
          </cell>
          <cell r="E90">
            <v>4497</v>
          </cell>
          <cell r="F90">
            <v>785.05712907280804</v>
          </cell>
          <cell r="G90">
            <v>1164.2904015030333</v>
          </cell>
        </row>
        <row r="91">
          <cell r="A91" t="str">
            <v>ENF - ENERGISA NOVA FRIBURGO - DISTRIBUIDORA DE ENERGIA S.A.</v>
          </cell>
          <cell r="B91">
            <v>3111.88</v>
          </cell>
          <cell r="C91">
            <v>2271046.59</v>
          </cell>
          <cell r="D91">
            <v>3444011.71</v>
          </cell>
          <cell r="E91">
            <v>135</v>
          </cell>
          <cell r="F91">
            <v>729.79889648701101</v>
          </cell>
          <cell r="G91">
            <v>1106.7302434541177</v>
          </cell>
        </row>
        <row r="92">
          <cell r="A92" t="str">
            <v>EPB - ENERGISA PARAÍBA - DISTRIBUIDORA DE ENERGIA S.A</v>
          </cell>
          <cell r="B92">
            <v>61500.36</v>
          </cell>
          <cell r="C92">
            <v>38024595.600000001</v>
          </cell>
          <cell r="D92">
            <v>47006095.310000002</v>
          </cell>
          <cell r="E92">
            <v>1756</v>
          </cell>
          <cell r="F92">
            <v>618.28248810250864</v>
          </cell>
          <cell r="G92">
            <v>764.32227892649735</v>
          </cell>
        </row>
        <row r="93">
          <cell r="A93" t="str">
            <v>EQUATORIAL AL - EQUATORIAL ALAGOAS DISTRIBUIDORA DE ENERGIA S.A.</v>
          </cell>
          <cell r="B93">
            <v>82211</v>
          </cell>
          <cell r="C93">
            <v>46925700.039999999</v>
          </cell>
          <cell r="D93">
            <v>60832445.359999999</v>
          </cell>
          <cell r="E93">
            <v>2113</v>
          </cell>
          <cell r="F93">
            <v>570.79587938353745</v>
          </cell>
          <cell r="G93">
            <v>739.95505905535754</v>
          </cell>
        </row>
        <row r="94">
          <cell r="A94" t="str">
            <v>EQUATORIAL PA - EQUATORIAL PARÁ DISTRIBUIDORA DE ENERGIA S.A.</v>
          </cell>
          <cell r="B94">
            <v>110428.68</v>
          </cell>
          <cell r="C94">
            <v>82708157.909999996</v>
          </cell>
          <cell r="D94">
            <v>111522318.09999999</v>
          </cell>
          <cell r="E94">
            <v>4414</v>
          </cell>
          <cell r="F94">
            <v>748.97352671425574</v>
          </cell>
          <cell r="G94">
            <v>1009.9035694350417</v>
          </cell>
        </row>
        <row r="95">
          <cell r="A95" t="str">
            <v>EQUATORIAL PI - EQUATORIAL PIAUÍ DISTRIBUIDORA DE ENERGIA S.A</v>
          </cell>
          <cell r="B95">
            <v>45432.12</v>
          </cell>
          <cell r="C95">
            <v>30479079.549999997</v>
          </cell>
          <cell r="D95">
            <v>41349840.769999996</v>
          </cell>
          <cell r="E95">
            <v>1934</v>
          </cell>
          <cell r="F95">
            <v>670.87073088378872</v>
          </cell>
          <cell r="G95">
            <v>910.14552633687344</v>
          </cell>
        </row>
        <row r="96">
          <cell r="A96" t="str">
            <v>ESE - ENERGISA SERGIPE - DISTRIBUIDORA DE ENERGIA S.A</v>
          </cell>
          <cell r="B96">
            <v>45976.34</v>
          </cell>
          <cell r="C96">
            <v>27247500.300000001</v>
          </cell>
          <cell r="D96">
            <v>34127468.43</v>
          </cell>
          <cell r="E96">
            <v>1210</v>
          </cell>
          <cell r="F96">
            <v>592.6417870583</v>
          </cell>
          <cell r="G96">
            <v>742.28327939979567</v>
          </cell>
        </row>
        <row r="97">
          <cell r="A97" t="str">
            <v>ESS - ENERGISA SUL-SUDESTE - DISTRIBUIDORA DE ENERGIA S.A.</v>
          </cell>
          <cell r="B97">
            <v>56760.630000000005</v>
          </cell>
          <cell r="C97">
            <v>36042043.699999996</v>
          </cell>
          <cell r="D97">
            <v>44922136.969999999</v>
          </cell>
          <cell r="E97">
            <v>1937</v>
          </cell>
          <cell r="F97">
            <v>634.98315117362142</v>
          </cell>
          <cell r="G97">
            <v>791.43126089333396</v>
          </cell>
        </row>
        <row r="98">
          <cell r="A98" t="str">
            <v>ETO - ENERGISA TOCANTINS DISTRIBUIDORA DE ENERGIA S.A.</v>
          </cell>
          <cell r="B98">
            <v>21241.190000000002</v>
          </cell>
          <cell r="C98">
            <v>15951738.430000002</v>
          </cell>
          <cell r="D98">
            <v>20379856.77</v>
          </cell>
          <cell r="E98">
            <v>1242</v>
          </cell>
          <cell r="F98">
            <v>750.98139181467707</v>
          </cell>
          <cell r="G98">
            <v>959.44985991839428</v>
          </cell>
        </row>
        <row r="99">
          <cell r="A99" t="str">
            <v>FORCEL - FORÇA E LUZ CORONEL VIVIDA LTDA</v>
          </cell>
          <cell r="B99">
            <v>663.36</v>
          </cell>
          <cell r="C99">
            <v>407311.1</v>
          </cell>
          <cell r="D99">
            <v>605890.89</v>
          </cell>
          <cell r="E99">
            <v>22</v>
          </cell>
          <cell r="F99">
            <v>614.01215026531588</v>
          </cell>
          <cell r="G99">
            <v>913.36663350217077</v>
          </cell>
        </row>
        <row r="100">
          <cell r="A100" t="str">
            <v>HIDROPAN - HIDROPAN DISTRIBUIÇÃO DE ENERGIA S.A.</v>
          </cell>
          <cell r="B100">
            <v>1614.52</v>
          </cell>
          <cell r="C100">
            <v>1038264.09</v>
          </cell>
          <cell r="D100">
            <v>1431260.1099999999</v>
          </cell>
          <cell r="E100">
            <v>76</v>
          </cell>
          <cell r="F100">
            <v>643.07911329683122</v>
          </cell>
          <cell r="G100">
            <v>886.49264796967509</v>
          </cell>
        </row>
        <row r="101">
          <cell r="A101" t="str">
            <v>LIGHT - LIGHT SERVIÇOS DE ELETRICIDADE S A</v>
          </cell>
          <cell r="B101">
            <v>317797.58</v>
          </cell>
          <cell r="C101">
            <v>218873044</v>
          </cell>
          <cell r="D101">
            <v>335053264</v>
          </cell>
          <cell r="E101">
            <v>4137</v>
          </cell>
          <cell r="F101">
            <v>688.71841000173754</v>
          </cell>
          <cell r="G101">
            <v>1054.2977199511713</v>
          </cell>
        </row>
        <row r="102">
          <cell r="A102" t="str">
            <v>MUXENERGIA - MUXFELDT MARIN E CIA LTDA</v>
          </cell>
          <cell r="B102">
            <v>2333.96</v>
          </cell>
          <cell r="C102">
            <v>1354809.57</v>
          </cell>
          <cell r="D102">
            <v>1726449.9</v>
          </cell>
          <cell r="E102">
            <v>28</v>
          </cell>
          <cell r="F102">
            <v>580.47677338086339</v>
          </cell>
          <cell r="G102">
            <v>739.70843544876516</v>
          </cell>
        </row>
        <row r="103">
          <cell r="A103" t="str">
            <v>RGE SUL - RGE SUL DISTRIBUIDORA DE ENERGIA S.A.</v>
          </cell>
          <cell r="B103">
            <v>242874</v>
          </cell>
          <cell r="C103">
            <v>161380993.63999999</v>
          </cell>
          <cell r="D103">
            <v>206059454.76999998</v>
          </cell>
          <cell r="E103">
            <v>10995</v>
          </cell>
          <cell r="F103">
            <v>664.46385220319996</v>
          </cell>
          <cell r="G103">
            <v>848.42121746255248</v>
          </cell>
        </row>
        <row r="104">
          <cell r="A104" t="str">
            <v>SULGIPE - COMPANHIA SUL SERGIPANA DE ELETRICIDADE</v>
          </cell>
          <cell r="B104">
            <v>4565.93</v>
          </cell>
          <cell r="C104">
            <v>2911617.7199999997</v>
          </cell>
          <cell r="D104">
            <v>3612975</v>
          </cell>
          <cell r="E104">
            <v>116</v>
          </cell>
          <cell r="F104">
            <v>637.68338980229646</v>
          </cell>
          <cell r="G104">
            <v>791.29005481906199</v>
          </cell>
        </row>
        <row r="105">
          <cell r="A105" t="str">
            <v>UHENPAL - NOVA PALMA ENERGIA LTDA</v>
          </cell>
          <cell r="B105">
            <v>958.62</v>
          </cell>
          <cell r="C105">
            <v>705537.30999999994</v>
          </cell>
          <cell r="D105">
            <v>1002924.52</v>
          </cell>
          <cell r="E105">
            <v>48</v>
          </cell>
          <cell r="F105">
            <v>735.99268740481102</v>
          </cell>
          <cell r="G105">
            <v>1046.2169785733659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6"/>
  <sheetViews>
    <sheetView tabSelected="1" topLeftCell="A27" zoomScaleNormal="100" workbookViewId="0">
      <selection activeCell="A43" sqref="A43"/>
    </sheetView>
  </sheetViews>
  <sheetFormatPr defaultColWidth="9.140625" defaultRowHeight="11.25" x14ac:dyDescent="0.2"/>
  <cols>
    <col min="1" max="1" width="99" style="1" bestFit="1" customWidth="1"/>
    <col min="2" max="2" width="14.7109375" style="1" bestFit="1" customWidth="1"/>
    <col min="3" max="9" width="7" style="1" bestFit="1" customWidth="1"/>
    <col min="10" max="10" width="16.28515625" style="1" bestFit="1" customWidth="1"/>
    <col min="11" max="16384" width="9.140625" style="1"/>
  </cols>
  <sheetData>
    <row r="1" spans="1:11" x14ac:dyDescent="0.2">
      <c r="A1" s="1" t="s">
        <v>104</v>
      </c>
      <c r="B1" s="1" t="s">
        <v>105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</row>
    <row r="2" spans="1:11" x14ac:dyDescent="0.2">
      <c r="A2" s="1" t="s">
        <v>0</v>
      </c>
      <c r="B2" s="1" t="s">
        <v>106</v>
      </c>
      <c r="C2" s="1">
        <f>VLOOKUP(A2,[1]Plan1!$A$6:$G$120,5,0)</f>
        <v>2769</v>
      </c>
      <c r="D2" s="1">
        <f>VLOOKUP(A2,[2]Plan1!$A$6:$G$120,5,0)</f>
        <v>3371</v>
      </c>
      <c r="E2" s="1">
        <f>VLOOKUP(A2,[3]Plan1!$A$6:$G$120,5,0)</f>
        <v>2861</v>
      </c>
      <c r="F2" s="1">
        <f>VLOOKUP(A2,[4]Plan1!$A$6:$G$120,5,0)</f>
        <v>2863</v>
      </c>
      <c r="G2" s="1">
        <f>VLOOKUP(A2,[5]Plan1!$A$6:$G$120,5,0)</f>
        <v>3059</v>
      </c>
      <c r="H2" s="1">
        <f>VLOOKUP(A2,[6]Plan1!$A$6:$G$120,5,0)</f>
        <v>2830</v>
      </c>
      <c r="I2" s="1">
        <f>VLOOKUP(A2,[7]Plan1!$A$6:$G$120,5,0)</f>
        <v>2888</v>
      </c>
      <c r="J2" s="1">
        <f>VLOOKUP(A2,[8]Plan1!$A$6:$G$110,5,0)</f>
        <v>2881</v>
      </c>
      <c r="K2" s="1">
        <f>VLOOKUP(A2,[9]Export!$A$1:$G$105,5,0)</f>
        <v>2720</v>
      </c>
    </row>
    <row r="3" spans="1:11" x14ac:dyDescent="0.2">
      <c r="A3" s="1" t="s">
        <v>1</v>
      </c>
      <c r="B3" s="1" t="s">
        <v>170</v>
      </c>
      <c r="C3" s="1">
        <f>VLOOKUP(A3,[1]Plan1!$A$6:$G$120,5,0)</f>
        <v>431</v>
      </c>
      <c r="D3" s="1">
        <f>VLOOKUP(A3,[2]Plan1!$A$6:$G$120,5,0)</f>
        <v>467</v>
      </c>
      <c r="E3" s="1">
        <f>VLOOKUP(A3,[3]Plan1!$A$6:$G$120,5,0)</f>
        <v>490</v>
      </c>
      <c r="F3" s="1">
        <f>VLOOKUP(A3,[4]Plan1!$A$6:$G$120,5,0)</f>
        <v>502</v>
      </c>
      <c r="G3" s="1">
        <f>VLOOKUP(A3,[5]Plan1!$A$6:$G$120,5,0)</f>
        <v>656</v>
      </c>
      <c r="H3" s="1">
        <f>VLOOKUP(A3,[6]Plan1!$A$6:$G$120,5,0)</f>
        <v>678</v>
      </c>
      <c r="I3" s="1">
        <f>VLOOKUP(A3,[7]Plan1!$A$6:$G$120,5,0)</f>
        <v>751</v>
      </c>
      <c r="J3" s="1">
        <f>VLOOKUP(A3,[8]Plan1!$A$6:$G$110,5,0)</f>
        <v>764</v>
      </c>
      <c r="K3" s="1">
        <f>VLOOKUP(A3,[9]Export!$A$1:$G$105,5,0)</f>
        <v>791</v>
      </c>
    </row>
    <row r="4" spans="1:11" x14ac:dyDescent="0.2">
      <c r="A4" s="1" t="s">
        <v>2</v>
      </c>
      <c r="B4" s="1" t="s">
        <v>154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>VLOOKUP(A4,[6]Plan1!$A$6:$G$120,5,0)</f>
        <v>14</v>
      </c>
      <c r="I4" s="1">
        <f>VLOOKUP(A4,[7]Plan1!$A$6:$G$120,5,0)</f>
        <v>16</v>
      </c>
      <c r="J4" s="1">
        <f>VLOOKUP(A4,[8]Plan1!$A$6:$G$110,5,0)</f>
        <v>16</v>
      </c>
      <c r="K4" s="1">
        <f>VLOOKUP(A4,[9]Export!$A$1:$G$105,5,0)</f>
        <v>20</v>
      </c>
    </row>
    <row r="5" spans="1:11" x14ac:dyDescent="0.2">
      <c r="A5" s="1" t="s">
        <v>3</v>
      </c>
      <c r="B5" s="1" t="s">
        <v>107</v>
      </c>
      <c r="C5" s="1">
        <f>VLOOKUP(A5,[1]Plan1!$A$6:$G$120,5,0)</f>
        <v>546</v>
      </c>
      <c r="D5" s="1">
        <f>VLOOKUP(A5,[2]Plan1!$A$6:$G$120,5,0)</f>
        <v>568</v>
      </c>
      <c r="E5" s="1">
        <f>VLOOKUP(A5,[3]Plan1!$A$6:$G$120,5,0)</f>
        <v>602</v>
      </c>
      <c r="F5" s="1">
        <f>VLOOKUP(A5,[4]Plan1!$A$6:$G$120,5,0)</f>
        <v>579</v>
      </c>
      <c r="G5" s="1">
        <f>VLOOKUP(A5,[5]Plan1!$A$6:$G$120,5,0)</f>
        <v>585</v>
      </c>
      <c r="H5" s="1">
        <f>VLOOKUP(A5,[6]Plan1!$A$6:$G$120,5,0)</f>
        <v>602</v>
      </c>
      <c r="I5" s="1">
        <f>VLOOKUP(A5,[7]Plan1!$A$6:$G$120,5,0)</f>
        <v>619</v>
      </c>
      <c r="J5" s="1">
        <f>VLOOKUP(A5,[8]Plan1!$A$6:$G$110,5,0)</f>
        <v>624</v>
      </c>
      <c r="K5" s="1">
        <f>VLOOKUP(A5,[9]Export!$A$1:$G$105,5,0)</f>
        <v>630</v>
      </c>
    </row>
    <row r="6" spans="1:11" x14ac:dyDescent="0.2">
      <c r="A6" s="1" t="s">
        <v>4</v>
      </c>
      <c r="B6" s="1" t="s">
        <v>108</v>
      </c>
      <c r="C6" s="1">
        <f>VLOOKUP(A6,[1]Plan1!$A$6:$G$120,5,0)</f>
        <v>2157</v>
      </c>
      <c r="D6" s="1">
        <f>VLOOKUP(A6,[2]Plan1!$A$6:$G$120,5,0)</f>
        <v>2202</v>
      </c>
      <c r="E6" s="1">
        <f>VLOOKUP(A6,[3]Plan1!$A$6:$G$120,5,0)</f>
        <v>2227</v>
      </c>
      <c r="F6" s="1">
        <f>VLOOKUP(A6,[4]Plan1!$A$6:$G$120,5,0)</f>
        <v>2213</v>
      </c>
      <c r="G6" s="1">
        <f>VLOOKUP(A6,[5]Plan1!$A$6:$G$120,5,0)</f>
        <v>2185</v>
      </c>
      <c r="H6" s="1">
        <f>VLOOKUP(A6,[6]Plan1!$A$6:$G$120,5,0)</f>
        <v>2215</v>
      </c>
      <c r="I6" s="1">
        <f>VLOOKUP(A6,[7]Plan1!$A$6:$G$120,5,0)</f>
        <v>2254</v>
      </c>
      <c r="J6" s="1">
        <f>VLOOKUP(A6,[8]Plan1!$A$6:$G$110,5,0)</f>
        <v>2288</v>
      </c>
      <c r="K6" s="1">
        <f>VLOOKUP(A6,[9]Export!$A$1:$G$105,5,0)</f>
        <v>2314</v>
      </c>
    </row>
    <row r="7" spans="1:11" x14ac:dyDescent="0.2">
      <c r="A7" s="1" t="s">
        <v>5</v>
      </c>
      <c r="B7" s="1" t="s">
        <v>154</v>
      </c>
      <c r="C7" s="1">
        <f>VLOOKUP(A7,[1]Plan1!$A$6:$G$120,5,0)</f>
        <v>18</v>
      </c>
      <c r="D7" s="1">
        <f>VLOOKUP(A7,[2]Plan1!$A$6:$G$120,5,0)</f>
        <v>17</v>
      </c>
      <c r="E7" s="1">
        <f>VLOOKUP(A7,[3]Plan1!$A$6:$G$120,5,0)</f>
        <v>18</v>
      </c>
      <c r="F7" s="1">
        <f>VLOOKUP(A7,[4]Plan1!$A$6:$G$120,5,0)</f>
        <v>19</v>
      </c>
      <c r="G7" s="1">
        <f>VLOOKUP(A7,[5]Plan1!$A$6:$G$120,5,0)</f>
        <v>22</v>
      </c>
      <c r="H7" s="1">
        <f>VLOOKUP(A7,[6]Plan1!$A$6:$G$120,5,0)</f>
        <v>20</v>
      </c>
      <c r="I7" s="1">
        <f>VLOOKUP(A7,[7]Plan1!$A$6:$G$120,5,0)</f>
        <v>20</v>
      </c>
      <c r="J7" s="1">
        <f>VLOOKUP(A7,[8]Plan1!$A$6:$G$110,5,0)</f>
        <v>19</v>
      </c>
      <c r="K7" s="1">
        <f>VLOOKUP(A7,[9]Export!$A$1:$G$105,5,0)</f>
        <v>21</v>
      </c>
    </row>
    <row r="8" spans="1:11" x14ac:dyDescent="0.2">
      <c r="A8" s="1" t="s">
        <v>6</v>
      </c>
      <c r="B8" s="1" t="s">
        <v>154</v>
      </c>
      <c r="C8" s="1">
        <f>VLOOKUP(A8,[1]Plan1!$A$6:$G$120,5,0)</f>
        <v>2</v>
      </c>
      <c r="D8" s="1">
        <f>VLOOKUP(A8,[2]Plan1!$A$6:$G$120,5,0)</f>
        <v>4</v>
      </c>
      <c r="E8" s="1">
        <f>VLOOKUP(A8,[3]Plan1!$A$6:$G$120,5,0)</f>
        <v>5</v>
      </c>
      <c r="F8" s="1">
        <f>VLOOKUP(A8,[4]Plan1!$A$6:$G$120,5,0)</f>
        <v>5</v>
      </c>
      <c r="G8" s="1">
        <f>VLOOKUP(A8,[5]Plan1!$A$6:$G$120,5,0)</f>
        <v>5</v>
      </c>
      <c r="H8" s="1">
        <f>VLOOKUP(A8,[6]Plan1!$A$6:$G$120,5,0)</f>
        <v>5</v>
      </c>
      <c r="I8" s="1">
        <f>VLOOKUP(A8,[7]Plan1!$A$6:$G$120,5,0)</f>
        <v>5</v>
      </c>
      <c r="J8" s="1">
        <f>VLOOKUP(A8,[8]Plan1!$A$6:$G$110,5,0)</f>
        <v>4</v>
      </c>
      <c r="K8" s="1">
        <f>VLOOKUP(A8,[9]Export!$A$1:$G$105,5,0)</f>
        <v>4</v>
      </c>
    </row>
    <row r="9" spans="1:11" x14ac:dyDescent="0.2">
      <c r="A9" s="1" t="s">
        <v>7</v>
      </c>
      <c r="B9" s="1" t="s">
        <v>109</v>
      </c>
      <c r="C9" s="1">
        <f>VLOOKUP(A9,[1]Plan1!$A$6:$G$120,5,0)</f>
        <v>5343</v>
      </c>
      <c r="D9" s="1">
        <f>VLOOKUP(A9,[2]Plan1!$A$6:$G$120,5,0)</f>
        <v>5351</v>
      </c>
      <c r="E9" s="1">
        <f>VLOOKUP(A9,[3]Plan1!$A$6:$G$120,5,0)</f>
        <v>5425</v>
      </c>
      <c r="F9" s="1">
        <f>VLOOKUP(A9,[4]Plan1!$A$6:$G$120,5,0)</f>
        <v>5186</v>
      </c>
      <c r="G9" s="1">
        <f>VLOOKUP(A9,[5]Plan1!$A$6:$G$120,5,0)</f>
        <v>5258</v>
      </c>
      <c r="H9" s="1">
        <f>VLOOKUP(A9,[6]Plan1!$A$6:$G$120,5,0)</f>
        <v>5059</v>
      </c>
      <c r="I9" s="1">
        <f>VLOOKUP(A9,[7]Plan1!$A$6:$G$120,5,0)</f>
        <v>4814</v>
      </c>
      <c r="J9" s="1">
        <f>VLOOKUP(A9,[8]Plan1!$A$6:$G$110,5,0)</f>
        <v>4724</v>
      </c>
      <c r="K9" s="1">
        <f>VLOOKUP(A9,[9]Export!$A$1:$G$105,5,0)</f>
        <v>4648</v>
      </c>
    </row>
    <row r="10" spans="1:11" x14ac:dyDescent="0.2">
      <c r="A10" s="1" t="s">
        <v>8</v>
      </c>
      <c r="B10" s="1" t="s">
        <v>154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f>VLOOKUP(A10,[6]Plan1!$A$6:$G$120,5,0)</f>
        <v>35</v>
      </c>
      <c r="I10" s="1">
        <f>VLOOKUP(A10,[7]Plan1!$A$6:$G$120,5,0)</f>
        <v>87</v>
      </c>
      <c r="J10" s="1">
        <f>VLOOKUP(A10,[8]Plan1!$A$6:$G$110,5,0)</f>
        <v>93</v>
      </c>
      <c r="K10" s="1">
        <f>VLOOKUP(A10,[9]Export!$A$1:$G$105,5,0)</f>
        <v>97</v>
      </c>
    </row>
    <row r="11" spans="1:11" x14ac:dyDescent="0.2">
      <c r="A11" s="1" t="s">
        <v>9</v>
      </c>
      <c r="B11" s="1" t="s">
        <v>154</v>
      </c>
      <c r="C11" s="1">
        <f>VLOOKUP(A11,[1]Plan1!$A$6:$G$120,5,0)</f>
        <v>12</v>
      </c>
      <c r="D11" s="1">
        <f>VLOOKUP(A11,[2]Plan1!$A$6:$G$120,5,0)</f>
        <v>12</v>
      </c>
      <c r="E11" s="1">
        <f>VLOOKUP(A11,[3]Plan1!$A$6:$G$120,5,0)</f>
        <v>14</v>
      </c>
      <c r="F11" s="1">
        <f>VLOOKUP(A11,[4]Plan1!$A$6:$G$120,5,0)</f>
        <v>14</v>
      </c>
      <c r="G11" s="1">
        <f>VLOOKUP(A11,[5]Plan1!$A$6:$G$120,5,0)</f>
        <v>13</v>
      </c>
      <c r="H11" s="1">
        <f>VLOOKUP(A11,[6]Plan1!$A$6:$G$120,5,0)</f>
        <v>14</v>
      </c>
      <c r="I11" s="1">
        <f>VLOOKUP(A11,[7]Plan1!$A$6:$G$120,5,0)</f>
        <v>13</v>
      </c>
      <c r="J11" s="1">
        <f>VLOOKUP(A11,[8]Plan1!$A$6:$G$110,5,0)</f>
        <v>13</v>
      </c>
      <c r="K11" s="1">
        <f>VLOOKUP(A11,[9]Export!$A$1:$G$105,5,0)</f>
        <v>15</v>
      </c>
    </row>
    <row r="12" spans="1:11" x14ac:dyDescent="0.2">
      <c r="A12" s="1" t="s">
        <v>10</v>
      </c>
      <c r="B12" s="1" t="s">
        <v>110</v>
      </c>
      <c r="C12" s="1">
        <f>VLOOKUP(A12,[1]Plan1!$A$6:$G$120,5,0)</f>
        <v>9799</v>
      </c>
      <c r="D12" s="1">
        <f>VLOOKUP(A12,[2]Plan1!$A$6:$G$120,5,0)</f>
        <v>10103</v>
      </c>
      <c r="E12" s="1">
        <f>VLOOKUP(A12,[3]Plan1!$A$6:$G$120,5,0)</f>
        <v>10317</v>
      </c>
      <c r="F12" s="1">
        <f>VLOOKUP(A12,[4]Plan1!$A$6:$G$120,5,0)</f>
        <v>10097</v>
      </c>
      <c r="G12" s="1">
        <f>VLOOKUP(A12,[5]Plan1!$A$6:$G$120,5,0)</f>
        <v>10054</v>
      </c>
      <c r="H12" s="1">
        <f>VLOOKUP(A12,[6]Plan1!$A$6:$G$120,5,0)</f>
        <v>10091</v>
      </c>
      <c r="I12" s="1">
        <f>VLOOKUP(A12,[7]Plan1!$A$6:$G$120,5,0)</f>
        <v>10100</v>
      </c>
      <c r="J12" s="1">
        <f>VLOOKUP(A12,[8]Plan1!$A$6:$G$110,5,0)</f>
        <v>10057</v>
      </c>
      <c r="K12" s="1">
        <f>VLOOKUP(A12,[9]Export!$A$1:$G$105,5,0)</f>
        <v>10065</v>
      </c>
    </row>
    <row r="13" spans="1:11" x14ac:dyDescent="0.2">
      <c r="A13" s="1" t="s">
        <v>11</v>
      </c>
      <c r="B13" s="1" t="s">
        <v>138</v>
      </c>
      <c r="C13" s="1">
        <f>VLOOKUP(A13,[1]Plan1!$A$6:$G$120,5,0)</f>
        <v>7974</v>
      </c>
      <c r="D13" s="1">
        <f>VLOOKUP(A13,[2]Plan1!$A$6:$G$120,5,0)</f>
        <v>8226</v>
      </c>
      <c r="E13" s="1">
        <f>VLOOKUP(A13,[3]Plan1!$A$6:$G$120,5,0)</f>
        <v>8439</v>
      </c>
      <c r="F13" s="1">
        <f>VLOOKUP(A13,[4]Plan1!$A$6:$G$120,5,0)</f>
        <v>8597</v>
      </c>
      <c r="G13" s="1">
        <f>VLOOKUP(A13,[5]Plan1!$A$6:$G$120,5,0)</f>
        <v>8567</v>
      </c>
      <c r="H13" s="1">
        <f>VLOOKUP(A13,[6]Plan1!$A$6:$G$120,5,0)</f>
        <v>8587</v>
      </c>
      <c r="I13" s="1">
        <f>VLOOKUP(A13,[7]Plan1!$A$6:$G$120,5,0)</f>
        <v>8325</v>
      </c>
      <c r="J13" s="1">
        <f>VLOOKUP(A13,[8]Plan1!$A$6:$G$110,5,0)</f>
        <v>8161</v>
      </c>
      <c r="K13" s="1">
        <f>VLOOKUP(A13,[9]Export!$A$1:$G$105,5,0)</f>
        <v>8065</v>
      </c>
    </row>
    <row r="14" spans="1:11" x14ac:dyDescent="0.2">
      <c r="A14" s="1" t="s">
        <v>12</v>
      </c>
      <c r="B14" s="1" t="s">
        <v>111</v>
      </c>
      <c r="C14" s="1">
        <f>VLOOKUP(A14,[1]Plan1!$A$6:$G$120,5,0)</f>
        <v>5725</v>
      </c>
      <c r="D14" s="1">
        <f>VLOOKUP(A14,[2]Plan1!$A$6:$G$120,5,0)</f>
        <v>5898</v>
      </c>
      <c r="E14" s="1">
        <f>VLOOKUP(A14,[3]Plan1!$A$6:$G$120,5,0)</f>
        <v>5978</v>
      </c>
      <c r="F14" s="1">
        <f>VLOOKUP(A14,[4]Plan1!$A$6:$G$120,5,0)</f>
        <v>5929</v>
      </c>
      <c r="G14" s="1">
        <f>VLOOKUP(A14,[5]Plan1!$A$6:$G$120,5,0)</f>
        <v>5748</v>
      </c>
      <c r="H14" s="1">
        <f>VLOOKUP(A14,[6]Plan1!$A$6:$G$120,5,0)</f>
        <v>5785</v>
      </c>
      <c r="I14" s="1">
        <f>VLOOKUP(A14,[7]Plan1!$A$6:$G$120,5,0)</f>
        <v>5822</v>
      </c>
      <c r="J14" s="1">
        <f>VLOOKUP(A14,[8]Plan1!$A$6:$G$110,5,0)</f>
        <v>5704</v>
      </c>
      <c r="K14" s="1">
        <f>VLOOKUP(A14,[9]Export!$A$1:$G$105,5,0)</f>
        <v>5648</v>
      </c>
    </row>
    <row r="15" spans="1:11" x14ac:dyDescent="0.2">
      <c r="A15" s="1" t="s">
        <v>13</v>
      </c>
      <c r="B15" s="1" t="s">
        <v>169</v>
      </c>
      <c r="C15" s="1">
        <f>VLOOKUP(A15,[1]Plan1!$A$6:$G$120,5,0)</f>
        <v>2258</v>
      </c>
      <c r="D15" s="1">
        <f>VLOOKUP(A15,[2]Plan1!$A$6:$G$120,5,0)</f>
        <v>2365</v>
      </c>
      <c r="E15" s="1">
        <f>VLOOKUP(A15,[3]Plan1!$A$6:$G$120,5,0)</f>
        <v>2463</v>
      </c>
      <c r="F15" s="1">
        <f>VLOOKUP(A15,[4]Plan1!$A$6:$G$120,5,0)</f>
        <v>2675</v>
      </c>
      <c r="G15" s="1">
        <f>VLOOKUP(A15,[5]Plan1!$A$6:$G$120,5,0)</f>
        <v>2819</v>
      </c>
      <c r="H15" s="1">
        <f>VLOOKUP(A15,[6]Plan1!$A$6:$G$120,5,0)</f>
        <v>2886</v>
      </c>
      <c r="I15" s="1">
        <f>VLOOKUP(A15,[7]Plan1!$A$6:$G$120,5,0)</f>
        <v>2977</v>
      </c>
      <c r="J15" s="1">
        <f>VLOOKUP(A15,[8]Plan1!$A$6:$G$110,5,0)</f>
        <v>2964</v>
      </c>
      <c r="K15" s="1">
        <f>VLOOKUP(A15,[9]Export!$A$1:$G$105,5,0)</f>
        <v>2838</v>
      </c>
    </row>
    <row r="16" spans="1:11" x14ac:dyDescent="0.2">
      <c r="A16" s="1" t="s">
        <v>14</v>
      </c>
      <c r="B16" s="1" t="s">
        <v>112</v>
      </c>
      <c r="C16" s="1">
        <f>VLOOKUP(A16,[1]Plan1!$A$6:$G$120,5,0)</f>
        <v>12981</v>
      </c>
      <c r="D16" s="1">
        <f>VLOOKUP(A16,[2]Plan1!$A$6:$G$120,5,0)</f>
        <v>13454</v>
      </c>
      <c r="E16" s="1">
        <f>VLOOKUP(A16,[3]Plan1!$A$6:$G$120,5,0)</f>
        <v>13767</v>
      </c>
      <c r="F16" s="1">
        <f>VLOOKUP(A16,[4]Plan1!$A$6:$G$120,5,0)</f>
        <v>13779</v>
      </c>
      <c r="G16" s="1">
        <f>VLOOKUP(A16,[5]Plan1!$A$6:$G$120,5,0)</f>
        <v>13664</v>
      </c>
      <c r="H16" s="1">
        <f>VLOOKUP(A16,[6]Plan1!$A$6:$G$120,5,0)</f>
        <v>13856</v>
      </c>
      <c r="I16" s="1">
        <f>VLOOKUP(A16,[7]Plan1!$A$6:$G$120,5,0)</f>
        <v>13745</v>
      </c>
      <c r="J16" s="1">
        <f>VLOOKUP(A16,[8]Plan1!$A$6:$G$110,5,0)</f>
        <v>13482</v>
      </c>
      <c r="K16" s="1">
        <f>VLOOKUP(A16,[9]Export!$A$1:$G$105,5,0)</f>
        <v>13329</v>
      </c>
    </row>
    <row r="17" spans="1:11" x14ac:dyDescent="0.2">
      <c r="A17" s="1" t="s">
        <v>15</v>
      </c>
      <c r="B17" s="1" t="s">
        <v>154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VLOOKUP(A17,[7]Plan1!$A$6:$G$120,5,0)</f>
        <v>120</v>
      </c>
      <c r="J17" s="1">
        <f>VLOOKUP(A17,[8]Plan1!$A$6:$G$110,5,0)</f>
        <v>120</v>
      </c>
      <c r="K17" s="1">
        <f>VLOOKUP(A17,[9]Export!$A$1:$G$105,5,0)</f>
        <v>124</v>
      </c>
    </row>
    <row r="18" spans="1:11" x14ac:dyDescent="0.2">
      <c r="A18" s="1" t="s">
        <v>16</v>
      </c>
      <c r="B18" s="1" t="s">
        <v>154</v>
      </c>
      <c r="C18" s="1">
        <f>VLOOKUP(A18,[1]Plan1!$A$6:$G$120,5,0)</f>
        <v>28</v>
      </c>
      <c r="D18" s="1">
        <f>VLOOKUP(A18,[2]Plan1!$A$6:$G$120,5,0)</f>
        <v>31</v>
      </c>
      <c r="E18" s="1">
        <f>VLOOKUP(A18,[3]Plan1!$A$6:$G$120,5,0)</f>
        <v>32</v>
      </c>
      <c r="F18" s="1">
        <f>VLOOKUP(A18,[4]Plan1!$A$6:$G$120,5,0)</f>
        <v>30</v>
      </c>
      <c r="G18" s="1">
        <f>VLOOKUP(A18,[5]Plan1!$A$6:$G$120,5,0)</f>
        <v>30</v>
      </c>
      <c r="H18" s="1">
        <f>VLOOKUP(A18,[6]Plan1!$A$6:$G$120,5,0)</f>
        <v>27</v>
      </c>
      <c r="I18" s="1">
        <f>VLOOKUP(A18,[7]Plan1!$A$6:$G$120,5,0)</f>
        <v>26</v>
      </c>
      <c r="J18" s="1">
        <f>VLOOKUP(A18,[8]Plan1!$A$6:$G$110,5,0)</f>
        <v>27</v>
      </c>
      <c r="K18" s="1">
        <f>VLOOKUP(A18,[9]Export!$A$1:$G$105,5,0)</f>
        <v>34</v>
      </c>
    </row>
    <row r="19" spans="1:11" x14ac:dyDescent="0.2">
      <c r="A19" s="1" t="s">
        <v>17</v>
      </c>
      <c r="B19" s="1" t="s">
        <v>154</v>
      </c>
      <c r="C19" s="1">
        <f>VLOOKUP(A19,[1]Plan1!$A$6:$G$120,5,0)</f>
        <v>21</v>
      </c>
      <c r="D19" s="1">
        <f>VLOOKUP(A19,[2]Plan1!$A$6:$G$120,5,0)</f>
        <v>21</v>
      </c>
      <c r="E19" s="1">
        <f>VLOOKUP(A19,[3]Plan1!$A$6:$G$120,5,0)</f>
        <v>29</v>
      </c>
      <c r="F19" s="1">
        <f>VLOOKUP(A19,[4]Plan1!$A$6:$G$120,5,0)</f>
        <v>31</v>
      </c>
      <c r="G19" s="1">
        <f>VLOOKUP(A19,[5]Plan1!$A$6:$G$120,5,0)</f>
        <v>29</v>
      </c>
      <c r="H19" s="1">
        <f>VLOOKUP(A19,[6]Plan1!$A$6:$G$120,5,0)</f>
        <v>31</v>
      </c>
      <c r="I19" s="1">
        <f>VLOOKUP(A19,[7]Plan1!$A$6:$G$120,5,0)</f>
        <v>31</v>
      </c>
      <c r="J19" s="1">
        <f>VLOOKUP(A19,[8]Plan1!$A$6:$G$110,5,0)</f>
        <v>30</v>
      </c>
      <c r="K19" s="1">
        <f>VLOOKUP(A19,[9]Export!$A$1:$G$105,5,0)</f>
        <v>42</v>
      </c>
    </row>
    <row r="20" spans="1:11" x14ac:dyDescent="0.2">
      <c r="A20" s="1" t="s">
        <v>18</v>
      </c>
      <c r="B20" s="1" t="s">
        <v>154</v>
      </c>
      <c r="C20" s="1">
        <f>VLOOKUP(A20,[1]Plan1!$A$6:$G$120,5,0)</f>
        <v>1</v>
      </c>
      <c r="D20" s="1">
        <f>VLOOKUP(A20,[2]Plan1!$A$6:$G$120,5,0)</f>
        <v>1</v>
      </c>
      <c r="E20" s="1">
        <f>VLOOKUP(A20,[3]Plan1!$A$6:$G$120,5,0)</f>
        <v>1</v>
      </c>
      <c r="F20" s="1">
        <f>VLOOKUP(A20,[4]Plan1!$A$6:$G$120,5,0)</f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</row>
    <row r="21" spans="1:11" x14ac:dyDescent="0.2">
      <c r="A21" s="1" t="s">
        <v>19</v>
      </c>
      <c r="B21" s="1" t="s">
        <v>154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f>VLOOKUP(A21,[6]Plan1!$A$6:$G$120,5,0)</f>
        <v>10</v>
      </c>
      <c r="I21" s="1">
        <f>VLOOKUP(A21,[7]Plan1!$A$6:$G$120,5,0)</f>
        <v>10</v>
      </c>
      <c r="J21" s="1">
        <f>VLOOKUP(A21,[8]Plan1!$A$6:$G$110,5,0)</f>
        <v>9</v>
      </c>
      <c r="K21" s="1">
        <f>VLOOKUP(A21,[9]Export!$A$1:$G$105,5,0)</f>
        <v>9</v>
      </c>
    </row>
    <row r="22" spans="1:11" x14ac:dyDescent="0.2">
      <c r="A22" s="1" t="s">
        <v>20</v>
      </c>
      <c r="B22" s="1" t="s">
        <v>154</v>
      </c>
      <c r="C22" s="1">
        <f>VLOOKUP(A22,[1]Plan1!$A$6:$G$120,5,0)</f>
        <v>16</v>
      </c>
      <c r="D22" s="1">
        <f>VLOOKUP(A22,[2]Plan1!$A$6:$G$120,5,0)</f>
        <v>15</v>
      </c>
      <c r="E22" s="1">
        <f>VLOOKUP(A22,[3]Plan1!$A$6:$G$120,5,0)</f>
        <v>16</v>
      </c>
      <c r="F22" s="1">
        <f>VLOOKUP(A22,[4]Plan1!$A$6:$G$120,5,0)</f>
        <v>16</v>
      </c>
      <c r="G22" s="1">
        <f>VLOOKUP(A22,[5]Plan1!$A$6:$G$120,5,0)</f>
        <v>15</v>
      </c>
      <c r="H22" s="1">
        <f>VLOOKUP(A22,[6]Plan1!$A$6:$G$120,5,0)</f>
        <v>14</v>
      </c>
      <c r="I22" s="1">
        <f>VLOOKUP(A22,[7]Plan1!$A$6:$G$120,5,0)</f>
        <v>15</v>
      </c>
      <c r="J22" s="1">
        <f>VLOOKUP(A22,[8]Plan1!$A$6:$G$110,5,0)</f>
        <v>14</v>
      </c>
      <c r="K22" s="1">
        <f>VLOOKUP(A22,[9]Export!$A$1:$G$105,5,0)</f>
        <v>16</v>
      </c>
    </row>
    <row r="23" spans="1:11" x14ac:dyDescent="0.2">
      <c r="A23" s="1" t="s">
        <v>21</v>
      </c>
      <c r="B23" s="1" t="s">
        <v>154</v>
      </c>
      <c r="C23" s="1">
        <f>VLOOKUP(A23,[1]Plan1!$A$6:$G$120,5,0)</f>
        <v>50</v>
      </c>
      <c r="D23" s="1">
        <f>VLOOKUP(A23,[2]Plan1!$A$6:$G$120,5,0)</f>
        <v>51</v>
      </c>
      <c r="E23" s="1">
        <f>VLOOKUP(A23,[3]Plan1!$A$6:$G$120,5,0)</f>
        <v>62</v>
      </c>
      <c r="F23" s="1">
        <f>VLOOKUP(A23,[4]Plan1!$A$6:$G$120,5,0)</f>
        <v>64</v>
      </c>
      <c r="G23" s="1">
        <f>VLOOKUP(A23,[5]Plan1!$A$6:$G$120,5,0)</f>
        <v>67</v>
      </c>
      <c r="H23" s="1">
        <f>VLOOKUP(A23,[6]Plan1!$A$6:$G$120,5,0)</f>
        <v>69</v>
      </c>
      <c r="I23" s="1">
        <f>VLOOKUP(A23,[7]Plan1!$A$6:$G$120,5,0)</f>
        <v>72</v>
      </c>
      <c r="J23" s="1">
        <f>VLOOKUP(A23,[8]Plan1!$A$6:$G$110,5,0)</f>
        <v>73</v>
      </c>
      <c r="K23" s="1">
        <f>VLOOKUP(A23,[9]Export!$A$1:$G$105,5,0)</f>
        <v>69</v>
      </c>
    </row>
    <row r="24" spans="1:11" x14ac:dyDescent="0.2">
      <c r="A24" s="1" t="s">
        <v>22</v>
      </c>
      <c r="B24" s="1" t="s">
        <v>154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>VLOOKUP(A24,[6]Plan1!$A$6:$G$120,5,0)</f>
        <v>17</v>
      </c>
      <c r="I24" s="1">
        <f>VLOOKUP(A24,[7]Plan1!$A$6:$G$120,5,0)</f>
        <v>15</v>
      </c>
      <c r="J24" s="1">
        <f>VLOOKUP(A24,[8]Plan1!$A$6:$G$110,5,0)</f>
        <v>14</v>
      </c>
      <c r="K24" s="1">
        <f>VLOOKUP(A24,[9]Export!$A$1:$G$105,5,0)</f>
        <v>14</v>
      </c>
    </row>
    <row r="25" spans="1:11" x14ac:dyDescent="0.2">
      <c r="A25" s="1" t="s">
        <v>23</v>
      </c>
      <c r="B25" s="1" t="s">
        <v>154</v>
      </c>
      <c r="C25" s="1">
        <f>VLOOKUP(A25,[1]Plan1!$A$6:$G$120,5,0)</f>
        <v>2</v>
      </c>
      <c r="D25" s="1">
        <f>VLOOKUP(A25,[2]Plan1!$A$6:$G$120,5,0)</f>
        <v>2</v>
      </c>
      <c r="E25" s="1">
        <f>VLOOKUP(A25,[3]Plan1!$A$6:$G$120,5,0)</f>
        <v>2</v>
      </c>
      <c r="F25" s="1">
        <f>VLOOKUP(A25,[4]Plan1!$A$6:$G$120,5,0)</f>
        <v>1</v>
      </c>
      <c r="G25" s="1">
        <f>VLOOKUP(A25,[5]Plan1!$A$6:$G$120,5,0)</f>
        <v>1</v>
      </c>
      <c r="H25" s="1">
        <f>VLOOKUP(A25,[6]Plan1!$A$6:$G$120,5,0)</f>
        <v>1</v>
      </c>
      <c r="I25" s="1">
        <f>VLOOKUP(A25,[7]Plan1!$A$6:$G$120,5,0)</f>
        <v>1</v>
      </c>
      <c r="J25" s="1">
        <f>VLOOKUP(A25,[8]Plan1!$A$6:$G$110,5,0)</f>
        <v>1</v>
      </c>
      <c r="K25" s="1">
        <f>VLOOKUP(A25,[9]Export!$A$1:$G$105,5,0)</f>
        <v>1</v>
      </c>
    </row>
    <row r="26" spans="1:11" x14ac:dyDescent="0.2">
      <c r="A26" s="1" t="s">
        <v>24</v>
      </c>
      <c r="B26" s="1" t="s">
        <v>154</v>
      </c>
      <c r="C26" s="1">
        <f>VLOOKUP(A26,[1]Plan1!$A$6:$G$120,5,0)</f>
        <v>6</v>
      </c>
      <c r="D26" s="1">
        <f>VLOOKUP(A26,[2]Plan1!$A$6:$G$120,5,0)</f>
        <v>8</v>
      </c>
      <c r="E26" s="1">
        <f>VLOOKUP(A26,[3]Plan1!$A$6:$G$120,5,0)</f>
        <v>8</v>
      </c>
      <c r="F26" s="1">
        <f>VLOOKUP(A26,[4]Plan1!$A$6:$G$120,5,0)</f>
        <v>8</v>
      </c>
      <c r="G26" s="1">
        <f>VLOOKUP(A26,[5]Plan1!$A$6:$G$120,5,0)</f>
        <v>8</v>
      </c>
      <c r="H26" s="1">
        <f>VLOOKUP(A26,[6]Plan1!$A$6:$G$120,5,0)</f>
        <v>9</v>
      </c>
      <c r="I26" s="1">
        <f>VLOOKUP(A26,[7]Plan1!$A$6:$G$120,5,0)</f>
        <v>11</v>
      </c>
      <c r="J26" s="1">
        <f>VLOOKUP(A26,[8]Plan1!$A$6:$G$110,5,0)</f>
        <v>11</v>
      </c>
      <c r="K26" s="1">
        <f>VLOOKUP(A26,[9]Export!$A$1:$G$105,5,0)</f>
        <v>11</v>
      </c>
    </row>
    <row r="27" spans="1:11" x14ac:dyDescent="0.2">
      <c r="A27" s="1" t="s">
        <v>25</v>
      </c>
      <c r="B27" s="1" t="s">
        <v>154</v>
      </c>
      <c r="C27" s="1">
        <f>VLOOKUP(A27,[1]Plan1!$A$6:$G$120,5,0)</f>
        <v>7</v>
      </c>
      <c r="D27" s="1">
        <f>VLOOKUP(A27,[2]Plan1!$A$6:$G$120,5,0)</f>
        <v>6</v>
      </c>
      <c r="E27" s="1">
        <f>VLOOKUP(A27,[3]Plan1!$A$6:$G$120,5,0)</f>
        <v>8</v>
      </c>
      <c r="F27" s="1">
        <f>VLOOKUP(A27,[4]Plan1!$A$6:$G$120,5,0)</f>
        <v>8</v>
      </c>
      <c r="G27" s="1">
        <f>VLOOKUP(A27,[5]Plan1!$A$6:$G$120,5,0)</f>
        <v>10</v>
      </c>
      <c r="H27" s="1">
        <f>VLOOKUP(A27,[6]Plan1!$A$6:$G$120,5,0)</f>
        <v>12</v>
      </c>
      <c r="I27" s="1">
        <f>VLOOKUP(A27,[7]Plan1!$A$6:$G$120,5,0)</f>
        <v>13</v>
      </c>
      <c r="J27" s="1">
        <f>VLOOKUP(A27,[8]Plan1!$A$6:$G$110,5,0)</f>
        <v>13</v>
      </c>
      <c r="K27" s="1">
        <f>VLOOKUP(A27,[9]Export!$A$1:$G$105,5,0)</f>
        <v>12</v>
      </c>
    </row>
    <row r="28" spans="1:11" x14ac:dyDescent="0.2">
      <c r="A28" s="1" t="s">
        <v>26</v>
      </c>
      <c r="B28" s="1" t="s">
        <v>154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f>VLOOKUP(A28,[6]Plan1!$A$6:$G$120,5,0)</f>
        <v>36</v>
      </c>
      <c r="I28" s="1">
        <f>VLOOKUP(A28,[7]Plan1!$A$6:$G$120,5,0)</f>
        <v>38</v>
      </c>
      <c r="J28" s="1">
        <f>VLOOKUP(A28,[8]Plan1!$A$6:$G$110,5,0)</f>
        <v>37</v>
      </c>
      <c r="K28" s="1">
        <f>VLOOKUP(A28,[9]Export!$A$1:$G$105,5,0)</f>
        <v>35</v>
      </c>
    </row>
    <row r="29" spans="1:11" x14ac:dyDescent="0.2">
      <c r="A29" s="1" t="s">
        <v>27</v>
      </c>
      <c r="B29" s="1" t="s">
        <v>154</v>
      </c>
      <c r="C29" s="1">
        <f>VLOOKUP(A29,[1]Plan1!$A$6:$G$120,5,0)</f>
        <v>21</v>
      </c>
      <c r="D29" s="1">
        <f>VLOOKUP(A29,[2]Plan1!$A$6:$G$120,5,0)</f>
        <v>22</v>
      </c>
      <c r="E29" s="1">
        <f>VLOOKUP(A29,[3]Plan1!$A$6:$G$120,5,0)</f>
        <v>21</v>
      </c>
      <c r="F29" s="1">
        <f>VLOOKUP(A29,[4]Plan1!$A$6:$G$120,5,0)</f>
        <v>23</v>
      </c>
      <c r="G29" s="1">
        <f>VLOOKUP(A29,[5]Plan1!$A$6:$G$120,5,0)</f>
        <v>23</v>
      </c>
      <c r="H29" s="1">
        <f>VLOOKUP(A29,[6]Plan1!$A$6:$G$120,5,0)</f>
        <v>24</v>
      </c>
      <c r="I29" s="1">
        <f>VLOOKUP(A29,[7]Plan1!$A$6:$G$120,5,0)</f>
        <v>23</v>
      </c>
      <c r="J29" s="1">
        <f>VLOOKUP(A29,[8]Plan1!$A$6:$G$110,5,0)</f>
        <v>20</v>
      </c>
      <c r="K29" s="1">
        <f>VLOOKUP(A29,[9]Export!$A$1:$G$105,5,0)</f>
        <v>22</v>
      </c>
    </row>
    <row r="30" spans="1:11" x14ac:dyDescent="0.2">
      <c r="A30" s="1" t="s">
        <v>28</v>
      </c>
      <c r="B30" s="1" t="s">
        <v>154</v>
      </c>
      <c r="C30" s="1">
        <f>VLOOKUP(A30,[1]Plan1!$A$6:$G$120,5,0)</f>
        <v>6</v>
      </c>
      <c r="D30" s="1">
        <f>VLOOKUP(A30,[2]Plan1!$A$6:$G$120,5,0)</f>
        <v>7</v>
      </c>
      <c r="E30" s="1">
        <f>VLOOKUP(A30,[3]Plan1!$A$6:$G$120,5,0)</f>
        <v>8</v>
      </c>
      <c r="F30" s="1">
        <f>VLOOKUP(A30,[4]Plan1!$A$6:$G$120,5,0)</f>
        <v>9</v>
      </c>
      <c r="G30" s="1">
        <f>VLOOKUP(A30,[5]Plan1!$A$6:$G$120,5,0)</f>
        <v>7</v>
      </c>
      <c r="H30" s="1">
        <f>VLOOKUP(A30,[6]Plan1!$A$6:$G$120,5,0)</f>
        <v>7</v>
      </c>
      <c r="I30" s="1">
        <f>VLOOKUP(A30,[7]Plan1!$A$6:$G$120,5,0)</f>
        <v>8</v>
      </c>
      <c r="J30" s="1">
        <f>VLOOKUP(A30,[8]Plan1!$A$6:$G$110,5,0)</f>
        <v>7</v>
      </c>
      <c r="K30" s="1">
        <f>VLOOKUP(A30,[9]Export!$A$1:$G$105,5,0)</f>
        <v>7</v>
      </c>
    </row>
    <row r="31" spans="1:11" x14ac:dyDescent="0.2">
      <c r="A31" s="1" t="s">
        <v>29</v>
      </c>
      <c r="B31" s="1" t="s">
        <v>154</v>
      </c>
      <c r="C31" s="1">
        <f>VLOOKUP(A31,[1]Plan1!$A$6:$G$120,5,0)</f>
        <v>15</v>
      </c>
      <c r="D31" s="1">
        <f>VLOOKUP(A31,[2]Plan1!$A$6:$G$120,5,0)</f>
        <v>15</v>
      </c>
      <c r="E31" s="1">
        <f>VLOOKUP(A31,[3]Plan1!$A$6:$G$120,5,0)</f>
        <v>16</v>
      </c>
      <c r="F31" s="1">
        <f>VLOOKUP(A31,[4]Plan1!$A$6:$G$120,5,0)</f>
        <v>17</v>
      </c>
      <c r="G31" s="1">
        <f>VLOOKUP(A31,[5]Plan1!$A$6:$G$120,5,0)</f>
        <v>18</v>
      </c>
      <c r="H31" s="1">
        <f>VLOOKUP(A31,[6]Plan1!$A$6:$G$120,5,0)</f>
        <v>18</v>
      </c>
      <c r="I31" s="1">
        <f>VLOOKUP(A31,[7]Plan1!$A$6:$G$120,5,0)</f>
        <v>18</v>
      </c>
      <c r="J31" s="1">
        <f>VLOOKUP(A31,[8]Plan1!$A$6:$G$110,5,0)</f>
        <v>17</v>
      </c>
      <c r="K31" s="1">
        <f>VLOOKUP(A31,[9]Export!$A$1:$G$105,5,0)</f>
        <v>18</v>
      </c>
    </row>
    <row r="32" spans="1:11" x14ac:dyDescent="0.2">
      <c r="A32" s="1" t="s">
        <v>30</v>
      </c>
      <c r="B32" s="1" t="s">
        <v>154</v>
      </c>
      <c r="C32" s="1">
        <f>VLOOKUP(A32,[1]Plan1!$A$6:$G$120,5,0)</f>
        <v>99</v>
      </c>
      <c r="D32" s="1">
        <f>VLOOKUP(A32,[2]Plan1!$A$6:$G$120,5,0)</f>
        <v>115</v>
      </c>
      <c r="E32" s="1">
        <f>VLOOKUP(A32,[3]Plan1!$A$6:$G$120,5,0)</f>
        <v>125</v>
      </c>
      <c r="F32" s="1">
        <f>VLOOKUP(A32,[4]Plan1!$A$6:$G$120,5,0)</f>
        <v>135</v>
      </c>
      <c r="G32" s="1">
        <f>VLOOKUP(A32,[5]Plan1!$A$6:$G$120,5,0)</f>
        <v>140</v>
      </c>
      <c r="H32" s="1">
        <f>VLOOKUP(A32,[6]Plan1!$A$6:$G$120,5,0)</f>
        <v>142</v>
      </c>
      <c r="I32" s="1">
        <f>VLOOKUP(A32,[7]Plan1!$A$6:$G$120,5,0)</f>
        <v>144</v>
      </c>
      <c r="J32" s="1">
        <f>VLOOKUP(A32,[8]Plan1!$A$6:$G$110,5,0)</f>
        <v>143</v>
      </c>
      <c r="K32" s="1">
        <f>VLOOKUP(A32,[9]Export!$A$1:$G$105,5,0)</f>
        <v>144</v>
      </c>
    </row>
    <row r="33" spans="1:11" x14ac:dyDescent="0.2">
      <c r="A33" s="1" t="s">
        <v>31</v>
      </c>
      <c r="B33" s="1" t="s">
        <v>154</v>
      </c>
      <c r="C33" s="1">
        <f>VLOOKUP(A33,[1]Plan1!$A$6:$G$120,5,0)</f>
        <v>17</v>
      </c>
      <c r="D33" s="1">
        <f>VLOOKUP(A33,[2]Plan1!$A$6:$G$120,5,0)</f>
        <v>20</v>
      </c>
      <c r="E33" s="1">
        <f>VLOOKUP(A33,[3]Plan1!$A$6:$G$120,5,0)</f>
        <v>21</v>
      </c>
      <c r="F33" s="1">
        <f>VLOOKUP(A33,[4]Plan1!$A$6:$G$120,5,0)</f>
        <v>24</v>
      </c>
      <c r="G33" s="1">
        <f>VLOOKUP(A33,[5]Plan1!$A$6:$G$120,5,0)</f>
        <v>24</v>
      </c>
      <c r="H33" s="1">
        <f>VLOOKUP(A33,[6]Plan1!$A$6:$G$120,5,0)</f>
        <v>27</v>
      </c>
      <c r="I33" s="1">
        <f>VLOOKUP(A33,[7]Plan1!$A$6:$G$120,5,0)</f>
        <v>28</v>
      </c>
      <c r="J33" s="1">
        <f>VLOOKUP(A33,[8]Plan1!$A$6:$G$110,5,0)</f>
        <v>30</v>
      </c>
      <c r="K33" s="1">
        <f>VLOOKUP(A33,[9]Export!$A$1:$G$105,5,0)</f>
        <v>31</v>
      </c>
    </row>
    <row r="34" spans="1:11" x14ac:dyDescent="0.2">
      <c r="A34" s="1" t="s">
        <v>32</v>
      </c>
      <c r="B34" s="1" t="s">
        <v>154</v>
      </c>
      <c r="C34" s="1">
        <f>VLOOKUP(A34,[1]Plan1!$A$6:$G$120,5,0)</f>
        <v>287</v>
      </c>
      <c r="D34" s="1">
        <f>VLOOKUP(A34,[2]Plan1!$A$6:$G$120,5,0)</f>
        <v>296</v>
      </c>
      <c r="E34" s="1">
        <f>VLOOKUP(A34,[3]Plan1!$A$6:$G$120,5,0)</f>
        <v>294</v>
      </c>
      <c r="F34" s="1">
        <f>VLOOKUP(A34,[4]Plan1!$A$6:$G$120,5,0)</f>
        <v>297</v>
      </c>
      <c r="G34" s="1">
        <f>VLOOKUP(A34,[5]Plan1!$A$6:$G$120,5,0)</f>
        <v>301</v>
      </c>
      <c r="H34" s="1">
        <f>VLOOKUP(A34,[6]Plan1!$A$6:$G$120,5,0)</f>
        <v>300</v>
      </c>
      <c r="I34" s="1">
        <f>VLOOKUP(A34,[7]Plan1!$A$6:$G$120,5,0)</f>
        <v>311</v>
      </c>
      <c r="J34" s="1">
        <f>VLOOKUP(A34,[8]Plan1!$A$6:$G$110,5,0)</f>
        <v>320</v>
      </c>
      <c r="K34" s="1">
        <f>VLOOKUP(A34,[9]Export!$A$1:$G$105,5,0)</f>
        <v>329</v>
      </c>
    </row>
    <row r="35" spans="1:11" x14ac:dyDescent="0.2">
      <c r="A35" s="1" t="s">
        <v>33</v>
      </c>
      <c r="B35" s="1" t="s">
        <v>154</v>
      </c>
      <c r="C35" s="1">
        <f>VLOOKUP(A35,[1]Plan1!$A$6:$G$120,5,0)</f>
        <v>1</v>
      </c>
      <c r="D35" s="1">
        <f>VLOOKUP(A35,[2]Plan1!$A$6:$G$120,5,0)</f>
        <v>1</v>
      </c>
      <c r="E35" s="1">
        <f>VLOOKUP(A35,[3]Plan1!$A$6:$G$120,5,0)</f>
        <v>1</v>
      </c>
      <c r="F35" s="1">
        <f>VLOOKUP(A35,[4]Plan1!$A$6:$G$120,5,0)</f>
        <v>2</v>
      </c>
      <c r="G35" s="1">
        <f>VLOOKUP(A35,[5]Plan1!$A$6:$G$120,5,0)</f>
        <v>3</v>
      </c>
      <c r="H35" s="1">
        <f>VLOOKUP(A35,[6]Plan1!$A$6:$G$120,5,0)</f>
        <v>2</v>
      </c>
      <c r="I35" s="1">
        <f>VLOOKUP(A35,[7]Plan1!$A$6:$G$120,5,0)</f>
        <v>2</v>
      </c>
      <c r="J35" s="1">
        <f>VLOOKUP(A35,[8]Plan1!$A$6:$G$110,5,0)</f>
        <v>2</v>
      </c>
      <c r="K35" s="1">
        <f>VLOOKUP(A35,[9]Export!$A$1:$G$105,5,0)</f>
        <v>3</v>
      </c>
    </row>
    <row r="36" spans="1:11" x14ac:dyDescent="0.2">
      <c r="A36" s="1" t="s">
        <v>34</v>
      </c>
      <c r="B36" s="1" t="s">
        <v>154</v>
      </c>
      <c r="C36" s="1">
        <f>VLOOKUP(A36,[1]Plan1!$A$6:$G$120,5,0)</f>
        <v>5</v>
      </c>
      <c r="D36" s="1">
        <f>VLOOKUP(A36,[2]Plan1!$A$6:$G$120,5,0)</f>
        <v>5</v>
      </c>
      <c r="E36" s="1">
        <f>VLOOKUP(A36,[3]Plan1!$A$6:$G$120,5,0)</f>
        <v>5</v>
      </c>
      <c r="F36" s="1">
        <f>VLOOKUP(A36,[4]Plan1!$A$6:$G$120,5,0)</f>
        <v>5</v>
      </c>
      <c r="G36" s="1">
        <f>VLOOKUP(A36,[5]Plan1!$A$6:$G$120,5,0)</f>
        <v>5</v>
      </c>
      <c r="H36" s="1">
        <f>VLOOKUP(A36,[6]Plan1!$A$6:$G$120,5,0)</f>
        <v>6</v>
      </c>
      <c r="I36" s="1">
        <f>VLOOKUP(A36,[7]Plan1!$A$6:$G$120,5,0)</f>
        <v>6</v>
      </c>
      <c r="J36" s="1">
        <f>VLOOKUP(A36,[8]Plan1!$A$6:$G$110,5,0)</f>
        <v>6</v>
      </c>
      <c r="K36" s="1">
        <f>VLOOKUP(A36,[9]Export!$A$1:$G$105,5,0)</f>
        <v>6</v>
      </c>
    </row>
    <row r="37" spans="1:11" x14ac:dyDescent="0.2">
      <c r="A37" s="1" t="s">
        <v>35</v>
      </c>
      <c r="B37" s="1" t="s">
        <v>154</v>
      </c>
      <c r="C37" s="1">
        <f>VLOOKUP(A37,[1]Plan1!$A$6:$G$120,5,0)</f>
        <v>88</v>
      </c>
      <c r="D37" s="1">
        <f>VLOOKUP(A37,[2]Plan1!$A$6:$G$120,5,0)</f>
        <v>113</v>
      </c>
      <c r="E37" s="1">
        <f>VLOOKUP(A37,[3]Plan1!$A$6:$G$120,5,0)</f>
        <v>137</v>
      </c>
      <c r="F37" s="1">
        <f>VLOOKUP(A37,[4]Plan1!$A$6:$G$120,5,0)</f>
        <v>177</v>
      </c>
      <c r="G37" s="1">
        <f>VLOOKUP(A37,[5]Plan1!$A$6:$G$120,5,0)</f>
        <v>180</v>
      </c>
      <c r="H37" s="1">
        <f>VLOOKUP(A37,[6]Plan1!$A$6:$G$120,5,0)</f>
        <v>192</v>
      </c>
      <c r="I37" s="1">
        <f>VLOOKUP(A37,[7]Plan1!$A$6:$G$120,5,0)</f>
        <v>194</v>
      </c>
      <c r="J37" s="1">
        <f>VLOOKUP(A37,[8]Plan1!$A$6:$G$110,5,0)</f>
        <v>196</v>
      </c>
      <c r="K37" s="1">
        <f>VLOOKUP(A37,[9]Export!$A$1:$G$105,5,0)</f>
        <v>208</v>
      </c>
    </row>
    <row r="38" spans="1:11" x14ac:dyDescent="0.2">
      <c r="A38" s="1" t="s">
        <v>36</v>
      </c>
      <c r="B38" s="1" t="s">
        <v>154</v>
      </c>
      <c r="C38" s="1">
        <f>VLOOKUP(A38,[1]Plan1!$A$6:$G$120,5,0)</f>
        <v>82</v>
      </c>
      <c r="D38" s="1">
        <f>VLOOKUP(A38,[2]Plan1!$A$6:$G$120,5,0)</f>
        <v>86</v>
      </c>
      <c r="E38" s="1">
        <f>VLOOKUP(A38,[3]Plan1!$A$6:$G$120,5,0)</f>
        <v>90</v>
      </c>
      <c r="F38" s="1">
        <f>VLOOKUP(A38,[4]Plan1!$A$6:$G$120,5,0)</f>
        <v>80</v>
      </c>
      <c r="G38" s="1">
        <f>VLOOKUP(A38,[5]Plan1!$A$6:$G$120,5,0)</f>
        <v>79</v>
      </c>
      <c r="H38" s="1">
        <f>VLOOKUP(A38,[6]Plan1!$A$6:$G$120,5,0)</f>
        <v>80</v>
      </c>
      <c r="I38" s="1">
        <f>VLOOKUP(A38,[7]Plan1!$A$6:$G$120,5,0)</f>
        <v>72</v>
      </c>
      <c r="J38" s="1">
        <f>VLOOKUP(A38,[8]Plan1!$A$6:$G$110,5,0)</f>
        <v>85</v>
      </c>
      <c r="K38" s="1">
        <f>VLOOKUP(A38,[9]Export!$A$1:$G$105,5,0)</f>
        <v>90</v>
      </c>
    </row>
    <row r="39" spans="1:11" x14ac:dyDescent="0.2">
      <c r="A39" s="1" t="s">
        <v>37</v>
      </c>
      <c r="B39" s="1" t="s">
        <v>154</v>
      </c>
      <c r="C39" s="1">
        <f>VLOOKUP(A39,[1]Plan1!$A$6:$G$120,5,0)</f>
        <v>1</v>
      </c>
      <c r="D39" s="1">
        <v>0</v>
      </c>
      <c r="E39" s="1">
        <v>0</v>
      </c>
      <c r="F39" s="1">
        <f>VLOOKUP(A39,[4]Plan1!$A$6:$G$120,5,0)</f>
        <v>1</v>
      </c>
      <c r="G39" s="1">
        <f>VLOOKUP(A39,[5]Plan1!$A$6:$G$120,5,0)</f>
        <v>3</v>
      </c>
      <c r="H39" s="1">
        <f>VLOOKUP(A39,[6]Plan1!$A$6:$G$120,5,0)</f>
        <v>4</v>
      </c>
      <c r="I39" s="1">
        <f>VLOOKUP(A39,[7]Plan1!$A$6:$G$120,5,0)</f>
        <v>5</v>
      </c>
      <c r="J39" s="1">
        <f>VLOOKUP(A39,[8]Plan1!$A$6:$G$110,5,0)</f>
        <v>5</v>
      </c>
      <c r="K39" s="1">
        <f>VLOOKUP(A39,[9]Export!$A$1:$G$105,5,0)</f>
        <v>5</v>
      </c>
    </row>
    <row r="40" spans="1:11" x14ac:dyDescent="0.2">
      <c r="A40" s="1" t="s">
        <v>38</v>
      </c>
      <c r="B40" s="1" t="s">
        <v>146</v>
      </c>
      <c r="C40" s="1">
        <f>VLOOKUP(A40,[1]Plan1!$A$6:$G$120,5,0)</f>
        <v>2040</v>
      </c>
      <c r="D40" s="1">
        <f>VLOOKUP(A40,[2]Plan1!$A$6:$G$120,5,0)</f>
        <v>2122</v>
      </c>
      <c r="E40" s="1">
        <f>VLOOKUP(A40,[3]Plan1!$A$6:$G$120,5,0)</f>
        <v>2207</v>
      </c>
      <c r="F40" s="1">
        <f>VLOOKUP(A40,[4]Plan1!$A$6:$G$120,5,0)</f>
        <v>2230</v>
      </c>
      <c r="G40" s="1">
        <f>VLOOKUP(A40,[5]Plan1!$A$6:$G$120,5,0)</f>
        <v>2195</v>
      </c>
      <c r="H40" s="1">
        <f>VLOOKUP(A40,[6]Plan1!$A$6:$G$120,5,0)</f>
        <v>2176</v>
      </c>
      <c r="I40" s="1">
        <f>VLOOKUP(A40,[7]Plan1!$A$6:$G$120,5,0)</f>
        <v>2188</v>
      </c>
      <c r="J40" s="1">
        <f>VLOOKUP(A40,[8]Plan1!$A$6:$G$110,5,0)</f>
        <v>2187</v>
      </c>
      <c r="K40" s="1">
        <f>VLOOKUP(A40,[9]Export!$A$1:$G$105,5,0)</f>
        <v>2207</v>
      </c>
    </row>
    <row r="41" spans="1:11" x14ac:dyDescent="0.2">
      <c r="A41" s="1" t="s">
        <v>39</v>
      </c>
      <c r="B41" s="1" t="s">
        <v>154</v>
      </c>
      <c r="C41" s="1">
        <f>VLOOKUP(A41,[1]Plan1!$A$6:$G$120,5,0)</f>
        <v>13</v>
      </c>
      <c r="D41" s="1">
        <f>VLOOKUP(A41,[2]Plan1!$A$6:$G$120,5,0)</f>
        <v>16</v>
      </c>
      <c r="E41" s="1">
        <f>VLOOKUP(A41,[3]Plan1!$A$6:$G$120,5,0)</f>
        <v>16</v>
      </c>
      <c r="F41" s="1">
        <f>VLOOKUP(A41,[4]Plan1!$A$6:$G$120,5,0)</f>
        <v>17</v>
      </c>
      <c r="G41" s="1">
        <f>VLOOKUP(A41,[5]Plan1!$A$6:$G$120,5,0)</f>
        <v>16</v>
      </c>
      <c r="H41" s="1">
        <f>VLOOKUP(A41,[6]Plan1!$A$6:$G$120,5,0)</f>
        <v>17</v>
      </c>
      <c r="I41" s="1">
        <f>VLOOKUP(A41,[7]Plan1!$A$6:$G$120,5,0)</f>
        <v>17</v>
      </c>
      <c r="J41" s="1">
        <f>VLOOKUP(A41,[8]Plan1!$A$6:$G$110,5,0)</f>
        <v>18</v>
      </c>
      <c r="K41" s="1">
        <f>VLOOKUP(A41,[9]Export!$A$1:$G$105,5,0)</f>
        <v>21</v>
      </c>
    </row>
    <row r="42" spans="1:11" x14ac:dyDescent="0.2">
      <c r="A42" s="1" t="s">
        <v>40</v>
      </c>
      <c r="B42" s="1" t="s">
        <v>154</v>
      </c>
      <c r="C42" s="1">
        <f>VLOOKUP(A42,[1]Plan1!$A$6:$G$120,5,0)</f>
        <v>8</v>
      </c>
      <c r="D42" s="1">
        <f>VLOOKUP(A42,[2]Plan1!$A$6:$G$120,5,0)</f>
        <v>8</v>
      </c>
      <c r="E42" s="1">
        <f>VLOOKUP(A42,[3]Plan1!$A$6:$G$120,5,0)</f>
        <v>7</v>
      </c>
      <c r="F42" s="1">
        <f>VLOOKUP(A42,[4]Plan1!$A$6:$G$120,5,0)</f>
        <v>8</v>
      </c>
      <c r="G42" s="1">
        <f>VLOOKUP(A42,[5]Plan1!$A$6:$G$120,5,0)</f>
        <v>7</v>
      </c>
      <c r="H42" s="1">
        <f>VLOOKUP(A42,[6]Plan1!$A$6:$G$120,5,0)</f>
        <v>7</v>
      </c>
      <c r="I42" s="1">
        <f>VLOOKUP(A42,[7]Plan1!$A$6:$G$120,5,0)</f>
        <v>7</v>
      </c>
      <c r="J42" s="1">
        <f>VLOOKUP(A42,[8]Plan1!$A$6:$G$110,5,0)</f>
        <v>7</v>
      </c>
      <c r="K42" s="1">
        <f>VLOOKUP(A42,[9]Export!$A$1:$G$105,5,0)</f>
        <v>6</v>
      </c>
    </row>
    <row r="43" spans="1:11" x14ac:dyDescent="0.2">
      <c r="A43" s="1" t="s">
        <v>41</v>
      </c>
      <c r="B43" s="1" t="s">
        <v>154</v>
      </c>
      <c r="C43" s="1">
        <f>VLOOKUP(A43,[1]Plan1!$A$6:$G$120,5,0)</f>
        <v>21</v>
      </c>
      <c r="D43" s="1">
        <f>VLOOKUP(A43,[2]Plan1!$A$6:$G$120,5,0)</f>
        <v>21</v>
      </c>
      <c r="E43" s="1">
        <f>VLOOKUP(A43,[3]Plan1!$A$6:$G$120,5,0)</f>
        <v>24</v>
      </c>
      <c r="F43" s="1">
        <f>VLOOKUP(A43,[4]Plan1!$A$6:$G$120,5,0)</f>
        <v>28</v>
      </c>
      <c r="G43" s="1">
        <f>VLOOKUP(A43,[5]Plan1!$A$6:$G$120,5,0)</f>
        <v>25</v>
      </c>
      <c r="H43" s="1">
        <f>VLOOKUP(A43,[6]Plan1!$A$6:$G$120,5,0)</f>
        <v>26</v>
      </c>
      <c r="I43" s="1">
        <f>VLOOKUP(A43,[7]Plan1!$A$6:$G$120,5,0)</f>
        <v>24</v>
      </c>
      <c r="J43" s="1">
        <f>VLOOKUP(A43,[8]Plan1!$A$6:$G$110,5,0)</f>
        <v>29</v>
      </c>
      <c r="K43" s="1">
        <f>VLOOKUP(A43,[9]Export!$A$1:$G$105,5,0)</f>
        <v>32</v>
      </c>
    </row>
    <row r="44" spans="1:11" x14ac:dyDescent="0.2">
      <c r="A44" s="1" t="s">
        <v>42</v>
      </c>
      <c r="B44" s="1" t="s">
        <v>154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f>VLOOKUP(A44,[6]Plan1!$A$6:$G$120,5,0)</f>
        <v>13</v>
      </c>
      <c r="I44" s="1">
        <f>VLOOKUP(A44,[7]Plan1!$A$6:$G$120,5,0)</f>
        <v>12</v>
      </c>
      <c r="J44" s="1">
        <f>VLOOKUP(A44,[8]Plan1!$A$6:$G$110,5,0)</f>
        <v>12</v>
      </c>
      <c r="K44" s="1">
        <f>VLOOKUP(A44,[9]Export!$A$1:$G$105,5,0)</f>
        <v>12</v>
      </c>
    </row>
    <row r="45" spans="1:11" x14ac:dyDescent="0.2">
      <c r="A45" s="1" t="s">
        <v>43</v>
      </c>
      <c r="B45" s="1" t="s">
        <v>154</v>
      </c>
      <c r="C45" s="1">
        <f>VLOOKUP(A45,[1]Plan1!$A$6:$G$120,5,0)</f>
        <v>45</v>
      </c>
      <c r="D45" s="1">
        <f>VLOOKUP(A45,[2]Plan1!$A$6:$G$120,5,0)</f>
        <v>55</v>
      </c>
      <c r="E45" s="1">
        <f>VLOOKUP(A45,[3]Plan1!$A$6:$G$120,5,0)</f>
        <v>57</v>
      </c>
      <c r="F45" s="1">
        <f>VLOOKUP(A45,[4]Plan1!$A$6:$G$120,5,0)</f>
        <v>56</v>
      </c>
      <c r="G45" s="1">
        <f>VLOOKUP(A45,[5]Plan1!$A$6:$G$120,5,0)</f>
        <v>59</v>
      </c>
      <c r="H45" s="1">
        <f>VLOOKUP(A45,[6]Plan1!$A$6:$G$120,5,0)</f>
        <v>59</v>
      </c>
      <c r="I45" s="1">
        <f>VLOOKUP(A45,[7]Plan1!$A$6:$G$120,5,0)</f>
        <v>61</v>
      </c>
      <c r="J45" s="1">
        <f>VLOOKUP(A45,[8]Plan1!$A$6:$G$110,5,0)</f>
        <v>62</v>
      </c>
      <c r="K45" s="1">
        <f>VLOOKUP(A45,[9]Export!$A$1:$G$105,5,0)</f>
        <v>61</v>
      </c>
    </row>
    <row r="46" spans="1:11" x14ac:dyDescent="0.2">
      <c r="A46" s="1" t="s">
        <v>44</v>
      </c>
      <c r="B46" s="1" t="s">
        <v>154</v>
      </c>
      <c r="C46" s="1">
        <f>VLOOKUP(A46,[1]Plan1!$A$6:$G$120,5,0)</f>
        <v>55</v>
      </c>
      <c r="D46" s="1">
        <f>VLOOKUP(A46,[2]Plan1!$A$6:$G$120,5,0)</f>
        <v>56</v>
      </c>
      <c r="E46" s="1">
        <f>VLOOKUP(A46,[3]Plan1!$A$6:$G$120,5,0)</f>
        <v>56</v>
      </c>
      <c r="F46" s="1">
        <f>VLOOKUP(A46,[4]Plan1!$A$6:$G$120,5,0)</f>
        <v>63</v>
      </c>
      <c r="G46" s="1">
        <f>VLOOKUP(A46,[5]Plan1!$A$6:$G$120,5,0)</f>
        <v>62</v>
      </c>
      <c r="H46" s="1">
        <f>VLOOKUP(A46,[6]Plan1!$A$6:$G$120,5,0)</f>
        <v>62</v>
      </c>
      <c r="I46" s="1">
        <f>VLOOKUP(A46,[7]Plan1!$A$6:$G$120,5,0)</f>
        <v>63</v>
      </c>
      <c r="J46" s="1">
        <f>VLOOKUP(A46,[8]Plan1!$A$6:$G$110,5,0)</f>
        <v>67</v>
      </c>
      <c r="K46" s="1">
        <f>VLOOKUP(A46,[9]Export!$A$1:$G$105,5,0)</f>
        <v>69</v>
      </c>
    </row>
    <row r="47" spans="1:11" x14ac:dyDescent="0.2">
      <c r="A47" s="1" t="s">
        <v>45</v>
      </c>
      <c r="B47" s="1" t="s">
        <v>154</v>
      </c>
      <c r="C47" s="1">
        <f>VLOOKUP(A47,[1]Plan1!$A$6:$G$120,5,0)</f>
        <v>142</v>
      </c>
      <c r="D47" s="1">
        <f>VLOOKUP(A47,[2]Plan1!$A$6:$G$120,5,0)</f>
        <v>149</v>
      </c>
      <c r="E47" s="1">
        <f>VLOOKUP(A47,[3]Plan1!$A$6:$G$120,5,0)</f>
        <v>152</v>
      </c>
      <c r="F47" s="1">
        <f>VLOOKUP(A47,[4]Plan1!$A$6:$G$120,5,0)</f>
        <v>157</v>
      </c>
      <c r="G47" s="1">
        <f>VLOOKUP(A47,[5]Plan1!$A$6:$G$120,5,0)</f>
        <v>162</v>
      </c>
      <c r="H47" s="1">
        <f>VLOOKUP(A47,[6]Plan1!$A$6:$G$120,5,0)</f>
        <v>163</v>
      </c>
      <c r="I47" s="1">
        <f>VLOOKUP(A47,[7]Plan1!$A$6:$G$120,5,0)</f>
        <v>161</v>
      </c>
      <c r="J47" s="1">
        <f>VLOOKUP(A47,[8]Plan1!$A$6:$G$110,5,0)</f>
        <v>169</v>
      </c>
      <c r="K47" s="1">
        <f>VLOOKUP(A47,[9]Export!$A$1:$G$105,5,0)</f>
        <v>175</v>
      </c>
    </row>
    <row r="48" spans="1:11" x14ac:dyDescent="0.2">
      <c r="A48" s="1" t="s">
        <v>46</v>
      </c>
      <c r="B48" s="1" t="s">
        <v>154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f>VLOOKUP(A48,[6]Plan1!$A$6:$G$120,5,0)</f>
        <v>35</v>
      </c>
      <c r="I48" s="1">
        <f>VLOOKUP(A48,[7]Plan1!$A$6:$G$120,5,0)</f>
        <v>37</v>
      </c>
      <c r="J48" s="1">
        <f>VLOOKUP(A48,[8]Plan1!$A$6:$G$110,5,0)</f>
        <v>37</v>
      </c>
      <c r="K48" s="1">
        <f>VLOOKUP(A48,[9]Export!$A$1:$G$105,5,0)</f>
        <v>36</v>
      </c>
    </row>
    <row r="49" spans="1:11" x14ac:dyDescent="0.2">
      <c r="A49" s="1" t="s">
        <v>47</v>
      </c>
      <c r="B49" s="1" t="s">
        <v>154</v>
      </c>
      <c r="C49" s="1">
        <f>VLOOKUP(A49,[1]Plan1!$A$6:$G$120,5,0)</f>
        <v>21</v>
      </c>
      <c r="D49" s="1">
        <f>VLOOKUP(A49,[2]Plan1!$A$6:$G$120,5,0)</f>
        <v>21</v>
      </c>
      <c r="E49" s="1">
        <f>VLOOKUP(A49,[3]Plan1!$A$6:$G$120,5,0)</f>
        <v>21</v>
      </c>
      <c r="F49" s="1">
        <f>VLOOKUP(A49,[4]Plan1!$A$6:$G$120,5,0)</f>
        <v>19</v>
      </c>
      <c r="G49" s="1">
        <f>VLOOKUP(A49,[5]Plan1!$A$6:$G$120,5,0)</f>
        <v>20</v>
      </c>
      <c r="H49" s="1">
        <f>VLOOKUP(A49,[6]Plan1!$A$6:$G$120,5,0)</f>
        <v>21</v>
      </c>
      <c r="I49" s="1">
        <f>VLOOKUP(A49,[7]Plan1!$A$6:$G$120,5,0)</f>
        <v>22</v>
      </c>
      <c r="J49" s="1">
        <f>VLOOKUP(A49,[8]Plan1!$A$6:$G$110,5,0)</f>
        <v>24</v>
      </c>
      <c r="K49" s="1">
        <f>VLOOKUP(A49,[9]Export!$A$1:$G$105,5,0)</f>
        <v>28</v>
      </c>
    </row>
    <row r="50" spans="1:11" x14ac:dyDescent="0.2">
      <c r="A50" s="1" t="s">
        <v>48</v>
      </c>
      <c r="B50" s="1" t="s">
        <v>154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>VLOOKUP(A50,[7]Plan1!$A$6:$G$120,5,0)</f>
        <v>38</v>
      </c>
      <c r="J50" s="1">
        <f>VLOOKUP(A50,[8]Plan1!$A$6:$G$110,5,0)</f>
        <v>38</v>
      </c>
      <c r="K50" s="1">
        <f>VLOOKUP(A50,[9]Export!$A$1:$G$105,5,0)</f>
        <v>39</v>
      </c>
    </row>
    <row r="51" spans="1:11" x14ac:dyDescent="0.2">
      <c r="A51" s="1" t="s">
        <v>49</v>
      </c>
      <c r="B51" s="1" t="s">
        <v>154</v>
      </c>
      <c r="C51" s="1">
        <f>VLOOKUP(A51,[1]Plan1!$A$6:$G$120,5,0)</f>
        <v>3</v>
      </c>
      <c r="D51" s="1">
        <f>VLOOKUP(A51,[2]Plan1!$A$6:$G$120,5,0)</f>
        <v>3</v>
      </c>
      <c r="E51" s="1">
        <f>VLOOKUP(A51,[3]Plan1!$A$6:$G$120,5,0)</f>
        <v>4</v>
      </c>
      <c r="F51" s="1">
        <f>VLOOKUP(A51,[4]Plan1!$A$6:$G$120,5,0)</f>
        <v>4</v>
      </c>
      <c r="G51" s="1">
        <f>VLOOKUP(A51,[5]Plan1!$A$6:$G$120,5,0)</f>
        <v>4</v>
      </c>
      <c r="H51" s="1">
        <f>VLOOKUP(A51,[6]Plan1!$A$6:$G$120,5,0)</f>
        <v>4</v>
      </c>
      <c r="I51" s="1">
        <f>VLOOKUP(A51,[7]Plan1!$A$6:$G$120,5,0)</f>
        <v>6</v>
      </c>
      <c r="J51" s="1">
        <f>VLOOKUP(A51,[8]Plan1!$A$6:$G$110,5,0)</f>
        <v>6</v>
      </c>
      <c r="K51" s="1">
        <f>VLOOKUP(A51,[9]Export!$A$1:$G$105,5,0)</f>
        <v>6</v>
      </c>
    </row>
    <row r="52" spans="1:11" x14ac:dyDescent="0.2">
      <c r="A52" s="1" t="s">
        <v>50</v>
      </c>
      <c r="B52" s="1" t="s">
        <v>113</v>
      </c>
      <c r="C52" s="1">
        <f>VLOOKUP(A52,[1]Plan1!$A$6:$G$120,5,0)</f>
        <v>50</v>
      </c>
      <c r="D52" s="1">
        <f>VLOOKUP(A52,[2]Plan1!$A$6:$G$120,5,0)</f>
        <v>51</v>
      </c>
      <c r="E52" s="1">
        <f>VLOOKUP(A52,[3]Plan1!$A$6:$G$120,5,0)</f>
        <v>57</v>
      </c>
      <c r="F52" s="1">
        <f>VLOOKUP(A52,[4]Plan1!$A$6:$G$120,5,0)</f>
        <v>60</v>
      </c>
      <c r="G52" s="1">
        <f>VLOOKUP(A52,[5]Plan1!$A$6:$G$120,5,0)</f>
        <v>62</v>
      </c>
      <c r="H52" s="1">
        <f>VLOOKUP(A52,[6]Plan1!$A$6:$G$120,5,0)</f>
        <v>68</v>
      </c>
      <c r="I52" s="1">
        <f>VLOOKUP(A52,[7]Plan1!$A$6:$G$120,5,0)</f>
        <v>67</v>
      </c>
      <c r="J52" s="1">
        <f>VLOOKUP(A52,[8]Plan1!$A$6:$G$110,5,0)</f>
        <v>72</v>
      </c>
      <c r="K52" s="1">
        <f>VLOOKUP(A52,[9]Export!$A$1:$G$105,5,0)</f>
        <v>75</v>
      </c>
    </row>
    <row r="53" spans="1:11" x14ac:dyDescent="0.2">
      <c r="A53" s="1" t="s">
        <v>51</v>
      </c>
      <c r="B53" s="1" t="s">
        <v>114</v>
      </c>
      <c r="C53" s="1">
        <f>VLOOKUP(A53,[1]Plan1!$A$6:$G$120,5,0)</f>
        <v>167</v>
      </c>
      <c r="D53" s="1">
        <f>VLOOKUP(A53,[2]Plan1!$A$6:$G$120,5,0)</f>
        <v>175</v>
      </c>
      <c r="E53" s="1">
        <f>VLOOKUP(A53,[3]Plan1!$A$6:$G$120,5,0)</f>
        <v>185</v>
      </c>
      <c r="F53" s="1">
        <f>VLOOKUP(A53,[4]Plan1!$A$6:$G$120,5,0)</f>
        <v>172</v>
      </c>
      <c r="G53" s="1">
        <f>VLOOKUP(A53,[5]Plan1!$A$6:$G$120,5,0)</f>
        <v>173</v>
      </c>
      <c r="H53" s="1">
        <f>VLOOKUP(A53,[6]Plan1!$A$6:$G$120,5,0)</f>
        <v>172</v>
      </c>
      <c r="I53" s="1">
        <f>VLOOKUP(A53,[7]Plan1!$A$6:$G$120,5,0)</f>
        <v>172</v>
      </c>
      <c r="J53" s="1">
        <f>VLOOKUP(A53,[8]Plan1!$A$6:$G$110,5,0)</f>
        <v>171</v>
      </c>
      <c r="K53" s="1">
        <f>VLOOKUP(A53,[9]Export!$A$1:$G$105,5,0)</f>
        <v>183</v>
      </c>
    </row>
    <row r="54" spans="1:11" x14ac:dyDescent="0.2">
      <c r="A54" s="1" t="s">
        <v>52</v>
      </c>
      <c r="B54" s="1" t="s">
        <v>154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f>VLOOKUP(A54,[7]Plan1!$A$6:$G$120,5,0)</f>
        <v>15</v>
      </c>
      <c r="J54" s="1">
        <f>VLOOKUP(A54,[8]Plan1!$A$6:$G$110,5,0)</f>
        <v>16</v>
      </c>
      <c r="K54" s="1">
        <f>VLOOKUP(A54,[9]Export!$A$1:$G$105,5,0)</f>
        <v>16</v>
      </c>
    </row>
    <row r="55" spans="1:11" x14ac:dyDescent="0.2">
      <c r="A55" s="1" t="s">
        <v>53</v>
      </c>
      <c r="B55" s="1" t="s">
        <v>115</v>
      </c>
      <c r="C55" s="1">
        <f>VLOOKUP(A55,[1]Plan1!$A$6:$G$120,5,0)</f>
        <v>8087</v>
      </c>
      <c r="D55" s="1">
        <f>VLOOKUP(A55,[2]Plan1!$A$6:$G$120,5,0)</f>
        <v>8274</v>
      </c>
      <c r="E55" s="1">
        <f>VLOOKUP(A55,[3]Plan1!$A$6:$G$120,5,0)</f>
        <v>8417</v>
      </c>
      <c r="F55" s="1">
        <f>VLOOKUP(A55,[4]Plan1!$A$6:$G$120,5,0)</f>
        <v>8441</v>
      </c>
      <c r="G55" s="1">
        <f>VLOOKUP(A55,[5]Plan1!$A$6:$G$120,5,0)</f>
        <v>8415</v>
      </c>
      <c r="H55" s="1">
        <f>VLOOKUP(A55,[6]Plan1!$A$6:$G$120,5,0)</f>
        <v>8422</v>
      </c>
      <c r="I55" s="1">
        <f>VLOOKUP(A55,[7]Plan1!$A$6:$G$120,5,0)</f>
        <v>8428</v>
      </c>
      <c r="J55" s="1">
        <f>VLOOKUP(A55,[8]Plan1!$A$6:$G$110,5,0)</f>
        <v>8254</v>
      </c>
      <c r="K55" s="1">
        <f>VLOOKUP(A55,[9]Export!$A$1:$G$105,5,0)</f>
        <v>8163</v>
      </c>
    </row>
    <row r="56" spans="1:11" x14ac:dyDescent="0.2">
      <c r="A56" s="1" t="s">
        <v>54</v>
      </c>
      <c r="B56" s="1" t="s">
        <v>154</v>
      </c>
      <c r="C56" s="1">
        <f>VLOOKUP(A56,[1]Plan1!$A$6:$G$120,5,0)</f>
        <v>89</v>
      </c>
      <c r="D56" s="1">
        <f>VLOOKUP(A56,[2]Plan1!$A$6:$G$120,5,0)</f>
        <v>92</v>
      </c>
      <c r="E56" s="1">
        <f>VLOOKUP(A56,[3]Plan1!$A$6:$G$120,5,0)</f>
        <v>94</v>
      </c>
      <c r="F56" s="1">
        <f>VLOOKUP(A56,[4]Plan1!$A$6:$G$120,5,0)</f>
        <v>102</v>
      </c>
      <c r="G56" s="1">
        <f>VLOOKUP(A56,[5]Plan1!$A$6:$G$120,5,0)</f>
        <v>108</v>
      </c>
      <c r="H56" s="1">
        <f>VLOOKUP(A56,[6]Plan1!$A$6:$G$120,5,0)</f>
        <v>116</v>
      </c>
      <c r="I56" s="1">
        <f>VLOOKUP(A56,[7]Plan1!$A$6:$G$120,5,0)</f>
        <v>121</v>
      </c>
      <c r="J56" s="1">
        <f>VLOOKUP(A56,[8]Plan1!$A$6:$G$110,5,0)</f>
        <v>123</v>
      </c>
      <c r="K56" s="1">
        <f>VLOOKUP(A56,[9]Export!$A$1:$G$105,5,0)</f>
        <v>124</v>
      </c>
    </row>
    <row r="57" spans="1:11" x14ac:dyDescent="0.2">
      <c r="A57" s="1" t="s">
        <v>55</v>
      </c>
      <c r="B57" s="1" t="s">
        <v>116</v>
      </c>
      <c r="C57" s="1">
        <f>VLOOKUP(A57,[1]Plan1!$A$6:$G$120,5,0)</f>
        <v>114</v>
      </c>
      <c r="D57" s="1">
        <f>VLOOKUP(A57,[2]Plan1!$A$6:$G$120,5,0)</f>
        <v>104</v>
      </c>
      <c r="E57" s="1">
        <f>VLOOKUP(A57,[3]Plan1!$A$6:$G$120,5,0)</f>
        <v>98</v>
      </c>
      <c r="F57" s="1">
        <f>VLOOKUP(A57,[4]Plan1!$A$6:$G$120,5,0)</f>
        <v>89</v>
      </c>
      <c r="G57" s="1">
        <f>VLOOKUP(A57,[5]Plan1!$A$6:$G$120,5,0)</f>
        <v>97</v>
      </c>
      <c r="H57" s="1">
        <f>VLOOKUP(A57,[6]Plan1!$A$6:$G$120,5,0)</f>
        <v>94</v>
      </c>
      <c r="I57" s="1">
        <f>VLOOKUP(A57,[7]Plan1!$A$6:$G$120,5,0)</f>
        <v>101</v>
      </c>
      <c r="J57" s="1">
        <f>VLOOKUP(A57,[8]Plan1!$A$6:$G$110,5,0)</f>
        <v>103</v>
      </c>
      <c r="K57" s="1">
        <f>VLOOKUP(A57,[9]Export!$A$1:$G$105,5,0)</f>
        <v>97</v>
      </c>
    </row>
    <row r="58" spans="1:11" x14ac:dyDescent="0.2">
      <c r="A58" s="1" t="s">
        <v>56</v>
      </c>
      <c r="B58" s="1" t="s">
        <v>154</v>
      </c>
      <c r="C58" s="1">
        <f>VLOOKUP(A58,[1]Plan1!$A$6:$G$120,5,0)</f>
        <v>39</v>
      </c>
      <c r="D58" s="1">
        <f>VLOOKUP(A58,[2]Plan1!$A$6:$G$120,5,0)</f>
        <v>42</v>
      </c>
      <c r="E58" s="1">
        <f>VLOOKUP(A58,[3]Plan1!$A$6:$G$120,5,0)</f>
        <v>43</v>
      </c>
      <c r="F58" s="1">
        <f>VLOOKUP(A58,[4]Plan1!$A$6:$G$120,5,0)</f>
        <v>45</v>
      </c>
      <c r="G58" s="1">
        <f>VLOOKUP(A58,[5]Plan1!$A$6:$G$120,5,0)</f>
        <v>46</v>
      </c>
      <c r="H58" s="1">
        <f>VLOOKUP(A58,[6]Plan1!$A$6:$G$120,5,0)</f>
        <v>48</v>
      </c>
      <c r="I58" s="1">
        <f>VLOOKUP(A58,[7]Plan1!$A$6:$G$120,5,0)</f>
        <v>46</v>
      </c>
      <c r="J58" s="1">
        <f>VLOOKUP(A58,[8]Plan1!$A$6:$G$110,5,0)</f>
        <v>47</v>
      </c>
      <c r="K58" s="1">
        <f>VLOOKUP(A58,[9]Export!$A$1:$G$105,5,0)</f>
        <v>51</v>
      </c>
    </row>
    <row r="59" spans="1:11" x14ac:dyDescent="0.2">
      <c r="A59" s="1" t="s">
        <v>57</v>
      </c>
      <c r="B59" s="1" t="s">
        <v>154</v>
      </c>
      <c r="C59" s="1">
        <f>VLOOKUP(A59,[1]Plan1!$A$6:$G$120,5,0)</f>
        <v>19</v>
      </c>
      <c r="D59" s="1">
        <f>VLOOKUP(A59,[2]Plan1!$A$6:$G$120,5,0)</f>
        <v>26</v>
      </c>
      <c r="E59" s="1">
        <f>VLOOKUP(A59,[3]Plan1!$A$6:$G$120,5,0)</f>
        <v>24</v>
      </c>
      <c r="F59" s="1">
        <f>VLOOKUP(A59,[4]Plan1!$A$6:$G$120,5,0)</f>
        <v>25</v>
      </c>
      <c r="G59" s="1">
        <f>VLOOKUP(A59,[5]Plan1!$A$6:$G$120,5,0)</f>
        <v>26</v>
      </c>
      <c r="H59" s="1">
        <f>VLOOKUP(A59,[6]Plan1!$A$6:$G$120,5,0)</f>
        <v>29</v>
      </c>
      <c r="I59" s="1">
        <f>VLOOKUP(A59,[7]Plan1!$A$6:$G$120,5,0)</f>
        <v>31</v>
      </c>
      <c r="J59" s="1">
        <f>VLOOKUP(A59,[8]Plan1!$A$6:$G$110,5,0)</f>
        <v>30</v>
      </c>
      <c r="K59" s="1">
        <f>VLOOKUP(A59,[9]Export!$A$1:$G$105,5,0)</f>
        <v>29</v>
      </c>
    </row>
    <row r="60" spans="1:11" x14ac:dyDescent="0.2">
      <c r="A60" s="1" t="s">
        <v>58</v>
      </c>
      <c r="B60" s="1" t="s">
        <v>154</v>
      </c>
      <c r="C60" s="1">
        <f>VLOOKUP(A60,[1]Plan1!$A$6:$G$120,5,0)</f>
        <v>2</v>
      </c>
      <c r="D60" s="1">
        <f>VLOOKUP(A60,[2]Plan1!$A$6:$G$120,5,0)</f>
        <v>2</v>
      </c>
      <c r="E60" s="1">
        <f>VLOOKUP(A60,[3]Plan1!$A$6:$G$120,5,0)</f>
        <v>2</v>
      </c>
      <c r="F60" s="1">
        <f>VLOOKUP(A60,[4]Plan1!$A$6:$G$120,5,0)</f>
        <v>1</v>
      </c>
      <c r="G60" s="1">
        <f>VLOOKUP(A60,[5]Plan1!$A$6:$G$120,5,0)</f>
        <v>1</v>
      </c>
      <c r="H60" s="1">
        <f>VLOOKUP(A60,[6]Plan1!$A$6:$G$120,5,0)</f>
        <v>2</v>
      </c>
      <c r="I60" s="1">
        <f>VLOOKUP(A60,[7]Plan1!$A$6:$G$120,5,0)</f>
        <v>2</v>
      </c>
      <c r="J60" s="1">
        <f>VLOOKUP(A60,[8]Plan1!$A$6:$G$110,5,0)</f>
        <v>2</v>
      </c>
      <c r="K60" s="1">
        <f>VLOOKUP(A60,[9]Export!$A$1:$G$105,5,0)</f>
        <v>4</v>
      </c>
    </row>
    <row r="61" spans="1:11" x14ac:dyDescent="0.2">
      <c r="A61" s="1" t="s">
        <v>59</v>
      </c>
      <c r="B61" s="1" t="s">
        <v>154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f>VLOOKUP(A61,[7]Plan1!$A$6:$G$120,5,0)</f>
        <v>6</v>
      </c>
      <c r="J61" s="1">
        <f>VLOOKUP(A61,[8]Plan1!$A$6:$G$110,5,0)</f>
        <v>5</v>
      </c>
      <c r="K61" s="1">
        <f>VLOOKUP(A61,[9]Export!$A$1:$G$105,5,0)</f>
        <v>3</v>
      </c>
    </row>
    <row r="62" spans="1:11" x14ac:dyDescent="0.2">
      <c r="A62" s="1" t="s">
        <v>60</v>
      </c>
      <c r="B62" s="1" t="s">
        <v>154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f>VLOOKUP(A62,[7]Plan1!$A$6:$G$120,5,0)</f>
        <v>18</v>
      </c>
      <c r="J62" s="1">
        <v>0</v>
      </c>
      <c r="K62" s="1">
        <f>VLOOKUP(A62,[9]Export!$A$1:$G$105,5,0)</f>
        <v>33</v>
      </c>
    </row>
    <row r="63" spans="1:11" x14ac:dyDescent="0.2">
      <c r="A63" s="1" t="s">
        <v>61</v>
      </c>
      <c r="B63" s="1" t="s">
        <v>154</v>
      </c>
      <c r="C63" s="1">
        <v>0</v>
      </c>
      <c r="D63" s="1">
        <v>0</v>
      </c>
      <c r="E63" s="1">
        <v>0</v>
      </c>
      <c r="F63" s="1">
        <v>0</v>
      </c>
      <c r="G63" s="1">
        <f>VLOOKUP(A63,[5]Plan1!$A$6:$G$120,5,0)</f>
        <v>30</v>
      </c>
      <c r="H63" s="1">
        <f>VLOOKUP(A63,[6]Plan1!$A$6:$G$120,5,0)</f>
        <v>29</v>
      </c>
      <c r="I63" s="1">
        <f>VLOOKUP(A63,[7]Plan1!$A$6:$G$120,5,0)</f>
        <v>28</v>
      </c>
      <c r="J63" s="1">
        <f>VLOOKUP(A63,[8]Plan1!$A$6:$G$110,5,0)</f>
        <v>26</v>
      </c>
      <c r="K63" s="1">
        <f>VLOOKUP(A63,[9]Export!$A$1:$G$105,5,0)</f>
        <v>21</v>
      </c>
    </row>
    <row r="64" spans="1:11" x14ac:dyDescent="0.2">
      <c r="A64" s="1" t="s">
        <v>62</v>
      </c>
      <c r="B64" s="1" t="s">
        <v>154</v>
      </c>
      <c r="C64" s="1">
        <f>VLOOKUP(A64,[1]Plan1!$A$6:$G$120,5,0)</f>
        <v>20</v>
      </c>
      <c r="D64" s="1">
        <f>VLOOKUP(A64,[2]Plan1!$A$6:$G$120,5,0)</f>
        <v>21</v>
      </c>
      <c r="E64" s="1">
        <f>VLOOKUP(A64,[3]Plan1!$A$6:$G$120,5,0)</f>
        <v>19</v>
      </c>
      <c r="F64" s="1">
        <f>VLOOKUP(A64,[4]Plan1!$A$6:$G$120,5,0)</f>
        <v>21</v>
      </c>
      <c r="G64" s="1">
        <f>VLOOKUP(A64,[5]Plan1!$A$6:$G$120,5,0)</f>
        <v>28</v>
      </c>
      <c r="H64" s="1">
        <f>VLOOKUP(A64,[6]Plan1!$A$6:$G$120,5,0)</f>
        <v>28</v>
      </c>
      <c r="I64" s="1">
        <f>VLOOKUP(A64,[7]Plan1!$A$6:$G$120,5,0)</f>
        <v>26</v>
      </c>
      <c r="J64" s="1">
        <f>VLOOKUP(A64,[8]Plan1!$A$6:$G$110,5,0)</f>
        <v>25</v>
      </c>
      <c r="K64" s="1">
        <f>VLOOKUP(A64,[9]Export!$A$1:$G$105,5,0)</f>
        <v>24</v>
      </c>
    </row>
    <row r="65" spans="1:11" x14ac:dyDescent="0.2">
      <c r="A65" s="1" t="s">
        <v>63</v>
      </c>
      <c r="B65" s="1" t="s">
        <v>117</v>
      </c>
      <c r="C65" s="1">
        <f>VLOOKUP(A65,[1]Plan1!$A$6:$G$120,5,0)</f>
        <v>13455</v>
      </c>
      <c r="D65" s="1">
        <f>VLOOKUP(A65,[2]Plan1!$A$6:$G$120,5,0)</f>
        <v>14011</v>
      </c>
      <c r="E65" s="1">
        <f>VLOOKUP(A65,[3]Plan1!$A$6:$G$120,5,0)</f>
        <v>14223</v>
      </c>
      <c r="F65" s="1">
        <f>VLOOKUP(A65,[4]Plan1!$A$6:$G$120,5,0)</f>
        <v>13835</v>
      </c>
      <c r="G65" s="1">
        <f>VLOOKUP(A65,[5]Plan1!$A$6:$G$120,5,0)</f>
        <v>13692</v>
      </c>
      <c r="H65" s="1">
        <f>VLOOKUP(A65,[6]Plan1!$A$6:$G$120,5,0)</f>
        <v>13681</v>
      </c>
      <c r="I65" s="1">
        <f>VLOOKUP(A65,[7]Plan1!$A$6:$G$120,5,0)</f>
        <v>13507</v>
      </c>
      <c r="J65" s="1">
        <f>VLOOKUP(A65,[8]Plan1!$A$6:$G$110,5,0)</f>
        <v>13269</v>
      </c>
      <c r="K65" s="1">
        <f>VLOOKUP(A65,[9]Export!$A$1:$G$105,5,0)</f>
        <v>13075</v>
      </c>
    </row>
    <row r="66" spans="1:11" x14ac:dyDescent="0.2">
      <c r="A66" s="1" t="s">
        <v>64</v>
      </c>
      <c r="B66" s="1" t="s">
        <v>154</v>
      </c>
      <c r="C66" s="1">
        <f>VLOOKUP(A66,[1]Plan1!$A$6:$G$120,5,0)</f>
        <v>325</v>
      </c>
      <c r="D66" s="1">
        <f>VLOOKUP(A66,[2]Plan1!$A$6:$G$120,5,0)</f>
        <v>355</v>
      </c>
      <c r="E66" s="1">
        <f>VLOOKUP(A66,[3]Plan1!$A$6:$G$120,5,0)</f>
        <v>398</v>
      </c>
      <c r="F66" s="1">
        <f>VLOOKUP(A66,[4]Plan1!$A$6:$G$120,5,0)</f>
        <v>422</v>
      </c>
      <c r="G66" s="1">
        <f>VLOOKUP(A66,[5]Plan1!$A$6:$G$120,5,0)</f>
        <v>447</v>
      </c>
      <c r="H66" s="1">
        <f>VLOOKUP(A66,[6]Plan1!$A$6:$G$120,5,0)</f>
        <v>469</v>
      </c>
      <c r="I66" s="1">
        <f>VLOOKUP(A66,[7]Plan1!$A$6:$G$120,5,0)</f>
        <v>492</v>
      </c>
      <c r="J66" s="1">
        <f>VLOOKUP(A66,[8]Plan1!$A$6:$G$110,5,0)</f>
        <v>495</v>
      </c>
      <c r="K66" s="1">
        <f>VLOOKUP(A66,[9]Export!$A$1:$G$105,5,0)</f>
        <v>486</v>
      </c>
    </row>
    <row r="67" spans="1:11" x14ac:dyDescent="0.2">
      <c r="A67" s="1" t="s">
        <v>65</v>
      </c>
      <c r="B67" s="1" t="s">
        <v>118</v>
      </c>
      <c r="C67" s="1">
        <f>VLOOKUP(A67,[1]Plan1!$A$6:$G$120,5,0)</f>
        <v>2654</v>
      </c>
      <c r="D67" s="1">
        <f>VLOOKUP(A67,[2]Plan1!$A$6:$G$120,5,0)</f>
        <v>2755</v>
      </c>
      <c r="E67" s="1">
        <f>VLOOKUP(A67,[3]Plan1!$A$6:$G$120,5,0)</f>
        <v>2787</v>
      </c>
      <c r="F67" s="1">
        <f>VLOOKUP(A67,[4]Plan1!$A$6:$G$120,5,0)</f>
        <v>2805</v>
      </c>
      <c r="G67" s="1">
        <f>VLOOKUP(A67,[5]Plan1!$A$6:$G$120,5,0)</f>
        <v>2785</v>
      </c>
      <c r="H67" s="1">
        <f>VLOOKUP(A67,[6]Plan1!$A$6:$G$120,5,0)</f>
        <v>2717</v>
      </c>
      <c r="I67" s="1">
        <f>VLOOKUP(A67,[7]Plan1!$A$6:$G$120,5,0)</f>
        <v>2714</v>
      </c>
      <c r="J67" s="1">
        <f>VLOOKUP(A67,[8]Plan1!$A$6:$G$110,5,0)</f>
        <v>2636</v>
      </c>
      <c r="K67" s="1">
        <f>VLOOKUP(A67,[9]Export!$A$1:$G$105,5,0)</f>
        <v>2559</v>
      </c>
    </row>
    <row r="68" spans="1:11" x14ac:dyDescent="0.2">
      <c r="A68" s="1" t="s">
        <v>66</v>
      </c>
      <c r="B68" s="1" t="s">
        <v>121</v>
      </c>
      <c r="C68" s="1">
        <f>VLOOKUP(A68,[1]Plan1!$A$6:$G$120,5,0)</f>
        <v>241</v>
      </c>
      <c r="D68" s="1">
        <f>VLOOKUP(A68,[2]Plan1!$A$6:$G$120,5,0)</f>
        <v>250</v>
      </c>
      <c r="E68" s="1">
        <f>VLOOKUP(A68,[3]Plan1!$A$6:$G$120,5,0)</f>
        <v>245</v>
      </c>
      <c r="F68" s="1">
        <f>VLOOKUP(A68,[4]Plan1!$A$6:$G$120,5,0)</f>
        <v>241</v>
      </c>
      <c r="G68" s="1">
        <f>VLOOKUP(A68,[5]Plan1!$A$6:$G$120,5,0)</f>
        <v>228</v>
      </c>
      <c r="H68" s="1">
        <f>VLOOKUP(A68,[6]Plan1!$A$6:$G$120,5,0)</f>
        <v>1480</v>
      </c>
      <c r="I68" s="1">
        <f>VLOOKUP(A68,[7]Plan1!$A$6:$G$120,5,0)</f>
        <v>1485</v>
      </c>
      <c r="J68" s="1">
        <f>VLOOKUP(A68,[8]Plan1!$A$6:$G$110,5,0)</f>
        <v>1512</v>
      </c>
      <c r="K68" s="1">
        <f>VLOOKUP(A68,[9]Export!$A$1:$G$105,5,0)</f>
        <v>1536</v>
      </c>
    </row>
    <row r="69" spans="1:11" x14ac:dyDescent="0.2">
      <c r="A69" s="1" t="s">
        <v>67</v>
      </c>
      <c r="B69" s="1" t="s">
        <v>120</v>
      </c>
      <c r="C69" s="1">
        <f>VLOOKUP(A69,[1]Plan1!$A$6:$G$120,5,0)</f>
        <v>4481</v>
      </c>
      <c r="D69" s="1">
        <f>VLOOKUP(A69,[2]Plan1!$A$6:$G$120,5,0)</f>
        <v>4673</v>
      </c>
      <c r="E69" s="1">
        <f>VLOOKUP(A69,[3]Plan1!$A$6:$G$120,5,0)</f>
        <v>4806</v>
      </c>
      <c r="F69" s="1">
        <f>VLOOKUP(A69,[4]Plan1!$A$6:$G$120,5,0)</f>
        <v>4749</v>
      </c>
      <c r="G69" s="1">
        <f>VLOOKUP(A69,[5]Plan1!$A$6:$G$120,5,0)</f>
        <v>4704</v>
      </c>
      <c r="H69" s="1">
        <f>VLOOKUP(A69,[6]Plan1!$A$6:$G$120,5,0)</f>
        <v>4757</v>
      </c>
      <c r="I69" s="1">
        <f>VLOOKUP(A69,[7]Plan1!$A$6:$G$120,5,0)</f>
        <v>4783</v>
      </c>
      <c r="J69" s="1">
        <f>VLOOKUP(A69,[8]Plan1!$A$6:$G$110,5,0)</f>
        <v>4844</v>
      </c>
      <c r="K69" s="1">
        <f>VLOOKUP(A69,[9]Export!$A$1:$G$105,5,0)</f>
        <v>4747</v>
      </c>
    </row>
    <row r="70" spans="1:11" x14ac:dyDescent="0.2">
      <c r="A70" s="1" t="s">
        <v>68</v>
      </c>
      <c r="B70" s="1" t="s">
        <v>119</v>
      </c>
      <c r="C70" s="1">
        <f>VLOOKUP(A70,[1]Plan1!$A$6:$G$120,5,0)</f>
        <v>14876</v>
      </c>
      <c r="D70" s="1">
        <f>VLOOKUP(A70,[2]Plan1!$A$6:$G$120,5,0)</f>
        <v>15195</v>
      </c>
      <c r="E70" s="1">
        <f>VLOOKUP(A70,[3]Plan1!$A$6:$G$120,5,0)</f>
        <v>15297</v>
      </c>
      <c r="F70" s="1">
        <f>VLOOKUP(A70,[4]Plan1!$A$6:$G$120,5,0)</f>
        <v>14928</v>
      </c>
      <c r="G70" s="1">
        <f>VLOOKUP(A70,[5]Plan1!$A$6:$G$120,5,0)</f>
        <v>14505</v>
      </c>
      <c r="H70" s="1">
        <f>VLOOKUP(A70,[6]Plan1!$A$6:$G$120,5,0)</f>
        <v>14433</v>
      </c>
      <c r="I70" s="1">
        <f>VLOOKUP(A70,[7]Plan1!$A$6:$G$120,5,0)</f>
        <v>14432</v>
      </c>
      <c r="J70" s="1">
        <f>VLOOKUP(A70,[8]Plan1!$A$6:$G$110,5,0)</f>
        <v>14578</v>
      </c>
      <c r="K70" s="1">
        <f>VLOOKUP(A70,[9]Export!$A$1:$G$105,5,0)</f>
        <v>14451</v>
      </c>
    </row>
    <row r="71" spans="1:11" x14ac:dyDescent="0.2">
      <c r="A71" s="1" t="s">
        <v>69</v>
      </c>
      <c r="B71" s="1" t="s">
        <v>154</v>
      </c>
      <c r="C71" s="1">
        <f>VLOOKUP(A71,[1]Plan1!$A$6:$G$120,5,0)</f>
        <v>74</v>
      </c>
      <c r="D71" s="1">
        <f>VLOOKUP(A71,[2]Plan1!$A$6:$G$120,5,0)</f>
        <v>83</v>
      </c>
      <c r="E71" s="1">
        <f>VLOOKUP(A71,[3]Plan1!$A$6:$G$120,5,0)</f>
        <v>83</v>
      </c>
      <c r="F71" s="1">
        <f>VLOOKUP(A71,[4]Plan1!$A$6:$G$120,5,0)</f>
        <v>97</v>
      </c>
      <c r="G71" s="1">
        <f>VLOOKUP(A71,[5]Plan1!$A$6:$G$120,5,0)</f>
        <v>104</v>
      </c>
      <c r="H71" s="1">
        <f>VLOOKUP(A71,[6]Plan1!$A$6:$G$120,5,0)</f>
        <v>106</v>
      </c>
      <c r="I71" s="1">
        <f>VLOOKUP(A71,[7]Plan1!$A$6:$G$120,5,0)</f>
        <v>104</v>
      </c>
      <c r="J71" s="1">
        <f>VLOOKUP(A71,[8]Plan1!$A$6:$G$110,5,0)</f>
        <v>101</v>
      </c>
      <c r="K71" s="1">
        <f>VLOOKUP(A71,[9]Export!$A$1:$G$105,5,0)</f>
        <v>107</v>
      </c>
    </row>
    <row r="72" spans="1:11" x14ac:dyDescent="0.2">
      <c r="A72" s="1" t="s">
        <v>70</v>
      </c>
      <c r="B72" s="1" t="s">
        <v>154</v>
      </c>
      <c r="C72" s="1">
        <f>VLOOKUP(A72,[1]Plan1!$A$6:$G$120,5,0)</f>
        <v>22</v>
      </c>
      <c r="D72" s="1">
        <f>VLOOKUP(A72,[2]Plan1!$A$6:$G$120,5,0)</f>
        <v>27</v>
      </c>
      <c r="E72" s="1">
        <f>VLOOKUP(A72,[3]Plan1!$A$6:$G$120,5,0)</f>
        <v>29</v>
      </c>
      <c r="F72" s="1">
        <f>VLOOKUP(A72,[4]Plan1!$A$6:$G$120,5,0)</f>
        <v>29</v>
      </c>
      <c r="G72" s="1">
        <f>VLOOKUP(A72,[5]Plan1!$A$6:$G$120,5,0)</f>
        <v>28</v>
      </c>
      <c r="H72" s="1">
        <f>VLOOKUP(A72,[6]Plan1!$A$6:$G$120,5,0)</f>
        <v>26</v>
      </c>
      <c r="I72" s="1">
        <f>VLOOKUP(A72,[7]Plan1!$A$6:$G$120,5,0)</f>
        <v>32</v>
      </c>
      <c r="J72" s="1">
        <f>VLOOKUP(A72,[8]Plan1!$A$6:$G$110,5,0)</f>
        <v>30</v>
      </c>
      <c r="K72" s="1">
        <f>VLOOKUP(A72,[9]Export!$A$1:$G$105,5,0)</f>
        <v>31</v>
      </c>
    </row>
    <row r="73" spans="1:11" x14ac:dyDescent="0.2">
      <c r="A73" s="1" t="s">
        <v>71</v>
      </c>
      <c r="B73" s="1" t="s">
        <v>122</v>
      </c>
      <c r="C73" s="1">
        <f>VLOOKUP(A73,[1]Plan1!$A$6:$G$120,5,0)</f>
        <v>144</v>
      </c>
      <c r="D73" s="1">
        <f>VLOOKUP(A73,[2]Plan1!$A$6:$G$120,5,0)</f>
        <v>142</v>
      </c>
      <c r="E73" s="1">
        <f>VLOOKUP(A73,[3]Plan1!$A$6:$G$120,5,0)</f>
        <v>146</v>
      </c>
      <c r="F73" s="1">
        <f>VLOOKUP(A73,[4]Plan1!$A$6:$G$120,5,0)</f>
        <v>140</v>
      </c>
      <c r="G73" s="1">
        <f>VLOOKUP(A73,[5]Plan1!$A$6:$G$120,5,0)</f>
        <v>137</v>
      </c>
      <c r="H73" s="1">
        <f>VLOOKUP(A73,[6]Plan1!$A$6:$G$120,5,0)</f>
        <v>129</v>
      </c>
      <c r="I73" s="1">
        <f>VLOOKUP(A73,[7]Plan1!$A$6:$G$120,5,0)</f>
        <v>128</v>
      </c>
      <c r="J73" s="1">
        <f>VLOOKUP(A73,[8]Plan1!$A$6:$G$110,5,0)</f>
        <v>122</v>
      </c>
      <c r="K73" s="1">
        <f>VLOOKUP(A73,[9]Export!$A$1:$G$105,5,0)</f>
        <v>116</v>
      </c>
    </row>
    <row r="74" spans="1:11" x14ac:dyDescent="0.2">
      <c r="A74" s="1" t="s">
        <v>72</v>
      </c>
      <c r="B74" s="1" t="s">
        <v>123</v>
      </c>
      <c r="C74" s="1">
        <f>VLOOKUP(A74,[1]Plan1!$A$6:$G$120,5,0)</f>
        <v>88</v>
      </c>
      <c r="D74" s="1">
        <f>VLOOKUP(A74,[2]Plan1!$A$6:$G$120,5,0)</f>
        <v>94</v>
      </c>
      <c r="E74" s="1">
        <f>VLOOKUP(A74,[3]Plan1!$A$6:$G$120,5,0)</f>
        <v>96</v>
      </c>
      <c r="F74" s="1">
        <f>VLOOKUP(A74,[4]Plan1!$A$6:$G$120,5,0)</f>
        <v>96</v>
      </c>
      <c r="G74" s="1">
        <f>VLOOKUP(A74,[5]Plan1!$A$6:$G$120,5,0)</f>
        <v>97</v>
      </c>
      <c r="H74" s="1">
        <f>VLOOKUP(A74,[6]Plan1!$A$6:$G$120,5,0)</f>
        <v>95</v>
      </c>
      <c r="I74" s="1">
        <f>VLOOKUP(A74,[7]Plan1!$A$6:$G$120,5,0)</f>
        <v>93</v>
      </c>
      <c r="J74" s="1">
        <f>VLOOKUP(A74,[8]Plan1!$A$6:$G$110,5,0)</f>
        <v>86</v>
      </c>
      <c r="K74" s="1">
        <f>VLOOKUP(A74,[9]Export!$A$1:$G$105,5,0)</f>
        <v>85</v>
      </c>
    </row>
    <row r="75" spans="1:11" x14ac:dyDescent="0.2">
      <c r="A75" s="1" t="s">
        <v>73</v>
      </c>
      <c r="B75" s="1" t="s">
        <v>124</v>
      </c>
      <c r="C75" s="1">
        <f>VLOOKUP(A75,[1]Plan1!$A$6:$G$120,5,0)</f>
        <v>170</v>
      </c>
      <c r="D75" s="1">
        <f>VLOOKUP(A75,[2]Plan1!$A$6:$G$120,5,0)</f>
        <v>181</v>
      </c>
      <c r="E75" s="1">
        <f>VLOOKUP(A75,[3]Plan1!$A$6:$G$120,5,0)</f>
        <v>184</v>
      </c>
      <c r="F75" s="1">
        <f>VLOOKUP(A75,[4]Plan1!$A$6:$G$120,5,0)</f>
        <v>176</v>
      </c>
      <c r="G75" s="1">
        <f>VLOOKUP(A75,[5]Plan1!$A$6:$G$120,5,0)</f>
        <v>170</v>
      </c>
      <c r="H75" s="1">
        <f>VLOOKUP(A75,[6]Plan1!$A$6:$G$120,5,0)</f>
        <v>177</v>
      </c>
      <c r="I75" s="1">
        <f>VLOOKUP(A75,[7]Plan1!$A$6:$G$120,5,0)</f>
        <v>181</v>
      </c>
      <c r="J75" s="1">
        <f>VLOOKUP(A75,[8]Plan1!$A$6:$G$110,5,0)</f>
        <v>177</v>
      </c>
      <c r="K75" s="1">
        <f>VLOOKUP(A75,[9]Export!$A$1:$G$105,5,0)</f>
        <v>168</v>
      </c>
    </row>
    <row r="76" spans="1:11" x14ac:dyDescent="0.2">
      <c r="A76" s="1" t="s">
        <v>74</v>
      </c>
      <c r="B76" s="1" t="s">
        <v>126</v>
      </c>
      <c r="C76" s="1">
        <f>VLOOKUP(A76,[1]Plan1!$A$6:$G$120,5,0)</f>
        <v>342</v>
      </c>
      <c r="D76" s="1">
        <f>VLOOKUP(A76,[2]Plan1!$A$6:$G$120,5,0)</f>
        <v>361</v>
      </c>
      <c r="E76" s="1">
        <f>VLOOKUP(A76,[3]Plan1!$A$6:$G$120,5,0)</f>
        <v>375</v>
      </c>
      <c r="F76" s="1">
        <f>VLOOKUP(A76,[4]Plan1!$A$6:$G$120,5,0)</f>
        <v>375</v>
      </c>
      <c r="G76" s="1">
        <f>VLOOKUP(A76,[5]Plan1!$A$6:$G$120,5,0)</f>
        <v>373</v>
      </c>
      <c r="H76" s="1">
        <f>VLOOKUP(A76,[6]Plan1!$A$6:$G$120,5,0)</f>
        <v>385</v>
      </c>
      <c r="I76" s="1">
        <f>VLOOKUP(A76,[7]Plan1!$A$6:$G$120,5,0)</f>
        <v>389</v>
      </c>
      <c r="J76" s="1">
        <f>VLOOKUP(A76,[8]Plan1!$A$6:$G$110,5,0)</f>
        <v>360</v>
      </c>
      <c r="K76" s="1">
        <f>VLOOKUP(A76,[9]Export!$A$1:$G$105,5,0)</f>
        <v>364</v>
      </c>
    </row>
    <row r="77" spans="1:11" x14ac:dyDescent="0.2">
      <c r="A77" s="1" t="s">
        <v>75</v>
      </c>
      <c r="B77" s="1" t="s">
        <v>127</v>
      </c>
      <c r="C77" s="1">
        <f>VLOOKUP(A77,[1]Plan1!$A$6:$G$120,5,0)</f>
        <v>3201</v>
      </c>
      <c r="D77" s="1">
        <f>VLOOKUP(A77,[2]Plan1!$A$6:$G$120,5,0)</f>
        <v>3376</v>
      </c>
      <c r="E77" s="1">
        <f>VLOOKUP(A77,[3]Plan1!$A$6:$G$120,5,0)</f>
        <v>3398</v>
      </c>
      <c r="F77" s="1">
        <f>VLOOKUP(A77,[4]Plan1!$A$6:$G$120,5,0)</f>
        <v>3259</v>
      </c>
      <c r="G77" s="1">
        <f>VLOOKUP(A77,[5]Plan1!$A$6:$G$120,5,0)</f>
        <v>3169</v>
      </c>
      <c r="H77" s="1">
        <f>VLOOKUP(A77,[6]Plan1!$A$6:$G$120,5,0)</f>
        <v>3127</v>
      </c>
      <c r="I77" s="1">
        <f>VLOOKUP(A77,[7]Plan1!$A$6:$G$120,5,0)</f>
        <v>3070</v>
      </c>
      <c r="J77" s="1">
        <f>VLOOKUP(A77,[8]Plan1!$A$6:$G$110,5,0)</f>
        <v>2997</v>
      </c>
      <c r="K77" s="1">
        <f>VLOOKUP(A77,[9]Export!$A$1:$G$105,5,0)</f>
        <v>2964</v>
      </c>
    </row>
    <row r="78" spans="1:11" x14ac:dyDescent="0.2">
      <c r="A78" s="1" t="s">
        <v>76</v>
      </c>
      <c r="B78" s="1" t="s">
        <v>128</v>
      </c>
      <c r="C78" s="1">
        <f>VLOOKUP(A78,[1]Plan1!$A$6:$G$120,5,0)</f>
        <v>4080</v>
      </c>
      <c r="D78" s="1">
        <f>VLOOKUP(A78,[2]Plan1!$A$6:$G$120,5,0)</f>
        <v>4176</v>
      </c>
      <c r="E78" s="1">
        <f>VLOOKUP(A78,[3]Plan1!$A$6:$G$120,5,0)</f>
        <v>3952</v>
      </c>
      <c r="F78" s="1">
        <f>VLOOKUP(A78,[4]Plan1!$A$6:$G$120,5,0)</f>
        <v>4081</v>
      </c>
      <c r="G78" s="1">
        <f>VLOOKUP(A78,[5]Plan1!$A$6:$G$120,5,0)</f>
        <v>4591</v>
      </c>
      <c r="H78" s="1">
        <f>VLOOKUP(A78,[6]Plan1!$A$6:$G$120,5,0)</f>
        <v>4133</v>
      </c>
      <c r="I78" s="1">
        <f>VLOOKUP(A78,[7]Plan1!$A$6:$G$120,5,0)</f>
        <v>3601</v>
      </c>
      <c r="J78" s="1">
        <f>VLOOKUP(A78,[8]Plan1!$A$6:$G$110,5,0)</f>
        <v>4020</v>
      </c>
      <c r="K78" s="1">
        <f>VLOOKUP(A78,[9]Export!$A$1:$G$105,5,0)</f>
        <v>3757</v>
      </c>
    </row>
    <row r="79" spans="1:11" x14ac:dyDescent="0.2">
      <c r="A79" s="1" t="s">
        <v>77</v>
      </c>
      <c r="B79" s="1" t="s">
        <v>129</v>
      </c>
      <c r="C79" s="1">
        <f>VLOOKUP(A79,[1]Plan1!$A$6:$G$120,5,0)</f>
        <v>13</v>
      </c>
      <c r="D79" s="1">
        <f>VLOOKUP(A79,[2]Plan1!$A$6:$G$120,5,0)</f>
        <v>13</v>
      </c>
      <c r="E79" s="1">
        <f>VLOOKUP(A79,[3]Plan1!$A$6:$G$120,5,0)</f>
        <v>12</v>
      </c>
      <c r="F79" s="1">
        <f>VLOOKUP(A79,[4]Plan1!$A$6:$G$120,5,0)</f>
        <v>9</v>
      </c>
      <c r="G79" s="1">
        <f>VLOOKUP(A79,[5]Plan1!$A$6:$G$120,5,0)</f>
        <v>7</v>
      </c>
      <c r="H79" s="1">
        <f>VLOOKUP(A79,[6]Plan1!$A$6:$G$120,5,0)</f>
        <v>7</v>
      </c>
      <c r="I79" s="1">
        <f>VLOOKUP(A79,[7]Plan1!$A$6:$G$120,5,0)</f>
        <v>7</v>
      </c>
      <c r="J79" s="1">
        <f>VLOOKUP(A79,[8]Plan1!$A$6:$G$110,5,0)</f>
        <v>8</v>
      </c>
      <c r="K79" s="1">
        <f>VLOOKUP(A79,[9]Export!$A$1:$G$105,5,0)</f>
        <v>7</v>
      </c>
    </row>
    <row r="80" spans="1:11" x14ac:dyDescent="0.2">
      <c r="A80" s="1" t="s">
        <v>78</v>
      </c>
      <c r="B80" s="1" t="s">
        <v>130</v>
      </c>
      <c r="C80" s="1">
        <f>VLOOKUP(A80,[1]Plan1!$A$6:$G$120,5,0)</f>
        <v>34</v>
      </c>
      <c r="D80" s="1">
        <f>VLOOKUP(A80,[2]Plan1!$A$6:$G$120,5,0)</f>
        <v>36</v>
      </c>
      <c r="E80" s="1">
        <f>VLOOKUP(A80,[3]Plan1!$A$6:$G$120,5,0)</f>
        <v>35</v>
      </c>
      <c r="F80" s="1">
        <f>VLOOKUP(A80,[4]Plan1!$A$6:$G$120,5,0)</f>
        <v>29</v>
      </c>
      <c r="G80" s="1">
        <f>VLOOKUP(A80,[5]Plan1!$A$6:$G$120,5,0)</f>
        <v>30</v>
      </c>
      <c r="H80" s="1">
        <f>VLOOKUP(A80,[6]Plan1!$A$6:$G$120,5,0)</f>
        <v>28</v>
      </c>
      <c r="I80" s="1">
        <f>VLOOKUP(A80,[7]Plan1!$A$6:$G$120,5,0)</f>
        <v>28</v>
      </c>
      <c r="J80" s="1">
        <f>VLOOKUP(A80,[8]Plan1!$A$6:$G$110,5,0)</f>
        <v>20</v>
      </c>
      <c r="K80" s="1">
        <f>VLOOKUP(A80,[9]Export!$A$1:$G$105,5,0)</f>
        <v>24</v>
      </c>
    </row>
    <row r="81" spans="1:11" x14ac:dyDescent="0.2">
      <c r="A81" s="1" t="s">
        <v>79</v>
      </c>
      <c r="B81" s="1" t="s">
        <v>131</v>
      </c>
      <c r="C81" s="1">
        <f>VLOOKUP(A81,[1]Plan1!$A$6:$G$120,5,0)</f>
        <v>6799</v>
      </c>
      <c r="D81" s="1">
        <f>VLOOKUP(A81,[2]Plan1!$A$6:$G$120,5,0)</f>
        <v>6972</v>
      </c>
      <c r="E81" s="1">
        <f>VLOOKUP(A81,[3]Plan1!$A$6:$G$120,5,0)</f>
        <v>7071</v>
      </c>
      <c r="F81" s="1">
        <f>VLOOKUP(A81,[4]Plan1!$A$6:$G$120,5,0)</f>
        <v>6844</v>
      </c>
      <c r="G81" s="1">
        <f>VLOOKUP(A81,[5]Plan1!$A$6:$G$120,5,0)</f>
        <v>6783</v>
      </c>
      <c r="H81" s="1">
        <f>VLOOKUP(A81,[6]Plan1!$A$6:$G$120,5,0)</f>
        <v>6805</v>
      </c>
      <c r="I81" s="1">
        <f>VLOOKUP(A81,[7]Plan1!$A$6:$G$120,5,0)</f>
        <v>6658</v>
      </c>
      <c r="J81" s="1">
        <f>VLOOKUP(A81,[8]Plan1!$A$6:$G$110,5,0)</f>
        <v>6538</v>
      </c>
      <c r="K81" s="1">
        <f>VLOOKUP(A81,[9]Export!$A$1:$G$105,5,0)</f>
        <v>6371</v>
      </c>
    </row>
    <row r="82" spans="1:11" x14ac:dyDescent="0.2">
      <c r="A82" s="1" t="s">
        <v>80</v>
      </c>
      <c r="B82" s="1" t="s">
        <v>125</v>
      </c>
      <c r="C82" s="1">
        <f>VLOOKUP(A82,[1]Plan1!$A$6:$G$120,5,0)</f>
        <v>428</v>
      </c>
      <c r="D82" s="1">
        <f>VLOOKUP(A82,[2]Plan1!$A$6:$G$120,5,0)</f>
        <v>788</v>
      </c>
      <c r="E82" s="1">
        <f>VLOOKUP(A82,[3]Plan1!$A$6:$G$120,5,0)</f>
        <v>505</v>
      </c>
      <c r="F82" s="1">
        <f>VLOOKUP(A82,[4]Plan1!$A$6:$G$120,5,0)</f>
        <v>526</v>
      </c>
      <c r="G82" s="1">
        <f>VLOOKUP(A82,[5]Plan1!$A$6:$G$120,5,0)</f>
        <v>562</v>
      </c>
      <c r="H82" s="1">
        <f>VLOOKUP(A82,[6]Plan1!$A$6:$G$120,5,0)</f>
        <v>639</v>
      </c>
      <c r="I82" s="1">
        <f>VLOOKUP(A82,[7]Plan1!$A$6:$G$120,5,0)</f>
        <v>702</v>
      </c>
      <c r="J82" s="1">
        <f>VLOOKUP(A82,[8]Plan1!$A$6:$G$110,5,0)</f>
        <v>720</v>
      </c>
      <c r="K82" s="1">
        <f>VLOOKUP(A82,[9]Export!$A$1:$G$105,5,0)</f>
        <v>731</v>
      </c>
    </row>
    <row r="83" spans="1:11" x14ac:dyDescent="0.2">
      <c r="A83" s="1" t="s">
        <v>81</v>
      </c>
      <c r="B83" s="1" t="s">
        <v>132</v>
      </c>
      <c r="C83" s="1">
        <f>VLOOKUP(A83,[1]Plan1!$A$6:$G$120,5,0)</f>
        <v>118</v>
      </c>
      <c r="D83" s="1">
        <f>VLOOKUP(A83,[2]Plan1!$A$6:$G$120,5,0)</f>
        <v>130</v>
      </c>
      <c r="E83" s="1">
        <f>VLOOKUP(A83,[3]Plan1!$A$6:$G$120,5,0)</f>
        <v>141</v>
      </c>
      <c r="F83" s="1">
        <f>VLOOKUP(A83,[4]Plan1!$A$6:$G$120,5,0)</f>
        <v>147</v>
      </c>
      <c r="G83" s="1">
        <f>VLOOKUP(A83,[5]Plan1!$A$6:$G$120,5,0)</f>
        <v>146</v>
      </c>
      <c r="H83" s="1">
        <f>VLOOKUP(A83,[6]Plan1!$A$6:$G$120,5,0)</f>
        <v>144</v>
      </c>
      <c r="I83" s="1">
        <f>VLOOKUP(A83,[7]Plan1!$A$6:$G$120,5,0)</f>
        <v>134</v>
      </c>
      <c r="J83" s="1">
        <f>VLOOKUP(A83,[8]Plan1!$A$6:$G$110,5,0)</f>
        <v>130</v>
      </c>
      <c r="K83" s="1">
        <f>VLOOKUP(A83,[9]Export!$A$1:$G$105,5,0)</f>
        <v>126</v>
      </c>
    </row>
    <row r="84" spans="1:11" x14ac:dyDescent="0.2">
      <c r="A84" s="1" t="s">
        <v>82</v>
      </c>
      <c r="B84" s="1" t="s">
        <v>140</v>
      </c>
      <c r="C84" s="1">
        <f>VLOOKUP(A84,[1]Plan1!$A$6:$G$120,5,0)</f>
        <v>13065</v>
      </c>
      <c r="D84" s="1">
        <f>VLOOKUP(A84,[2]Plan1!$A$6:$G$120,5,0)</f>
        <v>13197</v>
      </c>
      <c r="E84" s="1">
        <f>VLOOKUP(A84,[3]Plan1!$A$6:$G$120,5,0)</f>
        <v>13164</v>
      </c>
      <c r="F84" s="1">
        <f>VLOOKUP(A84,[4]Plan1!$A$6:$G$120,5,0)</f>
        <v>12758</v>
      </c>
      <c r="G84" s="1">
        <f>VLOOKUP(A84,[5]Plan1!$A$6:$G$120,5,0)</f>
        <v>12553</v>
      </c>
      <c r="H84" s="1">
        <f>VLOOKUP(A84,[6]Plan1!$A$6:$G$120,5,0)</f>
        <v>12528</v>
      </c>
      <c r="I84" s="1">
        <f>VLOOKUP(A84,[7]Plan1!$A$6:$G$120,5,0)</f>
        <v>12230</v>
      </c>
      <c r="J84" s="1">
        <f>VLOOKUP(A84,[8]Plan1!$A$6:$G$110,5,0)</f>
        <v>11642</v>
      </c>
      <c r="K84" s="1">
        <f>VLOOKUP(A84,[9]Export!$A$1:$G$105,5,0)</f>
        <v>11143</v>
      </c>
    </row>
    <row r="85" spans="1:11" x14ac:dyDescent="0.2">
      <c r="A85" s="1" t="s">
        <v>83</v>
      </c>
      <c r="B85" s="1" t="s">
        <v>133</v>
      </c>
      <c r="C85" s="1">
        <f>VLOOKUP(A85,[1]Plan1!$A$6:$G$120,5,0)</f>
        <v>213</v>
      </c>
      <c r="D85" s="1">
        <f>VLOOKUP(A85,[2]Plan1!$A$6:$G$120,5,0)</f>
        <v>227</v>
      </c>
      <c r="E85" s="1">
        <f>VLOOKUP(A85,[3]Plan1!$A$6:$G$120,5,0)</f>
        <v>230</v>
      </c>
      <c r="F85" s="1">
        <f>VLOOKUP(A85,[4]Plan1!$A$6:$G$120,5,0)</f>
        <v>228</v>
      </c>
      <c r="G85" s="1">
        <f>VLOOKUP(A85,[5]Plan1!$A$6:$G$120,5,0)</f>
        <v>221</v>
      </c>
      <c r="H85" s="1">
        <f>VLOOKUP(A85,[6]Plan1!$A$6:$G$120,5,0)</f>
        <v>216</v>
      </c>
      <c r="I85" s="1">
        <f>VLOOKUP(A85,[7]Plan1!$A$6:$G$120,5,0)</f>
        <v>215</v>
      </c>
      <c r="J85" s="1">
        <f>VLOOKUP(A85,[8]Plan1!$A$6:$G$110,5,0)</f>
        <v>193</v>
      </c>
      <c r="K85" s="1">
        <f>VLOOKUP(A85,[9]Export!$A$1:$G$105,5,0)</f>
        <v>197</v>
      </c>
    </row>
    <row r="86" spans="1:11" x14ac:dyDescent="0.2">
      <c r="A86" s="1" t="s">
        <v>84</v>
      </c>
      <c r="B86" s="1" t="s">
        <v>134</v>
      </c>
      <c r="C86" s="1">
        <f>VLOOKUP(A86,[1]Plan1!$A$6:$G$120,5,0)</f>
        <v>498</v>
      </c>
      <c r="D86" s="1">
        <f>VLOOKUP(A86,[2]Plan1!$A$6:$G$120,5,0)</f>
        <v>512</v>
      </c>
      <c r="E86" s="1">
        <f>VLOOKUP(A86,[3]Plan1!$A$6:$G$120,5,0)</f>
        <v>513</v>
      </c>
      <c r="F86" s="1">
        <f>VLOOKUP(A86,[4]Plan1!$A$6:$G$120,5,0)</f>
        <v>509</v>
      </c>
      <c r="G86" s="1">
        <f>VLOOKUP(A86,[5]Plan1!$A$6:$G$120,5,0)</f>
        <v>508</v>
      </c>
      <c r="H86" s="1">
        <f>VLOOKUP(A86,[6]Plan1!$A$6:$G$120,5,0)</f>
        <v>502</v>
      </c>
      <c r="I86" s="1">
        <f>VLOOKUP(A86,[7]Plan1!$A$6:$G$120,5,0)</f>
        <v>488</v>
      </c>
      <c r="J86" s="1">
        <f>VLOOKUP(A86,[8]Plan1!$A$6:$G$110,5,0)</f>
        <v>470</v>
      </c>
      <c r="K86" s="1">
        <f>VLOOKUP(A86,[9]Export!$A$1:$G$105,5,0)</f>
        <v>459</v>
      </c>
    </row>
    <row r="87" spans="1:11" x14ac:dyDescent="0.2">
      <c r="A87" s="1" t="s">
        <v>85</v>
      </c>
      <c r="B87" s="1" t="s">
        <v>135</v>
      </c>
      <c r="C87" s="1">
        <f>VLOOKUP(A87,[1]Plan1!$A$6:$G$120,5,0)</f>
        <v>3013</v>
      </c>
      <c r="D87" s="1">
        <f>VLOOKUP(A87,[2]Plan1!$A$6:$G$120,5,0)</f>
        <v>3142</v>
      </c>
      <c r="E87" s="1">
        <f>VLOOKUP(A87,[3]Plan1!$A$6:$G$120,5,0)</f>
        <v>3210</v>
      </c>
      <c r="F87" s="1">
        <f>VLOOKUP(A87,[4]Plan1!$A$6:$G$120,5,0)</f>
        <v>3200</v>
      </c>
      <c r="G87" s="1">
        <f>VLOOKUP(A87,[5]Plan1!$A$6:$G$120,5,0)</f>
        <v>3172</v>
      </c>
      <c r="H87" s="1">
        <f>VLOOKUP(A87,[6]Plan1!$A$6:$G$120,5,0)</f>
        <v>3048</v>
      </c>
      <c r="I87" s="1">
        <f>VLOOKUP(A87,[7]Plan1!$A$6:$G$120,5,0)</f>
        <v>3057</v>
      </c>
      <c r="J87" s="1">
        <f>VLOOKUP(A87,[8]Plan1!$A$6:$G$110,5,0)</f>
        <v>3044</v>
      </c>
      <c r="K87" s="1">
        <f>VLOOKUP(A87,[9]Export!$A$1:$G$105,5,0)</f>
        <v>3021</v>
      </c>
    </row>
    <row r="88" spans="1:11" x14ac:dyDescent="0.2">
      <c r="A88" s="1" t="s">
        <v>86</v>
      </c>
      <c r="B88" s="1" t="s">
        <v>136</v>
      </c>
      <c r="C88" s="1">
        <f>VLOOKUP(A88,[1]Plan1!$A$6:$G$120,5,0)</f>
        <v>4256</v>
      </c>
      <c r="D88" s="1">
        <f>VLOOKUP(A88,[2]Plan1!$A$6:$G$120,5,0)</f>
        <v>4665</v>
      </c>
      <c r="E88" s="1">
        <f>VLOOKUP(A88,[3]Plan1!$A$6:$G$120,5,0)</f>
        <v>4867</v>
      </c>
      <c r="F88" s="1">
        <f>VLOOKUP(A88,[4]Plan1!$A$6:$G$120,5,0)</f>
        <v>4914</v>
      </c>
      <c r="G88" s="1">
        <f>VLOOKUP(A88,[5]Plan1!$A$6:$G$120,5,0)</f>
        <v>4863</v>
      </c>
      <c r="H88" s="1">
        <f>VLOOKUP(A88,[6]Plan1!$A$6:$G$120,5,0)</f>
        <v>5012</v>
      </c>
      <c r="I88" s="1">
        <f>VLOOKUP(A88,[7]Plan1!$A$6:$G$120,5,0)</f>
        <v>5121</v>
      </c>
      <c r="J88" s="1">
        <f>VLOOKUP(A88,[8]Plan1!$A$6:$G$110,5,0)</f>
        <v>5191</v>
      </c>
      <c r="K88" s="1">
        <f>VLOOKUP(A88,[9]Export!$A$1:$G$105,5,0)</f>
        <v>5347</v>
      </c>
    </row>
    <row r="89" spans="1:11" x14ac:dyDescent="0.2">
      <c r="A89" s="1" t="s">
        <v>87</v>
      </c>
      <c r="B89" s="1" t="s">
        <v>137</v>
      </c>
      <c r="C89" s="1">
        <f>VLOOKUP(A89,[1]Plan1!$A$6:$G$120,5,0)</f>
        <v>6467</v>
      </c>
      <c r="D89" s="1">
        <f>VLOOKUP(A89,[2]Plan1!$A$6:$G$120,5,0)</f>
        <v>7014</v>
      </c>
      <c r="E89" s="1">
        <f>VLOOKUP(A89,[3]Plan1!$A$6:$G$120,5,0)</f>
        <v>7464</v>
      </c>
      <c r="F89" s="1">
        <f>VLOOKUP(A89,[4]Plan1!$A$6:$G$120,5,0)</f>
        <v>7681</v>
      </c>
      <c r="G89" s="1">
        <f>VLOOKUP(A89,[5]Plan1!$A$6:$G$120,5,0)</f>
        <v>7752</v>
      </c>
      <c r="H89" s="1">
        <f>VLOOKUP(A89,[6]Plan1!$A$6:$G$120,5,0)</f>
        <v>10196</v>
      </c>
      <c r="I89" s="1">
        <f>VLOOKUP(A89,[7]Plan1!$A$6:$G$120,5,0)</f>
        <v>8538</v>
      </c>
      <c r="J89" s="1">
        <f>VLOOKUP(A89,[8]Plan1!$A$6:$G$110,5,0)</f>
        <v>9041</v>
      </c>
      <c r="K89" s="1">
        <f>VLOOKUP(A89,[9]Export!$A$1:$G$105,5,0)</f>
        <v>10912</v>
      </c>
    </row>
    <row r="90" spans="1:11" x14ac:dyDescent="0.2">
      <c r="A90" s="1" t="s">
        <v>88</v>
      </c>
      <c r="B90" s="1" t="s">
        <v>139</v>
      </c>
      <c r="C90" s="1">
        <f>VLOOKUP(A90,[1]Plan1!$A$6:$G$120,5,0)</f>
        <v>5295</v>
      </c>
      <c r="D90" s="1">
        <f>VLOOKUP(A90,[2]Plan1!$A$6:$G$120,5,0)</f>
        <v>5451</v>
      </c>
      <c r="E90" s="1">
        <f>VLOOKUP(A90,[3]Plan1!$A$6:$G$120,5,0)</f>
        <v>5450</v>
      </c>
      <c r="F90" s="1">
        <f>VLOOKUP(A90,[4]Plan1!$A$6:$G$120,5,0)</f>
        <v>6772</v>
      </c>
      <c r="G90" s="1">
        <f>VLOOKUP(A90,[5]Plan1!$A$6:$G$120,5,0)</f>
        <v>6687</v>
      </c>
      <c r="H90" s="1">
        <f>VLOOKUP(A90,[6]Plan1!$A$6:$G$120,5,0)</f>
        <v>4600</v>
      </c>
      <c r="I90" s="1">
        <f>VLOOKUP(A90,[7]Plan1!$A$6:$G$120,5,0)</f>
        <v>4375</v>
      </c>
      <c r="J90" s="1">
        <f>VLOOKUP(A90,[8]Plan1!$A$6:$G$110,5,0)</f>
        <v>4291</v>
      </c>
      <c r="K90" s="1">
        <f>VLOOKUP(A90,[9]Export!$A$1:$G$105,5,0)</f>
        <v>4497</v>
      </c>
    </row>
    <row r="91" spans="1:11" x14ac:dyDescent="0.2">
      <c r="A91" s="1" t="s">
        <v>89</v>
      </c>
      <c r="B91" s="1" t="s">
        <v>141</v>
      </c>
      <c r="C91" s="1">
        <f>VLOOKUP(A91,[1]Plan1!$A$6:$G$120,5,0)</f>
        <v>152</v>
      </c>
      <c r="D91" s="1">
        <f>VLOOKUP(A91,[2]Plan1!$A$6:$G$120,5,0)</f>
        <v>158</v>
      </c>
      <c r="E91" s="1">
        <f>VLOOKUP(A91,[3]Plan1!$A$6:$G$120,5,0)</f>
        <v>162</v>
      </c>
      <c r="F91" s="1">
        <f>VLOOKUP(A91,[4]Plan1!$A$6:$G$120,5,0)</f>
        <v>155</v>
      </c>
      <c r="G91" s="1">
        <f>VLOOKUP(A91,[5]Plan1!$A$6:$G$120,5,0)</f>
        <v>152</v>
      </c>
      <c r="H91" s="1">
        <f>VLOOKUP(A91,[6]Plan1!$A$6:$G$120,5,0)</f>
        <v>147</v>
      </c>
      <c r="I91" s="1">
        <f>VLOOKUP(A91,[7]Plan1!$A$6:$G$120,5,0)</f>
        <v>150</v>
      </c>
      <c r="J91" s="1">
        <f>VLOOKUP(A91,[8]Plan1!$A$6:$G$110,5,0)</f>
        <v>147</v>
      </c>
      <c r="K91" s="1">
        <f>VLOOKUP(A91,[9]Export!$A$1:$G$105,5,0)</f>
        <v>135</v>
      </c>
    </row>
    <row r="92" spans="1:11" x14ac:dyDescent="0.2">
      <c r="A92" s="1" t="s">
        <v>90</v>
      </c>
      <c r="B92" s="1" t="s">
        <v>142</v>
      </c>
      <c r="C92" s="1">
        <f>VLOOKUP(A92,[1]Plan1!$A$6:$G$120,5,0)</f>
        <v>1581</v>
      </c>
      <c r="D92" s="1">
        <f>VLOOKUP(A92,[2]Plan1!$A$6:$G$120,5,0)</f>
        <v>1674</v>
      </c>
      <c r="E92" s="1">
        <f>VLOOKUP(A92,[3]Plan1!$A$6:$G$120,5,0)</f>
        <v>1754</v>
      </c>
      <c r="F92" s="1">
        <f>VLOOKUP(A92,[4]Plan1!$A$6:$G$120,5,0)</f>
        <v>1783</v>
      </c>
      <c r="G92" s="1">
        <f>VLOOKUP(A92,[5]Plan1!$A$6:$G$120,5,0)</f>
        <v>1768</v>
      </c>
      <c r="H92" s="1">
        <f>VLOOKUP(A92,[6]Plan1!$A$6:$G$120,5,0)</f>
        <v>1820</v>
      </c>
      <c r="I92" s="1">
        <f>VLOOKUP(A92,[7]Plan1!$A$6:$G$120,5,0)</f>
        <v>1827</v>
      </c>
      <c r="J92" s="1">
        <f>VLOOKUP(A92,[8]Plan1!$A$6:$G$110,5,0)</f>
        <v>1819</v>
      </c>
      <c r="K92" s="1">
        <f>VLOOKUP(A92,[9]Export!$A$1:$G$105,5,0)</f>
        <v>1756</v>
      </c>
    </row>
    <row r="93" spans="1:11" x14ac:dyDescent="0.2">
      <c r="A93" s="1" t="s">
        <v>91</v>
      </c>
      <c r="B93" s="1" t="s">
        <v>143</v>
      </c>
      <c r="C93" s="1">
        <f>VLOOKUP(A93,[1]Plan1!$A$6:$G$120,5,0)</f>
        <v>2153</v>
      </c>
      <c r="D93" s="1">
        <f>VLOOKUP(A93,[2]Plan1!$A$6:$G$120,5,0)</f>
        <v>2150</v>
      </c>
      <c r="E93" s="1">
        <f>VLOOKUP(A93,[3]Plan1!$A$6:$G$120,5,0)</f>
        <v>2175</v>
      </c>
      <c r="F93" s="1">
        <f>VLOOKUP(A93,[4]Plan1!$A$6:$G$120,5,0)</f>
        <v>2204</v>
      </c>
      <c r="G93" s="1">
        <f>VLOOKUP(A93,[5]Plan1!$A$6:$G$120,5,0)</f>
        <v>1908</v>
      </c>
      <c r="H93" s="1">
        <f>VLOOKUP(A93,[6]Plan1!$A$6:$G$120,5,0)</f>
        <v>2173</v>
      </c>
      <c r="I93" s="1">
        <f>VLOOKUP(A93,[7]Plan1!$A$6:$G$120,5,0)</f>
        <v>2087</v>
      </c>
      <c r="J93" s="1">
        <f>VLOOKUP(A93,[8]Plan1!$A$6:$G$110,5,0)</f>
        <v>2120</v>
      </c>
      <c r="K93" s="1">
        <f>VLOOKUP(A93,[9]Export!$A$1:$G$105,5,0)</f>
        <v>2113</v>
      </c>
    </row>
    <row r="94" spans="1:11" x14ac:dyDescent="0.2">
      <c r="A94" s="1" t="s">
        <v>92</v>
      </c>
      <c r="B94" s="1" t="s">
        <v>144</v>
      </c>
      <c r="C94" s="1">
        <f>VLOOKUP(A94,[1]Plan1!$A$6:$G$120,5,0)</f>
        <v>4082</v>
      </c>
      <c r="D94" s="1">
        <f>VLOOKUP(A94,[2]Plan1!$A$6:$G$120,5,0)</f>
        <v>4132</v>
      </c>
      <c r="E94" s="1">
        <f>VLOOKUP(A94,[3]Plan1!$A$6:$G$120,5,0)</f>
        <v>4327</v>
      </c>
      <c r="F94" s="1">
        <f>VLOOKUP(A94,[4]Plan1!$A$6:$G$120,5,0)</f>
        <v>4586</v>
      </c>
      <c r="G94" s="1">
        <f>VLOOKUP(A94,[5]Plan1!$A$6:$G$120,5,0)</f>
        <v>4322</v>
      </c>
      <c r="H94" s="1">
        <f>VLOOKUP(A94,[6]Plan1!$A$6:$G$120,5,0)</f>
        <v>4460</v>
      </c>
      <c r="I94" s="1">
        <f>VLOOKUP(A94,[7]Plan1!$A$6:$G$120,5,0)</f>
        <v>4462</v>
      </c>
      <c r="J94" s="1">
        <f>VLOOKUP(A94,[8]Plan1!$A$6:$G$110,5,0)</f>
        <v>4308</v>
      </c>
      <c r="K94" s="1">
        <f>VLOOKUP(A94,[9]Export!$A$1:$G$105,5,0)</f>
        <v>4414</v>
      </c>
    </row>
    <row r="95" spans="1:11" x14ac:dyDescent="0.2">
      <c r="A95" s="1" t="s">
        <v>93</v>
      </c>
      <c r="B95" s="1" t="s">
        <v>145</v>
      </c>
      <c r="C95" s="1">
        <f>VLOOKUP(A95,[1]Plan1!$A$6:$G$120,5,0)</f>
        <v>1733</v>
      </c>
      <c r="D95" s="1">
        <f>VLOOKUP(A95,[2]Plan1!$A$6:$G$120,5,0)</f>
        <v>1832</v>
      </c>
      <c r="E95" s="1">
        <f>VLOOKUP(A95,[3]Plan1!$A$6:$G$120,5,0)</f>
        <v>1903</v>
      </c>
      <c r="F95" s="1">
        <f>VLOOKUP(A95,[4]Plan1!$A$6:$G$120,5,0)</f>
        <v>1993</v>
      </c>
      <c r="G95" s="1">
        <f>VLOOKUP(A95,[5]Plan1!$A$6:$G$120,5,0)</f>
        <v>2041</v>
      </c>
      <c r="H95" s="1">
        <f>VLOOKUP(A95,[6]Plan1!$A$6:$G$120,5,0)</f>
        <v>2014</v>
      </c>
      <c r="I95" s="1">
        <f>VLOOKUP(A95,[7]Plan1!$A$6:$G$120,5,0)</f>
        <v>2069</v>
      </c>
      <c r="J95" s="1">
        <f>VLOOKUP(A95,[8]Plan1!$A$6:$G$110,5,0)</f>
        <v>1972</v>
      </c>
      <c r="K95" s="1">
        <f>VLOOKUP(A95,[9]Export!$A$1:$G$105,5,0)</f>
        <v>1934</v>
      </c>
    </row>
    <row r="96" spans="1:11" x14ac:dyDescent="0.2">
      <c r="A96" s="1" t="s">
        <v>94</v>
      </c>
      <c r="B96" s="1" t="s">
        <v>147</v>
      </c>
      <c r="C96" s="1">
        <f>VLOOKUP(A96,[1]Plan1!$A$6:$G$120,5,0)</f>
        <v>1224</v>
      </c>
      <c r="D96" s="1">
        <f>VLOOKUP(A96,[2]Plan1!$A$6:$G$120,5,0)</f>
        <v>1256</v>
      </c>
      <c r="E96" s="1">
        <f>VLOOKUP(A96,[3]Plan1!$A$6:$G$120,5,0)</f>
        <v>1268</v>
      </c>
      <c r="F96" s="1">
        <f>VLOOKUP(A96,[4]Plan1!$A$6:$G$120,5,0)</f>
        <v>1272</v>
      </c>
      <c r="G96" s="1">
        <f>VLOOKUP(A96,[5]Plan1!$A$6:$G$120,5,0)</f>
        <v>1276</v>
      </c>
      <c r="H96" s="1">
        <f>VLOOKUP(A96,[6]Plan1!$A$6:$G$120,5,0)</f>
        <v>1288</v>
      </c>
      <c r="I96" s="1">
        <f>VLOOKUP(A96,[7]Plan1!$A$6:$G$120,5,0)</f>
        <v>1261</v>
      </c>
      <c r="J96" s="1">
        <f>VLOOKUP(A96,[8]Plan1!$A$6:$G$110,5,0)</f>
        <v>1232</v>
      </c>
      <c r="K96" s="1">
        <f>VLOOKUP(A96,[9]Export!$A$1:$G$105,5,0)</f>
        <v>1210</v>
      </c>
    </row>
    <row r="97" spans="1:11" x14ac:dyDescent="0.2">
      <c r="A97" s="1" t="s">
        <v>95</v>
      </c>
      <c r="B97" s="1" t="s">
        <v>148</v>
      </c>
      <c r="C97" s="1">
        <f>VLOOKUP(A97,[1]Plan1!$A$6:$G$120,5,0)</f>
        <v>602</v>
      </c>
      <c r="D97" s="1">
        <f>VLOOKUP(A97,[2]Plan1!$A$6:$G$120,5,0)</f>
        <v>624</v>
      </c>
      <c r="E97" s="1">
        <f>VLOOKUP(A97,[3]Plan1!$A$6:$G$120,5,0)</f>
        <v>634</v>
      </c>
      <c r="F97" s="1">
        <f>VLOOKUP(A97,[4]Plan1!$A$6:$G$120,5,0)</f>
        <v>636</v>
      </c>
      <c r="G97" s="1">
        <f>VLOOKUP(A97,[5]Plan1!$A$6:$G$120,5,0)</f>
        <v>634</v>
      </c>
      <c r="H97" s="1">
        <f>VLOOKUP(A97,[6]Plan1!$A$6:$G$120,5,0)</f>
        <v>1976</v>
      </c>
      <c r="I97" s="1">
        <f>VLOOKUP(A97,[7]Plan1!$A$6:$G$120,5,0)</f>
        <v>1990</v>
      </c>
      <c r="J97" s="1">
        <f>VLOOKUP(A97,[8]Plan1!$A$6:$G$110,5,0)</f>
        <v>1963</v>
      </c>
      <c r="K97" s="1">
        <f>VLOOKUP(A97,[9]Export!$A$1:$G$105,5,0)</f>
        <v>1937</v>
      </c>
    </row>
    <row r="98" spans="1:11" x14ac:dyDescent="0.2">
      <c r="A98" s="1" t="s">
        <v>96</v>
      </c>
      <c r="B98" s="1" t="s">
        <v>149</v>
      </c>
      <c r="C98" s="1">
        <f>VLOOKUP(A98,[1]Plan1!$A$6:$G$120,5,0)</f>
        <v>1092</v>
      </c>
      <c r="D98" s="1">
        <f>VLOOKUP(A98,[2]Plan1!$A$6:$G$120,5,0)</f>
        <v>1147</v>
      </c>
      <c r="E98" s="1">
        <f>VLOOKUP(A98,[3]Plan1!$A$6:$G$120,5,0)</f>
        <v>1185</v>
      </c>
      <c r="F98" s="1">
        <f>VLOOKUP(A98,[4]Plan1!$A$6:$G$120,5,0)</f>
        <v>1205</v>
      </c>
      <c r="G98" s="1">
        <f>VLOOKUP(A98,[5]Plan1!$A$6:$G$120,5,0)</f>
        <v>1248</v>
      </c>
      <c r="H98" s="1">
        <f>VLOOKUP(A98,[6]Plan1!$A$6:$G$120,5,0)</f>
        <v>1242</v>
      </c>
      <c r="I98" s="1">
        <f>VLOOKUP(A98,[7]Plan1!$A$6:$G$120,5,0)</f>
        <v>1267</v>
      </c>
      <c r="J98" s="1">
        <f>VLOOKUP(A98,[8]Plan1!$A$6:$G$110,5,0)</f>
        <v>1257</v>
      </c>
      <c r="K98" s="1">
        <f>VLOOKUP(A98,[9]Export!$A$1:$G$105,5,0)</f>
        <v>1242</v>
      </c>
    </row>
    <row r="99" spans="1:11" x14ac:dyDescent="0.2">
      <c r="A99" s="1" t="s">
        <v>97</v>
      </c>
      <c r="B99" s="1" t="s">
        <v>150</v>
      </c>
      <c r="C99" s="1">
        <f>VLOOKUP(A99,[1]Plan1!$A$6:$G$120,5,0)</f>
        <v>23</v>
      </c>
      <c r="D99" s="1">
        <f>VLOOKUP(A99,[2]Plan1!$A$6:$G$120,5,0)</f>
        <v>26</v>
      </c>
      <c r="E99" s="1">
        <f>VLOOKUP(A99,[3]Plan1!$A$6:$G$120,5,0)</f>
        <v>26</v>
      </c>
      <c r="F99" s="1">
        <f>VLOOKUP(A99,[4]Plan1!$A$6:$G$120,5,0)</f>
        <v>24</v>
      </c>
      <c r="G99" s="1">
        <f>VLOOKUP(A99,[5]Plan1!$A$6:$G$120,5,0)</f>
        <v>27</v>
      </c>
      <c r="H99" s="1">
        <f>VLOOKUP(A99,[6]Plan1!$A$6:$G$120,5,0)</f>
        <v>27</v>
      </c>
      <c r="I99" s="1">
        <f>VLOOKUP(A99,[7]Plan1!$A$6:$G$120,5,0)</f>
        <v>26</v>
      </c>
      <c r="J99" s="1">
        <f>VLOOKUP(A99,[8]Plan1!$A$6:$G$110,5,0)</f>
        <v>28</v>
      </c>
      <c r="K99" s="1">
        <f>VLOOKUP(A99,[9]Export!$A$1:$G$105,5,0)</f>
        <v>22</v>
      </c>
    </row>
    <row r="100" spans="1:11" x14ac:dyDescent="0.2">
      <c r="A100" s="1" t="s">
        <v>98</v>
      </c>
      <c r="B100" s="1" t="s">
        <v>151</v>
      </c>
      <c r="C100" s="1">
        <f>VLOOKUP(A100,[1]Plan1!$A$6:$G$120,5,0)</f>
        <v>72</v>
      </c>
      <c r="D100" s="1">
        <f>VLOOKUP(A100,[2]Plan1!$A$6:$G$120,5,0)</f>
        <v>75</v>
      </c>
      <c r="E100" s="1">
        <f>VLOOKUP(A100,[3]Plan1!$A$6:$G$120,5,0)</f>
        <v>77</v>
      </c>
      <c r="F100" s="1">
        <f>VLOOKUP(A100,[4]Plan1!$A$6:$G$120,5,0)</f>
        <v>78</v>
      </c>
      <c r="G100" s="1">
        <f>VLOOKUP(A100,[5]Plan1!$A$6:$G$120,5,0)</f>
        <v>78</v>
      </c>
      <c r="H100" s="1">
        <f>VLOOKUP(A100,[6]Plan1!$A$6:$G$120,5,0)</f>
        <v>78</v>
      </c>
      <c r="I100" s="1">
        <f>VLOOKUP(A100,[7]Plan1!$A$6:$G$120,5,0)</f>
        <v>79</v>
      </c>
      <c r="J100" s="1">
        <f>VLOOKUP(A100,[8]Plan1!$A$6:$G$110,5,0)</f>
        <v>80</v>
      </c>
      <c r="K100" s="1">
        <f>VLOOKUP(A100,[9]Export!$A$1:$G$105,5,0)</f>
        <v>76</v>
      </c>
    </row>
    <row r="101" spans="1:11" x14ac:dyDescent="0.2">
      <c r="A101" s="1" t="s">
        <v>99</v>
      </c>
      <c r="B101" s="1" t="s">
        <v>152</v>
      </c>
      <c r="C101" s="1">
        <f>VLOOKUP(A101,[1]Plan1!$A$6:$G$120,5,0)</f>
        <v>7072</v>
      </c>
      <c r="D101" s="1">
        <f>VLOOKUP(A101,[2]Plan1!$A$6:$G$120,5,0)</f>
        <v>7146</v>
      </c>
      <c r="E101" s="1">
        <f>VLOOKUP(A101,[3]Plan1!$A$6:$G$120,5,0)</f>
        <v>6927</v>
      </c>
      <c r="F101" s="1">
        <f>VLOOKUP(A101,[4]Plan1!$A$6:$G$120,5,0)</f>
        <v>6235</v>
      </c>
      <c r="G101" s="1">
        <f>VLOOKUP(A101,[5]Plan1!$A$6:$G$120,5,0)</f>
        <v>6164</v>
      </c>
      <c r="H101" s="1">
        <f>VLOOKUP(A101,[6]Plan1!$A$6:$G$120,5,0)</f>
        <v>5757</v>
      </c>
      <c r="I101" s="1">
        <f>VLOOKUP(A101,[7]Plan1!$A$6:$G$120,5,0)</f>
        <v>5556</v>
      </c>
      <c r="J101" s="1">
        <f>VLOOKUP(A101,[8]Plan1!$A$6:$G$110,5,0)</f>
        <v>3830</v>
      </c>
      <c r="K101" s="1">
        <f>VLOOKUP(A101,[9]Export!$A$1:$G$105,5,0)</f>
        <v>4137</v>
      </c>
    </row>
    <row r="102" spans="1:11" x14ac:dyDescent="0.2">
      <c r="A102" s="1" t="s">
        <v>100</v>
      </c>
      <c r="B102" s="1" t="s">
        <v>153</v>
      </c>
      <c r="C102" s="1">
        <f>VLOOKUP(A102,[1]Plan1!$A$6:$G$120,5,0)</f>
        <v>26</v>
      </c>
      <c r="D102" s="1">
        <f>VLOOKUP(A102,[2]Plan1!$A$6:$G$120,5,0)</f>
        <v>27</v>
      </c>
      <c r="E102" s="1">
        <f>VLOOKUP(A102,[3]Plan1!$A$6:$G$120,5,0)</f>
        <v>27</v>
      </c>
      <c r="F102" s="1">
        <f>VLOOKUP(A102,[4]Plan1!$A$6:$G$120,5,0)</f>
        <v>27</v>
      </c>
      <c r="G102" s="1">
        <f>VLOOKUP(A102,[5]Plan1!$A$6:$G$120,5,0)</f>
        <v>28</v>
      </c>
      <c r="H102" s="1">
        <f>VLOOKUP(A102,[6]Plan1!$A$6:$G$120,5,0)</f>
        <v>28</v>
      </c>
      <c r="I102" s="1">
        <f>VLOOKUP(A102,[7]Plan1!$A$6:$G$120,5,0)</f>
        <v>28</v>
      </c>
      <c r="J102" s="1">
        <f>VLOOKUP(A102,[8]Plan1!$A$6:$G$110,5,0)</f>
        <v>28</v>
      </c>
      <c r="K102" s="1">
        <f>VLOOKUP(A102,[9]Export!$A$1:$G$105,5,0)</f>
        <v>28</v>
      </c>
    </row>
    <row r="103" spans="1:11" x14ac:dyDescent="0.2">
      <c r="A103" s="1" t="s">
        <v>101</v>
      </c>
      <c r="B103" s="1" t="s">
        <v>155</v>
      </c>
      <c r="C103" s="1">
        <f>VLOOKUP(A103,[1]Plan1!$A$6:$G$120,5,0)</f>
        <v>6820</v>
      </c>
      <c r="D103" s="1">
        <f>VLOOKUP(A103,[2]Plan1!$A$6:$G$120,5,0)</f>
        <v>6905</v>
      </c>
      <c r="E103" s="1">
        <f>VLOOKUP(A103,[3]Plan1!$A$6:$G$120,5,0)</f>
        <v>6936</v>
      </c>
      <c r="F103" s="1">
        <f>VLOOKUP(A103,[4]Plan1!$A$6:$G$120,5,0)</f>
        <v>6709</v>
      </c>
      <c r="G103" s="1">
        <f>VLOOKUP(A103,[5]Plan1!$A$6:$G$120,5,0)</f>
        <v>6422</v>
      </c>
      <c r="H103" s="1">
        <f>VLOOKUP(A103,[6]Plan1!$A$6:$G$120,5,0)</f>
        <v>6249</v>
      </c>
      <c r="I103" s="1">
        <f>VLOOKUP(A103,[7]Plan1!$A$6:$G$120,5,0)</f>
        <v>11434</v>
      </c>
      <c r="J103" s="1">
        <f>VLOOKUP(A103,[8]Plan1!$A$6:$G$110,5,0)</f>
        <v>12166</v>
      </c>
      <c r="K103" s="1">
        <f>VLOOKUP(A103,[9]Export!$A$1:$G$105,5,0)</f>
        <v>10995</v>
      </c>
    </row>
    <row r="104" spans="1:11" x14ac:dyDescent="0.2">
      <c r="A104" s="1" t="s">
        <v>102</v>
      </c>
      <c r="B104" s="1" t="s">
        <v>156</v>
      </c>
      <c r="C104" s="1">
        <f>VLOOKUP(A104,[1]Plan1!$A$6:$G$120,5,0)</f>
        <v>127</v>
      </c>
      <c r="D104" s="1">
        <f>VLOOKUP(A104,[2]Plan1!$A$6:$G$120,5,0)</f>
        <v>140</v>
      </c>
      <c r="E104" s="1">
        <f>VLOOKUP(A104,[3]Plan1!$A$6:$G$120,5,0)</f>
        <v>141</v>
      </c>
      <c r="F104" s="1">
        <f>VLOOKUP(A104,[4]Plan1!$A$6:$G$120,5,0)</f>
        <v>141</v>
      </c>
      <c r="G104" s="1">
        <f>VLOOKUP(A104,[5]Plan1!$A$6:$G$120,5,0)</f>
        <v>142</v>
      </c>
      <c r="H104" s="1">
        <f>VLOOKUP(A104,[6]Plan1!$A$6:$G$120,5,0)</f>
        <v>135</v>
      </c>
      <c r="I104" s="1">
        <f>VLOOKUP(A104,[7]Plan1!$A$6:$G$120,5,0)</f>
        <v>131</v>
      </c>
      <c r="J104" s="1">
        <f>VLOOKUP(A104,[8]Plan1!$A$6:$G$110,5,0)</f>
        <v>30</v>
      </c>
      <c r="K104" s="1">
        <f>VLOOKUP(A104,[9]Export!$A$1:$G$105,5,0)</f>
        <v>116</v>
      </c>
    </row>
    <row r="105" spans="1:11" x14ac:dyDescent="0.2">
      <c r="A105" s="1" t="s">
        <v>103</v>
      </c>
      <c r="B105" s="1" t="s">
        <v>157</v>
      </c>
      <c r="C105" s="1">
        <f>VLOOKUP(A105,[1]Plan1!$A$6:$G$120,5,0)</f>
        <v>41</v>
      </c>
      <c r="D105" s="1">
        <f>VLOOKUP(A105,[2]Plan1!$A$6:$G$120,5,0)</f>
        <v>43</v>
      </c>
      <c r="E105" s="1">
        <f>VLOOKUP(A105,[3]Plan1!$A$6:$G$120,5,0)</f>
        <v>46</v>
      </c>
      <c r="F105" s="1">
        <f>VLOOKUP(A105,[4]Plan1!$A$6:$G$120,5,0)</f>
        <v>46</v>
      </c>
      <c r="G105" s="1">
        <f>VLOOKUP(A105,[5]Plan1!$A$6:$G$120,5,0)</f>
        <v>40</v>
      </c>
      <c r="H105" s="1">
        <f>VLOOKUP(A105,[6]Plan1!$A$6:$G$120,5,0)</f>
        <v>45</v>
      </c>
      <c r="I105" s="1">
        <f>VLOOKUP(A105,[7]Plan1!$A$6:$G$120,5,0)</f>
        <v>49</v>
      </c>
      <c r="J105" s="1">
        <f>VLOOKUP(A105,[8]Plan1!$A$6:$G$110,5,0)</f>
        <v>49</v>
      </c>
      <c r="K105" s="1">
        <f>VLOOKUP(A105,[9]Export!$A$1:$G$105,5,0)</f>
        <v>48</v>
      </c>
    </row>
    <row r="106" spans="1:11" x14ac:dyDescent="0.2">
      <c r="A106" s="1" t="s">
        <v>158</v>
      </c>
      <c r="B106" s="1" t="s">
        <v>148</v>
      </c>
      <c r="C106" s="1">
        <f>VLOOKUP(A106,[1]Plan1!$A$6:$G$120,5,0)</f>
        <v>309</v>
      </c>
      <c r="D106" s="1">
        <f>VLOOKUP(A106,[2]Plan1!$A$6:$G$120,5,0)</f>
        <v>323</v>
      </c>
      <c r="E106" s="1">
        <f>VLOOKUP(A106,[3]Plan1!$A$6:$G$120,5,0)</f>
        <v>318</v>
      </c>
      <c r="F106" s="1">
        <f>VLOOKUP(A106,[4]Plan1!$A$6:$G$120,5,0)</f>
        <v>311</v>
      </c>
      <c r="G106" s="1">
        <f>VLOOKUP(A106,[5]Plan1!$A$6:$G$120,5,0)</f>
        <v>311</v>
      </c>
      <c r="H106" s="1">
        <f>VLOOKUP(A106,[6]Plan1!$A$6:$G$120,5,0)</f>
        <v>0</v>
      </c>
      <c r="I106" s="1">
        <v>0</v>
      </c>
      <c r="J106" s="1">
        <v>0</v>
      </c>
      <c r="K106" s="1">
        <v>0</v>
      </c>
    </row>
    <row r="107" spans="1:11" x14ac:dyDescent="0.2">
      <c r="A107" s="1" t="s">
        <v>159</v>
      </c>
      <c r="B107" s="1" t="s">
        <v>148</v>
      </c>
      <c r="C107" s="1">
        <f>VLOOKUP(A107,[1]Plan1!$A$6:$G$120,5,0)</f>
        <v>442</v>
      </c>
      <c r="D107" s="1">
        <f>VLOOKUP(A107,[2]Plan1!$A$6:$G$120,5,0)</f>
        <v>442</v>
      </c>
      <c r="E107" s="1">
        <f>VLOOKUP(A107,[3]Plan1!$A$6:$G$120,5,0)</f>
        <v>459</v>
      </c>
      <c r="F107" s="1">
        <f>VLOOKUP(A107,[4]Plan1!$A$6:$G$120,5,0)</f>
        <v>452</v>
      </c>
      <c r="G107" s="1">
        <f>VLOOKUP(A107,[5]Plan1!$A$6:$G$120,5,0)</f>
        <v>451</v>
      </c>
      <c r="H107" s="1">
        <f>VLOOKUP(A107,[6]Plan1!$A$6:$G$120,5,0)</f>
        <v>0</v>
      </c>
      <c r="I107" s="1">
        <v>0</v>
      </c>
      <c r="J107" s="1">
        <v>0</v>
      </c>
      <c r="K107" s="1">
        <v>0</v>
      </c>
    </row>
    <row r="108" spans="1:11" x14ac:dyDescent="0.2">
      <c r="A108" s="1" t="s">
        <v>160</v>
      </c>
      <c r="B108" s="1" t="s">
        <v>148</v>
      </c>
      <c r="C108" s="1">
        <f>VLOOKUP(A108,[1]Plan1!$A$6:$G$120,5,0)</f>
        <v>343</v>
      </c>
      <c r="D108" s="1">
        <f>VLOOKUP(A108,[2]Plan1!$A$6:$G$120,5,0)</f>
        <v>368</v>
      </c>
      <c r="E108" s="1">
        <f>VLOOKUP(A108,[3]Plan1!$A$6:$G$120,5,0)</f>
        <v>385</v>
      </c>
      <c r="F108" s="1">
        <f>VLOOKUP(A108,[4]Plan1!$A$6:$G$120,5,0)</f>
        <v>398</v>
      </c>
      <c r="G108" s="1">
        <f>VLOOKUP(A108,[5]Plan1!$A$6:$G$120,5,0)</f>
        <v>391</v>
      </c>
      <c r="H108" s="1">
        <f>VLOOKUP(A108,[6]Plan1!$A$6:$G$120,5,0)</f>
        <v>0</v>
      </c>
      <c r="I108" s="1">
        <v>0</v>
      </c>
      <c r="J108" s="1">
        <v>0</v>
      </c>
      <c r="K108" s="1">
        <v>0</v>
      </c>
    </row>
    <row r="109" spans="1:11" x14ac:dyDescent="0.2">
      <c r="A109" s="1" t="s">
        <v>161</v>
      </c>
      <c r="B109" s="1" t="s">
        <v>155</v>
      </c>
      <c r="C109" s="1">
        <f>VLOOKUP(A109,[1]Plan1!$A$6:$G$120,5,0)</f>
        <v>5465</v>
      </c>
      <c r="D109" s="1">
        <f>VLOOKUP(A109,[2]Plan1!$A$6:$G$120,5,0)</f>
        <v>5642</v>
      </c>
      <c r="E109" s="1">
        <f>VLOOKUP(A109,[3]Plan1!$A$6:$G$120,5,0)</f>
        <v>5749</v>
      </c>
      <c r="F109" s="1">
        <f>VLOOKUP(A109,[4]Plan1!$A$6:$G$120,5,0)</f>
        <v>5710</v>
      </c>
      <c r="G109" s="1">
        <f>VLOOKUP(A109,[5]Plan1!$A$6:$G$120,5,0)</f>
        <v>5689</v>
      </c>
      <c r="H109" s="1">
        <f>VLOOKUP(A109,[6]Plan1!$A$6:$G$120,5,0)</f>
        <v>5678</v>
      </c>
      <c r="I109" s="1">
        <v>0</v>
      </c>
      <c r="J109" s="1">
        <v>0</v>
      </c>
      <c r="K109" s="1">
        <v>0</v>
      </c>
    </row>
    <row r="110" spans="1:11" x14ac:dyDescent="0.2">
      <c r="A110" s="1" t="s">
        <v>162</v>
      </c>
      <c r="B110" s="1" t="s">
        <v>121</v>
      </c>
      <c r="C110" s="1">
        <f>VLOOKUP(A110,[1]Plan1!$A$6:$G$120,5,0)</f>
        <v>177</v>
      </c>
      <c r="D110" s="1">
        <f>VLOOKUP(A110,[2]Plan1!$A$6:$G$120,5,0)</f>
        <v>184</v>
      </c>
      <c r="E110" s="1">
        <f>VLOOKUP(A110,[3]Plan1!$A$6:$G$120,5,0)</f>
        <v>188</v>
      </c>
      <c r="F110" s="1">
        <f>VLOOKUP(A110,[4]Plan1!$A$6:$G$120,5,0)</f>
        <v>187</v>
      </c>
      <c r="G110" s="1">
        <f>VLOOKUP(A110,[5]Plan1!$A$6:$G$120,5,0)</f>
        <v>166</v>
      </c>
      <c r="H110" s="1">
        <v>0</v>
      </c>
      <c r="I110" s="1">
        <v>0</v>
      </c>
      <c r="J110" s="1">
        <v>0</v>
      </c>
      <c r="K110" s="1">
        <v>0</v>
      </c>
    </row>
    <row r="111" spans="1:11" x14ac:dyDescent="0.2">
      <c r="A111" s="1" t="s">
        <v>163</v>
      </c>
      <c r="B111" s="1" t="s">
        <v>121</v>
      </c>
      <c r="C111" s="1">
        <f>VLOOKUP(A111,[1]Plan1!$A$6:$G$120,5,0)</f>
        <v>180</v>
      </c>
      <c r="D111" s="1">
        <f>VLOOKUP(A111,[2]Plan1!$A$6:$G$120,5,0)</f>
        <v>183</v>
      </c>
      <c r="E111" s="1">
        <f>VLOOKUP(A111,[3]Plan1!$A$6:$G$120,5,0)</f>
        <v>185</v>
      </c>
      <c r="F111" s="1">
        <f>VLOOKUP(A111,[4]Plan1!$A$6:$G$120,5,0)</f>
        <v>190</v>
      </c>
      <c r="G111" s="1">
        <f>VLOOKUP(A111,[5]Plan1!$A$6:$G$120,5,0)</f>
        <v>189</v>
      </c>
      <c r="H111" s="1">
        <v>0</v>
      </c>
      <c r="I111" s="1">
        <v>0</v>
      </c>
      <c r="J111" s="1">
        <v>0</v>
      </c>
      <c r="K111" s="1">
        <v>0</v>
      </c>
    </row>
    <row r="112" spans="1:11" x14ac:dyDescent="0.2">
      <c r="A112" s="1" t="s">
        <v>164</v>
      </c>
      <c r="B112" s="1" t="s">
        <v>121</v>
      </c>
      <c r="C112" s="1">
        <f>VLOOKUP(A112,[1]Plan1!$A$6:$G$120,5,0)</f>
        <v>123</v>
      </c>
      <c r="D112" s="1">
        <f>VLOOKUP(A112,[2]Plan1!$A$6:$G$120,5,0)</f>
        <v>125</v>
      </c>
      <c r="E112" s="1">
        <f>VLOOKUP(A112,[3]Plan1!$A$6:$G$120,5,0)</f>
        <v>128</v>
      </c>
      <c r="F112" s="1">
        <f>VLOOKUP(A112,[4]Plan1!$A$6:$G$120,5,0)</f>
        <v>130</v>
      </c>
      <c r="G112" s="1">
        <f>VLOOKUP(A112,[5]Plan1!$A$6:$G$120,5,0)</f>
        <v>127</v>
      </c>
      <c r="H112" s="1">
        <v>0</v>
      </c>
      <c r="I112" s="1">
        <v>0</v>
      </c>
      <c r="J112" s="1">
        <v>0</v>
      </c>
      <c r="K112" s="1">
        <v>0</v>
      </c>
    </row>
    <row r="113" spans="1:11" x14ac:dyDescent="0.2">
      <c r="A113" s="1" t="s">
        <v>165</v>
      </c>
      <c r="B113" s="1" t="s">
        <v>121</v>
      </c>
      <c r="C113" s="1">
        <f>VLOOKUP(A113,[1]Plan1!$A$6:$G$120,5,0)</f>
        <v>662</v>
      </c>
      <c r="D113" s="1">
        <f>VLOOKUP(A113,[2]Plan1!$A$6:$G$120,5,0)</f>
        <v>695</v>
      </c>
      <c r="E113" s="1">
        <f>VLOOKUP(A113,[3]Plan1!$A$6:$G$120,5,0)</f>
        <v>701</v>
      </c>
      <c r="F113" s="1">
        <f>VLOOKUP(A113,[4]Plan1!$A$6:$G$120,5,0)</f>
        <v>706</v>
      </c>
      <c r="G113" s="1">
        <f>VLOOKUP(A113,[5]Plan1!$A$6:$G$120,5,0)</f>
        <v>689</v>
      </c>
      <c r="H113" s="1">
        <v>0</v>
      </c>
      <c r="I113" s="1">
        <v>0</v>
      </c>
      <c r="J113" s="1">
        <v>0</v>
      </c>
      <c r="K113" s="1">
        <v>0</v>
      </c>
    </row>
    <row r="114" spans="1:11" x14ac:dyDescent="0.2">
      <c r="A114" s="1" t="s">
        <v>166</v>
      </c>
      <c r="B114" s="1" t="s">
        <v>121</v>
      </c>
      <c r="C114" s="1">
        <f>VLOOKUP(A114,[1]Plan1!$A$6:$G$120,5,0)</f>
        <v>218</v>
      </c>
      <c r="D114" s="1">
        <f>VLOOKUP(A114,[2]Plan1!$A$6:$G$120,5,0)</f>
        <v>225</v>
      </c>
      <c r="E114" s="1">
        <f>VLOOKUP(A114,[3]Plan1!$A$6:$G$120,5,0)</f>
        <v>229</v>
      </c>
      <c r="F114" s="1">
        <f>VLOOKUP(A114,[4]Plan1!$A$6:$G$120,5,0)</f>
        <v>227</v>
      </c>
      <c r="G114" s="1">
        <f>VLOOKUP(A114,[5]Plan1!$A$6:$G$120,5,0)</f>
        <v>231</v>
      </c>
      <c r="H114" s="1">
        <v>0</v>
      </c>
      <c r="I114" s="1">
        <v>0</v>
      </c>
      <c r="J114" s="1">
        <v>0</v>
      </c>
      <c r="K114" s="1">
        <v>0</v>
      </c>
    </row>
    <row r="115" spans="1:11" x14ac:dyDescent="0.2">
      <c r="A115" s="1" t="s">
        <v>167</v>
      </c>
      <c r="B115" s="1" t="s">
        <v>170</v>
      </c>
      <c r="C115" s="1">
        <f>VLOOKUP(A115,[1]Plan1!$A$6:$G$120,5,0)</f>
        <v>112</v>
      </c>
      <c r="D115" s="1">
        <f>VLOOKUP(A115,[2]Plan1!$A$6:$G$120,5,0)</f>
        <v>133</v>
      </c>
      <c r="E115" s="1">
        <f>VLOOKUP(A115,[3]Plan1!$A$6:$G$120,5,0)</f>
        <v>140</v>
      </c>
      <c r="F115" s="1">
        <f>VLOOKUP(A115,[4]Plan1!$A$6:$G$120,5,0)</f>
        <v>128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1:11" x14ac:dyDescent="0.2">
      <c r="A116" s="1" t="s">
        <v>168</v>
      </c>
      <c r="B116" s="1" t="s">
        <v>154</v>
      </c>
      <c r="C116" s="1">
        <f>VLOOKUP(A116,[1]Plan1!$A$6:$G$120,5,0)</f>
        <v>11</v>
      </c>
      <c r="D116" s="1">
        <f>VLOOKUP(A116,[2]Plan1!$A$6:$G$120,5,0)</f>
        <v>11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Konzen</cp:lastModifiedBy>
  <dcterms:modified xsi:type="dcterms:W3CDTF">2022-03-17T19:42:45Z</dcterms:modified>
</cp:coreProperties>
</file>