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/Library/CloudStorage/Box-Box/PROD B05 - evaluating reuse of concrete (CK)/PROD/PROD reuse of CIP concrete for slabs CERES (on going)/code and results/"/>
    </mc:Choice>
  </mc:AlternateContent>
  <xr:revisionPtr revIDLastSave="0" documentId="13_ncr:1_{BCC1ECB5-76A4-0747-8F05-371DC4EB4E95}" xr6:coauthVersionLast="47" xr6:coauthVersionMax="47" xr10:uidLastSave="{00000000-0000-0000-0000-000000000000}"/>
  <bookViews>
    <workbookView xWindow="0" yWindow="500" windowWidth="28800" windowHeight="17500" xr2:uid="{80D65E21-B564-EC4D-B4CC-55A2DEAA6781}"/>
  </bookViews>
  <sheets>
    <sheet name="1" sheetId="4" r:id="rId1"/>
  </sheets>
  <definedNames>
    <definedName name="_xlnm._FilterDatabase" localSheetId="0" hidden="1">'1'!$A$2:$S$2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4" l="1"/>
  <c r="M3" i="4"/>
  <c r="M4" i="4"/>
  <c r="J3" i="4"/>
  <c r="J4" i="4"/>
  <c r="J5" i="4"/>
  <c r="I3" i="4"/>
  <c r="I4" i="4"/>
  <c r="I5" i="4"/>
  <c r="L3" i="4"/>
  <c r="L4" i="4"/>
  <c r="L5" i="4"/>
</calcChain>
</file>

<file path=xl/sharedStrings.xml><?xml version="1.0" encoding="utf-8"?>
<sst xmlns="http://schemas.openxmlformats.org/spreadsheetml/2006/main" count="38" uniqueCount="38">
  <si>
    <t>height [mm]</t>
  </si>
  <si>
    <t>Wply, x10^3 [mm3]</t>
  </si>
  <si>
    <t>Iy, x10^6 [mm4]</t>
  </si>
  <si>
    <t>width [mm]</t>
  </si>
  <si>
    <t>HEA320</t>
  </si>
  <si>
    <t>masse de la plaque en acier pour les profilés de moins de 200mm de large</t>
  </si>
  <si>
    <t>width [m]</t>
  </si>
  <si>
    <t>lenght [m/m]</t>
  </si>
  <si>
    <t>masse volumique acier [kg/m3]</t>
  </si>
  <si>
    <t>name</t>
  </si>
  <si>
    <t>sol numer</t>
  </si>
  <si>
    <t>welding [m/m]</t>
  </si>
  <si>
    <t>HEA120</t>
  </si>
  <si>
    <t>HEA160</t>
  </si>
  <si>
    <t>masse plaque acier [N/m]</t>
  </si>
  <si>
    <t>plate thickness [mm]</t>
  </si>
  <si>
    <t>degreased/painted surface [m2/m]</t>
  </si>
  <si>
    <t>sand blasted surface [m2/m]</t>
  </si>
  <si>
    <t>masse profile [N/m] ! 1kg=10N</t>
  </si>
  <si>
    <t>concrete volume [m3/m]</t>
  </si>
  <si>
    <t>BELOW CONCRETE (10)</t>
  </si>
  <si>
    <t>unwelding [m/beam]</t>
  </si>
  <si>
    <t>perimeter [m]</t>
  </si>
  <si>
    <t>largeur entre pièces béton [mm[</t>
  </si>
  <si>
    <t>REUSED (8)</t>
  </si>
  <si>
    <t>REUSED (9)</t>
  </si>
  <si>
    <t>BELOW CONCRETE (11)</t>
  </si>
  <si>
    <t>BELOW CONCRETE (12)</t>
  </si>
  <si>
    <t>BELOW CONCRETE (13)</t>
  </si>
  <si>
    <t>BELOW CONCRETE (14)</t>
  </si>
  <si>
    <t>BELOW CONCRETE (15)</t>
  </si>
  <si>
    <t>RECYCLED (16)</t>
  </si>
  <si>
    <t>RECYCLED (17)</t>
  </si>
  <si>
    <t>unwelding</t>
  </si>
  <si>
    <t>sandblasting</t>
  </si>
  <si>
    <t>BELOW CONCRETE</t>
  </si>
  <si>
    <t>BELOW CONCRETE (18)</t>
  </si>
  <si>
    <t>caoutchouc width 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</si>
</sst>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6FEB-7905-D247-968C-29478CCBCBA4}">
  <dimension ref="A1:S46"/>
  <sheetViews>
    <sheetView tabSelected="1" topLeftCell="M1" zoomScale="89" zoomScaleNormal="143" workbookViewId="0">
      <selection activeCell="S6" sqref="S6"/>
    </sheetView>
  </sheetViews>
  <sheetFormatPr baseColWidth="10" defaultRowHeight="16" x14ac:dyDescent="0.2"/>
  <cols>
    <col min="2" max="2" width="8.1640625" customWidth="1"/>
    <col min="3" max="3" width="11.6640625" customWidth="1"/>
    <col min="4" max="4" width="32.5" customWidth="1"/>
    <col min="5" max="5" width="23.1640625" customWidth="1"/>
    <col min="6" max="6" width="32.33203125" customWidth="1"/>
    <col min="7" max="7" width="28.33203125" customWidth="1"/>
    <col min="8" max="8" width="23.6640625" customWidth="1"/>
    <col min="9" max="9" width="22" customWidth="1"/>
    <col min="10" max="10" width="37" bestFit="1" customWidth="1"/>
    <col min="11" max="11" width="21.6640625" customWidth="1"/>
    <col min="12" max="12" width="29.1640625" customWidth="1"/>
    <col min="13" max="13" width="34.6640625" customWidth="1"/>
    <col min="14" max="14" width="23" customWidth="1"/>
    <col min="15" max="15" width="34.6640625" customWidth="1"/>
    <col min="16" max="16" width="31.5" customWidth="1"/>
    <col min="17" max="17" width="13.33203125" customWidth="1"/>
    <col min="18" max="18" width="15" customWidth="1"/>
  </cols>
  <sheetData>
    <row r="1" spans="1:1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24</v>
      </c>
      <c r="J1" t="s">
        <v>25</v>
      </c>
      <c r="K1" t="s">
        <v>20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36</v>
      </c>
    </row>
    <row r="2" spans="1:19" x14ac:dyDescent="0.2">
      <c r="A2" t="s">
        <v>9</v>
      </c>
      <c r="B2" t="s">
        <v>10</v>
      </c>
      <c r="C2" t="s">
        <v>0</v>
      </c>
      <c r="D2" t="s">
        <v>18</v>
      </c>
      <c r="E2" t="s">
        <v>1</v>
      </c>
      <c r="F2" t="s">
        <v>2</v>
      </c>
      <c r="G2" t="s">
        <v>3</v>
      </c>
      <c r="H2" t="s">
        <v>22</v>
      </c>
      <c r="I2" t="s">
        <v>21</v>
      </c>
      <c r="J2" t="s">
        <v>17</v>
      </c>
      <c r="K2" t="s">
        <v>15</v>
      </c>
      <c r="L2" t="s">
        <v>14</v>
      </c>
      <c r="M2" t="s">
        <v>16</v>
      </c>
      <c r="N2" t="s">
        <v>11</v>
      </c>
      <c r="O2" t="s">
        <v>19</v>
      </c>
      <c r="P2" t="s">
        <v>23</v>
      </c>
      <c r="Q2" t="s">
        <v>33</v>
      </c>
      <c r="R2" t="s">
        <v>34</v>
      </c>
      <c r="S2" t="s">
        <v>37</v>
      </c>
    </row>
    <row r="3" spans="1:19" x14ac:dyDescent="0.2">
      <c r="A3" t="s">
        <v>12</v>
      </c>
      <c r="B3">
        <v>5</v>
      </c>
      <c r="C3" s="9">
        <v>114</v>
      </c>
      <c r="D3" s="9">
        <v>199</v>
      </c>
      <c r="E3" s="9">
        <v>119</v>
      </c>
      <c r="F3" s="9">
        <v>6.06</v>
      </c>
      <c r="G3" s="9">
        <v>120</v>
      </c>
      <c r="H3">
        <v>0.67700000000000005</v>
      </c>
      <c r="I3">
        <f>2*H3</f>
        <v>1.3540000000000001</v>
      </c>
      <c r="J3" s="9">
        <f>(2*$C3+4*$G3)/1000</f>
        <v>0.70799999999999996</v>
      </c>
      <c r="K3" s="9">
        <v>10</v>
      </c>
      <c r="L3">
        <f>$B$10*$C$10*K3/1000*$D$10*10</f>
        <v>62.800000000000011</v>
      </c>
      <c r="M3" s="9">
        <f>($B$10*$C$10)+$G3/1000*(1-$C$10)+2*$G3/1000+2*$C3/1000</f>
        <v>0.62</v>
      </c>
      <c r="N3" s="10">
        <v>0.8</v>
      </c>
      <c r="O3">
        <v>0</v>
      </c>
      <c r="P3">
        <v>0</v>
      </c>
      <c r="Q3">
        <v>0</v>
      </c>
      <c r="R3">
        <v>0</v>
      </c>
      <c r="S3">
        <v>200</v>
      </c>
    </row>
    <row r="4" spans="1:19" x14ac:dyDescent="0.2">
      <c r="A4" t="s">
        <v>13</v>
      </c>
      <c r="B4">
        <v>10</v>
      </c>
      <c r="C4" s="9">
        <v>152</v>
      </c>
      <c r="D4" s="9">
        <v>304</v>
      </c>
      <c r="E4" s="9">
        <v>245</v>
      </c>
      <c r="F4" s="9">
        <v>16.7</v>
      </c>
      <c r="G4" s="9">
        <v>160</v>
      </c>
      <c r="H4">
        <v>0.90600000000000003</v>
      </c>
      <c r="I4">
        <f>2*H4</f>
        <v>1.8120000000000001</v>
      </c>
      <c r="J4" s="9">
        <f>(2*$C4+4*$G4)/1000</f>
        <v>0.94399999999999995</v>
      </c>
      <c r="K4" s="9">
        <v>10</v>
      </c>
      <c r="L4">
        <f>$B$10*$C$10*K4/1000*$D$10*10</f>
        <v>62.800000000000011</v>
      </c>
      <c r="M4" s="9">
        <f>($B$10*$C$10)+$G4/1000*(1-$C$10)+2*$G4/1000+2*$C4/1000</f>
        <v>0.8</v>
      </c>
      <c r="N4" s="10">
        <v>0.8</v>
      </c>
      <c r="O4">
        <v>0</v>
      </c>
      <c r="P4">
        <v>0</v>
      </c>
      <c r="Q4">
        <v>0</v>
      </c>
      <c r="R4">
        <v>0</v>
      </c>
      <c r="S4">
        <v>200</v>
      </c>
    </row>
    <row r="5" spans="1:19" x14ac:dyDescent="0.2">
      <c r="A5" t="s">
        <v>4</v>
      </c>
      <c r="B5">
        <v>22</v>
      </c>
      <c r="C5" s="9">
        <v>310</v>
      </c>
      <c r="D5" s="9">
        <v>976</v>
      </c>
      <c r="E5" s="9">
        <v>1630</v>
      </c>
      <c r="F5" s="9">
        <v>229.3</v>
      </c>
      <c r="G5" s="9">
        <v>300</v>
      </c>
      <c r="H5">
        <v>1.76</v>
      </c>
      <c r="I5">
        <f>2*H5</f>
        <v>3.52</v>
      </c>
      <c r="J5" s="9">
        <f>(2*$C5+4*$G5)/1000</f>
        <v>1.82</v>
      </c>
      <c r="K5" s="9">
        <v>0</v>
      </c>
      <c r="L5">
        <f>$B$10*$C$10*K5/1000*$D$10*10</f>
        <v>0</v>
      </c>
      <c r="M5" s="9">
        <f>3*$G5/1000+2*$C5/1000</f>
        <v>1.52</v>
      </c>
      <c r="N5" s="9">
        <v>0</v>
      </c>
      <c r="O5">
        <v>0</v>
      </c>
      <c r="P5">
        <v>0</v>
      </c>
      <c r="Q5">
        <v>0</v>
      </c>
      <c r="R5">
        <v>0</v>
      </c>
      <c r="S5">
        <v>300</v>
      </c>
    </row>
    <row r="6" spans="1:19" x14ac:dyDescent="0.2">
      <c r="C6" s="9"/>
      <c r="D6" s="9"/>
      <c r="E6" s="9"/>
      <c r="F6" s="9"/>
      <c r="G6" s="9"/>
      <c r="J6" s="9"/>
      <c r="K6" s="9"/>
      <c r="M6" s="9"/>
      <c r="N6" s="9"/>
    </row>
    <row r="8" spans="1:19" x14ac:dyDescent="0.2">
      <c r="A8" s="8" t="s">
        <v>5</v>
      </c>
      <c r="B8" s="1"/>
      <c r="C8" s="1"/>
      <c r="D8" s="2"/>
      <c r="K8" s="9"/>
    </row>
    <row r="9" spans="1:19" x14ac:dyDescent="0.2">
      <c r="A9" s="3"/>
      <c r="B9" t="s">
        <v>6</v>
      </c>
      <c r="C9" t="s">
        <v>7</v>
      </c>
      <c r="D9" s="4" t="s">
        <v>8</v>
      </c>
      <c r="K9" s="9"/>
    </row>
    <row r="10" spans="1:19" x14ac:dyDescent="0.2">
      <c r="A10" s="5"/>
      <c r="B10" s="6">
        <v>0.2</v>
      </c>
      <c r="C10" s="6">
        <v>0.4</v>
      </c>
      <c r="D10" s="7">
        <v>7850</v>
      </c>
      <c r="K10" s="9"/>
    </row>
    <row r="11" spans="1:19" x14ac:dyDescent="0.2">
      <c r="K11" s="9"/>
    </row>
    <row r="12" spans="1:19" x14ac:dyDescent="0.2">
      <c r="K12" s="9"/>
    </row>
    <row r="15" spans="1:19" x14ac:dyDescent="0.2">
      <c r="O15" s="9"/>
    </row>
    <row r="16" spans="1:19" x14ac:dyDescent="0.2">
      <c r="O16" s="9"/>
    </row>
    <row r="17" spans="1:15" ht="34" x14ac:dyDescent="0.4">
      <c r="A17" s="11" t="s">
        <v>35</v>
      </c>
      <c r="O17" s="9"/>
    </row>
    <row r="18" spans="1:15" x14ac:dyDescent="0.2">
      <c r="O18" s="9"/>
    </row>
    <row r="19" spans="1:15" x14ac:dyDescent="0.2">
      <c r="O19" s="9"/>
    </row>
    <row r="20" spans="1:15" x14ac:dyDescent="0.2">
      <c r="O20" s="9"/>
    </row>
    <row r="21" spans="1:15" x14ac:dyDescent="0.2">
      <c r="O21" s="9"/>
    </row>
    <row r="22" spans="1:15" x14ac:dyDescent="0.2">
      <c r="O22" s="9"/>
    </row>
    <row r="23" spans="1:15" x14ac:dyDescent="0.2">
      <c r="O23" s="9"/>
    </row>
    <row r="24" spans="1:15" x14ac:dyDescent="0.2">
      <c r="O24" s="9"/>
    </row>
    <row r="25" spans="1:15" x14ac:dyDescent="0.2">
      <c r="O25" s="9"/>
    </row>
    <row r="26" spans="1:15" x14ac:dyDescent="0.2">
      <c r="O26" s="9"/>
    </row>
    <row r="27" spans="1:15" x14ac:dyDescent="0.2">
      <c r="O27" s="9"/>
    </row>
    <row r="28" spans="1:15" x14ac:dyDescent="0.2">
      <c r="O28" s="9"/>
    </row>
    <row r="29" spans="1:15" x14ac:dyDescent="0.2">
      <c r="O29" s="9"/>
    </row>
    <row r="30" spans="1:15" x14ac:dyDescent="0.2">
      <c r="O30" s="9"/>
    </row>
    <row r="31" spans="1:15" x14ac:dyDescent="0.2">
      <c r="O31" s="9"/>
    </row>
    <row r="32" spans="1:15" x14ac:dyDescent="0.2">
      <c r="O32" s="9"/>
    </row>
    <row r="33" spans="1:15" x14ac:dyDescent="0.2">
      <c r="O33" s="9"/>
    </row>
    <row r="34" spans="1:15" x14ac:dyDescent="0.2">
      <c r="O34" s="9"/>
    </row>
    <row r="35" spans="1:15" x14ac:dyDescent="0.2">
      <c r="O35" s="9"/>
    </row>
    <row r="36" spans="1:15" x14ac:dyDescent="0.2">
      <c r="O36" s="9"/>
    </row>
    <row r="37" spans="1:15" x14ac:dyDescent="0.2">
      <c r="O37" s="9"/>
    </row>
    <row r="38" spans="1:15" x14ac:dyDescent="0.2">
      <c r="O38" s="9"/>
    </row>
    <row r="39" spans="1:15" x14ac:dyDescent="0.2">
      <c r="O39" s="9"/>
    </row>
    <row r="43" spans="1:15" x14ac:dyDescent="0.2">
      <c r="A43" s="8"/>
      <c r="B43" s="1"/>
      <c r="C43" s="1"/>
      <c r="D43" s="2"/>
      <c r="K43" s="9"/>
    </row>
    <row r="44" spans="1:15" x14ac:dyDescent="0.2">
      <c r="A44" s="3"/>
      <c r="D44" s="4"/>
      <c r="K44" s="9"/>
    </row>
    <row r="45" spans="1:15" x14ac:dyDescent="0.2">
      <c r="A45" s="5"/>
      <c r="B45" s="6"/>
      <c r="C45" s="6"/>
      <c r="D45" s="7"/>
      <c r="K45" s="9"/>
    </row>
    <row r="46" spans="1:15" x14ac:dyDescent="0.2">
      <c r="K46" s="9"/>
    </row>
  </sheetData>
  <autoFilter ref="A2:S2" xr:uid="{D30C6FEB-7905-D247-968C-29478CCBCB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Küpfer</dc:creator>
  <cp:lastModifiedBy>Célia Küpfer</cp:lastModifiedBy>
  <dcterms:created xsi:type="dcterms:W3CDTF">2023-01-13T08:47:05Z</dcterms:created>
  <dcterms:modified xsi:type="dcterms:W3CDTF">2023-05-10T13:42:36Z</dcterms:modified>
</cp:coreProperties>
</file>