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lisabetta/Desktop/Lausanne/Lausanne 2018/Locomotion/Matlab_2gait/Analysis-of-Locomotion/"/>
    </mc:Choice>
  </mc:AlternateContent>
  <bookViews>
    <workbookView xWindow="880" yWindow="2680" windowWidth="27120" windowHeight="13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<sst xmlns="http://schemas.openxmlformats.org/spreadsheetml/2006/main" count="64" uniqueCount="52">
  <si>
    <t>GCR</t>
  </si>
  <si>
    <t>GCL</t>
  </si>
  <si>
    <t>GC=gait cycle</t>
  </si>
  <si>
    <t>L=left</t>
  </si>
  <si>
    <t>R=right</t>
  </si>
  <si>
    <t>T1</t>
  </si>
  <si>
    <t>T2</t>
  </si>
  <si>
    <t>T3</t>
  </si>
  <si>
    <t>healthy Float  T1</t>
  </si>
  <si>
    <t>healthy Float  T2</t>
  </si>
  <si>
    <t>healthy Float  T3</t>
  </si>
  <si>
    <t>healthy NO Float  T1</t>
  </si>
  <si>
    <t>healthy NO Float  T2</t>
  </si>
  <si>
    <t>healthy NO Float  T3</t>
  </si>
  <si>
    <t>SCI Float T1</t>
  </si>
  <si>
    <t>SCI Float T2</t>
  </si>
  <si>
    <t>SCI Float T3</t>
  </si>
  <si>
    <t>SCI No Float T1</t>
  </si>
  <si>
    <t>SCI No Float T2</t>
  </si>
  <si>
    <t>SCI No Float T3</t>
  </si>
  <si>
    <t>Swing L</t>
  </si>
  <si>
    <t>Stance R</t>
  </si>
  <si>
    <t>Stance L</t>
  </si>
  <si>
    <t>Swing R</t>
  </si>
  <si>
    <t>1.43</t>
  </si>
  <si>
    <t>1.63</t>
  </si>
  <si>
    <t>0.66</t>
  </si>
  <si>
    <t>0.76</t>
  </si>
  <si>
    <t>StepHeigh L</t>
  </si>
  <si>
    <t>StepHeigh R</t>
  </si>
  <si>
    <t>KneeHeight L</t>
  </si>
  <si>
    <t>KneeHeight R</t>
  </si>
  <si>
    <t>fs Kin</t>
  </si>
  <si>
    <t>HipAngle L max</t>
  </si>
  <si>
    <t>HipAngle R max</t>
  </si>
  <si>
    <t>HipAngle R min</t>
  </si>
  <si>
    <t>HipAngle L min</t>
  </si>
  <si>
    <t>JointKnee L max</t>
  </si>
  <si>
    <t>JointKnee R max</t>
  </si>
  <si>
    <t>JointKnee L min</t>
  </si>
  <si>
    <t>JointKnee R min</t>
  </si>
  <si>
    <t>ElevationKnee L max</t>
  </si>
  <si>
    <t>ElevationKnee R max</t>
  </si>
  <si>
    <t>ElevationKnee L min</t>
  </si>
  <si>
    <t>ElevationKnee R min</t>
  </si>
  <si>
    <t>Joint angle ankle L max</t>
  </si>
  <si>
    <t>Joint angle ankle R max</t>
  </si>
  <si>
    <t>Joint angle ankle L min</t>
  </si>
  <si>
    <t>Joint angle ankle R min</t>
  </si>
  <si>
    <t>ElevationToe L max</t>
  </si>
  <si>
    <t>ElevationToe R max</t>
  </si>
  <si>
    <t>ElevationToe 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</si>
</sst>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abSelected="1" topLeftCell="F1" workbookViewId="0">
      <selection activeCell="I4" sqref="I4"/>
    </sheetView>
  </sheetViews>
  <sheetFormatPr baseColWidth="10" defaultRowHeight="16" x14ac:dyDescent="0.2"/>
  <cols>
    <col min="9" max="9" width="12" customWidth="1"/>
    <col min="11" max="11" width="14.1640625" customWidth="1"/>
    <col min="12" max="12" width="12.83203125" customWidth="1"/>
    <col min="13" max="13" width="14.33203125" customWidth="1"/>
    <col min="14" max="14" width="16.33203125" customWidth="1"/>
    <col min="15" max="15" width="15.1640625" customWidth="1"/>
    <col min="16" max="16" width="16.1640625" customWidth="1"/>
    <col min="17" max="17" width="13.6640625" customWidth="1"/>
    <col min="18" max="18" width="15.83203125" customWidth="1"/>
    <col min="19" max="19" width="14.6640625" customWidth="1"/>
    <col min="20" max="20" width="10.83203125" hidden="1" customWidth="1"/>
    <col min="21" max="21" width="17" customWidth="1"/>
    <col min="22" max="22" width="23.83203125" customWidth="1"/>
    <col min="23" max="23" width="19.6640625" customWidth="1"/>
    <col min="24" max="24" width="22.5" customWidth="1"/>
    <col min="25" max="25" width="22.1640625" customWidth="1"/>
    <col min="26" max="26" width="20.83203125" customWidth="1"/>
    <col min="27" max="27" width="25.1640625" customWidth="1"/>
    <col min="28" max="28" width="17.83203125" customWidth="1"/>
    <col min="29" max="29" width="21.1640625" customWidth="1"/>
    <col min="30" max="30" width="22.33203125" customWidth="1"/>
    <col min="31" max="31" width="18.33203125" customWidth="1"/>
    <col min="32" max="32" width="24.6640625" customWidth="1"/>
    <col min="33" max="33" width="20.83203125" customWidth="1"/>
    <col min="34" max="34" width="22.5" customWidth="1"/>
  </cols>
  <sheetData>
    <row r="1" spans="1:34" x14ac:dyDescent="0.2">
      <c r="A1" t="s">
        <v>32</v>
      </c>
      <c r="B1">
        <v>100</v>
      </c>
    </row>
    <row r="3" spans="1:34" x14ac:dyDescent="0.2">
      <c r="C3" t="s">
        <v>0</v>
      </c>
      <c r="D3" t="s">
        <v>1</v>
      </c>
      <c r="E3" t="s">
        <v>21</v>
      </c>
      <c r="F3" t="s">
        <v>22</v>
      </c>
      <c r="G3" t="s">
        <v>20</v>
      </c>
      <c r="H3" t="s">
        <v>23</v>
      </c>
      <c r="I3" t="s">
        <v>28</v>
      </c>
      <c r="J3" t="s">
        <v>29</v>
      </c>
      <c r="K3" t="s">
        <v>30</v>
      </c>
      <c r="L3" t="s">
        <v>31</v>
      </c>
      <c r="M3" t="s">
        <v>33</v>
      </c>
      <c r="N3" t="s">
        <v>34</v>
      </c>
      <c r="O3" t="s">
        <v>36</v>
      </c>
      <c r="P3" t="s">
        <v>35</v>
      </c>
      <c r="Q3" t="s">
        <v>37</v>
      </c>
      <c r="R3" t="s">
        <v>38</v>
      </c>
      <c r="S3" t="s">
        <v>39</v>
      </c>
      <c r="T3" t="s">
        <v>37</v>
      </c>
      <c r="U3" t="s">
        <v>40</v>
      </c>
      <c r="V3" t="s">
        <v>41</v>
      </c>
      <c r="W3" t="s">
        <v>42</v>
      </c>
      <c r="X3" t="s">
        <v>43</v>
      </c>
      <c r="Y3" t="s">
        <v>44</v>
      </c>
      <c r="Z3" t="s">
        <v>45</v>
      </c>
      <c r="AA3" t="s">
        <v>45</v>
      </c>
      <c r="AB3" t="s">
        <v>46</v>
      </c>
      <c r="AC3" t="s">
        <v>48</v>
      </c>
      <c r="AD3" t="s">
        <v>47</v>
      </c>
      <c r="AE3" t="s">
        <v>49</v>
      </c>
      <c r="AF3" t="s">
        <v>50</v>
      </c>
      <c r="AG3" t="s">
        <v>51</v>
      </c>
      <c r="AH3" t="s">
        <v>49</v>
      </c>
    </row>
    <row r="4" spans="1:34" x14ac:dyDescent="0.2">
      <c r="B4" s="1" t="s">
        <v>5</v>
      </c>
      <c r="C4">
        <f>250/100</f>
        <v>2.5</v>
      </c>
      <c r="D4">
        <f>50/B1</f>
        <v>0.5</v>
      </c>
      <c r="E4" t="s">
        <v>25</v>
      </c>
      <c r="F4" t="s">
        <v>24</v>
      </c>
      <c r="G4" t="s">
        <v>26</v>
      </c>
      <c r="H4" t="s">
        <v>27</v>
      </c>
      <c r="I4" s="5">
        <v>121.34610000000001</v>
      </c>
      <c r="J4" s="5">
        <v>131.88220000000001</v>
      </c>
      <c r="K4">
        <v>544.35059999999999</v>
      </c>
      <c r="L4" s="5">
        <v>560.72469999999998</v>
      </c>
    </row>
    <row r="5" spans="1:34" x14ac:dyDescent="0.2">
      <c r="B5" s="1" t="s">
        <v>5</v>
      </c>
      <c r="C5">
        <f>249/100</f>
        <v>2.4900000000000002</v>
      </c>
      <c r="D5">
        <f>(400-51)/B1</f>
        <v>3.49</v>
      </c>
    </row>
    <row r="6" spans="1:34" x14ac:dyDescent="0.2">
      <c r="B6" s="1" t="s">
        <v>5</v>
      </c>
      <c r="C6">
        <f>199/100</f>
        <v>1.99</v>
      </c>
      <c r="D6">
        <f>(600-401)/B1</f>
        <v>1.99</v>
      </c>
    </row>
    <row r="7" spans="1:34" x14ac:dyDescent="0.2">
      <c r="B7" s="1" t="s">
        <v>5</v>
      </c>
      <c r="C7">
        <f>199/100</f>
        <v>1.99</v>
      </c>
      <c r="D7">
        <f>(800-601)/B1</f>
        <v>1.99</v>
      </c>
    </row>
    <row r="8" spans="1:34" x14ac:dyDescent="0.2">
      <c r="B8" s="1" t="s">
        <v>5</v>
      </c>
      <c r="C8">
        <f>132/100</f>
        <v>1.32</v>
      </c>
      <c r="D8">
        <f>(1033-800)/B1</f>
        <v>2.33</v>
      </c>
    </row>
    <row r="9" spans="1:34" x14ac:dyDescent="0.2">
      <c r="B9" s="3" t="s">
        <v>6</v>
      </c>
      <c r="C9">
        <f>200/100</f>
        <v>2</v>
      </c>
      <c r="D9">
        <f>200/100</f>
        <v>2</v>
      </c>
    </row>
    <row r="10" spans="1:34" x14ac:dyDescent="0.2">
      <c r="B10" s="3" t="s">
        <v>6</v>
      </c>
      <c r="C10">
        <f>(470-201)/100</f>
        <v>2.69</v>
      </c>
      <c r="D10">
        <f>(500-201)/B1</f>
        <v>2.99</v>
      </c>
    </row>
    <row r="11" spans="1:34" x14ac:dyDescent="0.2">
      <c r="B11" s="3" t="s">
        <v>6</v>
      </c>
      <c r="C11">
        <f>(700-471)/100</f>
        <v>2.29</v>
      </c>
      <c r="D11">
        <f>(700-501)/B1</f>
        <v>1.99</v>
      </c>
    </row>
    <row r="12" spans="1:34" x14ac:dyDescent="0.2">
      <c r="B12" s="3" t="s">
        <v>6</v>
      </c>
      <c r="C12">
        <f>(851-701)/100</f>
        <v>1.5</v>
      </c>
      <c r="D12">
        <f>(857-701)/B1</f>
        <v>1.56</v>
      </c>
    </row>
    <row r="13" spans="1:34" x14ac:dyDescent="0.2">
      <c r="B13" s="4" t="s">
        <v>7</v>
      </c>
      <c r="C13">
        <f>200/B1</f>
        <v>2</v>
      </c>
      <c r="D13">
        <f>(300-50)/100</f>
        <v>2.5</v>
      </c>
    </row>
    <row r="14" spans="1:34" x14ac:dyDescent="0.2">
      <c r="B14" s="4" t="s">
        <v>7</v>
      </c>
      <c r="C14">
        <f>(459-201)/B1</f>
        <v>2.58</v>
      </c>
      <c r="D14">
        <f>(550-301)/100</f>
        <v>2.4900000000000002</v>
      </c>
    </row>
    <row r="15" spans="1:34" x14ac:dyDescent="0.2">
      <c r="B15" s="4" t="s">
        <v>7</v>
      </c>
      <c r="C15">
        <f>(737-451)/B1</f>
        <v>2.86</v>
      </c>
      <c r="D15">
        <f>(737-551)/100</f>
        <v>1.86</v>
      </c>
    </row>
    <row r="16" spans="1:34" x14ac:dyDescent="0.2">
      <c r="B16" s="2"/>
    </row>
    <row r="44" spans="21:22" x14ac:dyDescent="0.2">
      <c r="U44" t="s">
        <v>2</v>
      </c>
    </row>
    <row r="45" spans="21:22" x14ac:dyDescent="0.2">
      <c r="U45" t="s">
        <v>3</v>
      </c>
    </row>
    <row r="46" spans="21:22" x14ac:dyDescent="0.2">
      <c r="U46" t="s">
        <v>4</v>
      </c>
    </row>
    <row r="47" spans="21:22" x14ac:dyDescent="0.2">
      <c r="U47" s="1" t="s">
        <v>8</v>
      </c>
      <c r="V47" t="s">
        <v>14</v>
      </c>
    </row>
    <row r="48" spans="21:22" x14ac:dyDescent="0.2">
      <c r="U48" s="3" t="s">
        <v>9</v>
      </c>
      <c r="V48" t="s">
        <v>15</v>
      </c>
    </row>
    <row r="49" spans="21:22" x14ac:dyDescent="0.2">
      <c r="U49" s="4" t="s">
        <v>10</v>
      </c>
      <c r="V49" t="s">
        <v>16</v>
      </c>
    </row>
    <row r="50" spans="21:22" x14ac:dyDescent="0.2">
      <c r="U50" t="s">
        <v>11</v>
      </c>
      <c r="V50" t="s">
        <v>17</v>
      </c>
    </row>
    <row r="51" spans="21:22" x14ac:dyDescent="0.2">
      <c r="U51" t="s">
        <v>12</v>
      </c>
      <c r="V51" t="s">
        <v>18</v>
      </c>
    </row>
    <row r="52" spans="21:22" x14ac:dyDescent="0.2">
      <c r="U52" t="s">
        <v>13</v>
      </c>
      <c r="V5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2018-05-13T08:48:35Z</dcterms:created>
  <dcterms:modified xsi:type="dcterms:W3CDTF">2018-05-13T09:39:54Z</dcterms:modified>
</cp:coreProperties>
</file>