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isi-pc_TP\labo-6_Excel\"/>
    </mc:Choice>
  </mc:AlternateContent>
  <bookViews>
    <workbookView xWindow="0" yWindow="0" windowWidth="21600" windowHeight="9600" activeTab="1"/>
  </bookViews>
  <sheets>
    <sheet name="phase 1" sheetId="3" r:id="rId1"/>
    <sheet name="Feuil1" sheetId="4" r:id="rId2"/>
  </sheets>
  <definedNames>
    <definedName name="maZone">#REF!</definedName>
  </definedNames>
  <calcPr calcId="162913"/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" i="4"/>
  <c r="C12" i="4"/>
  <c r="F9" i="3"/>
  <c r="C1" i="4"/>
  <c r="C2" i="4"/>
  <c r="C3" i="4"/>
  <c r="C4" i="4"/>
  <c r="C5" i="4"/>
  <c r="C6" i="4"/>
  <c r="C7" i="4"/>
  <c r="C8" i="4"/>
  <c r="C9" i="4"/>
  <c r="C10" i="4"/>
  <c r="F36" i="3"/>
  <c r="F33" i="3"/>
  <c r="F30" i="3"/>
  <c r="F27" i="3"/>
  <c r="F24" i="3"/>
  <c r="F21" i="3"/>
  <c r="F18" i="3"/>
  <c r="F6" i="3"/>
  <c r="F13" i="3"/>
  <c r="E9" i="3"/>
  <c r="D2" i="4" s="1"/>
  <c r="E13" i="3"/>
  <c r="D10" i="4"/>
  <c r="D9" i="4"/>
  <c r="D8" i="4"/>
  <c r="D7" i="4"/>
  <c r="D6" i="4"/>
  <c r="D5" i="4"/>
  <c r="D4" i="4"/>
  <c r="D3" i="4"/>
  <c r="D1" i="4"/>
  <c r="E36" i="3"/>
  <c r="E33" i="3"/>
  <c r="E30" i="3"/>
  <c r="E27" i="3"/>
  <c r="E24" i="3"/>
  <c r="E21" i="3"/>
  <c r="E18" i="3"/>
  <c r="E6" i="3"/>
  <c r="D12" i="4" l="1"/>
</calcChain>
</file>

<file path=xl/sharedStrings.xml><?xml version="1.0" encoding="utf-8"?>
<sst xmlns="http://schemas.openxmlformats.org/spreadsheetml/2006/main" count="96" uniqueCount="76">
  <si>
    <t>Initiation aux systèmes informatiques : Les PCs</t>
  </si>
  <si>
    <t>Initiation aux systèmes informatiques : Les réseaux et les OS</t>
  </si>
  <si>
    <t>Mathématique</t>
  </si>
  <si>
    <t>Anglais I</t>
  </si>
  <si>
    <t>Développement informatique</t>
  </si>
  <si>
    <t>Electricité : Electrocinétique - Courant Continu</t>
  </si>
  <si>
    <t>Electricité : Electromagnétisme - Courant Alternatif</t>
  </si>
  <si>
    <t>Phénomènes périodiques</t>
  </si>
  <si>
    <t>Electronique analogique</t>
  </si>
  <si>
    <t>Introduction aux Télécoms</t>
  </si>
  <si>
    <t>T101</t>
  </si>
  <si>
    <t>T102</t>
  </si>
  <si>
    <t>T103</t>
  </si>
  <si>
    <t>T104</t>
  </si>
  <si>
    <t>T105</t>
  </si>
  <si>
    <t>T106</t>
  </si>
  <si>
    <t>T107</t>
  </si>
  <si>
    <t>T109</t>
  </si>
  <si>
    <t>T110</t>
  </si>
  <si>
    <t>T108</t>
  </si>
  <si>
    <t>Réussite</t>
  </si>
  <si>
    <t>cours</t>
  </si>
  <si>
    <t>moyenne</t>
  </si>
  <si>
    <t>ECTS à acquérir pour être admis en PA15</t>
  </si>
  <si>
    <t>ECTS à acquérir pour pouvoir demander des crédits anticipés</t>
  </si>
  <si>
    <t>T1011</t>
  </si>
  <si>
    <t>T1012</t>
  </si>
  <si>
    <t>T1021</t>
  </si>
  <si>
    <t>T1022</t>
  </si>
  <si>
    <t>T1023</t>
  </si>
  <si>
    <t>T1031</t>
  </si>
  <si>
    <t>T1032</t>
  </si>
  <si>
    <t>T1033</t>
  </si>
  <si>
    <t>T1034</t>
  </si>
  <si>
    <t>T1041</t>
  </si>
  <si>
    <t>T1042</t>
  </si>
  <si>
    <t>T1051</t>
  </si>
  <si>
    <t>T1052</t>
  </si>
  <si>
    <t>T1061</t>
  </si>
  <si>
    <t>T1062</t>
  </si>
  <si>
    <t>T1071</t>
  </si>
  <si>
    <t>T1072</t>
  </si>
  <si>
    <t>T1081</t>
  </si>
  <si>
    <t>T1082</t>
  </si>
  <si>
    <t>T1091</t>
  </si>
  <si>
    <t>T1092</t>
  </si>
  <si>
    <t>T1101</t>
  </si>
  <si>
    <t>T1102</t>
  </si>
  <si>
    <t>isi_PC : Théorie</t>
  </si>
  <si>
    <t>isi_PC : TP</t>
  </si>
  <si>
    <t>isi_ROS : Les réseaux</t>
  </si>
  <si>
    <t>isi_ROS : Les OS</t>
  </si>
  <si>
    <t>isi_ROS : TP</t>
  </si>
  <si>
    <t>di : Aspects logique et programmation (Théorie)</t>
  </si>
  <si>
    <t>di : Aspects logique et programmation (Exercices)</t>
  </si>
  <si>
    <t>di : Aspects structures et données (Théorie)</t>
  </si>
  <si>
    <t>di : Aspects structures et données (Exercices)</t>
  </si>
  <si>
    <t>e_ec-cc : Théorie</t>
  </si>
  <si>
    <t>e_ec-cc : Labos</t>
  </si>
  <si>
    <t>e_em-ca : Théorie</t>
  </si>
  <si>
    <t>e_em-ca : Labos</t>
  </si>
  <si>
    <t>phéno : Théorie</t>
  </si>
  <si>
    <t>phéno : Labos</t>
  </si>
  <si>
    <t>e-a : Théorie</t>
  </si>
  <si>
    <t>e-a : Labos</t>
  </si>
  <si>
    <t>télécom : Théorie</t>
  </si>
  <si>
    <t>télécom : Labos</t>
  </si>
  <si>
    <t>math : interros</t>
  </si>
  <si>
    <t>math : examen</t>
  </si>
  <si>
    <t>anglais : cotation permanente</t>
  </si>
  <si>
    <t>anglais : examens</t>
  </si>
  <si>
    <t>Moyenne Globale</t>
  </si>
  <si>
    <t>Moyenne crédits acquis</t>
  </si>
  <si>
    <t>Résultat :</t>
  </si>
  <si>
    <t>crédits totaux</t>
  </si>
  <si>
    <t>crédits acquis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</si>
</sst>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4">
    <dxf>
      <fill>
        <patternFill>
          <bgColor theme="6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695325</xdr:colOff>
      <xdr:row>1</xdr:row>
      <xdr:rowOff>0</xdr:rowOff>
    </xdr:from>
    <xdr:to>
      <xdr:col>12</xdr:col>
      <xdr:colOff>99060</xdr:colOff>
      <xdr:row>10</xdr:row>
      <xdr:rowOff>106680</xdr:rowOff>
    </xdr:to>
    <xdr:pic>
      <xdr:nvPicPr>
        <xdr:cNvPr id="4" name="Image 3" descr="C:\Program Files\Microsoft Office\MEDIA\CAGCAT10\j0293844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9885" y="182880"/>
          <a:ext cx="17811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78105</xdr:rowOff>
    </xdr:from>
    <xdr:to>
      <xdr:col>8</xdr:col>
      <xdr:colOff>468630</xdr:colOff>
      <xdr:row>8</xdr:row>
      <xdr:rowOff>125730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3865"/>
          <a:ext cx="1261110" cy="1144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75" zoomScaleNormal="75" workbookViewId="0">
      <selection activeCell="F9" sqref="F9"/>
    </sheetView>
  </sheetViews>
  <sheetFormatPr baseColWidth="10" defaultRowHeight="15" x14ac:dyDescent="0.25"/>
  <cols>
    <col min="2" max="2" width="50.625" customWidth="1"/>
    <col min="3" max="3" width="4.75" bestFit="1" customWidth="1"/>
    <col min="4" max="4" width="5.75" bestFit="1" customWidth="1"/>
    <col min="5" max="5" width="3.125" bestFit="1" customWidth="1"/>
    <col min="6" max="6" width="4.625" bestFit="1" customWidth="1"/>
  </cols>
  <sheetData>
    <row r="1" spans="1:6" x14ac:dyDescent="0.25">
      <c r="A1" t="s">
        <v>20</v>
      </c>
      <c r="B1" t="s">
        <v>21</v>
      </c>
      <c r="C1">
        <v>10</v>
      </c>
    </row>
    <row r="2" spans="1:6" x14ac:dyDescent="0.25">
      <c r="B2" t="s">
        <v>22</v>
      </c>
      <c r="C2">
        <v>10</v>
      </c>
    </row>
    <row r="3" spans="1:6" x14ac:dyDescent="0.25">
      <c r="B3" t="s">
        <v>23</v>
      </c>
      <c r="C3">
        <v>45</v>
      </c>
    </row>
    <row r="4" spans="1:6" x14ac:dyDescent="0.25">
      <c r="B4" t="s">
        <v>24</v>
      </c>
      <c r="C4">
        <v>30</v>
      </c>
    </row>
    <row r="6" spans="1:6" x14ac:dyDescent="0.25">
      <c r="A6" s="5" t="s">
        <v>10</v>
      </c>
      <c r="B6" s="5" t="s">
        <v>0</v>
      </c>
      <c r="D6" s="1"/>
      <c r="E6" s="1">
        <f>SUM(C7:C8)</f>
        <v>5</v>
      </c>
      <c r="F6" s="8">
        <f>ROUND(SUMPRODUCT(C7:C8,D7:D8)/(E6),1)</f>
        <v>13.6</v>
      </c>
    </row>
    <row r="7" spans="1:6" x14ac:dyDescent="0.25">
      <c r="A7" s="6" t="s">
        <v>25</v>
      </c>
      <c r="B7" s="6" t="s">
        <v>48</v>
      </c>
      <c r="C7" s="2">
        <v>3.5</v>
      </c>
      <c r="D7" s="2">
        <v>12.2</v>
      </c>
    </row>
    <row r="8" spans="1:6" x14ac:dyDescent="0.25">
      <c r="A8" s="6" t="s">
        <v>26</v>
      </c>
      <c r="B8" s="6" t="s">
        <v>49</v>
      </c>
      <c r="C8" s="2">
        <v>1.5</v>
      </c>
      <c r="D8" s="2">
        <v>17</v>
      </c>
    </row>
    <row r="9" spans="1:6" x14ac:dyDescent="0.25">
      <c r="A9" s="5" t="s">
        <v>11</v>
      </c>
      <c r="B9" s="5" t="s">
        <v>1</v>
      </c>
      <c r="D9" s="1"/>
      <c r="E9" s="1">
        <f>SUM(C10:C12)</f>
        <v>5</v>
      </c>
      <c r="F9" s="8">
        <f>ROUND(SUMPRODUCT(C10:C12,D10:D12)/(E9),1)</f>
        <v>12.4</v>
      </c>
    </row>
    <row r="10" spans="1:6" x14ac:dyDescent="0.25">
      <c r="A10" s="6" t="s">
        <v>27</v>
      </c>
      <c r="B10" s="6" t="s">
        <v>50</v>
      </c>
      <c r="C10" s="2">
        <v>1.5</v>
      </c>
      <c r="D10" s="2">
        <v>9.3000000000000007</v>
      </c>
    </row>
    <row r="11" spans="1:6" x14ac:dyDescent="0.25">
      <c r="A11" s="6" t="s">
        <v>28</v>
      </c>
      <c r="B11" s="6" t="s">
        <v>51</v>
      </c>
      <c r="C11" s="2">
        <v>1.5</v>
      </c>
      <c r="D11" s="2">
        <v>13</v>
      </c>
    </row>
    <row r="12" spans="1:6" x14ac:dyDescent="0.25">
      <c r="A12" s="6" t="s">
        <v>29</v>
      </c>
      <c r="B12" s="6" t="s">
        <v>52</v>
      </c>
      <c r="C12" s="2">
        <v>2</v>
      </c>
      <c r="D12" s="2">
        <v>14.2</v>
      </c>
    </row>
    <row r="13" spans="1:6" x14ac:dyDescent="0.25">
      <c r="A13" s="5" t="s">
        <v>12</v>
      </c>
      <c r="B13" s="5" t="s">
        <v>4</v>
      </c>
      <c r="D13" s="1"/>
      <c r="E13" s="1">
        <f>SUM(C14:C17)</f>
        <v>15</v>
      </c>
      <c r="F13" s="8">
        <f>ROUND(SUMPRODUCT(C14:C17,D14:D17)/(E13),1)</f>
        <v>8.1</v>
      </c>
    </row>
    <row r="14" spans="1:6" x14ac:dyDescent="0.25">
      <c r="A14" s="6" t="s">
        <v>30</v>
      </c>
      <c r="B14" s="6" t="s">
        <v>53</v>
      </c>
      <c r="C14" s="3">
        <v>3</v>
      </c>
      <c r="D14">
        <v>10</v>
      </c>
    </row>
    <row r="15" spans="1:6" x14ac:dyDescent="0.25">
      <c r="A15" s="6" t="s">
        <v>31</v>
      </c>
      <c r="B15" s="6" t="s">
        <v>54</v>
      </c>
      <c r="C15" s="3">
        <v>4</v>
      </c>
      <c r="D15">
        <v>6</v>
      </c>
    </row>
    <row r="16" spans="1:6" x14ac:dyDescent="0.25">
      <c r="A16" s="6" t="s">
        <v>32</v>
      </c>
      <c r="B16" s="6" t="s">
        <v>55</v>
      </c>
      <c r="C16" s="3">
        <v>3</v>
      </c>
      <c r="D16">
        <v>7.7</v>
      </c>
    </row>
    <row r="17" spans="1:6" x14ac:dyDescent="0.25">
      <c r="A17" s="6" t="s">
        <v>33</v>
      </c>
      <c r="B17" s="6" t="s">
        <v>56</v>
      </c>
      <c r="C17" s="3">
        <v>5</v>
      </c>
      <c r="D17">
        <v>9</v>
      </c>
    </row>
    <row r="18" spans="1:6" x14ac:dyDescent="0.25">
      <c r="A18" s="5" t="s">
        <v>13</v>
      </c>
      <c r="B18" s="5" t="s">
        <v>5</v>
      </c>
      <c r="D18" s="1"/>
      <c r="E18" s="1">
        <f>SUM(C19:C20)</f>
        <v>5</v>
      </c>
      <c r="F18" s="8">
        <f>ROUND(SUMPRODUCT(C19:C20,D19:D20)/(E18),1)</f>
        <v>13.9</v>
      </c>
    </row>
    <row r="19" spans="1:6" x14ac:dyDescent="0.25">
      <c r="A19" s="6" t="s">
        <v>34</v>
      </c>
      <c r="B19" s="6" t="s">
        <v>57</v>
      </c>
      <c r="C19" s="2">
        <v>2</v>
      </c>
      <c r="D19" s="2">
        <v>16.7</v>
      </c>
    </row>
    <row r="20" spans="1:6" x14ac:dyDescent="0.25">
      <c r="A20" s="6" t="s">
        <v>35</v>
      </c>
      <c r="B20" s="6" t="s">
        <v>58</v>
      </c>
      <c r="C20" s="2">
        <v>3</v>
      </c>
      <c r="D20" s="2">
        <v>12</v>
      </c>
    </row>
    <row r="21" spans="1:6" x14ac:dyDescent="0.25">
      <c r="A21" s="5" t="s">
        <v>14</v>
      </c>
      <c r="B21" s="5" t="s">
        <v>6</v>
      </c>
      <c r="D21" s="1"/>
      <c r="E21" s="1">
        <f>SUM(C22:C23)</f>
        <v>5</v>
      </c>
      <c r="F21" s="8">
        <f>ROUND(SUMPRODUCT(C22:C23,D22:D23)/(E21),1)</f>
        <v>12</v>
      </c>
    </row>
    <row r="22" spans="1:6" x14ac:dyDescent="0.25">
      <c r="A22" s="6" t="s">
        <v>36</v>
      </c>
      <c r="B22" s="6" t="s">
        <v>59</v>
      </c>
      <c r="C22" s="2">
        <v>2</v>
      </c>
      <c r="D22" s="2">
        <v>10</v>
      </c>
    </row>
    <row r="23" spans="1:6" x14ac:dyDescent="0.25">
      <c r="A23" s="6" t="s">
        <v>37</v>
      </c>
      <c r="B23" s="6" t="s">
        <v>60</v>
      </c>
      <c r="C23" s="2">
        <v>3</v>
      </c>
      <c r="D23" s="2">
        <v>13.4</v>
      </c>
    </row>
    <row r="24" spans="1:6" x14ac:dyDescent="0.25">
      <c r="A24" s="5" t="s">
        <v>15</v>
      </c>
      <c r="B24" s="5" t="s">
        <v>7</v>
      </c>
      <c r="D24" s="1"/>
      <c r="E24" s="1">
        <f>SUM(C25:C26)</f>
        <v>5</v>
      </c>
      <c r="F24" s="8">
        <f>ROUND(SUMPRODUCT(C25:C26,D25:D26)/(E24),1)</f>
        <v>11.1</v>
      </c>
    </row>
    <row r="25" spans="1:6" x14ac:dyDescent="0.25">
      <c r="A25" s="6" t="s">
        <v>38</v>
      </c>
      <c r="B25" s="6" t="s">
        <v>61</v>
      </c>
      <c r="C25" s="2">
        <v>2</v>
      </c>
      <c r="D25" s="2">
        <v>14.1</v>
      </c>
    </row>
    <row r="26" spans="1:6" x14ac:dyDescent="0.25">
      <c r="A26" s="6" t="s">
        <v>39</v>
      </c>
      <c r="B26" s="6" t="s">
        <v>62</v>
      </c>
      <c r="C26" s="2">
        <v>3</v>
      </c>
      <c r="D26" s="2">
        <v>9.1</v>
      </c>
    </row>
    <row r="27" spans="1:6" x14ac:dyDescent="0.25">
      <c r="A27" s="5" t="s">
        <v>16</v>
      </c>
      <c r="B27" s="5" t="s">
        <v>8</v>
      </c>
      <c r="D27" s="1"/>
      <c r="E27" s="1">
        <f>SUM(C28:C29)</f>
        <v>5</v>
      </c>
      <c r="F27" s="8">
        <f>ROUND(SUMPRODUCT(C28:C29,D28:D29)/(E27),1)</f>
        <v>13.3</v>
      </c>
    </row>
    <row r="28" spans="1:6" x14ac:dyDescent="0.25">
      <c r="A28" s="6" t="s">
        <v>40</v>
      </c>
      <c r="B28" s="6" t="s">
        <v>63</v>
      </c>
      <c r="C28" s="2">
        <v>2</v>
      </c>
      <c r="D28" s="2">
        <v>11.5</v>
      </c>
    </row>
    <row r="29" spans="1:6" x14ac:dyDescent="0.25">
      <c r="A29" s="6" t="s">
        <v>41</v>
      </c>
      <c r="B29" s="6" t="s">
        <v>64</v>
      </c>
      <c r="C29" s="2">
        <v>3</v>
      </c>
      <c r="D29" s="2">
        <v>14.5</v>
      </c>
    </row>
    <row r="30" spans="1:6" x14ac:dyDescent="0.25">
      <c r="A30" s="5" t="s">
        <v>19</v>
      </c>
      <c r="B30" s="5" t="s">
        <v>9</v>
      </c>
      <c r="D30" s="1"/>
      <c r="E30" s="1">
        <f>SUM(C31:C32)</f>
        <v>5</v>
      </c>
      <c r="F30" s="8">
        <f>ROUND(SUMPRODUCT(C31:C32,D31:D32)/(E30),1)</f>
        <v>10.3</v>
      </c>
    </row>
    <row r="31" spans="1:6" x14ac:dyDescent="0.25">
      <c r="A31" s="6" t="s">
        <v>42</v>
      </c>
      <c r="B31" s="6" t="s">
        <v>65</v>
      </c>
      <c r="C31" s="2">
        <v>2</v>
      </c>
      <c r="D31" s="2">
        <v>11.4</v>
      </c>
    </row>
    <row r="32" spans="1:6" x14ac:dyDescent="0.25">
      <c r="A32" s="6" t="s">
        <v>43</v>
      </c>
      <c r="B32" s="6" t="s">
        <v>66</v>
      </c>
      <c r="C32" s="2">
        <v>3</v>
      </c>
      <c r="D32" s="2">
        <v>9.5</v>
      </c>
    </row>
    <row r="33" spans="1:6" x14ac:dyDescent="0.25">
      <c r="A33" s="5" t="s">
        <v>17</v>
      </c>
      <c r="B33" s="5" t="s">
        <v>2</v>
      </c>
      <c r="D33" s="1"/>
      <c r="E33" s="1">
        <f>SUM(C34:C35)</f>
        <v>5</v>
      </c>
      <c r="F33" s="8">
        <f>ROUND(SUMPRODUCT(C34:C35,D34:D35)/(E33),1)</f>
        <v>10</v>
      </c>
    </row>
    <row r="34" spans="1:6" x14ac:dyDescent="0.25">
      <c r="A34" s="6" t="s">
        <v>44</v>
      </c>
      <c r="B34" s="6" t="s">
        <v>67</v>
      </c>
      <c r="C34" s="2">
        <v>1.5</v>
      </c>
      <c r="D34" s="2">
        <v>7.8</v>
      </c>
    </row>
    <row r="35" spans="1:6" x14ac:dyDescent="0.25">
      <c r="A35" s="6" t="s">
        <v>45</v>
      </c>
      <c r="B35" s="6" t="s">
        <v>68</v>
      </c>
      <c r="C35" s="2">
        <v>3.5</v>
      </c>
      <c r="D35" s="2">
        <v>11</v>
      </c>
    </row>
    <row r="36" spans="1:6" x14ac:dyDescent="0.25">
      <c r="A36" s="5" t="s">
        <v>18</v>
      </c>
      <c r="B36" s="5" t="s">
        <v>3</v>
      </c>
      <c r="D36" s="1"/>
      <c r="E36" s="1">
        <f>SUM(C37:C38)</f>
        <v>5</v>
      </c>
      <c r="F36" s="8">
        <f>ROUND(SUMPRODUCT(C37:C38,D37:D38)/(E36),1)</f>
        <v>12</v>
      </c>
    </row>
    <row r="37" spans="1:6" x14ac:dyDescent="0.25">
      <c r="A37" s="6" t="s">
        <v>46</v>
      </c>
      <c r="B37" s="6" t="s">
        <v>69</v>
      </c>
      <c r="C37" s="2">
        <v>3</v>
      </c>
      <c r="D37" s="2">
        <v>8</v>
      </c>
    </row>
    <row r="38" spans="1:6" x14ac:dyDescent="0.25">
      <c r="A38" s="6" t="s">
        <v>47</v>
      </c>
      <c r="B38" s="6" t="s">
        <v>70</v>
      </c>
      <c r="C38" s="2">
        <v>2</v>
      </c>
      <c r="D38" s="2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baseColWidth="10" defaultRowHeight="15" x14ac:dyDescent="0.25"/>
  <cols>
    <col min="1" max="1" width="4.75" bestFit="1" customWidth="1"/>
    <col min="2" max="2" width="46.25" bestFit="1" customWidth="1"/>
  </cols>
  <sheetData>
    <row r="1" spans="1:5" x14ac:dyDescent="0.25">
      <c r="A1" s="4" t="s">
        <v>10</v>
      </c>
      <c r="B1" s="4" t="s">
        <v>0</v>
      </c>
      <c r="C1" s="9">
        <f>'phase 1'!F6</f>
        <v>13.6</v>
      </c>
      <c r="D1" s="9">
        <f>'phase 1'!E6</f>
        <v>5</v>
      </c>
      <c r="E1">
        <f>IF(C1,D1,0)</f>
        <v>5</v>
      </c>
    </row>
    <row r="2" spans="1:5" x14ac:dyDescent="0.25">
      <c r="A2" s="4" t="s">
        <v>11</v>
      </c>
      <c r="B2" s="4" t="s">
        <v>1</v>
      </c>
      <c r="C2" s="9">
        <f>'phase 1'!F9</f>
        <v>12.4</v>
      </c>
      <c r="D2" s="9">
        <f>'phase 1'!E9</f>
        <v>5</v>
      </c>
      <c r="E2">
        <f t="shared" ref="E2:E10" si="0">IF(C2,D2,0)</f>
        <v>5</v>
      </c>
    </row>
    <row r="3" spans="1:5" x14ac:dyDescent="0.25">
      <c r="A3" s="4" t="s">
        <v>12</v>
      </c>
      <c r="B3" s="4" t="s">
        <v>4</v>
      </c>
      <c r="C3" s="9">
        <f>'phase 1'!F13</f>
        <v>8.1</v>
      </c>
      <c r="D3" s="9">
        <f>'phase 1'!E13</f>
        <v>15</v>
      </c>
      <c r="E3">
        <f t="shared" si="0"/>
        <v>15</v>
      </c>
    </row>
    <row r="4" spans="1:5" x14ac:dyDescent="0.25">
      <c r="A4" s="4" t="s">
        <v>13</v>
      </c>
      <c r="B4" s="4" t="s">
        <v>5</v>
      </c>
      <c r="C4" s="9">
        <f>'phase 1'!F18</f>
        <v>13.9</v>
      </c>
      <c r="D4" s="9">
        <f>'phase 1'!E18</f>
        <v>5</v>
      </c>
      <c r="E4">
        <f t="shared" si="0"/>
        <v>5</v>
      </c>
    </row>
    <row r="5" spans="1:5" x14ac:dyDescent="0.25">
      <c r="A5" s="4" t="s">
        <v>14</v>
      </c>
      <c r="B5" s="4" t="s">
        <v>6</v>
      </c>
      <c r="C5" s="9">
        <f>'phase 1'!F21</f>
        <v>12</v>
      </c>
      <c r="D5" s="9">
        <f>'phase 1'!E21</f>
        <v>5</v>
      </c>
      <c r="E5">
        <f t="shared" si="0"/>
        <v>5</v>
      </c>
    </row>
    <row r="6" spans="1:5" x14ac:dyDescent="0.25">
      <c r="A6" s="4" t="s">
        <v>15</v>
      </c>
      <c r="B6" s="4" t="s">
        <v>7</v>
      </c>
      <c r="C6" s="9">
        <f>'phase 1'!F24</f>
        <v>11.1</v>
      </c>
      <c r="D6" s="9">
        <f>'phase 1'!E24</f>
        <v>5</v>
      </c>
      <c r="E6">
        <f t="shared" si="0"/>
        <v>5</v>
      </c>
    </row>
    <row r="7" spans="1:5" x14ac:dyDescent="0.25">
      <c r="A7" s="4" t="s">
        <v>16</v>
      </c>
      <c r="B7" s="4" t="s">
        <v>8</v>
      </c>
      <c r="C7" s="9">
        <f>'phase 1'!F27</f>
        <v>13.3</v>
      </c>
      <c r="D7" s="9">
        <f>'phase 1'!E27</f>
        <v>5</v>
      </c>
      <c r="E7">
        <f t="shared" si="0"/>
        <v>5</v>
      </c>
    </row>
    <row r="8" spans="1:5" x14ac:dyDescent="0.25">
      <c r="A8" s="4" t="s">
        <v>19</v>
      </c>
      <c r="B8" s="4" t="s">
        <v>9</v>
      </c>
      <c r="C8" s="9">
        <f>'phase 1'!F30</f>
        <v>10.3</v>
      </c>
      <c r="D8" s="9">
        <f>'phase 1'!E30</f>
        <v>5</v>
      </c>
      <c r="E8">
        <f t="shared" si="0"/>
        <v>5</v>
      </c>
    </row>
    <row r="9" spans="1:5" x14ac:dyDescent="0.25">
      <c r="A9" s="4" t="s">
        <v>17</v>
      </c>
      <c r="B9" s="4" t="s">
        <v>2</v>
      </c>
      <c r="C9" s="9">
        <f>'phase 1'!F33</f>
        <v>10</v>
      </c>
      <c r="D9" s="9">
        <f>'phase 1'!E33</f>
        <v>5</v>
      </c>
      <c r="E9">
        <f t="shared" si="0"/>
        <v>5</v>
      </c>
    </row>
    <row r="10" spans="1:5" x14ac:dyDescent="0.25">
      <c r="A10" s="4" t="s">
        <v>18</v>
      </c>
      <c r="B10" s="4" t="s">
        <v>3</v>
      </c>
      <c r="C10" s="9">
        <f>'phase 1'!F36</f>
        <v>12</v>
      </c>
      <c r="D10" s="9">
        <f>'phase 1'!E36</f>
        <v>5</v>
      </c>
      <c r="E10">
        <f t="shared" si="0"/>
        <v>5</v>
      </c>
    </row>
    <row r="11" spans="1:5" x14ac:dyDescent="0.25">
      <c r="C11" s="9"/>
      <c r="D11" s="9"/>
    </row>
    <row r="12" spans="1:5" x14ac:dyDescent="0.25">
      <c r="B12" s="6" t="s">
        <v>71</v>
      </c>
      <c r="C12" s="10">
        <f>ROUND(SUMPRODUCT(C1:C10,D1:D10)/(D12),2)</f>
        <v>11.08</v>
      </c>
      <c r="D12" s="10">
        <f>SUM(D1:D10)</f>
        <v>60</v>
      </c>
      <c r="E12" t="s">
        <v>74</v>
      </c>
    </row>
    <row r="13" spans="1:5" x14ac:dyDescent="0.25">
      <c r="C13" s="9"/>
      <c r="D13" s="9"/>
    </row>
    <row r="14" spans="1:5" x14ac:dyDescent="0.25">
      <c r="B14" s="6" t="s">
        <v>72</v>
      </c>
      <c r="C14" s="10"/>
      <c r="D14" s="10"/>
      <c r="E14" t="s">
        <v>75</v>
      </c>
    </row>
    <row r="15" spans="1:5" x14ac:dyDescent="0.25">
      <c r="C15" s="9"/>
      <c r="D15" s="9"/>
    </row>
    <row r="16" spans="1:5" x14ac:dyDescent="0.25">
      <c r="B16" s="7" t="s">
        <v>73</v>
      </c>
      <c r="C16" s="10"/>
      <c r="D16" s="9"/>
    </row>
    <row r="17" spans="3:4" x14ac:dyDescent="0.25">
      <c r="C17" s="9"/>
      <c r="D17" s="9"/>
    </row>
    <row r="18" spans="3:4" x14ac:dyDescent="0.25">
      <c r="C18" s="9"/>
      <c r="D18" s="9"/>
    </row>
    <row r="19" spans="3:4" x14ac:dyDescent="0.25">
      <c r="C19" s="9"/>
      <c r="D19" s="9"/>
    </row>
    <row r="20" spans="3:4" x14ac:dyDescent="0.25">
      <c r="C20" s="9"/>
      <c r="D20" s="9"/>
    </row>
  </sheetData>
  <conditionalFormatting sqref="C1:C10">
    <cfRule type="expression" dxfId="3" priority="2">
      <formula>$C1&lt;10</formula>
    </cfRule>
    <cfRule type="expression" dxfId="2" priority="1">
      <formula>$C1&gt;=10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hedulingStartDate xmlns="http://schemas.microsoft.com/sharepoint/v3" xsi:nil="true"/>
    <SchedulingEndDate xmlns="http://schemas.microsoft.com/sharepoint/v3" xsi:nil="true"/>
    <LinkTarget xmlns="00AAB1A2-6F06-47dd-BE44-3A3FBBF21F4B">_self</LinkTarget>
    <Comment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A1A441F4C43BD88A08F2187D46B0800383D89118D979A40AFFD8651066672E3" ma:contentTypeVersion="1" ma:contentTypeDescription="Crée un document." ma:contentTypeScope="" ma:versionID="50ad33128a43be70f6ca5ac0e203414a">
  <xsd:schema xmlns:xsd="http://www.w3.org/2001/XMLSchema" xmlns:xs="http://www.w3.org/2001/XMLSchema" xmlns:p="http://schemas.microsoft.com/office/2006/metadata/properties" xmlns:ns1="http://schemas.microsoft.com/sharepoint/v3" xmlns:ns2="00AAB1A2-6F06-47dd-BE44-3A3FBBF21F4B" targetNamespace="http://schemas.microsoft.com/office/2006/metadata/properties" ma:root="true" ma:fieldsID="550f64b4b78eb0366946f060162e65fb" ns1:_="" ns2:_="">
    <xsd:import namespace="http://schemas.microsoft.com/sharepoint/v3"/>
    <xsd:import namespace="00AAB1A2-6F06-47dd-BE44-3A3FBBF21F4B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2:LinkTarget" minOccurs="0"/>
                <xsd:element ref="ns1:SchedulingStartDate" minOccurs="0"/>
                <xsd:element ref="ns1:SchedulingEn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0" nillable="true" ma:displayName="Description" ma:internalName="Comments">
      <xsd:simpleType>
        <xsd:restriction base="dms:Note">
          <xsd:maxLength value="255"/>
        </xsd:restriction>
      </xsd:simpleType>
    </xsd:element>
    <xsd:element name="SchedulingStartDate" ma:index="2" nillable="true" ma:displayName="Date de début" ma:description="Date de début de l'approbation planifiée" ma:format="DateTime" ma:internalName="SchedulingStartDate">
      <xsd:simpleType>
        <xsd:restriction base="dms:DateTime"/>
      </xsd:simpleType>
    </xsd:element>
    <xsd:element name="SchedulingEndDate" ma:index="3" nillable="true" ma:displayName="Date de fin" ma:description="Date de fin de l'approbation planifiée" ma:format="DateTime" ma:internalName="SchedulingEnd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AB1A2-6F06-47dd-BE44-3A3FBBF21F4B" elementFormDefault="qualified">
    <xsd:import namespace="http://schemas.microsoft.com/office/2006/documentManagement/types"/>
    <xsd:import namespace="http://schemas.microsoft.com/office/infopath/2007/PartnerControls"/>
    <xsd:element name="LinkTarget" ma:index="1" nillable="true" ma:displayName="Lier la cible" ma:default="_self" ma:description="Nom de la fenêtre dans laquelle le lien s'ouvrira après que vous aurez cliqué dessus" ma:internalName="LinkTarget">
      <xsd:simpleType>
        <xsd:union memberTypes="dms:Text">
          <xsd:simpleType>
            <xsd:restriction base="dms:Choice">
              <xsd:enumeration value="_self"/>
              <xsd:enumeration value="_parent"/>
              <xsd:enumeration value="_blank"/>
              <xsd:enumeration value="_top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 ma:index="4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F4A75-8EAD-4E6A-B6E2-1601A4D815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AAB1A2-6F06-47dd-BE44-3A3FBBF21F4B"/>
  </ds:schemaRefs>
</ds:datastoreItem>
</file>

<file path=customXml/itemProps2.xml><?xml version="1.0" encoding="utf-8"?>
<ds:datastoreItem xmlns:ds="http://schemas.openxmlformats.org/officeDocument/2006/customXml" ds:itemID="{E7C6A17D-BE0A-451A-BCA9-765E7C1BEA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AAB1A2-6F06-47dd-BE44-3A3FBBF21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phase 1</vt:lpstr>
      <vt:lpstr>Feuil1</vt:lpstr>
    </vt:vector>
  </TitlesOfParts>
  <Company>EPHEC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Marie-Noël Vroman</dc:creator>
  <cp:keywords/>
  <cp:lastModifiedBy>CAMPOS CASARES Melvin</cp:lastModifiedBy>
  <dcterms:created xsi:type="dcterms:W3CDTF">2011-09-07T09:48:21Z</dcterms:created>
  <dcterms:modified xsi:type="dcterms:W3CDTF">2016-10-25T15:52:57Z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0x010100CBAA1A441F4C43BD88A08F2187D46B0800383D89118D979A40AFFD8651066672E3</vt:lpwstr>
  </property>
</Properties>
</file>