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larissa.hohaus\Desktop\Testdatein\"/>
    </mc:Choice>
  </mc:AlternateContent>
  <bookViews>
    <workbookView xWindow="480" yWindow="120" windowWidth="20730" windowHeight="10845" firstSheet="1" activeTab="1"/>
  </bookViews>
  <sheets>
    <sheet name="SNVeryHiddenParameterSheet" sheetId="4" state="veryHidden" r:id="rId1"/>
    <sheet name="Tabelle1" sheetId="1" r:id="rId2"/>
    <sheet name="Tabelle2" sheetId="2" r:id="rId3"/>
    <sheet name="Tabelle3" sheetId="3" r:id="rId4"/>
  </sheets>
  <definedNames>
    <definedName name="name_1">Tabelle1!$B:$B</definedName>
    <definedName name="outarea">Tabelle1!$B$6:$Y$84</definedName>
    <definedName name="prog_1_PAKTUELLERMONAT01">Tabelle1!$AD:$AD</definedName>
    <definedName name="prog_1_PAKTUELLERMONATBUDGET02">Tabelle1!$AD:$AD</definedName>
    <definedName name="prog_1_PAKTUELLESJAHRKUMULIERT01">Tabelle1!$AD:$AD</definedName>
    <definedName name="prog_1_PBUDGETFULLYEAR01">Tabelle1!$AD:$AD</definedName>
    <definedName name="prog_1_PFORECASTFULLYEAR01">Tabelle1!$AD:$AD</definedName>
    <definedName name="prog_1_PKUMULIERTBUDGET01">Tabelle1!$AC:$AC</definedName>
    <definedName name="prog_1_PVORJAHRAKTUELLERMONAT01">Tabelle1!$AD:$AD</definedName>
    <definedName name="prog_1_PVORJAHRFY01">Tabelle1!$AD:$AD</definedName>
    <definedName name="prog_1_PVORJAHRKUMULIERT01">Tabelle1!$AD:$AD</definedName>
    <definedName name="SNVR_currentMonth">Tabelle1!$C$1</definedName>
    <definedName name="SNVR_Forecast">Tabelle1!$S$6</definedName>
    <definedName name="SNVR_Monat">Tabelle1!$C$6</definedName>
    <definedName name="value_1_PAKTUELLERMONAT01">Tabelle1!$C:$C</definedName>
    <definedName name="value_1_PAKTUELLERMONATBUDGET02">Tabelle1!$F:$F</definedName>
    <definedName name="value_1_PAKTUELLESJAHRKUMULIERT01">Tabelle1!$K:$K</definedName>
    <definedName name="value_1_PBUDGETFULLYEAR01">Tabelle1!$V:$V</definedName>
    <definedName name="value_1_PFORECASTFULLYEAR01">Tabelle1!$S:$S</definedName>
    <definedName name="value_1_PKUMULIERTBUDGET01">Tabelle1!$N:$N</definedName>
    <definedName name="value_1_PVORJAHRAKTUELLERMONAT01">Tabelle1!$D:$D</definedName>
    <definedName name="value_1_PVORJAHRFY01">Tabelle1!$T:$T</definedName>
    <definedName name="value_1_PVORJAHRKUMULIERT01">Tabelle1!$L:$L</definedName>
  </definedNames>
  <calcPr calcId="171027"/>
</workbook>
</file>

<file path=xl/calcChain.xml><?xml version="1.0" encoding="utf-8"?>
<calcChain xmlns="http://schemas.openxmlformats.org/spreadsheetml/2006/main">
  <c r="E11" i="1" l="1"/>
  <c r="G11" i="1"/>
  <c r="H11" i="1"/>
  <c r="I11" i="1"/>
  <c r="M11" i="1"/>
  <c r="O11" i="1"/>
  <c r="P11" i="1"/>
  <c r="Q11" i="1"/>
  <c r="U11" i="1"/>
  <c r="W11" i="1"/>
  <c r="X11" i="1"/>
  <c r="Y11" i="1"/>
  <c r="E26" i="1"/>
  <c r="G26" i="1"/>
  <c r="H26" i="1"/>
  <c r="I26" i="1"/>
  <c r="M26" i="1"/>
  <c r="O26" i="1"/>
  <c r="P26" i="1"/>
  <c r="Q26" i="1"/>
  <c r="U26" i="1"/>
  <c r="W26" i="1"/>
  <c r="X26" i="1"/>
  <c r="Y26" i="1"/>
  <c r="M43" i="1"/>
  <c r="L9" i="1" l="1"/>
  <c r="L14" i="1"/>
  <c r="L23" i="1"/>
  <c r="L47" i="1"/>
  <c r="L49" i="1"/>
  <c r="L53" i="1"/>
  <c r="L54" i="1" s="1"/>
  <c r="L58" i="1"/>
  <c r="L64" i="1"/>
  <c r="L67" i="1" s="1"/>
  <c r="L65" i="1"/>
  <c r="L66" i="1"/>
  <c r="T9" i="1"/>
  <c r="T14" i="1"/>
  <c r="T23" i="1"/>
  <c r="T47" i="1"/>
  <c r="T49" i="1"/>
  <c r="T53" i="1"/>
  <c r="T54" i="1" s="1"/>
  <c r="T58" i="1"/>
  <c r="T64" i="1"/>
  <c r="T65" i="1"/>
  <c r="T66" i="1"/>
  <c r="D9" i="1"/>
  <c r="D14" i="1"/>
  <c r="D23" i="1"/>
  <c r="D47" i="1"/>
  <c r="D49" i="1"/>
  <c r="D53" i="1"/>
  <c r="D54" i="1" s="1"/>
  <c r="D58" i="1"/>
  <c r="D64" i="1"/>
  <c r="D65" i="1"/>
  <c r="D66" i="1"/>
  <c r="D67" i="1"/>
  <c r="N23" i="1"/>
  <c r="N47" i="1"/>
  <c r="N49" i="1"/>
  <c r="N53" i="1"/>
  <c r="N54" i="1" s="1"/>
  <c r="N58" i="1"/>
  <c r="N64" i="1"/>
  <c r="N67" i="1" s="1"/>
  <c r="N65" i="1"/>
  <c r="N66" i="1"/>
  <c r="S9" i="1"/>
  <c r="S14" i="1"/>
  <c r="S23" i="1"/>
  <c r="S47" i="1"/>
  <c r="S49" i="1"/>
  <c r="S53" i="1"/>
  <c r="S54" i="1" s="1"/>
  <c r="S58" i="1"/>
  <c r="S64" i="1"/>
  <c r="S65" i="1"/>
  <c r="S66" i="1"/>
  <c r="S67" i="1"/>
  <c r="V9" i="1"/>
  <c r="V14" i="1"/>
  <c r="V23" i="1"/>
  <c r="V47" i="1"/>
  <c r="V49" i="1"/>
  <c r="V53" i="1"/>
  <c r="V54" i="1" s="1"/>
  <c r="V58" i="1"/>
  <c r="V64" i="1"/>
  <c r="V67" i="1" s="1"/>
  <c r="V65" i="1"/>
  <c r="V66" i="1"/>
  <c r="K9" i="1"/>
  <c r="K14" i="1"/>
  <c r="K23" i="1"/>
  <c r="K47" i="1"/>
  <c r="K49" i="1"/>
  <c r="K53" i="1"/>
  <c r="K54" i="1" s="1"/>
  <c r="K58" i="1"/>
  <c r="K64" i="1"/>
  <c r="K67" i="1" s="1"/>
  <c r="K65" i="1"/>
  <c r="K66" i="1"/>
  <c r="F9" i="1"/>
  <c r="F14" i="1"/>
  <c r="F23" i="1"/>
  <c r="F47" i="1"/>
  <c r="F49" i="1"/>
  <c r="F53" i="1"/>
  <c r="F54" i="1" s="1"/>
  <c r="F58" i="1"/>
  <c r="F64" i="1"/>
  <c r="F65" i="1"/>
  <c r="F66" i="1"/>
  <c r="F67" i="1"/>
  <c r="C9" i="1"/>
  <c r="C14" i="1"/>
  <c r="C49" i="1"/>
  <c r="C53" i="1"/>
  <c r="C54" i="1" s="1"/>
  <c r="C58" i="1"/>
  <c r="C64" i="1"/>
  <c r="C65" i="1"/>
  <c r="C66" i="1"/>
  <c r="C67" i="1"/>
  <c r="T67" i="1" l="1"/>
  <c r="C47" i="1"/>
  <c r="L29" i="1" l="1"/>
  <c r="T29" i="1"/>
  <c r="D29" i="1"/>
  <c r="N29" i="1"/>
  <c r="S29" i="1"/>
  <c r="V29" i="1"/>
  <c r="K29" i="1"/>
  <c r="F29" i="1"/>
  <c r="C23" i="1"/>
  <c r="L34" i="1" l="1"/>
  <c r="T34" i="1"/>
  <c r="D34" i="1"/>
  <c r="N34" i="1"/>
  <c r="S34" i="1"/>
  <c r="V34" i="1"/>
  <c r="K34" i="1"/>
  <c r="F34" i="1"/>
  <c r="C29" i="1"/>
  <c r="L44" i="1" l="1"/>
  <c r="L37" i="1"/>
  <c r="L40" i="1"/>
  <c r="L41" i="1" s="1"/>
  <c r="T44" i="1"/>
  <c r="T37" i="1"/>
  <c r="T40" i="1"/>
  <c r="T41" i="1" s="1"/>
  <c r="D44" i="1"/>
  <c r="D37" i="1"/>
  <c r="D40" i="1"/>
  <c r="D41" i="1" s="1"/>
  <c r="N40" i="1"/>
  <c r="N41" i="1" s="1"/>
  <c r="N44" i="1"/>
  <c r="N37" i="1"/>
  <c r="S44" i="1"/>
  <c r="S37" i="1"/>
  <c r="S40" i="1"/>
  <c r="S41" i="1" s="1"/>
  <c r="V44" i="1"/>
  <c r="V37" i="1"/>
  <c r="V40" i="1"/>
  <c r="V41" i="1" s="1"/>
  <c r="K44" i="1"/>
  <c r="K37" i="1"/>
  <c r="K40" i="1"/>
  <c r="K41" i="1" s="1"/>
  <c r="F44" i="1"/>
  <c r="F37" i="1"/>
  <c r="F40" i="1"/>
  <c r="F41" i="1" s="1"/>
  <c r="C34" i="1"/>
  <c r="C37" i="1" l="1"/>
  <c r="C40" i="1"/>
  <c r="C41" i="1" s="1"/>
  <c r="C44" i="1"/>
  <c r="Y78" i="1" l="1"/>
  <c r="Y77" i="1"/>
  <c r="Y76" i="1"/>
  <c r="Y75" i="1"/>
  <c r="Y71" i="1"/>
  <c r="Y69" i="1"/>
  <c r="Y67" i="1"/>
  <c r="Y66" i="1"/>
  <c r="Y65" i="1"/>
  <c r="Y64" i="1"/>
  <c r="Y60" i="1"/>
  <c r="Y58" i="1"/>
  <c r="Y53" i="1"/>
  <c r="Y48" i="1"/>
  <c r="Y46" i="1"/>
  <c r="Y39" i="1"/>
  <c r="Y38" i="1"/>
  <c r="Y32" i="1"/>
  <c r="Y30" i="1"/>
  <c r="Y27" i="1"/>
  <c r="Y24" i="1"/>
  <c r="Y21" i="1"/>
  <c r="Y19" i="1"/>
  <c r="Y17" i="1"/>
  <c r="Y16" i="1"/>
  <c r="Y12" i="1"/>
  <c r="X78" i="1"/>
  <c r="X77" i="1"/>
  <c r="X76" i="1"/>
  <c r="X75" i="1"/>
  <c r="X71" i="1"/>
  <c r="X69" i="1"/>
  <c r="X67" i="1"/>
  <c r="X66" i="1"/>
  <c r="X65" i="1"/>
  <c r="X64" i="1"/>
  <c r="X60" i="1"/>
  <c r="X58" i="1"/>
  <c r="X53" i="1"/>
  <c r="X48" i="1"/>
  <c r="X46" i="1"/>
  <c r="X42" i="1"/>
  <c r="X39" i="1"/>
  <c r="X38" i="1"/>
  <c r="X32" i="1"/>
  <c r="X30" i="1"/>
  <c r="X27" i="1"/>
  <c r="X24" i="1"/>
  <c r="X21" i="1"/>
  <c r="X19" i="1"/>
  <c r="X17" i="1"/>
  <c r="X16" i="1"/>
  <c r="X12" i="1"/>
  <c r="Q78" i="1" l="1"/>
  <c r="P78" i="1"/>
  <c r="Q77" i="1"/>
  <c r="P77" i="1"/>
  <c r="Q76" i="1"/>
  <c r="P76" i="1"/>
  <c r="Q75" i="1"/>
  <c r="P75" i="1"/>
  <c r="Q71" i="1"/>
  <c r="P71" i="1"/>
  <c r="Q69" i="1"/>
  <c r="P69" i="1"/>
  <c r="Q67" i="1"/>
  <c r="P67" i="1"/>
  <c r="Q66" i="1"/>
  <c r="P66" i="1"/>
  <c r="Q65" i="1"/>
  <c r="P65" i="1"/>
  <c r="Q64" i="1"/>
  <c r="P64" i="1"/>
  <c r="Q60" i="1"/>
  <c r="P60" i="1"/>
  <c r="Q53" i="1"/>
  <c r="P53" i="1"/>
  <c r="Q48" i="1"/>
  <c r="P48" i="1"/>
  <c r="Q46" i="1"/>
  <c r="P46" i="1"/>
  <c r="Q42" i="1"/>
  <c r="P42" i="1"/>
  <c r="Q39" i="1"/>
  <c r="P39" i="1"/>
  <c r="Q38" i="1"/>
  <c r="P38" i="1"/>
  <c r="Q32" i="1"/>
  <c r="P32" i="1"/>
  <c r="Q30" i="1"/>
  <c r="P30" i="1"/>
  <c r="Q27" i="1"/>
  <c r="P27" i="1"/>
  <c r="Q24" i="1"/>
  <c r="P24" i="1"/>
  <c r="Q21" i="1"/>
  <c r="P21" i="1"/>
  <c r="Q19" i="1"/>
  <c r="P19" i="1"/>
  <c r="Q17" i="1"/>
  <c r="P17" i="1"/>
  <c r="Q16" i="1"/>
  <c r="P16" i="1"/>
  <c r="Q12" i="1"/>
  <c r="P12" i="1"/>
  <c r="X40" i="1" l="1"/>
  <c r="X43" i="1"/>
  <c r="Q58" i="1"/>
  <c r="P58" i="1"/>
  <c r="X41" i="1" l="1"/>
  <c r="Y43" i="1"/>
  <c r="W78" i="1"/>
  <c r="W77" i="1"/>
  <c r="W76" i="1"/>
  <c r="W75" i="1"/>
  <c r="W71" i="1"/>
  <c r="W69" i="1"/>
  <c r="W67" i="1"/>
  <c r="W66" i="1"/>
  <c r="W65" i="1"/>
  <c r="W64" i="1"/>
  <c r="W60" i="1"/>
  <c r="W58" i="1"/>
  <c r="W53" i="1"/>
  <c r="W48" i="1"/>
  <c r="W46" i="1"/>
  <c r="W42" i="1"/>
  <c r="W39" i="1"/>
  <c r="W38" i="1"/>
  <c r="W32" i="1"/>
  <c r="W30" i="1"/>
  <c r="W27" i="1"/>
  <c r="W24" i="1"/>
  <c r="W21" i="1"/>
  <c r="W19" i="1"/>
  <c r="W17" i="1"/>
  <c r="W16" i="1"/>
  <c r="W12" i="1"/>
  <c r="U78" i="1"/>
  <c r="U77" i="1"/>
  <c r="U76" i="1"/>
  <c r="U75" i="1"/>
  <c r="U71" i="1"/>
  <c r="U69" i="1"/>
  <c r="U67" i="1"/>
  <c r="U66" i="1"/>
  <c r="U65" i="1"/>
  <c r="U64" i="1"/>
  <c r="U60" i="1"/>
  <c r="U58" i="1"/>
  <c r="U53" i="1"/>
  <c r="U48" i="1"/>
  <c r="U46" i="1"/>
  <c r="U38" i="1"/>
  <c r="U32" i="1"/>
  <c r="U30" i="1"/>
  <c r="U27" i="1"/>
  <c r="U24" i="1"/>
  <c r="U21" i="1"/>
  <c r="U19" i="1"/>
  <c r="U17" i="1"/>
  <c r="U16" i="1"/>
  <c r="U12" i="1"/>
  <c r="O78" i="1"/>
  <c r="O77" i="1"/>
  <c r="O76" i="1"/>
  <c r="O75" i="1"/>
  <c r="O71" i="1"/>
  <c r="O69" i="1"/>
  <c r="O67" i="1"/>
  <c r="O66" i="1"/>
  <c r="O65" i="1"/>
  <c r="O64" i="1"/>
  <c r="O60" i="1"/>
  <c r="O53" i="1"/>
  <c r="O48" i="1"/>
  <c r="O46" i="1"/>
  <c r="O42" i="1"/>
  <c r="O39" i="1"/>
  <c r="O38" i="1"/>
  <c r="O32" i="1"/>
  <c r="O30" i="1"/>
  <c r="O27" i="1"/>
  <c r="O24" i="1"/>
  <c r="O21" i="1"/>
  <c r="O19" i="1"/>
  <c r="O17" i="1"/>
  <c r="O16" i="1"/>
  <c r="O12" i="1"/>
  <c r="M78" i="1"/>
  <c r="M77" i="1"/>
  <c r="M76" i="1"/>
  <c r="M75" i="1"/>
  <c r="M71" i="1"/>
  <c r="M69" i="1"/>
  <c r="M67" i="1"/>
  <c r="M66" i="1"/>
  <c r="M65" i="1"/>
  <c r="M64" i="1"/>
  <c r="M60" i="1"/>
  <c r="M53" i="1"/>
  <c r="M48" i="1"/>
  <c r="M46" i="1"/>
  <c r="M38" i="1"/>
  <c r="M32" i="1"/>
  <c r="M30" i="1"/>
  <c r="M27" i="1"/>
  <c r="M24" i="1"/>
  <c r="M21" i="1"/>
  <c r="M19" i="1"/>
  <c r="M17" i="1"/>
  <c r="M16" i="1"/>
  <c r="M12" i="1"/>
  <c r="O58" i="1"/>
  <c r="P40" i="1" l="1"/>
  <c r="P43" i="1"/>
  <c r="M58" i="1"/>
  <c r="P41" i="1" l="1"/>
  <c r="I60" i="1"/>
  <c r="I58" i="1"/>
  <c r="I53" i="1"/>
  <c r="I48" i="1"/>
  <c r="I46" i="1"/>
  <c r="I39" i="1"/>
  <c r="I38" i="1"/>
  <c r="I32" i="1"/>
  <c r="I30" i="1"/>
  <c r="I27" i="1"/>
  <c r="I24" i="1"/>
  <c r="I21" i="1"/>
  <c r="I19" i="1"/>
  <c r="I17" i="1"/>
  <c r="I16" i="1"/>
  <c r="I12" i="1"/>
  <c r="U43" i="1" l="1"/>
  <c r="W41" i="1"/>
  <c r="W40" i="1"/>
  <c r="W43" i="1"/>
  <c r="H60" i="1"/>
  <c r="H58" i="1"/>
  <c r="H53" i="1"/>
  <c r="H48" i="1"/>
  <c r="H46" i="1"/>
  <c r="H42" i="1"/>
  <c r="H39" i="1"/>
  <c r="H38" i="1"/>
  <c r="H32" i="1"/>
  <c r="H30" i="1"/>
  <c r="H27" i="1"/>
  <c r="H24" i="1"/>
  <c r="H21" i="1"/>
  <c r="H19" i="1"/>
  <c r="H17" i="1"/>
  <c r="H16" i="1"/>
  <c r="H12" i="1"/>
  <c r="G70" i="1"/>
  <c r="G78" i="1"/>
  <c r="G77" i="1"/>
  <c r="G76" i="1"/>
  <c r="G75" i="1"/>
  <c r="G73" i="1"/>
  <c r="G71" i="1"/>
  <c r="G69" i="1"/>
  <c r="G67" i="1"/>
  <c r="G66" i="1"/>
  <c r="G65" i="1"/>
  <c r="G64" i="1"/>
  <c r="G60" i="1"/>
  <c r="G58" i="1"/>
  <c r="G53" i="1"/>
  <c r="G51" i="1"/>
  <c r="G48" i="1"/>
  <c r="G46" i="1"/>
  <c r="G39" i="1"/>
  <c r="G38" i="1"/>
  <c r="G32" i="1"/>
  <c r="G30" i="1"/>
  <c r="G27" i="1"/>
  <c r="G24" i="1"/>
  <c r="G21" i="1"/>
  <c r="G19" i="1"/>
  <c r="G17" i="1"/>
  <c r="G16" i="1"/>
  <c r="G12" i="1"/>
  <c r="E78" i="1"/>
  <c r="E77" i="1"/>
  <c r="E76" i="1"/>
  <c r="E75" i="1"/>
  <c r="E70" i="1"/>
  <c r="E73" i="1"/>
  <c r="E71" i="1"/>
  <c r="E69" i="1"/>
  <c r="E67" i="1"/>
  <c r="E66" i="1"/>
  <c r="E65" i="1"/>
  <c r="E64" i="1"/>
  <c r="E60" i="1"/>
  <c r="E58" i="1"/>
  <c r="E53" i="1"/>
  <c r="E51" i="1"/>
  <c r="E48" i="1"/>
  <c r="E46" i="1"/>
  <c r="E39" i="1"/>
  <c r="E38" i="1"/>
  <c r="E32" i="1"/>
  <c r="E30" i="1"/>
  <c r="E27" i="1"/>
  <c r="E24" i="1"/>
  <c r="E21" i="1"/>
  <c r="E19" i="1"/>
  <c r="E17" i="1"/>
  <c r="E16" i="1"/>
  <c r="E12" i="1"/>
  <c r="N9" i="1" l="1"/>
  <c r="N14" i="1" l="1"/>
  <c r="I43" i="1"/>
  <c r="H41" i="1" l="1"/>
  <c r="H40" i="1"/>
  <c r="H43" i="1"/>
  <c r="E43" i="1"/>
  <c r="G43" i="1"/>
  <c r="V102" i="1" l="1"/>
  <c r="T102" i="1"/>
  <c r="S102" i="1"/>
  <c r="N102" i="1"/>
  <c r="L102" i="1"/>
  <c r="K102" i="1"/>
  <c r="F102" i="1"/>
  <c r="D102" i="1"/>
  <c r="C102" i="1"/>
  <c r="V101" i="1" l="1"/>
  <c r="T101" i="1"/>
  <c r="S101" i="1"/>
  <c r="N101" i="1"/>
  <c r="L101" i="1"/>
  <c r="K101" i="1"/>
  <c r="F101" i="1"/>
  <c r="D101" i="1"/>
  <c r="C101" i="1"/>
  <c r="AX54" i="1"/>
  <c r="AX58" i="1"/>
  <c r="AX65" i="1"/>
  <c r="AX67" i="1"/>
  <c r="AT54" i="1"/>
  <c r="BC54" i="1"/>
  <c r="AW67" i="1"/>
  <c r="AU53" i="1"/>
  <c r="AU65" i="1"/>
  <c r="AS14" i="1"/>
  <c r="AX49" i="1"/>
  <c r="BC67" i="1"/>
  <c r="AW9" i="1"/>
  <c r="AX9" i="1"/>
  <c r="BB49" i="1"/>
  <c r="AT64" i="1"/>
  <c r="AT65" i="1"/>
  <c r="BA9" i="1"/>
  <c r="BA65" i="1"/>
  <c r="BC9" i="1"/>
  <c r="BC49" i="1"/>
  <c r="AW65" i="1"/>
  <c r="AU9" i="1"/>
  <c r="AU64" i="1"/>
  <c r="AS64" i="1"/>
  <c r="AS66" i="1"/>
  <c r="BC78" i="1"/>
  <c r="BB78" i="1"/>
  <c r="BA78" i="1"/>
  <c r="AY78" i="1"/>
  <c r="AX78" i="1"/>
  <c r="AW78" i="1"/>
  <c r="AU78" i="1"/>
  <c r="AT78" i="1"/>
  <c r="AS78" i="1"/>
  <c r="BC77" i="1"/>
  <c r="BB77" i="1"/>
  <c r="BA77" i="1"/>
  <c r="AY77" i="1"/>
  <c r="AX77" i="1"/>
  <c r="AW77" i="1"/>
  <c r="AU77" i="1"/>
  <c r="AT77" i="1"/>
  <c r="AS77" i="1"/>
  <c r="BC76" i="1"/>
  <c r="BB76" i="1"/>
  <c r="BA76" i="1"/>
  <c r="AY76" i="1"/>
  <c r="AX76" i="1"/>
  <c r="AW76" i="1"/>
  <c r="AU76" i="1"/>
  <c r="AT76" i="1"/>
  <c r="AS76" i="1"/>
  <c r="BC75" i="1"/>
  <c r="BB75" i="1"/>
  <c r="BA75" i="1"/>
  <c r="AY75" i="1"/>
  <c r="AX75" i="1"/>
  <c r="AW75" i="1"/>
  <c r="AU75" i="1"/>
  <c r="AT75" i="1"/>
  <c r="AS75" i="1"/>
  <c r="BC73" i="1"/>
  <c r="BB73" i="1"/>
  <c r="BA73" i="1"/>
  <c r="AY73" i="1"/>
  <c r="AX73" i="1"/>
  <c r="AW73" i="1"/>
  <c r="AU73" i="1"/>
  <c r="AT73" i="1"/>
  <c r="AS73" i="1"/>
  <c r="BC72" i="1"/>
  <c r="BB72" i="1"/>
  <c r="BA72" i="1"/>
  <c r="AY72" i="1"/>
  <c r="AX72" i="1"/>
  <c r="AW72" i="1"/>
  <c r="AU72" i="1"/>
  <c r="AT72" i="1"/>
  <c r="AS72" i="1"/>
  <c r="BC71" i="1"/>
  <c r="BB71" i="1"/>
  <c r="BA71" i="1"/>
  <c r="AY71" i="1"/>
  <c r="AX71" i="1"/>
  <c r="AW71" i="1"/>
  <c r="AU71" i="1"/>
  <c r="AT71" i="1"/>
  <c r="AS71" i="1"/>
  <c r="BC70" i="1"/>
  <c r="BB70" i="1"/>
  <c r="BA70" i="1"/>
  <c r="AY70" i="1"/>
  <c r="AX70" i="1"/>
  <c r="AW70" i="1"/>
  <c r="AU70" i="1"/>
  <c r="AT70" i="1"/>
  <c r="AS70" i="1"/>
  <c r="BC69" i="1"/>
  <c r="BB69" i="1"/>
  <c r="BA69" i="1"/>
  <c r="AY69" i="1"/>
  <c r="AX69" i="1"/>
  <c r="AW69" i="1"/>
  <c r="AU69" i="1"/>
  <c r="AT69" i="1"/>
  <c r="AS69" i="1"/>
  <c r="AU67" i="1"/>
  <c r="AS67" i="1"/>
  <c r="AT67" i="1"/>
  <c r="BC66" i="1"/>
  <c r="BA66" i="1"/>
  <c r="AY66" i="1"/>
  <c r="AX66" i="1"/>
  <c r="AU66" i="1"/>
  <c r="AT66" i="1"/>
  <c r="BB66" i="1"/>
  <c r="AW66" i="1"/>
  <c r="BC65" i="1"/>
  <c r="BB65" i="1"/>
  <c r="AS65" i="1"/>
  <c r="AY65" i="1"/>
  <c r="BC64" i="1"/>
  <c r="AY64" i="1"/>
  <c r="BB67" i="1"/>
  <c r="BC62" i="1"/>
  <c r="BB62" i="1"/>
  <c r="BA62" i="1"/>
  <c r="AY62" i="1"/>
  <c r="AX62" i="1"/>
  <c r="AW62" i="1"/>
  <c r="AU62" i="1"/>
  <c r="AT62" i="1"/>
  <c r="AS62" i="1"/>
  <c r="BC60" i="1"/>
  <c r="BB60" i="1"/>
  <c r="BA60" i="1"/>
  <c r="AY60" i="1"/>
  <c r="AX60" i="1"/>
  <c r="AW60" i="1"/>
  <c r="AU60" i="1"/>
  <c r="AT60" i="1"/>
  <c r="AS60" i="1"/>
  <c r="BC58" i="1"/>
  <c r="BA58" i="1"/>
  <c r="AU58" i="1"/>
  <c r="AT58" i="1"/>
  <c r="AS58" i="1"/>
  <c r="BB58" i="1"/>
  <c r="AY58" i="1"/>
  <c r="AW58" i="1"/>
  <c r="BC57" i="1"/>
  <c r="BB57" i="1"/>
  <c r="BA57" i="1"/>
  <c r="AY57" i="1"/>
  <c r="AX57" i="1"/>
  <c r="AW57" i="1"/>
  <c r="AU57" i="1"/>
  <c r="AT57" i="1"/>
  <c r="AS57" i="1"/>
  <c r="BC56" i="1"/>
  <c r="BB56" i="1"/>
  <c r="BA56" i="1"/>
  <c r="AY56" i="1"/>
  <c r="AX56" i="1"/>
  <c r="AW56" i="1"/>
  <c r="AU56" i="1"/>
  <c r="AT56" i="1"/>
  <c r="AS56" i="1"/>
  <c r="AW53" i="1"/>
  <c r="AS53" i="1"/>
  <c r="BB53" i="1"/>
  <c r="BC51" i="1"/>
  <c r="BB51" i="1"/>
  <c r="BA51" i="1"/>
  <c r="AY51" i="1"/>
  <c r="AX51" i="1"/>
  <c r="AW51" i="1"/>
  <c r="AU51" i="1"/>
  <c r="AT51" i="1"/>
  <c r="AS51" i="1"/>
  <c r="AS49" i="1"/>
  <c r="BC48" i="1"/>
  <c r="BB48" i="1"/>
  <c r="BA48" i="1"/>
  <c r="AY48" i="1"/>
  <c r="AX48" i="1"/>
  <c r="AW48" i="1"/>
  <c r="AU48" i="1"/>
  <c r="AT48" i="1"/>
  <c r="AS48" i="1"/>
  <c r="BB47" i="1"/>
  <c r="BC46" i="1"/>
  <c r="BB46" i="1"/>
  <c r="BA46" i="1"/>
  <c r="AY46" i="1"/>
  <c r="AX46" i="1"/>
  <c r="AW46" i="1"/>
  <c r="AU46" i="1"/>
  <c r="AT46" i="1"/>
  <c r="AS46" i="1"/>
  <c r="BC42" i="1"/>
  <c r="BB42" i="1"/>
  <c r="BA42" i="1"/>
  <c r="AY42" i="1"/>
  <c r="AX42" i="1"/>
  <c r="AW42" i="1"/>
  <c r="AU42" i="1"/>
  <c r="AT42" i="1"/>
  <c r="AS42" i="1"/>
  <c r="BC39" i="1"/>
  <c r="BB39" i="1"/>
  <c r="BA39" i="1"/>
  <c r="AY39" i="1"/>
  <c r="AX39" i="1"/>
  <c r="AW39" i="1"/>
  <c r="AU39" i="1"/>
  <c r="AT39" i="1"/>
  <c r="AS39" i="1"/>
  <c r="BC38" i="1"/>
  <c r="BB38" i="1"/>
  <c r="BA38" i="1"/>
  <c r="AY38" i="1"/>
  <c r="AX38" i="1"/>
  <c r="AW38" i="1"/>
  <c r="AU38" i="1"/>
  <c r="AT38" i="1"/>
  <c r="AS38" i="1"/>
  <c r="BC35" i="1"/>
  <c r="BB35" i="1"/>
  <c r="BA35" i="1"/>
  <c r="AY35" i="1"/>
  <c r="AX35" i="1"/>
  <c r="AW35" i="1"/>
  <c r="AU35" i="1"/>
  <c r="AT35" i="1"/>
  <c r="AS35" i="1"/>
  <c r="BC32" i="1"/>
  <c r="BB32" i="1"/>
  <c r="BA32" i="1"/>
  <c r="AY32" i="1"/>
  <c r="AX32" i="1"/>
  <c r="AW32" i="1"/>
  <c r="AU32" i="1"/>
  <c r="AT32" i="1"/>
  <c r="AS32" i="1"/>
  <c r="BC31" i="1"/>
  <c r="BB31" i="1"/>
  <c r="BA31" i="1"/>
  <c r="AY31" i="1"/>
  <c r="AX31" i="1"/>
  <c r="AW31" i="1"/>
  <c r="AU31" i="1"/>
  <c r="AT31" i="1"/>
  <c r="AS31" i="1"/>
  <c r="BC30" i="1"/>
  <c r="BB30" i="1"/>
  <c r="BA30" i="1"/>
  <c r="AY30" i="1"/>
  <c r="AX30" i="1"/>
  <c r="AW30" i="1"/>
  <c r="AU30" i="1"/>
  <c r="AT30" i="1"/>
  <c r="AS30" i="1"/>
  <c r="BC27" i="1"/>
  <c r="BB27" i="1"/>
  <c r="BA27" i="1"/>
  <c r="AY27" i="1"/>
  <c r="AX27" i="1"/>
  <c r="AW27" i="1"/>
  <c r="AU27" i="1"/>
  <c r="AT27" i="1"/>
  <c r="AS27" i="1"/>
  <c r="BC26" i="1"/>
  <c r="BB26" i="1"/>
  <c r="BA26" i="1"/>
  <c r="AY26" i="1"/>
  <c r="AX26" i="1"/>
  <c r="AW26" i="1"/>
  <c r="AU26" i="1"/>
  <c r="AT26" i="1"/>
  <c r="AS26" i="1"/>
  <c r="BC25" i="1"/>
  <c r="BB25" i="1"/>
  <c r="BA25" i="1"/>
  <c r="AY25" i="1"/>
  <c r="AX25" i="1"/>
  <c r="AW25" i="1"/>
  <c r="AU25" i="1"/>
  <c r="AT25" i="1"/>
  <c r="AS25" i="1"/>
  <c r="BC24" i="1"/>
  <c r="BB24" i="1"/>
  <c r="BA24" i="1"/>
  <c r="AY24" i="1"/>
  <c r="AX24" i="1"/>
  <c r="AW24" i="1"/>
  <c r="AU24" i="1"/>
  <c r="AT24" i="1"/>
  <c r="AS24" i="1"/>
  <c r="BC21" i="1"/>
  <c r="BB21" i="1"/>
  <c r="BA21" i="1"/>
  <c r="AY21" i="1"/>
  <c r="AX21" i="1"/>
  <c r="AW21" i="1"/>
  <c r="AU21" i="1"/>
  <c r="AT21" i="1"/>
  <c r="AS21" i="1"/>
  <c r="BC20" i="1"/>
  <c r="BB20" i="1"/>
  <c r="BA20" i="1"/>
  <c r="AY20" i="1"/>
  <c r="AX20" i="1"/>
  <c r="AW20" i="1"/>
  <c r="AU20" i="1"/>
  <c r="AT20" i="1"/>
  <c r="AS20" i="1"/>
  <c r="BC19" i="1"/>
  <c r="BB19" i="1"/>
  <c r="BA19" i="1"/>
  <c r="AY19" i="1"/>
  <c r="AX19" i="1"/>
  <c r="AW19" i="1"/>
  <c r="AU19" i="1"/>
  <c r="AT19" i="1"/>
  <c r="AS19" i="1"/>
  <c r="BC18" i="1"/>
  <c r="BB18" i="1"/>
  <c r="BA18" i="1"/>
  <c r="AY18" i="1"/>
  <c r="AX18" i="1"/>
  <c r="AW18" i="1"/>
  <c r="AU18" i="1"/>
  <c r="AT18" i="1"/>
  <c r="AS18" i="1"/>
  <c r="BC17" i="1"/>
  <c r="BB17" i="1"/>
  <c r="BA17" i="1"/>
  <c r="AY17" i="1"/>
  <c r="AX17" i="1"/>
  <c r="AW17" i="1"/>
  <c r="AU17" i="1"/>
  <c r="AT17" i="1"/>
  <c r="AS17" i="1"/>
  <c r="BC16" i="1"/>
  <c r="BB16" i="1"/>
  <c r="BA16" i="1"/>
  <c r="AY16" i="1"/>
  <c r="AX16" i="1"/>
  <c r="AW16" i="1"/>
  <c r="AU16" i="1"/>
  <c r="AT16" i="1"/>
  <c r="AS16" i="1"/>
  <c r="BC15" i="1"/>
  <c r="BB15" i="1"/>
  <c r="BA15" i="1"/>
  <c r="AY15" i="1"/>
  <c r="AX15" i="1"/>
  <c r="AW15" i="1"/>
  <c r="AU15" i="1"/>
  <c r="AT15" i="1"/>
  <c r="AS15" i="1"/>
  <c r="BB14" i="1"/>
  <c r="AX14" i="1"/>
  <c r="AT14" i="1"/>
  <c r="BC13" i="1"/>
  <c r="AT13" i="1"/>
  <c r="AS13" i="1"/>
  <c r="BB13" i="1"/>
  <c r="AY47" i="1"/>
  <c r="AW13" i="1"/>
  <c r="AU49" i="1"/>
  <c r="BC12" i="1"/>
  <c r="BB12" i="1"/>
  <c r="BA12" i="1"/>
  <c r="AY12" i="1"/>
  <c r="AX12" i="1"/>
  <c r="AW12" i="1"/>
  <c r="AU12" i="1"/>
  <c r="AT12" i="1"/>
  <c r="AS12" i="1"/>
  <c r="BC11" i="1"/>
  <c r="BB11" i="1"/>
  <c r="BA11" i="1"/>
  <c r="AY11" i="1"/>
  <c r="AX11" i="1"/>
  <c r="AW11" i="1"/>
  <c r="AU11" i="1"/>
  <c r="AT11" i="1"/>
  <c r="AS11" i="1"/>
  <c r="BC10" i="1"/>
  <c r="BB10" i="1"/>
  <c r="BA10" i="1"/>
  <c r="AY10" i="1"/>
  <c r="AX10" i="1"/>
  <c r="AW10" i="1"/>
  <c r="AU10" i="1"/>
  <c r="AT10" i="1"/>
  <c r="AS10" i="1"/>
  <c r="AT9" i="1"/>
  <c r="BB9" i="1"/>
  <c r="AY9" i="1"/>
  <c r="AS9" i="1"/>
  <c r="BC8" i="1"/>
  <c r="BB8" i="1"/>
  <c r="BA8" i="1"/>
  <c r="AY8" i="1"/>
  <c r="AX8" i="1"/>
  <c r="AW8" i="1"/>
  <c r="AU8" i="1"/>
  <c r="AT8" i="1"/>
  <c r="AS8" i="1"/>
  <c r="BA53" i="1" l="1"/>
  <c r="AW49" i="1"/>
  <c r="BA67" i="1"/>
  <c r="BA49" i="1"/>
  <c r="AS54" i="1"/>
  <c r="AY13" i="1"/>
  <c r="AY54" i="1"/>
  <c r="AS47" i="1"/>
  <c r="AW54" i="1"/>
  <c r="AX53" i="1"/>
  <c r="BB23" i="1"/>
  <c r="AW23" i="1"/>
  <c r="AX13" i="1"/>
  <c r="AX64" i="1"/>
  <c r="AX47" i="1"/>
  <c r="BB54" i="1"/>
  <c r="AT47" i="1"/>
  <c r="BA64" i="1"/>
  <c r="BC53" i="1"/>
  <c r="BC14" i="1"/>
  <c r="BC47" i="1"/>
  <c r="AW14" i="1"/>
  <c r="AW47" i="1"/>
  <c r="AU14" i="1"/>
  <c r="AU47" i="1"/>
  <c r="AY67" i="1"/>
  <c r="AU54" i="1"/>
  <c r="AU13" i="1"/>
  <c r="BA13" i="1"/>
  <c r="AY14" i="1"/>
  <c r="AW22" i="1"/>
  <c r="BB22" i="1"/>
  <c r="AT49" i="1"/>
  <c r="AY49" i="1"/>
  <c r="AT53" i="1"/>
  <c r="AY53" i="1"/>
  <c r="AW64" i="1"/>
  <c r="BB64" i="1"/>
  <c r="BA47" i="1"/>
  <c r="BA54" i="1"/>
  <c r="BA14" i="1"/>
  <c r="Q43" i="1" l="1"/>
  <c r="O43" i="1"/>
  <c r="Q40" i="1"/>
  <c r="O40" i="1"/>
  <c r="AW29" i="1"/>
  <c r="AS22" i="1"/>
  <c r="AS23" i="1"/>
  <c r="AW28" i="1"/>
  <c r="BA22" i="1"/>
  <c r="BA23" i="1"/>
  <c r="AT22" i="1"/>
  <c r="AT23" i="1"/>
  <c r="AX22" i="1"/>
  <c r="AX23" i="1"/>
  <c r="AY22" i="1"/>
  <c r="AY23" i="1"/>
  <c r="BC22" i="1"/>
  <c r="BC23" i="1"/>
  <c r="AU23" i="1"/>
  <c r="AU22" i="1"/>
  <c r="BB29" i="1"/>
  <c r="BB28" i="1"/>
  <c r="Q41" i="1" l="1"/>
  <c r="O41" i="1"/>
  <c r="BB34" i="1"/>
  <c r="AW34" i="1"/>
  <c r="BC28" i="1"/>
  <c r="BC29" i="1"/>
  <c r="AY28" i="1"/>
  <c r="AY29" i="1"/>
  <c r="AW33" i="1"/>
  <c r="AT28" i="1"/>
  <c r="AT29" i="1"/>
  <c r="AS28" i="1"/>
  <c r="AS29" i="1"/>
  <c r="BB33" i="1"/>
  <c r="AU29" i="1"/>
  <c r="AU28" i="1"/>
  <c r="AX28" i="1"/>
  <c r="AX29" i="1"/>
  <c r="BA28" i="1"/>
  <c r="BA29" i="1"/>
  <c r="AW37" i="1" l="1"/>
  <c r="AS34" i="1"/>
  <c r="AS33" i="1"/>
  <c r="BC34" i="1"/>
  <c r="BC33" i="1"/>
  <c r="BA34" i="1"/>
  <c r="BA33" i="1"/>
  <c r="AT33" i="1"/>
  <c r="AT34" i="1"/>
  <c r="AY33" i="1"/>
  <c r="AY34" i="1"/>
  <c r="AU33" i="1"/>
  <c r="AU34" i="1"/>
  <c r="AX34" i="1"/>
  <c r="AX33" i="1"/>
  <c r="BB37" i="1"/>
  <c r="BB36" i="1"/>
  <c r="AW36" i="1"/>
  <c r="BB44" i="1" l="1"/>
  <c r="BB43" i="1"/>
  <c r="AX36" i="1"/>
  <c r="AX37" i="1"/>
  <c r="AW43" i="1"/>
  <c r="AW44" i="1"/>
  <c r="AU37" i="1"/>
  <c r="AU36" i="1"/>
  <c r="AY37" i="1"/>
  <c r="AY36" i="1"/>
  <c r="BC36" i="1"/>
  <c r="BC37" i="1"/>
  <c r="AW40" i="1"/>
  <c r="AW41" i="1"/>
  <c r="BB41" i="1"/>
  <c r="BB40" i="1"/>
  <c r="AT36" i="1"/>
  <c r="AT37" i="1"/>
  <c r="AS36" i="1"/>
  <c r="AS37" i="1"/>
  <c r="BA36" i="1"/>
  <c r="BA37" i="1"/>
  <c r="AS44" i="1" l="1"/>
  <c r="AS43" i="1"/>
  <c r="BC44" i="1"/>
  <c r="BC43" i="1"/>
  <c r="AX40" i="1"/>
  <c r="AX41" i="1"/>
  <c r="BA43" i="1"/>
  <c r="BA44" i="1"/>
  <c r="AT43" i="1"/>
  <c r="AT44" i="1"/>
  <c r="AY41" i="1"/>
  <c r="AY40" i="1"/>
  <c r="AU44" i="1"/>
  <c r="AU43" i="1"/>
  <c r="AX44" i="1"/>
  <c r="AX43" i="1"/>
  <c r="AU40" i="1"/>
  <c r="AU41" i="1"/>
  <c r="BA40" i="1"/>
  <c r="BA41" i="1"/>
  <c r="AS41" i="1"/>
  <c r="AS40" i="1"/>
  <c r="AT41" i="1"/>
  <c r="AT40" i="1"/>
  <c r="BC41" i="1"/>
  <c r="BC40" i="1"/>
  <c r="AY43" i="1"/>
  <c r="AY44" i="1"/>
</calcChain>
</file>

<file path=xl/comments1.xml><?xml version="1.0" encoding="utf-8"?>
<comments xmlns="http://schemas.openxmlformats.org/spreadsheetml/2006/main">
  <authors>
    <author>Stois, David</author>
  </authors>
  <commentList>
    <comment ref="AD1" authorId="0" shapeId="0">
      <text>
        <r>
          <rPr>
            <b/>
            <sz val="9"/>
            <color indexed="81"/>
            <rFont val="Segoe UI"/>
            <family val="2"/>
          </rPr>
          <t>Ungültige Referenz auf: (value_1_PAKTUELLERMONAT01) _x000D_
_x000D_
Referenz konnte nicht aufgelöst werden_x000D_
Zugrunde liegende Formel: ""._x000D_
_x000D_
----------------------------------------------------------------------------------------_x000D_
_x000D_
Ungültige Referenz auf: (value_1_PAKTUELLERMONATBUDGET02) _x000D_
_x000D_
Referenz konnte nicht aufgelöst werden_x000D_
Zugrunde liegende Formel: ""._x000D_
_x000D_
----------------------------------------------------------------------------------------_x000D_
_x000D_
Ungültige Referenz auf: (value_1_PAKTUELLESJAHRKUMULIERT01) _x000D_
_x000D_
Referenz konnte nicht aufgelöst werden_x000D_
Zugrunde liegende Formel: ""._x000D_
_x000D_
----------------------------------------------------------------------------------------_x000D_
_x000D_
Ungültige Referenz auf: (value_1_PBUDGETFULLYEAR01) _x000D_
_x000D_
Referenz konnte nicht aufgelöst werden_x000D_
Zugrunde liegende Formel: ""._x000D_
_x000D_
----------------------------------------------------------------------------------------_x000D_
_x000D_
Ungültige Referenz auf: (value_1_PFORECASTFULLYEAR01) _x000D_
_x000D_
Referenz konnte nicht aufgelöst werden_x000D_
Zugrunde liegende Formel: ""._x000D_
_x000D_
----------------------------------------------------------------------------------------_x000D_
_x000D_
Ungültige Referenz auf: (value_1_PVORJAHRAKTUELLERMONAT01) _x000D_
_x000D_
Referenz konnte nicht aufgelöst werden_x000D_
Zugrunde liegende Formel: ""._x000D_
_x000D_
----------------------------------------------------------------------------------------_x000D_
_x000D_
Ungültige Referenz auf: (value_1_PVORJAHRFY01) _x000D_
_x000D_
Referenz konnte nicht aufgelöst werden_x000D_
Zugrunde liegende Formel: ""._x000D_
_x000D_
----------------------------------------------------------------------------------------_x000D_
_x000D_
Ungültige Referenz auf: (value_1_PVORJAHRKUMULIERT01) _x000D_
_x000D_
Referenz konnte nicht aufgelöst werden_x000D_
Zugrunde liegende Formel: "".</t>
        </r>
      </text>
    </comment>
    <comment ref="AC15" authorId="0" shapeId="0">
      <text>
        <r>
          <rPr>
            <b/>
            <sz val="9"/>
            <color indexed="81"/>
            <rFont val="Segoe UI"/>
            <family val="2"/>
          </rPr>
          <t>Ungültige Referenz auf: (value_1_PKUMULIERTBUDGET01) _x000D_
_x000D_
Referenz konnte nicht aufgelöst werden_x000D_
Zugrunde liegende Formel: "".</t>
        </r>
      </text>
    </comment>
    <comment ref="AD15" authorId="0" shapeId="0">
      <text>
        <r>
          <rPr>
            <b/>
            <sz val="9"/>
            <color indexed="81"/>
            <rFont val="Segoe UI"/>
            <family val="2"/>
          </rPr>
          <t>Wert der Referenz auf: (value_1_PAKTUELLERMONAT01)_x000D_
_x000D_
Document: 2017 - 09_Vaillant Group_Monatsbericht_2017_September_x000D_
Chapter: 2.1.1 - Externe Daten FF-CA_x000D_
Row: Veränderung Umsatzerlöse im Vgl. zum VJ (value_1, aktueller Monat)_x000D_
User Value: 14.66 €_x000D_
_x000D_
----------------------------------------------------------------------------------------_x000D_
_x000D_
Ungültige Referenz auf: (value_1_PAKTUELLERMONATBUDGET02) _x000D_
_x000D_
Referenz konnte nicht aufgelöst werden_x000D_
Zugrunde liegende Formel: ""._x000D_
_x000D_
----------------------------------------------------------------------------------------_x000D_
_x000D_
Ungültige Referenz auf: (value_1_PAKTUELLESJAHRKUMULIERT01) _x000D_
_x000D_
Referenz konnte nicht aufgelöst werden_x000D_
Zugrunde liegende Formel: ""._x000D_
_x000D_
----------------------------------------------------------------------------------------_x000D_
_x000D_
Ungültige Referenz auf: (value_1_PBUDGETFULLYEAR01) _x000D_
_x000D_
Referenz konnte nicht aufgelöst werden_x000D_
Zugrunde liegende Formel: ""._x000D_
_x000D_
----------------------------------------------------------------------------------------_x000D_
_x000D_
Ungültige Referenz auf: (value_1_PFORECASTFULLYEAR01) _x000D_
_x000D_
Referenz konnte nicht aufgelöst werden_x000D_
Zugrunde liegende Formel: ""._x000D_
_x000D_
----------------------------------------------------------------------------------------_x000D_
_x000D_
Ungültige Referenz auf: (value_1_PVORJAHRAKTUELLERMONAT01) _x000D_
_x000D_
Referenz konnte nicht aufgelöst werden_x000D_
Zugrunde liegende Formel: ""._x000D_
_x000D_
----------------------------------------------------------------------------------------_x000D_
_x000D_
Ungültige Referenz auf: (value_1_PVORJAHRFY01) _x000D_
_x000D_
Referenz konnte nicht aufgelöst werden_x000D_
Zugrunde liegende Formel: ""._x000D_
_x000D_
----------------------------------------------------------------------------------------_x000D_
_x000D_
Ungültige Referenz auf: (value_1_PVORJAHRKUMULIERT01) _x000D_
_x000D_
Referenz konnte nicht aufgelöst werden_x000D_
Zugrunde liegende Formel: "".</t>
        </r>
      </text>
    </comment>
    <comment ref="AD51" authorId="0" shapeId="0">
      <text>
        <r>
          <rPr>
            <b/>
            <sz val="9"/>
            <color indexed="81"/>
            <rFont val="Segoe UI"/>
            <family val="2"/>
          </rPr>
          <t>Ungültige Referenz auf: (value_1_PAKTUELLERMONAT01) _x000D_
_x000D_
Referenz konnte nicht aufgelöst werden_x000D_
Zugrunde liegende Formel: ""._x000D_
_x000D_
----------------------------------------------------------------------------------------_x000D_
_x000D_
Ungültige Referenz auf: (value_1_PAKTUELLERMONATBUDGET02) _x000D_
_x000D_
Referenz konnte nicht aufgelöst werden_x000D_
Zugrunde liegende Formel: ""._x000D_
_x000D_
----------------------------------------------------------------------------------------_x000D_
_x000D_
Ungültige Referenz auf: (value_1_PAKTUELLESJAHRKUMULIERT01) _x000D_
_x000D_
Referenz konnte nicht aufgelöst werden_x000D_
Zugrunde liegende Formel: ""._x000D_
_x000D_
----------------------------------------------------------------------------------------_x000D_
_x000D_
Ungültige Referenz auf: (value_1_PBUDGETFULLYEAR01) _x000D_
_x000D_
Referenz konnte nicht aufgelöst werden_x000D_
Zugrunde liegende Formel: ""._x000D_
_x000D_
----------------------------------------------------------------------------------------_x000D_
_x000D_
Wert der Referenz auf: (value_1_PFORECASTFULLYEAR01)_x000D_
_x000D_
Document: 2017 - 09_Vaillant Group_Monatsbericht_2017_September_x000D_
Chapter: 1.2 - Chancen und Risiken_x000D_
Row: Gesamt Operative Chancen &amp; Risiken - EBIT (value_1, Forecast_Full Year)_x000D_
User Value: -1,965,139.56 €_x000D_
_x000D_
----------------------------------------------------------------------------------------_x000D_
_x000D_
Ungültige Referenz auf: (value_1_PVORJAHRAKTUELLERMONAT01) _x000D_
_x000D_
Referenz konnte nicht aufgelöst werden_x000D_
Zugrunde liegende Formel: ""._x000D_
_x000D_
----------------------------------------------------------------------------------------_x000D_
_x000D_
Ungültige Referenz auf: (value_1_PVORJAHRFY01) _x000D_
_x000D_
Referenz konnte nicht aufgelöst werden_x000D_
Zugrunde liegende Formel: ""._x000D_
_x000D_
----------------------------------------------------------------------------------------_x000D_
_x000D_
Ungültige Referenz auf: (value_1_PVORJAHRKUMULIERT01) _x000D_
_x000D_
Referenz konnte nicht aufgelöst werden_x000D_
Zugrunde liegende Formel: "".</t>
        </r>
      </text>
    </comment>
    <comment ref="AC57" authorId="0" shapeId="0">
      <text>
        <r>
          <rPr>
            <b/>
            <sz val="9"/>
            <color indexed="81"/>
            <rFont val="Segoe UI"/>
            <family val="2"/>
          </rPr>
          <t>Wert der Referenz auf: (value_1_PKUMULIERTBUDGET01)_x000D_
_x000D_
Document: 2017 - 09_Vaillant Group_Monatsbericht_2017_September_x000D_
Chapter: 5.2 - Beschäftigte / Personalkosten je Bereich und Ländergruppe_x000D_
Row: Personalkosten #Gesamt Vaillant Group (value_1, Kumuliert Budget)_x000D_
User Value: -440,320,914.15 €</t>
        </r>
      </text>
    </comment>
    <comment ref="AD57" authorId="0" shapeId="0">
      <text>
        <r>
          <rPr>
            <b/>
            <sz val="9"/>
            <color indexed="81"/>
            <rFont val="Segoe UI"/>
            <family val="2"/>
          </rPr>
          <t>Wert der Referenz auf: (value_1_PAKTUELLERMONAT01)_x000D_
_x000D_
Document: 2017 - 09_Vaillant Group_Monatsbericht_2017_September_x000D_
Chapter: 5.2 - Beschäftigte / Personalkosten je Bereich und Ländergruppe_x000D_
Row: Personalkosten #Gesamt Vaillant Group (value_1, aktueller Monat)_x000D_
User Value: -52,579,917.97 €_x000D_
_x000D_
----------------------------------------------------------------------------------------_x000D_
_x000D_
Wert der Referenz auf: (value_1_PAKTUELLERMONATBUDGET02)_x000D_
_x000D_
Document: 2017 - 09_Vaillant Group_Monatsbericht_2017_September_x000D_
Chapter: 5.2 - Beschäftigte / Personalkosten je Bereich und Ländergruppe_x000D_
Row: Personalkosten #Gesamt Vaillant Group (value_1, Aktueller Monat Budget)_x000D_
User Value: -55,840,565.19 €_x000D_
_x000D_
----------------------------------------------------------------------------------------_x000D_
_x000D_
Wert der Referenz auf: (value_1_PAKTUELLESJAHRKUMULIERT01)_x000D_
_x000D_
Document: 2017 - 09_Vaillant Group_Monatsbericht_2017_September_x000D_
Chapter: 5.2 - Beschäftigte / Personalkosten je Bereich und Ländergruppe_x000D_
Row: Personalkosten #Gesamt Vaillant Group (value_1, Aktuelles Jahr kumuliert)_x000D_
User Value: -428,472,721.03 €_x000D_
_x000D_
----------------------------------------------------------------------------------------_x000D_
_x000D_
Wert der Referenz auf: (value_1_PBUDGETFULLYEAR01)_x000D_
_x000D_
Document: 2017 - 09_Vaillant Group_Monatsbericht_2017_September_x000D_
Chapter: 5.2 - Beschäftigte / Personalkosten je Bereich und Ländergruppe_x000D_
Row: Personalkosten #Gesamt Vaillant Group (value_1, Budget_Full Year)_x000D_
User Value: -664,743,046.03 €_x000D_
_x000D_
----------------------------------------------------------------------------------------_x000D_
_x000D_
Wert der Referenz auf: (value_1_PFORECASTFULLYEAR01)_x000D_
_x000D_
Document: 2017 - 09_Vaillant Group_Monatsbericht_2017_September_x000D_
Chapter: 5.2 - Beschäftigte / Personalkosten je Bereich und Ländergruppe_x000D_
Row: Personalkosten #Gesamt Vaillant Group (value_1, Forecast_Full Year)_x000D_
User Value: -665,415,686.91 €_x000D_
_x000D_
----------------------------------------------------------------------------------------_x000D_
_x000D_
Wert der Referenz auf: (value_1_PVORJAHRAKTUELLERMONAT01)_x000D_
_x000D_
Document: 2017 - 09_Vaillant Group_Monatsbericht_2017_September_x000D_
Chapter: 5.2 - Beschäftigte / Personalkosten je Bereich und Ländergruppe_x000D_
Row: Personalkosten #Gesamt Vaillant Group (value_1, Vorjahr aktueller Monat)_x000D_
User Value: -50,308,409.13 €_x000D_
_x000D_
----------------------------------------------------------------------------------------_x000D_
_x000D_
Wert der Referenz auf: (value_1_PVORJAHRFY01)_x000D_
_x000D_
Document: 2017 - 09_Vaillant Group_Monatsbericht_2017_September_x000D_
Chapter: 5.2 - Beschäftigte / Personalkosten je Bereich und Ländergruppe_x000D_
Row: Personalkosten #Gesamt Vaillant Group (value_1, Vorjahr_Full Year)_x000D_
User Value: -628,764,417.90 €_x000D_
_x000D_
----------------------------------------------------------------------------------------_x000D_
_x000D_
Wert der Referenz auf: (value_1_PVORJAHRKUMULIERT01)_x000D_
_x000D_
Document: 2017 - 09_Vaillant Group_Monatsbericht_2017_September_x000D_
Chapter: 5.2 - Beschäftigte / Personalkosten je Bereich und Ländergruppe_x000D_
Row: Personalkosten #Gesamt Vaillant Group (value_1, Vorjahr kumuliert)_x000D_
User Value: -409,914,555.69 €</t>
        </r>
      </text>
    </comment>
    <comment ref="AC60" authorId="0" shapeId="0">
      <text>
        <r>
          <rPr>
            <b/>
            <sz val="9"/>
            <color indexed="81"/>
            <rFont val="Segoe UI"/>
            <family val="2"/>
          </rPr>
          <t>Wert der Referenz auf: (value_1_PKUMULIERTBUDGET01)_x000D_
_x000D_
Document: 2017 - 09_Vaillant Group_Monatsbericht_2017_September_x000D_
Chapter: 2.1.5 - Cashflow-Rechnung_x000D_
Row: Freier Cashflow (value_1, Kumuliert Budget)_x000D_
User Value: 0 €</t>
        </r>
      </text>
    </comment>
    <comment ref="AD60" authorId="0" shapeId="0">
      <text>
        <r>
          <rPr>
            <b/>
            <sz val="9"/>
            <color indexed="81"/>
            <rFont val="Segoe UI"/>
            <family val="2"/>
          </rPr>
          <t>Wert der Referenz auf: (value_1_PAKTUELLERMONAT01)_x000D_
_x000D_
Document: 2017 - 09_Vaillant Group_Monatsbericht_2017_September_x000D_
Chapter: 2.1.5 - Cashflow-Rechnung_x000D_
Row: Freier Cashflow (value_1, aktueller Monat)_x000D_
User Value: 0 €_x000D_
_x000D_
----------------------------------------------------------------------------------------_x000D_
_x000D_
Wert der Referenz auf: (value_1_PAKTUELLERMONATBUDGET02)_x000D_
_x000D_
Document: 2017 - 09_Vaillant Group_Monatsbericht_2017_September_x000D_
Chapter: 2.1.5 - Cashflow-Rechnung_x000D_
Row: Freier Cashflow (value_1, Aktueller Monat Budget)_x000D_
User Value: 0 €_x000D_
_x000D_
----------------------------------------------------------------------------------------_x000D_
_x000D_
Wert der Referenz auf: (value_1_PAKTUELLESJAHRKUMULIERT01)_x000D_
_x000D_
Document: 2017 - 09_Vaillant Group_Monatsbericht_2017_September_x000D_
Chapter: 2.1.5 - Cashflow-Rechnung_x000D_
Row: Freier Cashflow (value_1, Aktuelles Jahr kumuliert)_x000D_
User Value: 0 €_x000D_
_x000D_
----------------------------------------------------------------------------------------_x000D_
_x000D_
Wert der Referenz auf: (value_1_PBUDGETFULLYEAR01)_x000D_
_x000D_
Document: 2017 - 09_Vaillant Group_Monatsbericht_2017_September_x000D_
Chapter: 2.1.5 - Cashflow-Rechnung_x000D_
Row: Freier Cashflow (value_1, Budget_Full Year)_x000D_
User Value: 0 €_x000D_
_x000D_
----------------------------------------------------------------------------------------_x000D_
_x000D_
Wert der Referenz auf: (value_1_PFORECASTFULLYEAR01)_x000D_
_x000D_
Document: 2017 - 09_Vaillant Group_Monatsbericht_2017_September_x000D_
Chapter: 2.1.5 - Cashflow-Rechnung_x000D_
Row: Freier Cashflow (value_1, Forecast_Full Year)_x000D_
User Value: 0 €_x000D_
_x000D_
----------------------------------------------------------------------------------------_x000D_
_x000D_
Wert der Referenz auf: (value_1_PVORJAHRAKTUELLERMONAT01)_x000D_
_x000D_
Document: 2017 - 09_Vaillant Group_Monatsbericht_2017_September_x000D_
Chapter: 2.1.5 - Cashflow-Rechnung_x000D_
Row: Freier Cashflow (value_1, Vorjahr aktueller Monat)_x000D_
User Value: 0 €_x000D_
_x000D_
----------------------------------------------------------------------------------------_x000D_
_x000D_
Wert der Referenz auf: (value_1_PVORJAHRFY01)_x000D_
_x000D_
Document: 2017 - 09_Vaillant Group_Monatsbericht_2017_September_x000D_
Chapter: 2.1.5 - Cashflow-Rechnung_x000D_
Row: Freier Cashflow (value_1, Vorjahr_Full Year)_x000D_
User Value: 135,026,980.08 €_x000D_
_x000D_
----------------------------------------------------------------------------------------_x000D_
_x000D_
Wert der Referenz auf: (value_1_PVORJAHRKUMULIERT01)_x000D_
_x000D_
Document: 2017 - 09_Vaillant Group_Monatsbericht_2017_September_x000D_
Chapter: 2.1.5 - Cashflow-Rechnung_x000D_
Row: Freier Cashflow (value_1, Vorjahr kumuliert)_x000D_
User Value: 0 €</t>
        </r>
      </text>
    </comment>
    <comment ref="AC62" authorId="0" shapeId="0">
      <text>
        <r>
          <rPr>
            <b/>
            <sz val="9"/>
            <color indexed="81"/>
            <rFont val="Segoe UI"/>
            <family val="2"/>
          </rPr>
          <t>Wert der Referenz auf: (value_1_PKUMULIERTBUDGET01)_x000D_
_x000D_
Document: 2017 - 09_Vaillant Group_Monatsbericht_2017_September_x000D_
Chapter: 2.2.1 - Externe Daten FF-CRM_x000D_
Row: Investitionen Vaillant Group (value_1, Kumuliert Budget)_x000D_
User Value: -76,839,326.43 €</t>
        </r>
      </text>
    </comment>
    <comment ref="AD62" authorId="0" shapeId="0">
      <text>
        <r>
          <rPr>
            <b/>
            <sz val="9"/>
            <color indexed="81"/>
            <rFont val="Segoe UI"/>
            <family val="2"/>
          </rPr>
          <t>Wert der Referenz auf: (value_1_PAKTUELLERMONAT01)_x000D_
_x000D_
Document: 2017 - 09_Vaillant Group_Monatsbericht_2017_September_x000D_
Chapter: 2.2.1 - Externe Daten FF-CRM_x000D_
Row: Investitionen Vaillant Group (value_1, aktueller Monat)_x000D_
User Value: -4,064,796.00 €_x000D_
_x000D_
----------------------------------------------------------------------------------------_x000D_
_x000D_
Wert der Referenz auf: (value_1_PAKTUELLERMONATBUDGET02)_x000D_
_x000D_
Document: 2017 - 09_Vaillant Group_Monatsbericht_2017_September_x000D_
Chapter: 2.2.1 - Externe Daten FF-CRM_x000D_
Row: Investitionen Vaillant Group (value_1, Aktueller Monat Budget)_x000D_
User Value: -8,339,905.08 €_x000D_
_x000D_
----------------------------------------------------------------------------------------_x000D_
_x000D_
Wert der Referenz auf: (value_1_PAKTUELLESJAHRKUMULIERT01)_x000D_
_x000D_
Document: 2017 - 09_Vaillant Group_Monatsbericht_2017_September_x000D_
Chapter: 2.2.1 - Externe Daten FF-CRM_x000D_
Row: Investitionen Vaillant Group (value_1, Aktuelles Jahr kumuliert)_x000D_
User Value: -41,116,535.68 €_x000D_
_x000D_
----------------------------------------------------------------------------------------_x000D_
_x000D_
Wert der Referenz auf: (value_1_PBUDGETFULLYEAR01)_x000D_
_x000D_
Document: 2017 - 09_Vaillant Group_Monatsbericht_2017_September_x000D_
Chapter: 2.2.1 - Externe Daten FF-CRM_x000D_
Row: Investitionen Vaillant Group (value_1, Budget_Full Year)_x000D_
User Value: -117,801,019.25 €_x000D_
_x000D_
----------------------------------------------------------------------------------------_x000D_
_x000D_
Wert der Referenz auf: (value_1_PFORECASTFULLYEAR01)_x000D_
_x000D_
Document: 2017 - 09_Vaillant Group_Monatsbericht_2017_September_x000D_
Chapter: 2.2.1 - Externe Daten FF-CRM_x000D_
Row: Investitionen Vaillant Group (value_1, Forecast_Full Year)_x000D_
User Value: -97,963,080.44 €_x000D_
_x000D_
----------------------------------------------------------------------------------------_x000D_
_x000D_
Wert der Referenz auf: (value_1_PVORJAHRAKTUELLERMONAT01)_x000D_
_x000D_
Document: 2017 - 09_Vaillant Group_Monatsbericht_2017_September_x000D_
Chapter: 2.2.1 - Externe Daten FF-CRM_x000D_
Row: Investitionen Vaillant Group (value_1, Vorjahr aktueller Monat)_x000D_
User Value: -7,554,695.81 €_x000D_
_x000D_
----------------------------------------------------------------------------------------_x000D_
_x000D_
Wert der Referenz auf: (value_1_PVORJAHRFY01)_x000D_
_x000D_
Document: 2017 - 09_Vaillant Group_Monatsbericht_2017_September_x000D_
Chapter: 2.2.1 - Externe Daten FF-CRM_x000D_
Row: Investitionen Vaillant Group (value_1, Vorjahr_Full Year)_x000D_
User Value: -79,835,382.67 €_x000D_
_x000D_
----------------------------------------------------------------------------------------_x000D_
_x000D_
Wert der Referenz auf: (value_1_PVORJAHRKUMULIERT01)_x000D_
_x000D_
Document: 2017 - 09_Vaillant Group_Monatsbericht_2017_September_x000D_
Chapter: 2.2.1 - Externe Daten FF-CRM_x000D_
Row: Investitionen Vaillant Group (value_1, Vorjahr kumuliert)_x000D_
User Value: -33,195,735.10 €</t>
        </r>
      </text>
    </comment>
    <comment ref="AC69" authorId="0" shapeId="0">
      <text>
        <r>
          <rPr>
            <b/>
            <sz val="9"/>
            <color indexed="81"/>
            <rFont val="Segoe UI"/>
            <family val="2"/>
          </rPr>
          <t>Wert der Referenz auf: (value_1_PKUMULIERTBUDGET01)_x000D_
_x000D_
Document: 2017 - 09_Vaillant Group_Monatsbericht_2017_September_x000D_
Chapter: 2.2.1 - Externe Daten FF-CRM_x000D_
Row: Bereinigtes EBITDA (12 Monate rollierend) ⁷ (value_1, Kumuliert Budget)_x000D_
User Value: 257,788,662.00 €</t>
        </r>
      </text>
    </comment>
    <comment ref="AD69" authorId="0" shapeId="0">
      <text>
        <r>
          <rPr>
            <b/>
            <sz val="9"/>
            <color indexed="81"/>
            <rFont val="Segoe UI"/>
            <family val="2"/>
          </rPr>
          <t>Ungültige Referenz auf: (value_1_PAKTUELLERMONAT01) _x000D_
_x000D_
Referenz konnte nicht aufgelöst werden_x000D_
Zugrunde liegende Formel: ""._x000D_
_x000D_
----------------------------------------------------------------------------------------_x000D_
_x000D_
Ungültige Referenz auf: (value_1_PAKTUELLERMONATBUDGET02) _x000D_
_x000D_
Referenz konnte nicht aufgelöst werden_x000D_
Zugrunde liegende Formel: ""._x000D_
_x000D_
----------------------------------------------------------------------------------------_x000D_
_x000D_
Wert der Referenz auf: (value_1_PAKTUELLESJAHRKUMULIERT01)_x000D_
_x000D_
Document: 2017 - 09_Vaillant Group_Monatsbericht_2017_September_x000D_
Chapter: 2.2.1 - Externe Daten FF-CRM_x000D_
Row: Bereinigtes EBITDA (12 Monate rollierend) ⁷ (value_1, Aktuelles Jahr kumuliert)_x000D_
User Value: 262,467,000.00 €_x000D_
_x000D_
----------------------------------------------------------------------------------------_x000D_
_x000D_
Wert der Referenz auf: (value_1_PBUDGETFULLYEAR01)_x000D_
_x000D_
Document: 2017 - 09_Vaillant Group_Monatsbericht_2017_September_x000D_
Chapter: 2.2.1 - Externe Daten FF-CRM_x000D_
Row: Bereinigtes EBITDA (12 Monate rollierend) ⁷ (value_1, Budget_Full Year)_x000D_
User Value: 290,032,573.84 €_x000D_
_x000D_
----------------------------------------------------------------------------------------_x000D_
_x000D_
Wert der Referenz auf: (value_1_PFORECASTFULLYEAR01)_x000D_
_x000D_
Document: 2017 - 09_Vaillant Group_Monatsbericht_2017_September_x000D_
Chapter: 2.2.1 - Externe Daten FF-CRM_x000D_
Row: Bereinigtes EBITDA (12 Monate rollierend) ⁷ (value_1, Forecast_Full Year)_x000D_
User Value: 249,897,095.58 €_x000D_
_x000D_
----------------------------------------------------------------------------------------_x000D_
_x000D_
Ungültige Referenz auf: (value_1_PVORJAHRAKTUELLERMONAT01) _x000D_
_x000D_
Referenz konnte nicht aufgelöst werden_x000D_
Zugrunde liegende Formel: ""._x000D_
_x000D_
----------------------------------------------------------------------------------------_x000D_
_x000D_
Wert der Referenz auf: (value_1_PVORJAHRFY01)_x000D_
_x000D_
Document: 2017 - 09_Vaillant Group_Monatsbericht_2017_September_x000D_
Chapter: 2.2.1 - Externe Daten FF-CRM_x000D_
Row: Bereinigtes EBITDA (12 Monate rollierend) ⁷ (value_1, Vorjahr_Full Year)_x000D_
User Value: 277,278,000.00 €_x000D_
_x000D_
----------------------------------------------------------------------------------------_x000D_
_x000D_
Wert der Referenz auf: (value_1_PVORJAHRKUMULIERT01)_x000D_
_x000D_
Document: 2017 - 09_Vaillant Group_Monatsbericht_2017_September_x000D_
Chapter: 2.2.1 - Externe Daten FF-CRM_x000D_
Row: Bereinigtes EBITDA (12 Monate rollierend) ⁷ (value_1, Vorjahr kumuliert)_x000D_
User Value: 307,752,000.00 €</t>
        </r>
      </text>
    </comment>
    <comment ref="AC70" authorId="0" shapeId="0">
      <text>
        <r>
          <rPr>
            <b/>
            <sz val="9"/>
            <color indexed="81"/>
            <rFont val="Segoe UI"/>
            <family val="2"/>
          </rPr>
          <t>Wert der Referenz auf: (value_1_PKUMULIERTBUDGET01)_x000D_
_x000D_
Document: 2017 - 09_Vaillant Group_Monatsbericht_2017_September_x000D_
Chapter: 2.2.1 - Externe Daten FF-CRM_x000D_
Row: in % der Umsatzerlöse (12 Monate rollierend) (value_1, Kumuliert Budget)_x000D_
User Value: 10.94 €</t>
        </r>
      </text>
    </comment>
    <comment ref="AD70" authorId="0" shapeId="0">
      <text>
        <r>
          <rPr>
            <b/>
            <sz val="9"/>
            <color indexed="81"/>
            <rFont val="Segoe UI"/>
            <family val="2"/>
          </rPr>
          <t>Ungültige Referenz auf: (value_1_PAKTUELLERMONAT01) _x000D_
_x000D_
Referenz konnte nicht aufgelöst werden_x000D_
Zugrunde liegende Formel: ""._x000D_
_x000D_
----------------------------------------------------------------------------------------_x000D_
_x000D_
Ungültige Referenz auf: (value_1_PAKTUELLERMONATBUDGET02) _x000D_
_x000D_
Referenz konnte nicht aufgelöst werden_x000D_
Zugrunde liegende Formel: ""._x000D_
_x000D_
----------------------------------------------------------------------------------------_x000D_
_x000D_
Wert der Referenz auf: (value_1_PAKTUELLESJAHRKUMULIERT01)_x000D_
_x000D_
Document: 2017 - 09_Vaillant Group_Monatsbericht_2017_September_x000D_
Chapter: 2.2.1 - Externe Daten FF-CRM_x000D_
Row: in % der Umsatzerlöse (12 Monate rollierend) (value_1, Aktuelles Jahr kumuliert)_x000D_
User Value: 11.30 €_x000D_
_x000D_
----------------------------------------------------------------------------------------_x000D_
_x000D_
Wert der Referenz auf: (value_1_PBUDGETFULLYEAR01)_x000D_
_x000D_
Document: 2017 - 09_Vaillant Group_Monatsbericht_2017_September_x000D_
Chapter: 2.2.1 - Externe Daten FF-CRM_x000D_
Row: in % der Umsatzerlöse (12 Monate rollierend) (value_1, Budget_Full Year)_x000D_
User Value: 11.97 €_x000D_
_x000D_
----------------------------------------------------------------------------------------_x000D_
_x000D_
Wert der Referenz auf: (value_1_PFORECASTFULLYEAR01)_x000D_
_x000D_
Document: 2017 - 09_Vaillant Group_Monatsbericht_2017_September_x000D_
Chapter: 2.2.1 - Externe Daten FF-CRM_x000D_
Row: in % der Umsatzerlöse (12 Monate rollierend) (value_1, Forecast_Full Year)_x000D_
User Value: 10.55 €_x000D_
_x000D_
----------------------------------------------------------------------------------------_x000D_
_x000D_
Ungültige Referenz auf: (value_1_PVORJAHRAKTUELLERMONAT01) _x000D_
_x000D_
Referenz konnte nicht aufgelöst werden_x000D_
Zugrunde liegende Formel: ""._x000D_
_x000D_
----------------------------------------------------------------------------------------_x000D_
_x000D_
Wert der Referenz auf: (value_1_PVORJAHRFY01)_x000D_
_x000D_
Document: 2017 - 09_Vaillant Group_Monatsbericht_2017_September_x000D_
Chapter: 2.2.1 - Externe Daten FF-CRM_x000D_
Row: in % der Umsatzerlöse (12 Monate rollierend) (value_1, Vorjahr_Full Year)_x000D_
User Value: 12.19 €_x000D_
_x000D_
----------------------------------------------------------------------------------------_x000D_
_x000D_
Wert der Referenz auf: (value_1_PVORJAHRKUMULIERT01)_x000D_
_x000D_
Document: 2017 - 09_Vaillant Group_Monatsbericht_2017_September_x000D_
Chapter: 2.2.1 - Externe Daten FF-CRM_x000D_
Row: in % der Umsatzerlöse (12 Monate rollierend) (value_1, Vorjahr kumuliert)_x000D_
User Value: 13.45 €</t>
        </r>
      </text>
    </comment>
    <comment ref="AC71" authorId="0" shapeId="0">
      <text>
        <r>
          <rPr>
            <b/>
            <sz val="9"/>
            <color indexed="81"/>
            <rFont val="Segoe UI"/>
            <family val="2"/>
          </rPr>
          <t>Wert der Referenz auf: (value_1_PKUMULIERTBUDGET01)_x000D_
_x000D_
Document: 2017 - 09_Vaillant Group_Monatsbericht_2017_September_x000D_
Chapter: 2.2.1 - Externe Daten FF-CRM_x000D_
Row: Nettoverschuldung ⁷ (value_1, Kumuliert Budget)_x000D_
User Value: 122,532,725.00 €</t>
        </r>
      </text>
    </comment>
    <comment ref="AD71" authorId="0" shapeId="0">
      <text>
        <r>
          <rPr>
            <b/>
            <sz val="9"/>
            <color indexed="81"/>
            <rFont val="Segoe UI"/>
            <family val="2"/>
          </rPr>
          <t>Ungültige Referenz auf: (value_1_PAKTUELLERMONAT01) _x000D_
_x000D_
Referenz konnte nicht aufgelöst werden_x000D_
Zugrunde liegende Formel: ""._x000D_
_x000D_
----------------------------------------------------------------------------------------_x000D_
_x000D_
Ungültige Referenz auf: (value_1_PAKTUELLERMONATBUDGET02) _x000D_
_x000D_
Referenz konnte nicht aufgelöst werden_x000D_
Zugrunde liegende Formel: ""._x000D_
_x000D_
----------------------------------------------------------------------------------------_x000D_
_x000D_
Wert der Referenz auf: (value_1_PAKTUELLESJAHRKUMULIERT01)_x000D_
_x000D_
Document: 2017 - 09_Vaillant Group_Monatsbericht_2017_September_x000D_
Chapter: 2.2.1 - Externe Daten FF-CRM_x000D_
Row: Nettoverschuldung ⁷ (value_1, Aktuelles Jahr kumuliert)_x000D_
User Value: 84,348,000.00 €_x000D_
_x000D_
----------------------------------------------------------------------------------------_x000D_
_x000D_
Wert der Referenz auf: (value_1_PBUDGETFULLYEAR01)_x000D_
_x000D_
Document: 2017 - 09_Vaillant Group_Monatsbericht_2017_September_x000D_
Chapter: 2.2.1 - Externe Daten FF-CRM_x000D_
Row: Nettoverschuldung ⁷ (value_1, Budget_Full Year)_x000D_
User Value: -6,637,442.71 €_x000D_
_x000D_
----------------------------------------------------------------------------------------_x000D_
_x000D_
Wert der Referenz auf: (value_1_PFORECASTFULLYEAR01)_x000D_
_x000D_
Document: 2017 - 09_Vaillant Group_Monatsbericht_2017_September_x000D_
Chapter: 2.2.1 - Externe Daten FF-CRM_x000D_
Row: Nettoverschuldung ⁷ (value_1, Forecast_Full Year)_x000D_
User Value: 14,735,969.85 €_x000D_
_x000D_
----------------------------------------------------------------------------------------_x000D_
_x000D_
Ungültige Referenz auf: (value_1_PVORJAHRAKTUELLERMONAT01) _x000D_
_x000D_
Referenz konnte nicht aufgelöst werden_x000D_
Zugrunde liegende Formel: ""._x000D_
_x000D_
----------------------------------------------------------------------------------------_x000D_
_x000D_
Wert der Referenz auf: (value_1_PVORJAHRFY01)_x000D_
_x000D_
Document: 2017 - 09_Vaillant Group_Monatsbericht_2017_September_x000D_
Chapter: 2.2.1 - Externe Daten FF-CRM_x000D_
Row: Nettoverschuldung ⁷ (value_1, Vorjahr_Full Year)_x000D_
User Value: -35,348,000.00 €_x000D_
_x000D_
----------------------------------------------------------------------------------------_x000D_
_x000D_
Wert der Referenz auf: (value_1_PVORJAHRKUMULIERT01)_x000D_
_x000D_
Document: 2017 - 09_Vaillant Group_Monatsbericht_2017_September_x000D_
Chapter: 2.2.1 - Externe Daten FF-CRM_x000D_
Row: Nettoverschuldung ⁷ (value_1, Vorjahr kumuliert)_x000D_
User Value: 110,806,000.00 €</t>
        </r>
      </text>
    </comment>
    <comment ref="AC73" authorId="0" shapeId="0">
      <text>
        <r>
          <rPr>
            <b/>
            <sz val="9"/>
            <color indexed="81"/>
            <rFont val="Segoe UI"/>
            <family val="2"/>
          </rPr>
          <t>Wert der Referenz auf: (value_1_PKUMULIERTBUDGET01)_x000D_
_x000D_
Document: 2017 - 09_Vaillant Group_Monatsbericht_2017_September_x000D_
Chapter: 2.2.1 - Externe Daten FF-CRM_x000D_
Row: (Nettoverschuldung / EBITDA rollierend)  (value_1, Kumuliert Budget)_x000D_
User Value: 0.48 €</t>
        </r>
      </text>
    </comment>
    <comment ref="AD73" authorId="0" shapeId="0">
      <text>
        <r>
          <rPr>
            <b/>
            <sz val="9"/>
            <color indexed="81"/>
            <rFont val="Segoe UI"/>
            <family val="2"/>
          </rPr>
          <t>Ungültige Referenz auf: (value_1_PAKTUELLERMONAT01) _x000D_
_x000D_
Referenz konnte nicht aufgelöst werden_x000D_
Zugrunde liegende Formel: ""._x000D_
_x000D_
----------------------------------------------------------------------------------------_x000D_
_x000D_
Ungültige Referenz auf: (value_1_PAKTUELLERMONATBUDGET02) _x000D_
_x000D_
Referenz konnte nicht aufgelöst werden_x000D_
Zugrunde liegende Formel: ""._x000D_
_x000D_
----------------------------------------------------------------------------------------_x000D_
_x000D_
Wert der Referenz auf: (value_1_PAKTUELLESJAHRKUMULIERT01)_x000D_
_x000D_
Document: 2017 - 09_Vaillant Group_Monatsbericht_2017_September_x000D_
Chapter: 2.2.1 - Externe Daten FF-CRM_x000D_
Row: (Nettoverschuldung / EBITDA rollierend)  (value_1, Aktuelles Jahr kumuliert)_x000D_
User Value: 0.32 €_x000D_
_x000D_
----------------------------------------------------------------------------------------_x000D_
_x000D_
Wert der Referenz auf: (value_1_PBUDGETFULLYEAR01)_x000D_
_x000D_
Document: 2017 - 09_Vaillant Group_Monatsbericht_2017_September_x000D_
Chapter: 2.2.1 - Externe Daten FF-CRM_x000D_
Row: (Nettoverschuldung / EBITDA rollierend)  (value_1, Budget_Full Year)_x000D_
User Value: -0.02 €_x000D_
_x000D_
----------------------------------------------------------------------------------------_x000D_
_x000D_
Wert der Referenz auf: (value_1_PFORECASTFULLYEAR01)_x000D_
_x000D_
Document: 2017 - 09_Vaillant Group_Monatsbericht_2017_September_x000D_
Chapter: 2.2.1 - Externe Daten FF-CRM_x000D_
Row: (Nettoverschuldung / EBITDA rollierend)  (value_1, Forecast_Full Year)_x000D_
User Value: 0.06 €_x000D_
_x000D_
----------------------------------------------------------------------------------------_x000D_
_x000D_
Ungültige Referenz auf: (value_1_PVORJAHRAKTUELLERMONAT01) _x000D_
_x000D_
Referenz konnte nicht aufgelöst werden_x000D_
Zugrunde liegende Formel: ""._x000D_
_x000D_
----------------------------------------------------------------------------------------_x000D_
_x000D_
Wert der Referenz auf: (value_1_PVORJAHRFY01)_x000D_
_x000D_
Document: 2017 - 09_Vaillant Group_Monatsbericht_2017_September_x000D_
Chapter: 2.2.1 - Externe Daten FF-CRM_x000D_
Row: (Nettoverschuldung / EBITDA rollierend)  (value_1, Vorjahr_Full Year)_x000D_
User Value: -0.13 €_x000D_
_x000D_
----------------------------------------------------------------------------------------_x000D_
_x000D_
Wert der Referenz auf: (value_1_PVORJAHRKUMULIERT01)_x000D_
_x000D_
Document: 2017 - 09_Vaillant Group_Monatsbericht_2017_September_x000D_
Chapter: 2.2.1 - Externe Daten FF-CRM_x000D_
Row: (Nettoverschuldung / EBITDA rollierend)  (value_1, Vorjahr kumuliert)_x000D_
User Value: 0.36 €</t>
        </r>
      </text>
    </comment>
    <comment ref="AC75" authorId="0" shapeId="0">
      <text>
        <r>
          <rPr>
            <b/>
            <sz val="9"/>
            <color indexed="81"/>
            <rFont val="Segoe UI"/>
            <family val="2"/>
          </rPr>
          <t>Wert der Referenz auf: (value_1_PKUMULIERTBUDGET01)_x000D_
_x000D_
Document: 2017 - 09_Vaillant Group_Monatsbericht_2017_September_x000D_
Chapter: 2.2.1 - Externe Daten FF-CRM_x000D_
Row: EBIT (12 Monate rollierend) (value_1, Kumuliert Budget)_x000D_
User Value: 194,689,514.40 €</t>
        </r>
      </text>
    </comment>
    <comment ref="AD75" authorId="0" shapeId="0">
      <text>
        <r>
          <rPr>
            <b/>
            <sz val="9"/>
            <color indexed="81"/>
            <rFont val="Segoe UI"/>
            <family val="2"/>
          </rPr>
          <t>Ungültige Referenz auf: (value_1_PAKTUELLERMONAT01) _x000D_
_x000D_
Referenz konnte nicht aufgelöst werden_x000D_
Zugrunde liegende Formel: ""._x000D_
_x000D_
----------------------------------------------------------------------------------------_x000D_
_x000D_
Ungültige Referenz auf: (value_1_PAKTUELLERMONATBUDGET02) _x000D_
_x000D_
Referenz konnte nicht aufgelöst werden_x000D_
Zugrunde liegende Formel: ""._x000D_
_x000D_
----------------------------------------------------------------------------------------_x000D_
_x000D_
Wert der Referenz auf: (value_1_PAKTUELLESJAHRKUMULIERT01)_x000D_
_x000D_
Document: 2017 - 09_Vaillant Group_Monatsbericht_2017_September_x000D_
Chapter: 2.2.1 - Externe Daten FF-CRM_x000D_
Row: EBIT (12 Monate rollierend) (value_1, Aktuelles Jahr kumuliert)_x000D_
User Value: 205,170,121.90 €_x000D_
_x000D_
----------------------------------------------------------------------------------------_x000D_
_x000D_
Wert der Referenz auf: (value_1_PBUDGETFULLYEAR01)_x000D_
_x000D_
Document: 2017 - 09_Vaillant Group_Monatsbericht_2017_September_x000D_
Chapter: 2.2.1 - Externe Daten FF-CRM_x000D_
Row: EBIT (12 Monate rollierend) (value_1, Budget_Full Year)_x000D_
User Value: 229,557,122.19 €_x000D_
_x000D_
----------------------------------------------------------------------------------------_x000D_
_x000D_
Wert der Referenz auf: (value_1_PFORECASTFULLYEAR01)_x000D_
_x000D_
Document: 2017 - 09_Vaillant Group_Monatsbericht_2017_September_x000D_
Chapter: 2.2.1 - Externe Daten FF-CRM_x000D_
Row: EBIT (12 Monate rollierend) (value_1, Forecast_Full Year)_x000D_
User Value: 188,987,856.51 €_x000D_
_x000D_
----------------------------------------------------------------------------------------_x000D_
_x000D_
Ungültige Referenz auf: (value_1_PVORJAHRAKTUELLERMONAT01) _x000D_
_x000D_
Referenz konnte nicht aufgelöst werden_x000D_
Zugrunde liegende Formel: ""._x000D_
_x000D_
----------------------------------------------------------------------------------------_x000D_
_x000D_
Wert der Referenz auf: (value_1_PVORJAHRFY01)_x000D_
_x000D_
Document: 2017 - 09_Vaillant Group_Monatsbericht_2017_September_x000D_
Chapter: 2.2.1 - Externe Daten FF-CRM_x000D_
Row: EBIT (12 Monate rollierend) (value_1, Vorjahr_Full Year)_x000D_
User Value: 214,797,276.38 €_x000D_
_x000D_
----------------------------------------------------------------------------------------_x000D_
_x000D_
Wert der Referenz auf: (value_1_PVORJAHRKUMULIERT01)_x000D_
_x000D_
Document: 2017 - 09_Vaillant Group_Monatsbericht_2017_September_x000D_
Chapter: 2.2.1 - Externe Daten FF-CRM_x000D_
Row: EBIT (12 Monate rollierend) (value_1, Vorjahr kumuliert)_x000D_
User Value: 198,690,110.30 €</t>
        </r>
      </text>
    </comment>
    <comment ref="AC76" authorId="0" shapeId="0">
      <text>
        <r>
          <rPr>
            <b/>
            <sz val="9"/>
            <color indexed="81"/>
            <rFont val="Segoe UI"/>
            <family val="2"/>
          </rPr>
          <t>Wert der Referenz auf: (value_1_PKUMULIERTBUDGET01)_x000D_
_x000D_
Document: 2017 - 09_Vaillant Group_Monatsbericht_2017_September_x000D_
Chapter: 2.2.1 - Externe Daten FF-CRM_x000D_
Row: Ø Capital Employed (value_1, Kumuliert Budget)_x000D_
User Value: 807,385,750.80 €</t>
        </r>
      </text>
    </comment>
    <comment ref="AD76" authorId="0" shapeId="0">
      <text>
        <r>
          <rPr>
            <b/>
            <sz val="9"/>
            <color indexed="81"/>
            <rFont val="Segoe UI"/>
            <family val="2"/>
          </rPr>
          <t>Ungültige Referenz auf: (value_1_PAKTUELLERMONAT01) _x000D_
_x000D_
Referenz konnte nicht aufgelöst werden_x000D_
Zugrunde liegende Formel: ""._x000D_
_x000D_
----------------------------------------------------------------------------------------_x000D_
_x000D_
Ungültige Referenz auf: (value_1_PAKTUELLERMONATBUDGET02) _x000D_
_x000D_
Referenz konnte nicht aufgelöst werden_x000D_
Zugrunde liegende Formel: ""._x000D_
_x000D_
----------------------------------------------------------------------------------------_x000D_
_x000D_
Wert der Referenz auf: (value_1_PAKTUELLESJAHRKUMULIERT01)_x000D_
_x000D_
Document: 2017 - 09_Vaillant Group_Monatsbericht_2017_September_x000D_
Chapter: 2.2.1 - Externe Daten FF-CRM_x000D_
Row: Ø Capital Employed (value_1, Aktuelles Jahr kumuliert)_x000D_
User Value: 794,414,507.20 €_x000D_
_x000D_
----------------------------------------------------------------------------------------_x000D_
_x000D_
Wert der Referenz auf: (value_1_PBUDGETFULLYEAR01)_x000D_
_x000D_
Document: 2017 - 09_Vaillant Group_Monatsbericht_2017_September_x000D_
Chapter: 2.2.1 - Externe Daten FF-CRM_x000D_
Row: Ø Capital Employed (value_1, Budget_Full Year)_x000D_
User Value: 730,925,168.71 €_x000D_
_x000D_
----------------------------------------------------------------------------------------_x000D_
_x000D_
Wert der Referenz auf: (value_1_PFORECASTFULLYEAR01)_x000D_
_x000D_
Document: 2017 - 09_Vaillant Group_Monatsbericht_2017_September_x000D_
Chapter: 2.2.1 - Externe Daten FF-CRM_x000D_
Row: Ø Capital Employed (value_1, Forecast_Full Year)_x000D_
User Value: 725,847,738.06 €_x000D_
_x000D_
----------------------------------------------------------------------------------------_x000D_
_x000D_
Ungültige Referenz auf: (value_1_PVORJAHRAKTUELLERMONAT01) _x000D_
_x000D_
Referenz konnte nicht aufgelöst werden_x000D_
Zugrunde liegende Formel: ""._x000D_
_x000D_
----------------------------------------------------------------------------------------_x000D_
_x000D_
Wert der Referenz auf: (value_1_PVORJAHRFY01)_x000D_
_x000D_
Document: 2017 - 09_Vaillant Group_Monatsbericht_2017_September_x000D_
Chapter: 2.2.1 - Externe Daten FF-CRM_x000D_
Row: Ø Capital Employed (value_1, Vorjahr_Full Year)_x000D_
User Value: 678,629,442.05 €_x000D_
_x000D_
----------------------------------------------------------------------------------------_x000D_
_x000D_
Wert der Referenz auf: (value_1_PVORJAHRKUMULIERT01)_x000D_
_x000D_
Document: 2017 - 09_Vaillant Group_Monatsbericht_2017_September_x000D_
Chapter: 2.2.1 - Externe Daten FF-CRM_x000D_
Row: Ø Capital Employed (value_1, Vorjahr kumuliert)_x000D_
User Value: 804,975,058.80 €</t>
        </r>
      </text>
    </comment>
    <comment ref="AC77" authorId="0" shapeId="0">
      <text>
        <r>
          <rPr>
            <b/>
            <sz val="9"/>
            <color indexed="81"/>
            <rFont val="Segoe UI"/>
            <family val="2"/>
          </rPr>
          <t>Wert der Referenz auf: (value_1_PKUMULIERTBUDGET01)_x000D_
_x000D_
Document: 2017 - 09_Vaillant Group_Monatsbericht_2017_September_x000D_
Chapter: 2.2.1 - Externe Daten FF-CRM_x000D_
Row: ROCE (rollierender EBIT / Ø Capital Employed) (value_1, Kumuliert Budget)_x000D_
User Value: 24.11 €</t>
        </r>
      </text>
    </comment>
    <comment ref="AD77" authorId="0" shapeId="0">
      <text>
        <r>
          <rPr>
            <b/>
            <sz val="9"/>
            <color indexed="81"/>
            <rFont val="Segoe UI"/>
            <family val="2"/>
          </rPr>
          <t>Ungültige Referenz auf: (value_1_PAKTUELLERMONAT01) _x000D_
_x000D_
Referenz konnte nicht aufgelöst werden_x000D_
Zugrunde liegende Formel: ""._x000D_
_x000D_
----------------------------------------------------------------------------------------_x000D_
_x000D_
Ungültige Referenz auf: (value_1_PAKTUELLERMONATBUDGET02) _x000D_
_x000D_
Referenz konnte nicht aufgelöst werden_x000D_
Zugrunde liegende Formel: ""._x000D_
_x000D_
----------------------------------------------------------------------------------------_x000D_
_x000D_
Wert der Referenz auf: (value_1_PAKTUELLESJAHRKUMULIERT01)_x000D_
_x000D_
Document: 2017 - 09_Vaillant Group_Monatsbericht_2017_September_x000D_
Chapter: 2.2.1 - Externe Daten FF-CRM_x000D_
Row: ROCE (rollierender EBIT / Ø Capital Employed) (value_1, Aktuelles Jahr kumuliert)_x000D_
User Value: 25.83 €_x000D_
_x000D_
----------------------------------------------------------------------------------------_x000D_
_x000D_
Wert der Referenz auf: (value_1_PBUDGETFULLYEAR01)_x000D_
_x000D_
Document: 2017 - 09_Vaillant Group_Monatsbericht_2017_September_x000D_
Chapter: 2.2.1 - Externe Daten FF-CRM_x000D_
Row: ROCE (rollierender EBIT / Ø Capital Employed) (value_1, Budget_Full Year)_x000D_
User Value: 31.41 €_x000D_
_x000D_
----------------------------------------------------------------------------------------_x000D_
_x000D_
Wert der Referenz auf: (value_1_PFORECASTFULLYEAR01)_x000D_
_x000D_
Document: 2017 - 09_Vaillant Group_Monatsbericht_2017_September_x000D_
Chapter: 2.2.1 - Externe Daten FF-CRM_x000D_
Row: ROCE (rollierender EBIT / Ø Capital Employed) (value_1, Forecast_Full Year)_x000D_
User Value: 26.04 €_x000D_
_x000D_
----------------------------------------------------------------------------------------_x000D_
_x000D_
Ungültige Referenz auf: (value_1_PVORJAHRAKTUELLERMONAT01) _x000D_
_x000D_
Referenz konnte nicht aufgelöst werden_x000D_
Zugrunde liegende Formel: ""._x000D_
_x000D_
----------------------------------------------------------------------------------------_x000D_
_x000D_
Wert der Referenz auf: (value_1_PVORJAHRFY01)_x000D_
_x000D_
Document: 2017 - 09_Vaillant Group_Monatsbericht_2017_September_x000D_
Chapter: 2.2.1 - Externe Daten FF-CRM_x000D_
Row: ROCE (rollierender EBIT / Ø Capital Employed) (value_1, Vorjahr_Full Year)_x000D_
User Value: 31.65 €_x000D_
_x000D_
----------------------------------------------------------------------------------------_x000D_
_x000D_
Wert der Referenz auf: (value_1_PVORJAHRKUMULIERT01)_x000D_
_x000D_
Document: 2017 - 09_Vaillant Group_Monatsbericht_2017_September_x000D_
Chapter: 2.2.1 - Externe Daten FF-CRM_x000D_
Row: ROCE (rollierender EBIT / Ø Capital Employed) (value_1, Vorjahr kumuliert)_x000D_
User Value: 24.68 €</t>
        </r>
      </text>
    </comment>
    <comment ref="AC78" authorId="0" shapeId="0">
      <text>
        <r>
          <rPr>
            <b/>
            <sz val="9"/>
            <color indexed="81"/>
            <rFont val="Segoe UI"/>
            <family val="2"/>
          </rPr>
          <t>Wert der Referenz auf: (value_1_PKUMULIERTBUDGET01)_x000D_
_x000D_
Document: 2017 - 09_Vaillant Group_Monatsbericht_2017_September_x000D_
Chapter: 2.2.1 - Externe Daten FF-CRM_x000D_
Row: Eigenkapitalrentabilität  (value_1, Kumuliert Budget)_x000D_
User Value: 35.51 €</t>
        </r>
      </text>
    </comment>
    <comment ref="AD78" authorId="0" shapeId="0">
      <text>
        <r>
          <rPr>
            <b/>
            <sz val="9"/>
            <color indexed="81"/>
            <rFont val="Segoe UI"/>
            <family val="2"/>
          </rPr>
          <t>Ungültige Referenz auf: (value_1_PAKTUELLERMONAT01) _x000D_
_x000D_
Referenz konnte nicht aufgelöst werden_x000D_
Zugrunde liegende Formel: ""._x000D_
_x000D_
----------------------------------------------------------------------------------------_x000D_
_x000D_
Ungültige Referenz auf: (value_1_PAKTUELLERMONATBUDGET02) _x000D_
_x000D_
Referenz konnte nicht aufgelöst werden_x000D_
Zugrunde liegende Formel: ""._x000D_
_x000D_
----------------------------------------------------------------------------------------_x000D_
_x000D_
Wert der Referenz auf: (value_1_PAKTUELLESJAHRKUMULIERT01)_x000D_
_x000D_
Document: 2017 - 09_Vaillant Group_Monatsbericht_2017_September_x000D_
Chapter: 2.2.1 - Externe Daten FF-CRM_x000D_
Row: Eigenkapitalrentabilität  (value_1, Aktuelles Jahr kumuliert)_x000D_
User Value: 36.75 €_x000D_
_x000D_
----------------------------------------------------------------------------------------_x000D_
_x000D_
Wert der Referenz auf: (value_1_PBUDGETFULLYEAR01)_x000D_
_x000D_
Document: 2017 - 09_Vaillant Group_Monatsbericht_2017_September_x000D_
Chapter: 2.2.1 - Externe Daten FF-CRM_x000D_
Row: Eigenkapitalrentabilität  (value_1, Budget_Full Year)_x000D_
User Value: 33.43 €_x000D_
_x000D_
----------------------------------------------------------------------------------------_x000D_
_x000D_
Wert der Referenz auf: (value_1_PFORECASTFULLYEAR01)_x000D_
_x000D_
Document: 2017 - 09_Vaillant Group_Monatsbericht_2017_September_x000D_
Chapter: 2.2.1 - Externe Daten FF-CRM_x000D_
Row: Eigenkapitalrentabilität  (value_1, Forecast_Full Year)_x000D_
User Value: 28.62 €_x000D_
_x000D_
----------------------------------------------------------------------------------------_x000D_
_x000D_
Ungültige Referenz auf: (value_1_PVORJAHRAKTUELLERMONAT01) _x000D_
_x000D_
Referenz konnte nicht aufgelöst werden_x000D_
Zugrunde liegende Formel: ""._x000D_
_x000D_
----------------------------------------------------------------------------------------_x000D_
_x000D_
Wert der Referenz auf: (value_1_PVORJAHRFY01)_x000D_
_x000D_
Document: 2017 - 09_Vaillant Group_Monatsbericht_2017_September_x000D_
Chapter: 2.2.1 - Externe Daten FF-CRM_x000D_
Row: Eigenkapitalrentabilität  (value_1, Vorjahr_Full Year)_x000D_
User Value: 38.51 €_x000D_
_x000D_
----------------------------------------------------------------------------------------_x000D_
_x000D_
Wert der Referenz auf: (value_1_PVORJAHRKUMULIERT01)_x000D_
_x000D_
Document: 2017 - 09_Vaillant Group_Monatsbericht_2017_September_x000D_
Chapter: 2.2.1 - Externe Daten FF-CRM_x000D_
Row: Eigenkapitalrentabilität  (value_1, Vorjahr kumuliert)_x000D_
User Value: 35.20 €</t>
        </r>
      </text>
    </comment>
  </commentList>
</comments>
</file>

<file path=xl/sharedStrings.xml><?xml version="1.0" encoding="utf-8"?>
<sst xmlns="http://schemas.openxmlformats.org/spreadsheetml/2006/main" count="358" uniqueCount="169">
  <si>
    <t>Monat</t>
  </si>
  <si>
    <t>#r1</t>
  </si>
  <si>
    <t>Gewinn- und Verlustrechnung nach MMV / wichtige Kennzahlen</t>
  </si>
  <si>
    <t>Mio. €</t>
  </si>
  <si>
    <t>Vorjahr</t>
  </si>
  <si>
    <t>Bud</t>
  </si>
  <si>
    <t>kum</t>
  </si>
  <si>
    <t>FC 6+6</t>
  </si>
  <si>
    <t>Mai</t>
  </si>
  <si>
    <t xml:space="preserve"> </t>
  </si>
  <si>
    <t xml:space="preserve"> Fakturierter Umsatz</t>
  </si>
  <si>
    <t>;Invoiced turnover#</t>
  </si>
  <si>
    <t xml:space="preserve"> in % zum Vorjahr</t>
  </si>
  <si>
    <t>#s7</t>
  </si>
  <si>
    <t>Erlösschmälerungen</t>
  </si>
  <si>
    <t>;-Sales deductions#</t>
  </si>
  <si>
    <t>Rückvergütungen an indirekte Kunden</t>
  </si>
  <si>
    <t>;-Cash reimbursements - indirect customers#</t>
  </si>
  <si>
    <t>Sonstiges</t>
  </si>
  <si>
    <t>;-Hedging Result#;-Other sales-related revenues#</t>
  </si>
  <si>
    <t xml:space="preserve"> Umsatzerlöse</t>
  </si>
  <si>
    <t>#s11</t>
  </si>
  <si>
    <t>#s12</t>
  </si>
  <si>
    <t xml:space="preserve"> in % zum Vorjahr währungsbereinigt</t>
  </si>
  <si>
    <t>#rf15</t>
  </si>
  <si>
    <t>#r13</t>
  </si>
  <si>
    <t>Kundenbindungsprogramm</t>
  </si>
  <si>
    <t>;-M: Customer loyalty programme#</t>
  </si>
  <si>
    <t>Variable Vertriebskosten</t>
  </si>
  <si>
    <t>;-M: Variable selling expenses SMS#</t>
  </si>
  <si>
    <t xml:space="preserve">Variable Herstellkosten </t>
  </si>
  <si>
    <t>;-Variable costs of sales#</t>
  </si>
  <si>
    <t>Logistikkosten Vertrieb, Marketing und Service</t>
  </si>
  <si>
    <t>;-M: Logistic costs SMS#</t>
  </si>
  <si>
    <t>Servicekosten inkl. Erstinbetriebnahme</t>
  </si>
  <si>
    <t>;-M: After sales first ignition costs#;-M: Cost of sales service#</t>
  </si>
  <si>
    <t>Garantie- und Kulanzkosten</t>
  </si>
  <si>
    <t>;-M: General/special warranty#</t>
  </si>
  <si>
    <t xml:space="preserve"> Deckungsbeitrag I</t>
  </si>
  <si>
    <t>#sf20</t>
  </si>
  <si>
    <t xml:space="preserve"> in % der Umsatzerlöse</t>
  </si>
  <si>
    <t>#s21</t>
  </si>
  <si>
    <t>Logistikkosten Industrial</t>
  </si>
  <si>
    <t>;-I: Logistic costs Industrial#</t>
  </si>
  <si>
    <t>Fixe Herstellkosten</t>
  </si>
  <si>
    <t>;-I: Fixed manufacturing costs group#</t>
  </si>
  <si>
    <t>Übrige Werkskosten</t>
  </si>
  <si>
    <t>;-I: Local administration costs Industrial#</t>
  </si>
  <si>
    <t>;-I: Fixed selling expenses#;-I: General/special warranty#;-I: Other result Industrial#</t>
  </si>
  <si>
    <t xml:space="preserve"> Deckungsbeitrag II</t>
  </si>
  <si>
    <t>#sf26</t>
  </si>
  <si>
    <t>#s27</t>
  </si>
  <si>
    <t>Fixe Marketingkosten</t>
  </si>
  <si>
    <t>;-M: Fixed marketing expenses#</t>
  </si>
  <si>
    <t>Fixe Vertriebskosten</t>
  </si>
  <si>
    <t>;-M: Fixed selling expenses#</t>
  </si>
  <si>
    <t>Sonstiges Ergebnis Vertrieb, Marketing und Service</t>
  </si>
  <si>
    <t>;-M: Other result SMS#</t>
  </si>
  <si>
    <t xml:space="preserve"> Deckungsbeitrag III</t>
  </si>
  <si>
    <t>#sf31</t>
  </si>
  <si>
    <t>#s32</t>
  </si>
  <si>
    <t xml:space="preserve"> Gruppen und Dienstleistungsfunktionen</t>
  </si>
  <si>
    <t>;-Group &amp; Service costs#</t>
  </si>
  <si>
    <t xml:space="preserve"> Market Integrated Profit (MIP)</t>
  </si>
  <si>
    <t>#s34</t>
  </si>
  <si>
    <t>#s35</t>
  </si>
  <si>
    <t>;-Consolidation G&amp;S / other#;-Consolidation Industrial#;-Consolidation SMS#</t>
  </si>
  <si>
    <t>;-Management reserve#</t>
  </si>
  <si>
    <t>EBIT vor Sondereinflüssen</t>
  </si>
  <si>
    <t>#s38</t>
  </si>
  <si>
    <t>in % der Umsatzerlöse</t>
  </si>
  <si>
    <t>Sondereinflüsse</t>
  </si>
  <si>
    <t>;-Exceptionals#</t>
  </si>
  <si>
    <t xml:space="preserve"> EBIT Vaillant Group</t>
  </si>
  <si>
    <t>#s41</t>
  </si>
  <si>
    <t>#s42</t>
  </si>
  <si>
    <t xml:space="preserve"> Ergebnis vor Steuern (EBT)</t>
  </si>
  <si>
    <t>;-Earnings before tax (EBT)</t>
  </si>
  <si>
    <t>#s45</t>
  </si>
  <si>
    <t xml:space="preserve"> Ergebnis nach Steuern (EAT)</t>
  </si>
  <si>
    <t>;-Earnings after tax of continued operations (EAT)</t>
  </si>
  <si>
    <t>#s47</t>
  </si>
  <si>
    <t>#rf51</t>
  </si>
  <si>
    <t xml:space="preserve"> Fixkosten</t>
  </si>
  <si>
    <t>#s51</t>
  </si>
  <si>
    <t>#s52</t>
  </si>
  <si>
    <t xml:space="preserve"> Beschäftigte (FTE)</t>
  </si>
  <si>
    <t>;Validation</t>
  </si>
  <si>
    <t xml:space="preserve"> Personalkosten [Mio. €]</t>
  </si>
  <si>
    <t>#rf57</t>
  </si>
  <si>
    <t>#s56</t>
  </si>
  <si>
    <t xml:space="preserve"> Freier Cashflow</t>
  </si>
  <si>
    <t>#rf60</t>
  </si>
  <si>
    <t>#rf62</t>
  </si>
  <si>
    <t xml:space="preserve"> Vorräte</t>
  </si>
  <si>
    <t>#s63</t>
  </si>
  <si>
    <t>-</t>
  </si>
  <si>
    <t xml:space="preserve"> Forderungen aus Lieferungen u. Leistungen vor ABS</t>
  </si>
  <si>
    <t>#s64</t>
  </si>
  <si>
    <t xml:space="preserve"> Verbindlichkeiten aus Lieferungen und Leistungen</t>
  </si>
  <si>
    <t>#s65</t>
  </si>
  <si>
    <t xml:space="preserve"> Operating Working Capital</t>
  </si>
  <si>
    <t>#s66</t>
  </si>
  <si>
    <t>#rf69</t>
  </si>
  <si>
    <t xml:space="preserve"> in % der Umsatzerlöse (12 Monate rollierend)</t>
  </si>
  <si>
    <t>#rf70</t>
  </si>
  <si>
    <t>#rf71</t>
  </si>
  <si>
    <t xml:space="preserve"> (Nettoverschuldung / EBITDA rollierend) </t>
  </si>
  <si>
    <t>#rf73</t>
  </si>
  <si>
    <t xml:space="preserve"> EBIT (12 Monate rollierend)</t>
  </si>
  <si>
    <t>#rf75</t>
  </si>
  <si>
    <t xml:space="preserve"> Ø Capital Employed</t>
  </si>
  <si>
    <t>#rf76</t>
  </si>
  <si>
    <t xml:space="preserve"> ROCE (rollierender EBIT / Ø Capital Employed)</t>
  </si>
  <si>
    <t>#rf77</t>
  </si>
  <si>
    <t xml:space="preserve"> Eigenkapitalrentabilität </t>
  </si>
  <si>
    <t>#rf78</t>
  </si>
  <si>
    <t>#m83</t>
  </si>
  <si>
    <t>Vorräte</t>
  </si>
  <si>
    <t>;Inventories#Budget</t>
  </si>
  <si>
    <t>;Inventories</t>
  </si>
  <si>
    <t>Forderungen aus Lieferungen u. Leistungen vor ABS</t>
  </si>
  <si>
    <t>;-Sold receivables ABS#Budget;Trade receivables#Budget</t>
  </si>
  <si>
    <t>;-Sold receivables ABS;Trade receivables;Trade receivables non current</t>
  </si>
  <si>
    <t>Verbindlichkeiten aus Lieferungen und Leistungen</t>
  </si>
  <si>
    <t>;-Trade payables#Budget</t>
  </si>
  <si>
    <t>;-Trade payables</t>
  </si>
  <si>
    <t>Validierungstabelle</t>
  </si>
  <si>
    <t>Umsatzerlöse Querywert</t>
  </si>
  <si>
    <t>;Sales revenues#</t>
  </si>
  <si>
    <t>Deckungsbeitrag I Querywert</t>
  </si>
  <si>
    <t>;Contribution margin I (var.)#</t>
  </si>
  <si>
    <t>Deckungsbeitrag II Querywert</t>
  </si>
  <si>
    <t>;Contribution margin II (fix Industrial)#</t>
  </si>
  <si>
    <t>Deckungsbeitrag III Querywert</t>
  </si>
  <si>
    <t>;Contribution margin III (fix total)#</t>
  </si>
  <si>
    <t>Market Integrated Profit (MIP) Querywert</t>
  </si>
  <si>
    <t>;Market integrated profit#</t>
  </si>
  <si>
    <t>EBIT Vaillant Group Querywert</t>
  </si>
  <si>
    <t>;Group EBIT#</t>
  </si>
  <si>
    <t>Check Logistik Service Garantie Kulanz</t>
  </si>
  <si>
    <t>#s101</t>
  </si>
  <si>
    <t>Check Logistik übrige Werkkosten und Industrial</t>
  </si>
  <si>
    <t>#s102</t>
  </si>
  <si>
    <t xml:space="preserve">    entsprechen einer Hochrechnung auf das Gesamtjahr </t>
  </si>
  <si>
    <t xml:space="preserve"> Bud</t>
  </si>
  <si>
    <t xml:space="preserve"> kum</t>
  </si>
  <si>
    <t xml:space="preserve">  </t>
  </si>
  <si>
    <t xml:space="preserve"> 6 Investitionen ohne F&amp;E Kapitalisierung  </t>
  </si>
  <si>
    <t xml:space="preserve"> 7 Berechnung gemäß der Banking Covenants  </t>
  </si>
  <si>
    <t xml:space="preserve"> 5 Die Kosten/Beschäftigten des selektiven und kumulierten Monats  </t>
  </si>
  <si>
    <t xml:space="preserve"> Aug</t>
  </si>
  <si>
    <t>vs Bud</t>
  </si>
  <si>
    <t>vs VJ</t>
  </si>
  <si>
    <t>% VJ</t>
  </si>
  <si>
    <t>% Bud</t>
  </si>
  <si>
    <r>
      <t xml:space="preserve">Sonstiges Ergebnis Industrial </t>
    </r>
    <r>
      <rPr>
        <vertAlign val="superscript"/>
        <sz val="5.5"/>
        <rFont val="Arial"/>
        <family val="2"/>
      </rPr>
      <t>1</t>
    </r>
  </si>
  <si>
    <r>
      <t xml:space="preserve">Konsolidierung / Sonstige </t>
    </r>
    <r>
      <rPr>
        <vertAlign val="superscript"/>
        <sz val="5.5"/>
        <rFont val="Arial"/>
        <family val="2"/>
      </rPr>
      <t>2</t>
    </r>
  </si>
  <si>
    <r>
      <t xml:space="preserve">Managementreserve </t>
    </r>
    <r>
      <rPr>
        <vertAlign val="superscript"/>
        <sz val="5.5"/>
        <rFont val="Arial"/>
        <family val="2"/>
      </rPr>
      <t>3</t>
    </r>
  </si>
  <si>
    <r>
      <t xml:space="preserve"> Chancen &amp; Risiken Saldo </t>
    </r>
    <r>
      <rPr>
        <b/>
        <vertAlign val="superscript"/>
        <sz val="5.5"/>
        <rFont val="Arial"/>
        <family val="2"/>
      </rPr>
      <t>4</t>
    </r>
  </si>
  <si>
    <r>
      <t xml:space="preserve"> Kosten/Beschäftigten [T€] </t>
    </r>
    <r>
      <rPr>
        <vertAlign val="superscript"/>
        <sz val="5.5"/>
        <rFont val="Arial"/>
        <family val="2"/>
      </rPr>
      <t>5</t>
    </r>
  </si>
  <si>
    <r>
      <t xml:space="preserve"> Investitionen </t>
    </r>
    <r>
      <rPr>
        <b/>
        <vertAlign val="superscript"/>
        <sz val="5.5"/>
        <rFont val="Arial"/>
        <family val="2"/>
      </rPr>
      <t>6</t>
    </r>
  </si>
  <si>
    <r>
      <t xml:space="preserve"> Bereinigtes EBITDA (12 Monate rollierend) </t>
    </r>
    <r>
      <rPr>
        <vertAlign val="superscript"/>
        <sz val="5.5"/>
        <rFont val="Arial"/>
        <family val="2"/>
      </rPr>
      <t>7</t>
    </r>
  </si>
  <si>
    <r>
      <t xml:space="preserve"> Nettoverschuldung </t>
    </r>
    <r>
      <rPr>
        <vertAlign val="superscript"/>
        <sz val="5.5"/>
        <rFont val="Arial"/>
        <family val="2"/>
      </rPr>
      <t>7</t>
    </r>
  </si>
  <si>
    <r>
      <t xml:space="preserve"> Verschuldungsgrad </t>
    </r>
    <r>
      <rPr>
        <b/>
        <vertAlign val="superscript"/>
        <sz val="5.5"/>
        <rFont val="Arial"/>
        <family val="2"/>
      </rPr>
      <t>7</t>
    </r>
  </si>
  <si>
    <r>
      <t xml:space="preserve"> </t>
    </r>
    <r>
      <rPr>
        <vertAlign val="superscript"/>
        <sz val="3.5"/>
        <rFont val="Arial"/>
        <family val="2"/>
      </rPr>
      <t>1</t>
    </r>
    <r>
      <rPr>
        <sz val="3.5"/>
        <rFont val="Arial"/>
        <family val="2"/>
      </rPr>
      <t xml:space="preserve"> Sonstiges Ergebnis Industrial beinhaltet Fixed Selling Expenses und General/Special Warranty  </t>
    </r>
  </si>
  <si>
    <r>
      <t xml:space="preserve"> </t>
    </r>
    <r>
      <rPr>
        <vertAlign val="superscript"/>
        <sz val="3.5"/>
        <rFont val="Arial"/>
        <family val="2"/>
      </rPr>
      <t>2</t>
    </r>
    <r>
      <rPr>
        <sz val="3.5"/>
        <rFont val="Arial"/>
        <family val="2"/>
      </rPr>
      <t xml:space="preserve"> Die Position setzt sich aus Konsolidierung und dem sonstigen Ergebnis zusammen  </t>
    </r>
  </si>
  <si>
    <r>
      <t xml:space="preserve"> </t>
    </r>
    <r>
      <rPr>
        <vertAlign val="superscript"/>
        <sz val="3.5"/>
        <rFont val="Arial"/>
        <family val="2"/>
      </rPr>
      <t>3</t>
    </r>
    <r>
      <rPr>
        <sz val="3.5"/>
        <rFont val="Arial"/>
        <family val="2"/>
      </rPr>
      <t xml:space="preserve"> Beträge im Ist in den einzelnen Berichtszeilen enthalten  </t>
    </r>
  </si>
  <si>
    <r>
      <t xml:space="preserve"> </t>
    </r>
    <r>
      <rPr>
        <vertAlign val="superscript"/>
        <sz val="3.5"/>
        <rFont val="Arial"/>
        <family val="2"/>
      </rPr>
      <t>4</t>
    </r>
    <r>
      <rPr>
        <sz val="3.5"/>
        <rFont val="Arial"/>
        <family val="2"/>
      </rPr>
      <t xml:space="preserve"> Chancen &amp; Risiken Vorschau bis zum Jahresende (EBIT)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</si>
</sst>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164" formatCode="_(* #,##0.00_);_(* \(#,##0.00\);_(* &quot;-&quot;??_);_(@_)"/>
    <numFmt numFmtId="165" formatCode="#,##0.0,,"/>
    <numFmt numFmtId="166" formatCode="#,##0.0"/>
    <numFmt numFmtId="167" formatCode="#,##0.0,,\ ;\-#,##0.0,,\ ;\ &quot;- &quot;"/>
    <numFmt numFmtId="168" formatCode="0.0\ ;\-0.0\ ;&quot;- &quot;"/>
    <numFmt numFmtId="169" formatCode="#,##0.0,,\ ;\-#,##0.0,,;&quot;-&quot;"/>
    <numFmt numFmtId="170" formatCode="#,##0.0,,\ ;\-#,##0.0,,\ ;&quot;- &quot;"/>
    <numFmt numFmtId="171" formatCode="#,##0.0,,\ ;\-#,##0.0,,\ ;\ &quot;-&quot;"/>
    <numFmt numFmtId="172" formatCode="0.0%"/>
    <numFmt numFmtId="173" formatCode="#,##0.0\ ;\(#,##0.0\)"/>
    <numFmt numFmtId="174" formatCode="#,##0.0,,\ ;\(#,##0.0,,\)"/>
    <numFmt numFmtId="175" formatCode="#,##0\ ;\-#,##0\ ;&quot;- &quot;"/>
    <numFmt numFmtId="176" formatCode="#,##0.0_ ;\-#,##0.0\ "/>
    <numFmt numFmtId="177" formatCode="#,##0.0,,\ ;\-#,##0.0,,\ ;&quot;-&quot;"/>
    <numFmt numFmtId="178" formatCode="#,##0.0,\ ;\-#,##0.0,\ ;&quot;- &quot;"/>
    <numFmt numFmtId="179" formatCode="#,##0.0\ ;\-#,##0.0\ ;&quot;- &quot;"/>
    <numFmt numFmtId="180" formatCode="0.0\ ;\-0.0\ ;&quot;-&quot;"/>
    <numFmt numFmtId="181" formatCode="#,##0.0;\(#,##0.0\)"/>
    <numFmt numFmtId="182" formatCode="_-* #,##0.00\ [$€]_-;\-* #,##0.00\ [$€]_-;_-* &quot;-&quot;??\ [$€]_-;_-@_-"/>
    <numFmt numFmtId="183" formatCode="_ * #,##0.00_)\ _€_ ;_ * \(#,##0.00\)\ _€_ ;_ * &quot;-&quot;??_)\ _€_ ;_ @_ "/>
    <numFmt numFmtId="184" formatCode="###,000"/>
    <numFmt numFmtId="185" formatCode="#,##0.00000,,\ ;\-#,##0.00000,,\ ;\ &quot;- &quot;"/>
    <numFmt numFmtId="186" formatCode="#,##0.0,,\ ;\-#,##0.0,,;&quot; -&quot;"/>
  </numFmts>
  <fonts count="2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Helv"/>
      <family val="2"/>
    </font>
    <font>
      <sz val="10"/>
      <color indexed="23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23"/>
      <name val="Arial"/>
      <family val="2"/>
    </font>
    <font>
      <sz val="11"/>
      <color indexed="20"/>
      <name val="Calibri"/>
      <family val="2"/>
    </font>
    <font>
      <b/>
      <sz val="10"/>
      <color indexed="61"/>
      <name val="Arial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0"/>
      <name val="Arial Narrow"/>
      <family val="2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0"/>
      <color indexed="47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8"/>
      <name val="Arial"/>
      <family val="2"/>
    </font>
    <font>
      <sz val="11"/>
      <color indexed="60"/>
      <name val="Calibri"/>
      <family val="2"/>
    </font>
    <font>
      <u/>
      <sz val="10"/>
      <color indexed="36"/>
      <name val="Arial"/>
      <family val="2"/>
    </font>
    <font>
      <sz val="10"/>
      <name val="Helv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0"/>
      <name val="Univers"/>
      <family val="2"/>
    </font>
    <font>
      <sz val="10"/>
      <color indexed="8"/>
      <name val="Arial"/>
      <family val="2"/>
    </font>
    <font>
      <sz val="10"/>
      <name val="Univers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name val="Univers"/>
      <family val="2"/>
    </font>
    <font>
      <sz val="10"/>
      <color indexed="10"/>
      <name val="Arial"/>
      <family val="2"/>
    </font>
    <font>
      <sz val="10"/>
      <color indexed="22"/>
      <name val="Arial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1"/>
      <name val="Arial"/>
      <family val="2"/>
    </font>
    <font>
      <sz val="10"/>
      <color indexed="28"/>
      <name val="Arial"/>
      <family val="2"/>
    </font>
    <font>
      <sz val="11"/>
      <color indexed="10"/>
      <name val="Calibri"/>
      <family val="2"/>
    </font>
    <font>
      <b/>
      <sz val="10"/>
      <color indexed="9"/>
      <name val="Arial"/>
      <family val="2"/>
    </font>
    <font>
      <sz val="11"/>
      <name val="Arial"/>
      <family val="2"/>
    </font>
    <font>
      <sz val="8"/>
      <color indexed="8"/>
      <name val="Arial"/>
      <family val="2"/>
    </font>
    <font>
      <sz val="10"/>
      <color indexed="8"/>
      <name val="Arial Cyr"/>
      <family val="2"/>
    </font>
    <font>
      <sz val="8"/>
      <color indexed="9"/>
      <name val="Arial"/>
      <family val="2"/>
    </font>
    <font>
      <sz val="10"/>
      <color indexed="9"/>
      <name val="Arial Cyr"/>
      <family val="2"/>
    </font>
    <font>
      <b/>
      <sz val="11"/>
      <color indexed="52"/>
      <name val="Calibri"/>
      <family val="2"/>
    </font>
    <font>
      <sz val="8"/>
      <color indexed="47"/>
      <name val="Arial"/>
      <family val="2"/>
    </font>
    <font>
      <b/>
      <sz val="8"/>
      <color indexed="61"/>
      <name val="Arial"/>
      <family val="2"/>
    </font>
    <font>
      <b/>
      <sz val="8"/>
      <color indexed="9"/>
      <name val="Arial"/>
      <family val="2"/>
    </font>
    <font>
      <sz val="8"/>
      <color indexed="61"/>
      <name val="Arial"/>
      <family val="2"/>
    </font>
    <font>
      <sz val="11"/>
      <color indexed="52"/>
      <name val="Calibri"/>
      <family val="2"/>
    </font>
    <font>
      <sz val="8"/>
      <color indexed="23"/>
      <name val="Arial"/>
      <family val="2"/>
    </font>
    <font>
      <sz val="8"/>
      <color indexed="22"/>
      <name val="Arial"/>
      <family val="2"/>
    </font>
    <font>
      <b/>
      <sz val="8"/>
      <color indexed="23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sz val="10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1"/>
      <color indexed="18"/>
      <name val="Arial Narrow"/>
      <family val="2"/>
    </font>
    <font>
      <b/>
      <sz val="16"/>
      <color indexed="23"/>
      <name val="Arial"/>
      <family val="2"/>
    </font>
    <font>
      <sz val="8"/>
      <color indexed="48"/>
      <name val="Arial"/>
      <family val="2"/>
    </font>
    <font>
      <i/>
      <sz val="8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23"/>
      <name val="Arial Cyr"/>
      <family val="2"/>
    </font>
    <font>
      <b/>
      <sz val="10"/>
      <color indexed="23"/>
      <name val="Arial Cyr"/>
      <family val="2"/>
    </font>
    <font>
      <b/>
      <sz val="10"/>
      <color indexed="61"/>
      <name val="Arial Cyr"/>
      <family val="2"/>
    </font>
    <font>
      <b/>
      <sz val="15"/>
      <color indexed="62"/>
      <name val="Arial Cyr"/>
      <family val="2"/>
    </font>
    <font>
      <b/>
      <sz val="13"/>
      <color indexed="62"/>
      <name val="Arial Cyr"/>
      <family val="2"/>
    </font>
    <font>
      <b/>
      <sz val="11"/>
      <color indexed="62"/>
      <name val="Arial Cyr"/>
      <family val="2"/>
    </font>
    <font>
      <b/>
      <sz val="10"/>
      <color indexed="8"/>
      <name val="Arial Cyr"/>
      <family val="2"/>
    </font>
    <font>
      <b/>
      <sz val="10"/>
      <color indexed="9"/>
      <name val="Arial Cyr"/>
      <family val="2"/>
    </font>
    <font>
      <b/>
      <sz val="18"/>
      <color indexed="62"/>
      <name val="Cambria"/>
      <family val="2"/>
    </font>
    <font>
      <sz val="10"/>
      <color indexed="25"/>
      <name val="Arial Cyr"/>
      <family val="2"/>
    </font>
    <font>
      <sz val="10"/>
      <color indexed="22"/>
      <name val="Arial Cyr"/>
      <family val="2"/>
    </font>
    <font>
      <i/>
      <sz val="10"/>
      <color indexed="23"/>
      <name val="Arial Cyr"/>
      <family val="2"/>
    </font>
    <font>
      <sz val="10"/>
      <name val="Arial"/>
      <family val="2"/>
    </font>
    <font>
      <sz val="10"/>
      <color indexed="61"/>
      <name val="Arial Cyr"/>
      <family val="2"/>
    </font>
    <font>
      <sz val="10"/>
      <color indexed="48"/>
      <name val="Arial Cyr"/>
      <family val="2"/>
    </font>
    <font>
      <sz val="10"/>
      <color indexed="47"/>
      <name val="Arial Cyr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8"/>
      <color indexed="62"/>
      <name val="Arial"/>
      <family val="2"/>
    </font>
    <font>
      <sz val="10"/>
      <name val="Arial"/>
      <family val="2"/>
    </font>
    <font>
      <sz val="10"/>
      <color indexed="8"/>
      <name val="Arial Cyr"/>
      <family val="2"/>
    </font>
    <font>
      <sz val="10"/>
      <color indexed="9"/>
      <name val="Arial Cyr"/>
      <family val="2"/>
    </font>
    <font>
      <sz val="10"/>
      <color indexed="23"/>
      <name val="Arial Cyr"/>
      <family val="2"/>
    </font>
    <font>
      <b/>
      <sz val="10"/>
      <color indexed="23"/>
      <name val="Arial Cyr"/>
      <family val="2"/>
    </font>
    <font>
      <b/>
      <sz val="10"/>
      <color indexed="61"/>
      <name val="Arial Cyr"/>
      <family val="2"/>
    </font>
    <font>
      <b/>
      <sz val="15"/>
      <color indexed="62"/>
      <name val="Arial Cyr"/>
      <family val="2"/>
    </font>
    <font>
      <b/>
      <sz val="13"/>
      <color indexed="62"/>
      <name val="Arial Cyr"/>
      <family val="2"/>
    </font>
    <font>
      <b/>
      <sz val="11"/>
      <color indexed="62"/>
      <name val="Arial Cyr"/>
      <family val="2"/>
    </font>
    <font>
      <b/>
      <sz val="10"/>
      <color indexed="8"/>
      <name val="Arial Cyr"/>
      <family val="2"/>
    </font>
    <font>
      <b/>
      <sz val="10"/>
      <color indexed="9"/>
      <name val="Arial Cyr"/>
      <family val="2"/>
    </font>
    <font>
      <b/>
      <sz val="18"/>
      <color indexed="62"/>
      <name val="Cambria"/>
      <family val="2"/>
    </font>
    <font>
      <sz val="10"/>
      <color indexed="25"/>
      <name val="Arial Cyr"/>
      <family val="2"/>
    </font>
    <font>
      <sz val="10"/>
      <color indexed="22"/>
      <name val="Arial Cyr"/>
      <family val="2"/>
    </font>
    <font>
      <i/>
      <sz val="10"/>
      <color indexed="23"/>
      <name val="Arial Cyr"/>
      <family val="2"/>
    </font>
    <font>
      <sz val="10"/>
      <name val="Arial"/>
      <family val="2"/>
    </font>
    <font>
      <sz val="10"/>
      <color indexed="61"/>
      <name val="Arial Cyr"/>
      <family val="2"/>
    </font>
    <font>
      <sz val="10"/>
      <color indexed="48"/>
      <name val="Arial Cyr"/>
      <family val="2"/>
    </font>
    <font>
      <sz val="10"/>
      <color indexed="47"/>
      <name val="Arial Cyr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sz val="11"/>
      <color indexed="48"/>
      <name val="Calibri"/>
      <family val="2"/>
    </font>
    <font>
      <sz val="11"/>
      <color indexed="14"/>
      <name val="Calibri"/>
      <family val="2"/>
    </font>
    <font>
      <sz val="10"/>
      <name val="Arial"/>
      <family val="2"/>
    </font>
    <font>
      <sz val="10"/>
      <color indexed="8"/>
      <name val="Arial Cyr"/>
      <family val="2"/>
    </font>
    <font>
      <sz val="10"/>
      <color indexed="9"/>
      <name val="Arial Cyr"/>
      <family val="2"/>
    </font>
    <font>
      <sz val="10"/>
      <color indexed="23"/>
      <name val="Arial Cyr"/>
      <family val="2"/>
    </font>
    <font>
      <b/>
      <sz val="10"/>
      <color indexed="23"/>
      <name val="Arial Cyr"/>
      <family val="2"/>
    </font>
    <font>
      <b/>
      <sz val="10"/>
      <color indexed="61"/>
      <name val="Arial Cyr"/>
      <family val="2"/>
    </font>
    <font>
      <b/>
      <sz val="15"/>
      <color indexed="62"/>
      <name val="Arial Cyr"/>
      <family val="2"/>
    </font>
    <font>
      <b/>
      <sz val="13"/>
      <color indexed="62"/>
      <name val="Arial Cyr"/>
      <family val="2"/>
    </font>
    <font>
      <b/>
      <sz val="11"/>
      <color indexed="62"/>
      <name val="Arial Cyr"/>
      <family val="2"/>
    </font>
    <font>
      <b/>
      <sz val="10"/>
      <color indexed="8"/>
      <name val="Arial Cyr"/>
      <family val="2"/>
    </font>
    <font>
      <b/>
      <sz val="10"/>
      <color indexed="9"/>
      <name val="Arial Cyr"/>
      <family val="2"/>
    </font>
    <font>
      <b/>
      <sz val="18"/>
      <color indexed="62"/>
      <name val="Cambria"/>
      <family val="2"/>
    </font>
    <font>
      <sz val="10"/>
      <color indexed="25"/>
      <name val="Arial Cyr"/>
      <family val="2"/>
    </font>
    <font>
      <sz val="10"/>
      <color indexed="22"/>
      <name val="Arial Cyr"/>
      <family val="2"/>
    </font>
    <font>
      <i/>
      <sz val="10"/>
      <color indexed="23"/>
      <name val="Arial Cyr"/>
      <family val="2"/>
    </font>
    <font>
      <sz val="10"/>
      <name val="Arial"/>
      <family val="2"/>
    </font>
    <font>
      <sz val="10"/>
      <color indexed="61"/>
      <name val="Arial Cyr"/>
      <family val="2"/>
    </font>
    <font>
      <sz val="10"/>
      <color indexed="48"/>
      <name val="Arial Cyr"/>
      <family val="2"/>
    </font>
    <font>
      <sz val="10"/>
      <color indexed="47"/>
      <name val="Arial Cyr"/>
      <family val="2"/>
    </font>
    <font>
      <sz val="10"/>
      <color indexed="8"/>
      <name val="Arial Cyr"/>
      <family val="2"/>
    </font>
    <font>
      <sz val="10"/>
      <color indexed="9"/>
      <name val="Arial Cyr"/>
      <family val="2"/>
    </font>
    <font>
      <sz val="10"/>
      <color indexed="23"/>
      <name val="Arial Cyr"/>
      <family val="2"/>
    </font>
    <font>
      <b/>
      <sz val="10"/>
      <color indexed="23"/>
      <name val="Arial Cyr"/>
      <family val="2"/>
    </font>
    <font>
      <b/>
      <sz val="10"/>
      <color indexed="61"/>
      <name val="Arial Cyr"/>
      <family val="2"/>
    </font>
    <font>
      <b/>
      <sz val="15"/>
      <color indexed="62"/>
      <name val="Arial Cyr"/>
      <family val="2"/>
    </font>
    <font>
      <b/>
      <sz val="13"/>
      <color indexed="62"/>
      <name val="Arial Cyr"/>
      <family val="2"/>
    </font>
    <font>
      <b/>
      <sz val="11"/>
      <color indexed="62"/>
      <name val="Arial Cyr"/>
      <family val="2"/>
    </font>
    <font>
      <b/>
      <sz val="10"/>
      <color indexed="8"/>
      <name val="Arial Cyr"/>
      <family val="2"/>
    </font>
    <font>
      <b/>
      <sz val="10"/>
      <color indexed="9"/>
      <name val="Arial Cyr"/>
      <family val="2"/>
    </font>
    <font>
      <b/>
      <sz val="18"/>
      <color indexed="62"/>
      <name val="Cambria"/>
      <family val="2"/>
    </font>
    <font>
      <sz val="10"/>
      <color indexed="25"/>
      <name val="Arial Cyr"/>
      <family val="2"/>
    </font>
    <font>
      <sz val="10"/>
      <color indexed="22"/>
      <name val="Arial Cyr"/>
      <family val="2"/>
    </font>
    <font>
      <i/>
      <sz val="10"/>
      <color indexed="23"/>
      <name val="Arial Cyr"/>
      <family val="2"/>
    </font>
    <font>
      <sz val="10"/>
      <name val="Arial"/>
      <family val="2"/>
    </font>
    <font>
      <sz val="10"/>
      <color indexed="61"/>
      <name val="Arial Cyr"/>
      <family val="2"/>
    </font>
    <font>
      <sz val="10"/>
      <color indexed="48"/>
      <name val="Arial Cyr"/>
      <family val="2"/>
    </font>
    <font>
      <sz val="10"/>
      <color indexed="47"/>
      <name val="Arial Cyr"/>
      <family val="2"/>
    </font>
    <font>
      <sz val="10"/>
      <color indexed="8"/>
      <name val="Arial Cyr"/>
      <family val="2"/>
    </font>
    <font>
      <sz val="10"/>
      <color indexed="9"/>
      <name val="Arial Cyr"/>
      <family val="2"/>
    </font>
    <font>
      <sz val="10"/>
      <color indexed="23"/>
      <name val="Arial Cyr"/>
      <family val="2"/>
    </font>
    <font>
      <b/>
      <sz val="10"/>
      <color indexed="23"/>
      <name val="Arial Cyr"/>
      <family val="2"/>
    </font>
    <font>
      <b/>
      <sz val="10"/>
      <color indexed="61"/>
      <name val="Arial Cyr"/>
      <family val="2"/>
    </font>
    <font>
      <b/>
      <sz val="15"/>
      <color indexed="62"/>
      <name val="Arial Cyr"/>
      <family val="2"/>
    </font>
    <font>
      <b/>
      <sz val="13"/>
      <color indexed="62"/>
      <name val="Arial Cyr"/>
      <family val="2"/>
    </font>
    <font>
      <b/>
      <sz val="11"/>
      <color indexed="62"/>
      <name val="Arial Cyr"/>
      <family val="2"/>
    </font>
    <font>
      <b/>
      <sz val="10"/>
      <color indexed="8"/>
      <name val="Arial Cyr"/>
      <family val="2"/>
    </font>
    <font>
      <b/>
      <sz val="10"/>
      <color indexed="9"/>
      <name val="Arial Cyr"/>
      <family val="2"/>
    </font>
    <font>
      <b/>
      <sz val="18"/>
      <color indexed="62"/>
      <name val="Cambria"/>
      <family val="2"/>
    </font>
    <font>
      <sz val="10"/>
      <color indexed="25"/>
      <name val="Arial Cyr"/>
      <family val="2"/>
    </font>
    <font>
      <sz val="10"/>
      <color indexed="22"/>
      <name val="Arial Cyr"/>
      <family val="2"/>
    </font>
    <font>
      <i/>
      <sz val="10"/>
      <color indexed="23"/>
      <name val="Arial Cyr"/>
      <family val="2"/>
    </font>
    <font>
      <sz val="10"/>
      <name val="Arial"/>
      <family val="2"/>
    </font>
    <font>
      <sz val="10"/>
      <color indexed="61"/>
      <name val="Arial Cyr"/>
      <family val="2"/>
    </font>
    <font>
      <sz val="10"/>
      <color indexed="48"/>
      <name val="Arial Cyr"/>
      <family val="2"/>
    </font>
    <font>
      <sz val="10"/>
      <color indexed="47"/>
      <name val="Arial Cyr"/>
      <family val="2"/>
    </font>
    <font>
      <sz val="1"/>
      <name val="Arial"/>
      <family val="2"/>
    </font>
    <font>
      <b/>
      <sz val="1"/>
      <name val="Arial"/>
      <family val="2"/>
    </font>
    <font>
      <sz val="1"/>
      <color indexed="8"/>
      <name val="Calibri"/>
      <family val="2"/>
    </font>
    <font>
      <sz val="1"/>
      <color theme="1"/>
      <name val="Calibri"/>
      <family val="2"/>
      <scheme val="minor"/>
    </font>
    <font>
      <sz val="2"/>
      <name val="Arial"/>
      <family val="2"/>
    </font>
    <font>
      <i/>
      <sz val="2"/>
      <name val="Arial"/>
      <family val="2"/>
    </font>
    <font>
      <sz val="2"/>
      <color indexed="8"/>
      <name val="Calibri"/>
      <family val="2"/>
    </font>
    <font>
      <sz val="2"/>
      <color theme="1"/>
      <name val="Calibri"/>
      <family val="2"/>
      <scheme val="minor"/>
    </font>
    <font>
      <strike/>
      <sz val="1"/>
      <name val="Arial"/>
      <family val="2"/>
    </font>
    <font>
      <b/>
      <sz val="1"/>
      <color indexed="8"/>
      <name val="Arial"/>
      <family val="2"/>
    </font>
    <font>
      <b/>
      <sz val="14"/>
      <name val="Calibri"/>
      <family val="2"/>
    </font>
    <font>
      <sz val="11"/>
      <name val="Calibri"/>
      <family val="2"/>
    </font>
    <font>
      <sz val="2"/>
      <name val="Calibri"/>
      <family val="2"/>
    </font>
    <font>
      <sz val="1"/>
      <name val="Calibri"/>
      <family val="2"/>
    </font>
    <font>
      <sz val="11"/>
      <name val="Calibri"/>
      <family val="2"/>
      <scheme val="minor"/>
    </font>
    <font>
      <sz val="1"/>
      <color theme="0"/>
      <name val="Arial"/>
      <family val="2"/>
    </font>
    <font>
      <b/>
      <sz val="1"/>
      <color theme="0"/>
      <name val="Arial"/>
      <family val="2"/>
    </font>
    <font>
      <sz val="5.5"/>
      <color theme="1"/>
      <name val="Arial"/>
      <family val="2"/>
    </font>
    <font>
      <i/>
      <sz val="5.5"/>
      <name val="Arial"/>
      <family val="2"/>
    </font>
    <font>
      <sz val="5.5"/>
      <color theme="0"/>
      <name val="Arial"/>
      <family val="2"/>
    </font>
    <font>
      <sz val="5.5"/>
      <name val="Arial"/>
      <family val="2"/>
    </font>
    <font>
      <sz val="5.5"/>
      <color indexed="8"/>
      <name val="Arial"/>
      <family val="2"/>
    </font>
    <font>
      <i/>
      <sz val="5.5"/>
      <color theme="0"/>
      <name val="Arial"/>
      <family val="2"/>
    </font>
    <font>
      <b/>
      <sz val="5.5"/>
      <name val="Arial"/>
      <family val="2"/>
    </font>
    <font>
      <vertAlign val="superscript"/>
      <sz val="5.5"/>
      <name val="Arial"/>
      <family val="2"/>
    </font>
    <font>
      <b/>
      <sz val="5.5"/>
      <color theme="0"/>
      <name val="Arial"/>
      <family val="2"/>
    </font>
    <font>
      <sz val="5.5"/>
      <color indexed="10"/>
      <name val="Arial"/>
      <family val="2"/>
    </font>
    <font>
      <b/>
      <vertAlign val="superscript"/>
      <sz val="5.5"/>
      <name val="Arial"/>
      <family val="2"/>
    </font>
    <font>
      <b/>
      <strike/>
      <sz val="5.5"/>
      <color theme="0"/>
      <name val="Arial"/>
      <family val="2"/>
    </font>
    <font>
      <b/>
      <sz val="5.5"/>
      <color indexed="8"/>
      <name val="Arial"/>
      <family val="2"/>
    </font>
    <font>
      <b/>
      <sz val="5.5"/>
      <color theme="1"/>
      <name val="Arial"/>
      <family val="2"/>
    </font>
    <font>
      <strike/>
      <sz val="5.5"/>
      <color theme="0"/>
      <name val="Arial"/>
      <family val="2"/>
    </font>
    <font>
      <strike/>
      <sz val="5.5"/>
      <name val="Arial"/>
      <family val="2"/>
    </font>
    <font>
      <b/>
      <strike/>
      <sz val="5.5"/>
      <name val="Arial"/>
      <family val="2"/>
    </font>
    <font>
      <sz val="4.5"/>
      <color theme="1"/>
      <name val="Arial"/>
      <family val="2"/>
    </font>
    <font>
      <i/>
      <sz val="4.5"/>
      <name val="Arial"/>
      <family val="2"/>
    </font>
    <font>
      <sz val="4.5"/>
      <name val="Arial"/>
      <family val="2"/>
    </font>
    <font>
      <sz val="4.5"/>
      <color theme="0"/>
      <name val="Arial"/>
      <family val="2"/>
    </font>
    <font>
      <sz val="4.5"/>
      <color indexed="8"/>
      <name val="Arial"/>
      <family val="2"/>
    </font>
    <font>
      <i/>
      <sz val="4.5"/>
      <color indexed="8"/>
      <name val="Arial"/>
      <family val="2"/>
    </font>
    <font>
      <i/>
      <sz val="4.5"/>
      <color theme="0"/>
      <name val="Arial"/>
      <family val="2"/>
    </font>
    <font>
      <sz val="3.5"/>
      <color theme="1"/>
      <name val="Arial"/>
      <family val="2"/>
    </font>
    <font>
      <sz val="3.5"/>
      <name val="Arial"/>
      <family val="2"/>
    </font>
    <font>
      <vertAlign val="superscript"/>
      <sz val="3.5"/>
      <name val="Arial"/>
      <family val="2"/>
    </font>
    <font>
      <sz val="3.5"/>
      <color indexed="8"/>
      <name val="Arial"/>
      <family val="2"/>
    </font>
    <font>
      <b/>
      <sz val="9"/>
      <color indexed="81"/>
      <name val="Segoe UI"/>
      <family val="2"/>
    </font>
    <font>
      <sz val="8"/>
      <color theme="1"/>
      <name val="Arial"/>
      <family val="2"/>
    </font>
    <font>
      <b/>
      <sz val="7.5"/>
      <name val="Arial"/>
      <family val="2"/>
    </font>
  </fonts>
  <fills count="13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E5CC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E5D6"/>
        <bgColor indexed="64"/>
      </patternFill>
    </fill>
    <fill>
      <patternFill patternType="solid">
        <fgColor rgb="FFCACDCF"/>
        <bgColor indexed="64"/>
      </patternFill>
    </fill>
    <fill>
      <patternFill patternType="solid">
        <fgColor rgb="FFE6E8E9"/>
        <bgColor indexed="64"/>
      </patternFill>
    </fill>
    <fill>
      <patternFill patternType="solid">
        <fgColor rgb="FFCCDEE7"/>
        <bgColor indexed="64"/>
      </patternFill>
    </fill>
    <fill>
      <patternFill patternType="solid">
        <fgColor rgb="FF99BCC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54"/>
      </patternFill>
    </fill>
    <fill>
      <patternFill patternType="solid">
        <fgColor indexed="37"/>
      </patternFill>
    </fill>
    <fill>
      <patternFill patternType="solid">
        <fgColor indexed="38"/>
      </patternFill>
    </fill>
    <fill>
      <patternFill patternType="solid">
        <fgColor indexed="14"/>
      </patternFill>
    </fill>
    <fill>
      <patternFill patternType="solid">
        <fgColor indexed="58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21"/>
      </patternFill>
    </fill>
    <fill>
      <patternFill patternType="solid">
        <fgColor indexed="60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7"/>
      </patternFill>
    </fill>
    <fill>
      <patternFill patternType="solid">
        <fgColor indexed="33"/>
      </patternFill>
    </fill>
    <fill>
      <patternFill patternType="solid">
        <fgColor indexed="1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8"/>
      </patternFill>
    </fill>
    <fill>
      <patternFill patternType="solid">
        <fgColor indexed="13"/>
      </patternFill>
    </fill>
    <fill>
      <patternFill patternType="solid">
        <fgColor indexed="23"/>
      </patternFill>
    </fill>
    <fill>
      <patternFill patternType="solid">
        <fgColor indexed="53"/>
      </patternFill>
    </fill>
    <fill>
      <patternFill patternType="solid">
        <fgColor indexed="28"/>
      </patternFill>
    </fill>
    <fill>
      <patternFill patternType="solid">
        <fgColor indexed="57"/>
        <bgColor indexed="64"/>
      </patternFill>
    </fill>
    <fill>
      <patternFill patternType="solid">
        <fgColor indexed="24"/>
      </patternFill>
    </fill>
    <fill>
      <patternFill patternType="solid">
        <fgColor indexed="48"/>
      </patternFill>
    </fill>
    <fill>
      <patternFill patternType="solid">
        <fgColor indexed="50"/>
      </patternFill>
    </fill>
    <fill>
      <patternFill patternType="solid">
        <fgColor indexed="10"/>
        <bgColor indexed="2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9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EEF2F8"/>
        <bgColor indexed="64"/>
      </patternFill>
    </fill>
    <fill>
      <patternFill patternType="solid">
        <fgColor rgb="FFF2F3F4"/>
        <bgColor indexed="64"/>
      </patternFill>
    </fill>
    <fill>
      <patternFill patternType="solid">
        <fgColor rgb="FFF8F2EA"/>
        <bgColor indexed="64"/>
      </patternFill>
    </fill>
  </fills>
  <borders count="20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double">
        <color indexed="6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55"/>
      </bottom>
      <diagonal/>
    </border>
    <border>
      <left style="thin">
        <color indexed="18"/>
      </left>
      <right style="thin">
        <color indexed="18"/>
      </right>
      <top/>
      <bottom style="thick">
        <color indexed="62"/>
      </bottom>
      <diagonal/>
    </border>
    <border>
      <left/>
      <right/>
      <top/>
      <bottom style="double">
        <color indexed="53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thick">
        <color indexed="21"/>
      </bottom>
      <diagonal/>
    </border>
    <border>
      <left/>
      <right/>
      <top/>
      <bottom style="medium">
        <color indexed="17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8"/>
      </bottom>
      <diagonal/>
    </border>
    <border>
      <left/>
      <right/>
      <top style="thin">
        <color indexed="51"/>
      </top>
      <bottom style="double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55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1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1"/>
      </top>
      <bottom style="double">
        <color indexed="5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1"/>
      </top>
      <bottom style="double">
        <color indexed="51"/>
      </bottom>
      <diagonal/>
    </border>
    <border>
      <left/>
      <right/>
      <top/>
      <bottom style="medium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1"/>
      </top>
      <bottom style="double">
        <color indexed="51"/>
      </bottom>
      <diagonal/>
    </border>
    <border>
      <left/>
      <right/>
      <top/>
      <bottom style="medium">
        <color indexed="5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rgb="FF000000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333">
    <xf numFmtId="0" fontId="0" fillId="0" borderId="0"/>
    <xf numFmtId="0" fontId="11" fillId="0" borderId="0"/>
    <xf numFmtId="0" fontId="12" fillId="21" borderId="0"/>
    <xf numFmtId="0" fontId="12" fillId="21" borderId="0"/>
    <xf numFmtId="0" fontId="12" fillId="21" borderId="0"/>
    <xf numFmtId="0" fontId="12" fillId="21" borderId="0"/>
    <xf numFmtId="0" fontId="12" fillId="16" borderId="0"/>
    <xf numFmtId="0" fontId="12" fillId="16" borderId="0"/>
    <xf numFmtId="0" fontId="12" fillId="16" borderId="0"/>
    <xf numFmtId="0" fontId="12" fillId="16" borderId="0"/>
    <xf numFmtId="0" fontId="12" fillId="22" borderId="0"/>
    <xf numFmtId="0" fontId="12" fillId="22" borderId="0"/>
    <xf numFmtId="0" fontId="12" fillId="22" borderId="0"/>
    <xf numFmtId="0" fontId="12" fillId="22" borderId="0"/>
    <xf numFmtId="0" fontId="12" fillId="23" borderId="0"/>
    <xf numFmtId="0" fontId="12" fillId="23" borderId="0"/>
    <xf numFmtId="0" fontId="12" fillId="23" borderId="0"/>
    <xf numFmtId="0" fontId="12" fillId="23" borderId="0"/>
    <xf numFmtId="0" fontId="12" fillId="21" borderId="0"/>
    <xf numFmtId="0" fontId="12" fillId="21" borderId="0"/>
    <xf numFmtId="0" fontId="12" fillId="21" borderId="0"/>
    <xf numFmtId="0" fontId="12" fillId="21" borderId="0"/>
    <xf numFmtId="0" fontId="12" fillId="24" borderId="0"/>
    <xf numFmtId="0" fontId="12" fillId="24" borderId="0"/>
    <xf numFmtId="0" fontId="12" fillId="24" borderId="0"/>
    <xf numFmtId="0" fontId="12" fillId="24" borderId="0"/>
    <xf numFmtId="0" fontId="9" fillId="12" borderId="0"/>
    <xf numFmtId="0" fontId="9" fillId="12" borderId="0"/>
    <xf numFmtId="0" fontId="9" fillId="12" borderId="0"/>
    <xf numFmtId="0" fontId="9" fillId="12" borderId="0"/>
    <xf numFmtId="0" fontId="9" fillId="12" borderId="0"/>
    <xf numFmtId="0" fontId="9" fillId="12" borderId="0"/>
    <xf numFmtId="0" fontId="9" fillId="12" borderId="0"/>
    <xf numFmtId="0" fontId="9" fillId="12" borderId="0"/>
    <xf numFmtId="0" fontId="9" fillId="12" borderId="0"/>
    <xf numFmtId="0" fontId="9" fillId="12" borderId="0"/>
    <xf numFmtId="0" fontId="9" fillId="13" borderId="0"/>
    <xf numFmtId="0" fontId="9" fillId="13" borderId="0"/>
    <xf numFmtId="0" fontId="9" fillId="13" borderId="0"/>
    <xf numFmtId="0" fontId="9" fillId="13" borderId="0"/>
    <xf numFmtId="0" fontId="9" fillId="13" borderId="0"/>
    <xf numFmtId="0" fontId="9" fillId="13" borderId="0"/>
    <xf numFmtId="0" fontId="9" fillId="13" borderId="0"/>
    <xf numFmtId="0" fontId="9" fillId="13" borderId="0"/>
    <xf numFmtId="0" fontId="9" fillId="13" borderId="0"/>
    <xf numFmtId="0" fontId="9" fillId="13" borderId="0"/>
    <xf numFmtId="0" fontId="9" fillId="14" borderId="0"/>
    <xf numFmtId="0" fontId="9" fillId="14" borderId="0"/>
    <xf numFmtId="0" fontId="9" fillId="14" borderId="0"/>
    <xf numFmtId="0" fontId="9" fillId="14" borderId="0"/>
    <xf numFmtId="0" fontId="9" fillId="14" borderId="0"/>
    <xf numFmtId="0" fontId="9" fillId="14" borderId="0"/>
    <xf numFmtId="0" fontId="9" fillId="14" borderId="0"/>
    <xf numFmtId="0" fontId="9" fillId="14" borderId="0"/>
    <xf numFmtId="0" fontId="9" fillId="14" borderId="0"/>
    <xf numFmtId="0" fontId="9" fillId="14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6" borderId="0"/>
    <xf numFmtId="0" fontId="9" fillId="16" borderId="0"/>
    <xf numFmtId="0" fontId="9" fillId="16" borderId="0"/>
    <xf numFmtId="0" fontId="9" fillId="16" borderId="0"/>
    <xf numFmtId="0" fontId="9" fillId="16" borderId="0"/>
    <xf numFmtId="0" fontId="9" fillId="16" borderId="0"/>
    <xf numFmtId="0" fontId="9" fillId="16" borderId="0"/>
    <xf numFmtId="0" fontId="9" fillId="16" borderId="0"/>
    <xf numFmtId="0" fontId="9" fillId="16" borderId="0"/>
    <xf numFmtId="0" fontId="9" fillId="16" borderId="0"/>
    <xf numFmtId="0" fontId="9" fillId="17" borderId="0"/>
    <xf numFmtId="0" fontId="9" fillId="17" borderId="0"/>
    <xf numFmtId="0" fontId="9" fillId="17" borderId="0"/>
    <xf numFmtId="0" fontId="9" fillId="17" borderId="0"/>
    <xf numFmtId="0" fontId="9" fillId="17" borderId="0"/>
    <xf numFmtId="0" fontId="9" fillId="17" borderId="0"/>
    <xf numFmtId="0" fontId="9" fillId="17" borderId="0"/>
    <xf numFmtId="0" fontId="9" fillId="17" borderId="0"/>
    <xf numFmtId="0" fontId="9" fillId="17" borderId="0"/>
    <xf numFmtId="0" fontId="9" fillId="17" borderId="0"/>
    <xf numFmtId="0" fontId="9" fillId="12" borderId="0"/>
    <xf numFmtId="0" fontId="12" fillId="21" borderId="0"/>
    <xf numFmtId="0" fontId="12" fillId="21" borderId="0"/>
    <xf numFmtId="0" fontId="12" fillId="21" borderId="0"/>
    <xf numFmtId="0" fontId="12" fillId="21" borderId="0"/>
    <xf numFmtId="0" fontId="12" fillId="21" borderId="0"/>
    <xf numFmtId="0" fontId="9" fillId="12" borderId="0"/>
    <xf numFmtId="0" fontId="9" fillId="12" borderId="0"/>
    <xf numFmtId="0" fontId="9" fillId="12" borderId="0"/>
    <xf numFmtId="0" fontId="9" fillId="12" borderId="0"/>
    <xf numFmtId="0" fontId="9" fillId="18" borderId="0"/>
    <xf numFmtId="0" fontId="12" fillId="16" borderId="0"/>
    <xf numFmtId="0" fontId="12" fillId="16" borderId="0"/>
    <xf numFmtId="0" fontId="12" fillId="16" borderId="0"/>
    <xf numFmtId="0" fontId="12" fillId="16" borderId="0"/>
    <xf numFmtId="0" fontId="12" fillId="16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9" borderId="0"/>
    <xf numFmtId="0" fontId="12" fillId="22" borderId="0"/>
    <xf numFmtId="0" fontId="12" fillId="22" borderId="0"/>
    <xf numFmtId="0" fontId="12" fillId="22" borderId="0"/>
    <xf numFmtId="0" fontId="12" fillId="22" borderId="0"/>
    <xf numFmtId="0" fontId="12" fillId="22" borderId="0"/>
    <xf numFmtId="0" fontId="9" fillId="19" borderId="0"/>
    <xf numFmtId="0" fontId="9" fillId="19" borderId="0"/>
    <xf numFmtId="0" fontId="9" fillId="19" borderId="0"/>
    <xf numFmtId="0" fontId="9" fillId="19" borderId="0"/>
    <xf numFmtId="0" fontId="9" fillId="20" borderId="0"/>
    <xf numFmtId="0" fontId="12" fillId="23" borderId="0"/>
    <xf numFmtId="0" fontId="12" fillId="23" borderId="0"/>
    <xf numFmtId="0" fontId="12" fillId="23" borderId="0"/>
    <xf numFmtId="0" fontId="12" fillId="23" borderId="0"/>
    <xf numFmtId="0" fontId="12" fillId="23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12" borderId="0"/>
    <xf numFmtId="0" fontId="12" fillId="21" borderId="0"/>
    <xf numFmtId="0" fontId="12" fillId="21" borderId="0"/>
    <xf numFmtId="0" fontId="12" fillId="21" borderId="0"/>
    <xf numFmtId="0" fontId="12" fillId="21" borderId="0"/>
    <xf numFmtId="0" fontId="12" fillId="21" borderId="0"/>
    <xf numFmtId="0" fontId="9" fillId="12" borderId="0"/>
    <xf numFmtId="0" fontId="9" fillId="12" borderId="0"/>
    <xf numFmtId="0" fontId="9" fillId="12" borderId="0"/>
    <xf numFmtId="0" fontId="9" fillId="12" borderId="0"/>
    <xf numFmtId="0" fontId="9" fillId="13" borderId="0"/>
    <xf numFmtId="0" fontId="12" fillId="24" borderId="0"/>
    <xf numFmtId="0" fontId="12" fillId="24" borderId="0"/>
    <xf numFmtId="0" fontId="12" fillId="24" borderId="0"/>
    <xf numFmtId="0" fontId="12" fillId="24" borderId="0"/>
    <xf numFmtId="0" fontId="12" fillId="24" borderId="0"/>
    <xf numFmtId="0" fontId="9" fillId="13" borderId="0"/>
    <xf numFmtId="0" fontId="9" fillId="13" borderId="0"/>
    <xf numFmtId="0" fontId="9" fillId="13" borderId="0"/>
    <xf numFmtId="0" fontId="9" fillId="13" borderId="0"/>
    <xf numFmtId="0" fontId="12" fillId="21" borderId="0"/>
    <xf numFmtId="0" fontId="12" fillId="21" borderId="0"/>
    <xf numFmtId="0" fontId="12" fillId="16" borderId="0"/>
    <xf numFmtId="0" fontId="12" fillId="16" borderId="0"/>
    <xf numFmtId="0" fontId="12" fillId="22" borderId="0"/>
    <xf numFmtId="0" fontId="12" fillId="22" borderId="0"/>
    <xf numFmtId="0" fontId="12" fillId="23" borderId="0"/>
    <xf numFmtId="0" fontId="12" fillId="23" borderId="0"/>
    <xf numFmtId="0" fontId="12" fillId="21" borderId="0"/>
    <xf numFmtId="0" fontId="12" fillId="21" borderId="0"/>
    <xf numFmtId="0" fontId="12" fillId="24" borderId="0"/>
    <xf numFmtId="0" fontId="12" fillId="24" borderId="0"/>
    <xf numFmtId="0" fontId="55" fillId="21" borderId="0"/>
    <xf numFmtId="0" fontId="55" fillId="21" borderId="0"/>
    <xf numFmtId="0" fontId="55" fillId="21" borderId="0"/>
    <xf numFmtId="0" fontId="55" fillId="21" borderId="0"/>
    <xf numFmtId="0" fontId="55" fillId="21" borderId="0"/>
    <xf numFmtId="0" fontId="55" fillId="25" borderId="0"/>
    <xf numFmtId="0" fontId="55" fillId="25" borderId="0"/>
    <xf numFmtId="0" fontId="55" fillId="25" borderId="0"/>
    <xf numFmtId="0" fontId="55" fillId="25" borderId="0"/>
    <xf numFmtId="0" fontId="55" fillId="25" borderId="0"/>
    <xf numFmtId="0" fontId="55" fillId="22" borderId="0"/>
    <xf numFmtId="0" fontId="55" fillId="22" borderId="0"/>
    <xf numFmtId="0" fontId="55" fillId="22" borderId="0"/>
    <xf numFmtId="0" fontId="55" fillId="22" borderId="0"/>
    <xf numFmtId="0" fontId="55" fillId="22" borderId="0"/>
    <xf numFmtId="0" fontId="55" fillId="18" borderId="0"/>
    <xf numFmtId="0" fontId="55" fillId="18" borderId="0"/>
    <xf numFmtId="0" fontId="55" fillId="18" borderId="0"/>
    <xf numFmtId="0" fontId="55" fillId="18" borderId="0"/>
    <xf numFmtId="0" fontId="55" fillId="18" borderId="0"/>
    <xf numFmtId="0" fontId="55" fillId="21" borderId="0"/>
    <xf numFmtId="0" fontId="55" fillId="21" borderId="0"/>
    <xf numFmtId="0" fontId="55" fillId="21" borderId="0"/>
    <xf numFmtId="0" fontId="55" fillId="21" borderId="0"/>
    <xf numFmtId="0" fontId="55" fillId="21" borderId="0"/>
    <xf numFmtId="0" fontId="55" fillId="24" borderId="0"/>
    <xf numFmtId="0" fontId="55" fillId="24" borderId="0"/>
    <xf numFmtId="0" fontId="55" fillId="24" borderId="0"/>
    <xf numFmtId="0" fontId="55" fillId="24" borderId="0"/>
    <xf numFmtId="0" fontId="55" fillId="24" borderId="0"/>
    <xf numFmtId="0" fontId="56" fillId="21" borderId="0"/>
    <xf numFmtId="0" fontId="115" fillId="21" borderId="0"/>
    <xf numFmtId="0" fontId="138" fillId="21" borderId="0"/>
    <xf numFmtId="0" fontId="156" fillId="21" borderId="0"/>
    <xf numFmtId="0" fontId="174" fillId="21" borderId="0"/>
    <xf numFmtId="0" fontId="56" fillId="25" borderId="0"/>
    <xf numFmtId="0" fontId="115" fillId="25" borderId="0"/>
    <xf numFmtId="0" fontId="138" fillId="25" borderId="0"/>
    <xf numFmtId="0" fontId="156" fillId="25" borderId="0"/>
    <xf numFmtId="0" fontId="174" fillId="25" borderId="0"/>
    <xf numFmtId="0" fontId="56" fillId="22" borderId="0"/>
    <xf numFmtId="0" fontId="115" fillId="22" borderId="0"/>
    <xf numFmtId="0" fontId="138" fillId="22" borderId="0"/>
    <xf numFmtId="0" fontId="156" fillId="22" borderId="0"/>
    <xf numFmtId="0" fontId="174" fillId="22" borderId="0"/>
    <xf numFmtId="0" fontId="56" fillId="18" borderId="0"/>
    <xf numFmtId="0" fontId="115" fillId="18" borderId="0"/>
    <xf numFmtId="0" fontId="138" fillId="18" borderId="0"/>
    <xf numFmtId="0" fontId="156" fillId="18" borderId="0"/>
    <xf numFmtId="0" fontId="174" fillId="18" borderId="0"/>
    <xf numFmtId="0" fontId="56" fillId="21" borderId="0"/>
    <xf numFmtId="0" fontId="115" fillId="21" borderId="0"/>
    <xf numFmtId="0" fontId="138" fillId="21" borderId="0"/>
    <xf numFmtId="0" fontId="156" fillId="21" borderId="0"/>
    <xf numFmtId="0" fontId="174" fillId="21" borderId="0"/>
    <xf numFmtId="0" fontId="56" fillId="24" borderId="0"/>
    <xf numFmtId="0" fontId="115" fillId="24" borderId="0"/>
    <xf numFmtId="0" fontId="138" fillId="24" borderId="0"/>
    <xf numFmtId="0" fontId="156" fillId="24" borderId="0"/>
    <xf numFmtId="0" fontId="174" fillId="24" borderId="0"/>
    <xf numFmtId="0" fontId="12" fillId="32" borderId="0"/>
    <xf numFmtId="0" fontId="12" fillId="32" borderId="0"/>
    <xf numFmtId="0" fontId="12" fillId="32" borderId="0"/>
    <xf numFmtId="0" fontId="12" fillId="32" borderId="0"/>
    <xf numFmtId="0" fontId="12" fillId="19" borderId="0"/>
    <xf numFmtId="0" fontId="12" fillId="19" borderId="0"/>
    <xf numFmtId="0" fontId="12" fillId="19" borderId="0"/>
    <xf numFmtId="0" fontId="12" fillId="19" borderId="0"/>
    <xf numFmtId="0" fontId="12" fillId="22" borderId="0"/>
    <xf numFmtId="0" fontId="12" fillId="22" borderId="0"/>
    <xf numFmtId="0" fontId="12" fillId="22" borderId="0"/>
    <xf numFmtId="0" fontId="12" fillId="22" borderId="0"/>
    <xf numFmtId="0" fontId="12" fillId="23" borderId="0"/>
    <xf numFmtId="0" fontId="12" fillId="23" borderId="0"/>
    <xf numFmtId="0" fontId="12" fillId="23" borderId="0"/>
    <xf numFmtId="0" fontId="12" fillId="23" borderId="0"/>
    <xf numFmtId="0" fontId="12" fillId="32" borderId="0"/>
    <xf numFmtId="0" fontId="12" fillId="32" borderId="0"/>
    <xf numFmtId="0" fontId="12" fillId="32" borderId="0"/>
    <xf numFmtId="0" fontId="12" fillId="32" borderId="0"/>
    <xf numFmtId="0" fontId="12" fillId="18" borderId="0"/>
    <xf numFmtId="0" fontId="12" fillId="18" borderId="0"/>
    <xf numFmtId="0" fontId="12" fillId="18" borderId="0"/>
    <xf numFmtId="0" fontId="12" fillId="18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15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6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9" borderId="0"/>
    <xf numFmtId="0" fontId="12" fillId="32" borderId="0"/>
    <xf numFmtId="0" fontId="12" fillId="32" borderId="0"/>
    <xf numFmtId="0" fontId="12" fillId="32" borderId="0"/>
    <xf numFmtId="0" fontId="12" fillId="32" borderId="0"/>
    <xf numFmtId="0" fontId="12" fillId="32" borderId="0"/>
    <xf numFmtId="0" fontId="9" fillId="29" borderId="0"/>
    <xf numFmtId="0" fontId="9" fillId="29" borderId="0"/>
    <xf numFmtId="0" fontId="9" fillId="29" borderId="0"/>
    <xf numFmtId="0" fontId="9" fillId="29" borderId="0"/>
    <xf numFmtId="0" fontId="9" fillId="18" borderId="0"/>
    <xf numFmtId="0" fontId="12" fillId="19" borderId="0"/>
    <xf numFmtId="0" fontId="12" fillId="19" borderId="0"/>
    <xf numFmtId="0" fontId="12" fillId="19" borderId="0"/>
    <xf numFmtId="0" fontId="12" fillId="19" borderId="0"/>
    <xf numFmtId="0" fontId="12" fillId="19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30" borderId="0"/>
    <xf numFmtId="0" fontId="12" fillId="22" borderId="0"/>
    <xf numFmtId="0" fontId="12" fillId="22" borderId="0"/>
    <xf numFmtId="0" fontId="12" fillId="22" borderId="0"/>
    <xf numFmtId="0" fontId="12" fillId="22" borderId="0"/>
    <xf numFmtId="0" fontId="12" fillId="22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12" fillId="23" borderId="0"/>
    <xf numFmtId="0" fontId="12" fillId="23" borderId="0"/>
    <xf numFmtId="0" fontId="12" fillId="23" borderId="0"/>
    <xf numFmtId="0" fontId="12" fillId="23" borderId="0"/>
    <xf numFmtId="0" fontId="12" fillId="23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29" borderId="0"/>
    <xf numFmtId="0" fontId="12" fillId="32" borderId="0"/>
    <xf numFmtId="0" fontId="12" fillId="32" borderId="0"/>
    <xf numFmtId="0" fontId="12" fillId="32" borderId="0"/>
    <xf numFmtId="0" fontId="12" fillId="32" borderId="0"/>
    <xf numFmtId="0" fontId="12" fillId="32" borderId="0"/>
    <xf numFmtId="0" fontId="9" fillId="29" borderId="0"/>
    <xf numFmtId="0" fontId="9" fillId="29" borderId="0"/>
    <xf numFmtId="0" fontId="9" fillId="29" borderId="0"/>
    <xf numFmtId="0" fontId="9" fillId="29" borderId="0"/>
    <xf numFmtId="0" fontId="9" fillId="17" borderId="0"/>
    <xf numFmtId="0" fontId="12" fillId="18" borderId="0"/>
    <xf numFmtId="0" fontId="12" fillId="18" borderId="0"/>
    <xf numFmtId="0" fontId="12" fillId="18" borderId="0"/>
    <xf numFmtId="0" fontId="12" fillId="18" borderId="0"/>
    <xf numFmtId="0" fontId="12" fillId="18" borderId="0"/>
    <xf numFmtId="0" fontId="9" fillId="17" borderId="0"/>
    <xf numFmtId="0" fontId="9" fillId="17" borderId="0"/>
    <xf numFmtId="0" fontId="9" fillId="17" borderId="0"/>
    <xf numFmtId="0" fontId="9" fillId="17" borderId="0"/>
    <xf numFmtId="0" fontId="12" fillId="32" borderId="0"/>
    <xf numFmtId="0" fontId="12" fillId="32" borderId="0"/>
    <xf numFmtId="0" fontId="12" fillId="19" borderId="0"/>
    <xf numFmtId="0" fontId="12" fillId="19" borderId="0"/>
    <xf numFmtId="0" fontId="12" fillId="22" borderId="0"/>
    <xf numFmtId="0" fontId="12" fillId="22" borderId="0"/>
    <xf numFmtId="0" fontId="12" fillId="23" borderId="0"/>
    <xf numFmtId="0" fontId="12" fillId="23" borderId="0"/>
    <xf numFmtId="0" fontId="12" fillId="32" borderId="0"/>
    <xf numFmtId="0" fontId="12" fillId="32" borderId="0"/>
    <xf numFmtId="0" fontId="12" fillId="18" borderId="0"/>
    <xf numFmtId="0" fontId="12" fillId="18" borderId="0"/>
    <xf numFmtId="0" fontId="55" fillId="32" borderId="0"/>
    <xf numFmtId="0" fontId="55" fillId="32" borderId="0"/>
    <xf numFmtId="0" fontId="55" fillId="32" borderId="0"/>
    <xf numFmtId="0" fontId="55" fillId="32" borderId="0"/>
    <xf numFmtId="0" fontId="55" fillId="32" borderId="0"/>
    <xf numFmtId="0" fontId="55" fillId="33" borderId="0"/>
    <xf numFmtId="0" fontId="55" fillId="33" borderId="0"/>
    <xf numFmtId="0" fontId="55" fillId="33" borderId="0"/>
    <xf numFmtId="0" fontId="55" fillId="33" borderId="0"/>
    <xf numFmtId="0" fontId="55" fillId="33" borderId="0"/>
    <xf numFmtId="0" fontId="55" fillId="22" borderId="0"/>
    <xf numFmtId="0" fontId="55" fillId="22" borderId="0"/>
    <xf numFmtId="0" fontId="55" fillId="22" borderId="0"/>
    <xf numFmtId="0" fontId="55" fillId="22" borderId="0"/>
    <xf numFmtId="0" fontId="55" fillId="22" borderId="0"/>
    <xf numFmtId="0" fontId="55" fillId="23" borderId="0"/>
    <xf numFmtId="0" fontId="55" fillId="23" borderId="0"/>
    <xf numFmtId="0" fontId="55" fillId="23" borderId="0"/>
    <xf numFmtId="0" fontId="55" fillId="23" borderId="0"/>
    <xf numFmtId="0" fontId="55" fillId="23" borderId="0"/>
    <xf numFmtId="0" fontId="55" fillId="32" borderId="0"/>
    <xf numFmtId="0" fontId="55" fillId="32" borderId="0"/>
    <xf numFmtId="0" fontId="55" fillId="32" borderId="0"/>
    <xf numFmtId="0" fontId="55" fillId="32" borderId="0"/>
    <xf numFmtId="0" fontId="55" fillId="32" borderId="0"/>
    <xf numFmtId="0" fontId="55" fillId="29" borderId="0"/>
    <xf numFmtId="0" fontId="55" fillId="29" borderId="0"/>
    <xf numFmtId="0" fontId="55" fillId="29" borderId="0"/>
    <xf numFmtId="0" fontId="55" fillId="29" borderId="0"/>
    <xf numFmtId="0" fontId="55" fillId="29" borderId="0"/>
    <xf numFmtId="0" fontId="56" fillId="32" borderId="0"/>
    <xf numFmtId="0" fontId="115" fillId="32" borderId="0"/>
    <xf numFmtId="0" fontId="138" fillId="32" borderId="0"/>
    <xf numFmtId="0" fontId="156" fillId="32" borderId="0"/>
    <xf numFmtId="0" fontId="174" fillId="32" borderId="0"/>
    <xf numFmtId="0" fontId="56" fillId="33" borderId="0"/>
    <xf numFmtId="0" fontId="115" fillId="33" borderId="0"/>
    <xf numFmtId="0" fontId="138" fillId="33" borderId="0"/>
    <xf numFmtId="0" fontId="156" fillId="33" borderId="0"/>
    <xf numFmtId="0" fontId="174" fillId="33" borderId="0"/>
    <xf numFmtId="0" fontId="56" fillId="22" borderId="0"/>
    <xf numFmtId="0" fontId="115" fillId="22" borderId="0"/>
    <xf numFmtId="0" fontId="138" fillId="22" borderId="0"/>
    <xf numFmtId="0" fontId="156" fillId="22" borderId="0"/>
    <xf numFmtId="0" fontId="174" fillId="22" borderId="0"/>
    <xf numFmtId="0" fontId="56" fillId="23" borderId="0"/>
    <xf numFmtId="0" fontId="115" fillId="23" borderId="0"/>
    <xf numFmtId="0" fontId="138" fillId="23" borderId="0"/>
    <xf numFmtId="0" fontId="156" fillId="23" borderId="0"/>
    <xf numFmtId="0" fontId="174" fillId="23" borderId="0"/>
    <xf numFmtId="0" fontId="56" fillId="32" borderId="0"/>
    <xf numFmtId="0" fontId="115" fillId="32" borderId="0"/>
    <xf numFmtId="0" fontId="138" fillId="32" borderId="0"/>
    <xf numFmtId="0" fontId="156" fillId="32" borderId="0"/>
    <xf numFmtId="0" fontId="174" fillId="32" borderId="0"/>
    <xf numFmtId="0" fontId="56" fillId="29" borderId="0"/>
    <xf numFmtId="0" fontId="115" fillId="29" borderId="0"/>
    <xf numFmtId="0" fontId="138" fillId="29" borderId="0"/>
    <xf numFmtId="0" fontId="156" fillId="29" borderId="0"/>
    <xf numFmtId="0" fontId="174" fillId="29" borderId="0"/>
    <xf numFmtId="0" fontId="14" fillId="38" borderId="0"/>
    <xf numFmtId="0" fontId="14" fillId="38" borderId="0"/>
    <xf numFmtId="0" fontId="14" fillId="38" borderId="0"/>
    <xf numFmtId="0" fontId="14" fillId="38" borderId="0"/>
    <xf numFmtId="0" fontId="14" fillId="39" borderId="0"/>
    <xf numFmtId="0" fontId="14" fillId="39" borderId="0"/>
    <xf numFmtId="0" fontId="14" fillId="39" borderId="0"/>
    <xf numFmtId="0" fontId="14" fillId="39" borderId="0"/>
    <xf numFmtId="0" fontId="14" fillId="22" borderId="0"/>
    <xf numFmtId="0" fontId="14" fillId="22" borderId="0"/>
    <xf numFmtId="0" fontId="14" fillId="22" borderId="0"/>
    <xf numFmtId="0" fontId="14" fillId="22" borderId="0"/>
    <xf numFmtId="0" fontId="14" fillId="40" borderId="0"/>
    <xf numFmtId="0" fontId="14" fillId="40" borderId="0"/>
    <xf numFmtId="0" fontId="14" fillId="40" borderId="0"/>
    <xf numFmtId="0" fontId="14" fillId="40" borderId="0"/>
    <xf numFmtId="0" fontId="14" fillId="38" borderId="0"/>
    <xf numFmtId="0" fontId="14" fillId="38" borderId="0"/>
    <xf numFmtId="0" fontId="14" fillId="38" borderId="0"/>
    <xf numFmtId="0" fontId="14" fillId="38" borderId="0"/>
    <xf numFmtId="0" fontId="14" fillId="41" borderId="0"/>
    <xf numFmtId="0" fontId="14" fillId="41" borderId="0"/>
    <xf numFmtId="0" fontId="14" fillId="41" borderId="0"/>
    <xf numFmtId="0" fontId="14" fillId="41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18" borderId="0"/>
    <xf numFmtId="0" fontId="13" fillId="18" borderId="0"/>
    <xf numFmtId="0" fontId="13" fillId="18" borderId="0"/>
    <xf numFmtId="0" fontId="13" fillId="18" borderId="0"/>
    <xf numFmtId="0" fontId="13" fillId="18" borderId="0"/>
    <xf numFmtId="0" fontId="13" fillId="27" borderId="0"/>
    <xf numFmtId="0" fontId="13" fillId="27" borderId="0"/>
    <xf numFmtId="0" fontId="13" fillId="27" borderId="0"/>
    <xf numFmtId="0" fontId="13" fillId="27" borderId="0"/>
    <xf numFmtId="0" fontId="13" fillId="27" borderId="0"/>
    <xf numFmtId="0" fontId="13" fillId="35" borderId="0"/>
    <xf numFmtId="0" fontId="13" fillId="35" borderId="0"/>
    <xf numFmtId="0" fontId="13" fillId="35" borderId="0"/>
    <xf numFmtId="0" fontId="13" fillId="35" borderId="0"/>
    <xf numFmtId="0" fontId="13" fillId="35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7" borderId="0"/>
    <xf numFmtId="0" fontId="13" fillId="37" borderId="0"/>
    <xf numFmtId="0" fontId="13" fillId="37" borderId="0"/>
    <xf numFmtId="0" fontId="13" fillId="37" borderId="0"/>
    <xf numFmtId="0" fontId="13" fillId="37" borderId="0"/>
    <xf numFmtId="0" fontId="13" fillId="29" borderId="0"/>
    <xf numFmtId="0" fontId="14" fillId="38" borderId="0"/>
    <xf numFmtId="0" fontId="14" fillId="38" borderId="0"/>
    <xf numFmtId="0" fontId="14" fillId="38" borderId="0"/>
    <xf numFmtId="0" fontId="14" fillId="38" borderId="0"/>
    <xf numFmtId="0" fontId="14" fillId="38" borderId="0"/>
    <xf numFmtId="0" fontId="13" fillId="29" borderId="0"/>
    <xf numFmtId="0" fontId="13" fillId="29" borderId="0"/>
    <xf numFmtId="0" fontId="13" fillId="29" borderId="0"/>
    <xf numFmtId="0" fontId="13" fillId="29" borderId="0"/>
    <xf numFmtId="0" fontId="13" fillId="18" borderId="0"/>
    <xf numFmtId="0" fontId="14" fillId="39" borderId="0"/>
    <xf numFmtId="0" fontId="14" fillId="39" borderId="0"/>
    <xf numFmtId="0" fontId="14" fillId="39" borderId="0"/>
    <xf numFmtId="0" fontId="14" fillId="39" borderId="0"/>
    <xf numFmtId="0" fontId="14" fillId="39" borderId="0"/>
    <xf numFmtId="0" fontId="13" fillId="18" borderId="0"/>
    <xf numFmtId="0" fontId="13" fillId="18" borderId="0"/>
    <xf numFmtId="0" fontId="13" fillId="18" borderId="0"/>
    <xf numFmtId="0" fontId="13" fillId="18" borderId="0"/>
    <xf numFmtId="0" fontId="13" fillId="30" borderId="0"/>
    <xf numFmtId="0" fontId="14" fillId="22" borderId="0"/>
    <xf numFmtId="0" fontId="14" fillId="22" borderId="0"/>
    <xf numFmtId="0" fontId="14" fillId="22" borderId="0"/>
    <xf numFmtId="0" fontId="14" fillId="22" borderId="0"/>
    <xf numFmtId="0" fontId="14" fillId="22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1" borderId="0"/>
    <xf numFmtId="0" fontId="14" fillId="40" borderId="0"/>
    <xf numFmtId="0" fontId="14" fillId="40" borderId="0"/>
    <xf numFmtId="0" fontId="14" fillId="40" borderId="0"/>
    <xf numFmtId="0" fontId="14" fillId="40" borderId="0"/>
    <xf numFmtId="0" fontId="14" fillId="40" borderId="0"/>
    <xf numFmtId="0" fontId="13" fillId="31" borderId="0"/>
    <xf numFmtId="0" fontId="13" fillId="31" borderId="0"/>
    <xf numFmtId="0" fontId="13" fillId="31" borderId="0"/>
    <xf numFmtId="0" fontId="13" fillId="31" borderId="0"/>
    <xf numFmtId="0" fontId="13" fillId="36" borderId="0"/>
    <xf numFmtId="0" fontId="14" fillId="38" borderId="0"/>
    <xf numFmtId="0" fontId="14" fillId="38" borderId="0"/>
    <xf numFmtId="0" fontId="14" fillId="38" borderId="0"/>
    <xf numFmtId="0" fontId="14" fillId="38" borderId="0"/>
    <xf numFmtId="0" fontId="14" fillId="38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17" borderId="0"/>
    <xf numFmtId="0" fontId="14" fillId="41" borderId="0"/>
    <xf numFmtId="0" fontId="14" fillId="41" borderId="0"/>
    <xf numFmtId="0" fontId="14" fillId="41" borderId="0"/>
    <xf numFmtId="0" fontId="14" fillId="41" borderId="0"/>
    <xf numFmtId="0" fontId="14" fillId="41" borderId="0"/>
    <xf numFmtId="0" fontId="13" fillId="17" borderId="0"/>
    <xf numFmtId="0" fontId="13" fillId="17" borderId="0"/>
    <xf numFmtId="0" fontId="13" fillId="17" borderId="0"/>
    <xf numFmtId="0" fontId="13" fillId="17" borderId="0"/>
    <xf numFmtId="0" fontId="14" fillId="38" borderId="0"/>
    <xf numFmtId="0" fontId="14" fillId="38" borderId="0"/>
    <xf numFmtId="0" fontId="14" fillId="39" borderId="0"/>
    <xf numFmtId="0" fontId="14" fillId="39" borderId="0"/>
    <xf numFmtId="0" fontId="14" fillId="22" borderId="0"/>
    <xf numFmtId="0" fontId="14" fillId="22" borderId="0"/>
    <xf numFmtId="0" fontId="14" fillId="40" borderId="0"/>
    <xf numFmtId="0" fontId="14" fillId="40" borderId="0"/>
    <xf numFmtId="0" fontId="14" fillId="38" borderId="0"/>
    <xf numFmtId="0" fontId="14" fillId="38" borderId="0"/>
    <xf numFmtId="0" fontId="14" fillId="41" borderId="0"/>
    <xf numFmtId="0" fontId="14" fillId="41" borderId="0"/>
    <xf numFmtId="0" fontId="57" fillId="38" borderId="0"/>
    <xf numFmtId="0" fontId="57" fillId="38" borderId="0"/>
    <xf numFmtId="0" fontId="57" fillId="38" borderId="0"/>
    <xf numFmtId="0" fontId="57" fillId="38" borderId="0"/>
    <xf numFmtId="0" fontId="57" fillId="38" borderId="0"/>
    <xf numFmtId="0" fontId="57" fillId="39" borderId="0"/>
    <xf numFmtId="0" fontId="57" fillId="39" borderId="0"/>
    <xf numFmtId="0" fontId="57" fillId="39" borderId="0"/>
    <xf numFmtId="0" fontId="57" fillId="39" borderId="0"/>
    <xf numFmtId="0" fontId="57" fillId="39" borderId="0"/>
    <xf numFmtId="0" fontId="57" fillId="22" borderId="0"/>
    <xf numFmtId="0" fontId="57" fillId="22" borderId="0"/>
    <xf numFmtId="0" fontId="57" fillId="22" borderId="0"/>
    <xf numFmtId="0" fontId="57" fillId="22" borderId="0"/>
    <xf numFmtId="0" fontId="57" fillId="22" borderId="0"/>
    <xf numFmtId="0" fontId="57" fillId="40" borderId="0"/>
    <xf numFmtId="0" fontId="57" fillId="40" borderId="0"/>
    <xf numFmtId="0" fontId="57" fillId="40" borderId="0"/>
    <xf numFmtId="0" fontId="57" fillId="40" borderId="0"/>
    <xf numFmtId="0" fontId="57" fillId="40" borderId="0"/>
    <xf numFmtId="0" fontId="57" fillId="38" borderId="0"/>
    <xf numFmtId="0" fontId="57" fillId="38" borderId="0"/>
    <xf numFmtId="0" fontId="57" fillId="38" borderId="0"/>
    <xf numFmtId="0" fontId="57" fillId="38" borderId="0"/>
    <xf numFmtId="0" fontId="57" fillId="38" borderId="0"/>
    <xf numFmtId="0" fontId="57" fillId="41" borderId="0"/>
    <xf numFmtId="0" fontId="57" fillId="41" borderId="0"/>
    <xf numFmtId="0" fontId="57" fillId="41" borderId="0"/>
    <xf numFmtId="0" fontId="57" fillId="41" borderId="0"/>
    <xf numFmtId="0" fontId="57" fillId="41" borderId="0"/>
    <xf numFmtId="0" fontId="58" fillId="38" borderId="0"/>
    <xf numFmtId="0" fontId="116" fillId="38" borderId="0"/>
    <xf numFmtId="0" fontId="139" fillId="38" borderId="0"/>
    <xf numFmtId="0" fontId="157" fillId="38" borderId="0"/>
    <xf numFmtId="0" fontId="175" fillId="38" borderId="0"/>
    <xf numFmtId="0" fontId="58" fillId="39" borderId="0"/>
    <xf numFmtId="0" fontId="116" fillId="39" borderId="0"/>
    <xf numFmtId="0" fontId="139" fillId="39" borderId="0"/>
    <xf numFmtId="0" fontId="157" fillId="39" borderId="0"/>
    <xf numFmtId="0" fontId="175" fillId="39" borderId="0"/>
    <xf numFmtId="0" fontId="58" fillId="22" borderId="0"/>
    <xf numFmtId="0" fontId="116" fillId="22" borderId="0"/>
    <xf numFmtId="0" fontId="139" fillId="22" borderId="0"/>
    <xf numFmtId="0" fontId="157" fillId="22" borderId="0"/>
    <xf numFmtId="0" fontId="175" fillId="22" borderId="0"/>
    <xf numFmtId="0" fontId="58" fillId="40" borderId="0"/>
    <xf numFmtId="0" fontId="116" fillId="40" borderId="0"/>
    <xf numFmtId="0" fontId="139" fillId="40" borderId="0"/>
    <xf numFmtId="0" fontId="157" fillId="40" borderId="0"/>
    <xf numFmtId="0" fontId="175" fillId="40" borderId="0"/>
    <xf numFmtId="0" fontId="58" fillId="38" borderId="0"/>
    <xf numFmtId="0" fontId="116" fillId="38" borderId="0"/>
    <xf numFmtId="0" fontId="139" fillId="38" borderId="0"/>
    <xf numFmtId="0" fontId="157" fillId="38" borderId="0"/>
    <xf numFmtId="0" fontId="175" fillId="38" borderId="0"/>
    <xf numFmtId="0" fontId="58" fillId="41" borderId="0"/>
    <xf numFmtId="0" fontId="116" fillId="41" borderId="0"/>
    <xf numFmtId="0" fontId="139" fillId="41" borderId="0"/>
    <xf numFmtId="0" fontId="157" fillId="41" borderId="0"/>
    <xf numFmtId="0" fontId="175" fillId="41" borderId="0"/>
    <xf numFmtId="0" fontId="13" fillId="36" borderId="0"/>
    <xf numFmtId="0" fontId="9" fillId="88" borderId="0"/>
    <xf numFmtId="0" fontId="9" fillId="88" borderId="0"/>
    <xf numFmtId="0" fontId="9" fillId="88" borderId="0"/>
    <xf numFmtId="0" fontId="9" fillId="88" borderId="0"/>
    <xf numFmtId="0" fontId="9" fillId="88" borderId="0"/>
    <xf numFmtId="0" fontId="9" fillId="89" borderId="0"/>
    <xf numFmtId="0" fontId="9" fillId="89" borderId="0"/>
    <xf numFmtId="0" fontId="9" fillId="89" borderId="0"/>
    <xf numFmtId="0" fontId="9" fillId="89" borderId="0"/>
    <xf numFmtId="0" fontId="9" fillId="89" borderId="0"/>
    <xf numFmtId="0" fontId="13" fillId="90" borderId="0"/>
    <xf numFmtId="0" fontId="13" fillId="90" borderId="0"/>
    <xf numFmtId="0" fontId="13" fillId="90" borderId="0"/>
    <xf numFmtId="0" fontId="13" fillId="90" borderId="0"/>
    <xf numFmtId="0" fontId="13" fillId="90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4" fillId="43" borderId="0"/>
    <xf numFmtId="0" fontId="14" fillId="43" borderId="0"/>
    <xf numFmtId="0" fontId="14" fillId="43" borderId="0"/>
    <xf numFmtId="0" fontId="14" fillId="43" borderId="0"/>
    <xf numFmtId="0" fontId="14" fillId="43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42" borderId="0"/>
    <xf numFmtId="0" fontId="9" fillId="91" borderId="0"/>
    <xf numFmtId="0" fontId="9" fillId="91" borderId="0"/>
    <xf numFmtId="0" fontId="9" fillId="91" borderId="0"/>
    <xf numFmtId="0" fontId="9" fillId="91" borderId="0"/>
    <xf numFmtId="0" fontId="9" fillId="91" borderId="0"/>
    <xf numFmtId="0" fontId="9" fillId="92" borderId="0"/>
    <xf numFmtId="0" fontId="9" fillId="92" borderId="0"/>
    <xf numFmtId="0" fontId="9" fillId="92" borderId="0"/>
    <xf numFmtId="0" fontId="9" fillId="92" borderId="0"/>
    <xf numFmtId="0" fontId="9" fillId="92" borderId="0"/>
    <xf numFmtId="0" fontId="13" fillId="93" borderId="0"/>
    <xf numFmtId="0" fontId="13" fillId="93" borderId="0"/>
    <xf numFmtId="0" fontId="13" fillId="93" borderId="0"/>
    <xf numFmtId="0" fontId="13" fillId="93" borderId="0"/>
    <xf numFmtId="0" fontId="13" fillId="93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4" fillId="44" borderId="0"/>
    <xf numFmtId="0" fontId="14" fillId="44" borderId="0"/>
    <xf numFmtId="0" fontId="14" fillId="44" borderId="0"/>
    <xf numFmtId="0" fontId="14" fillId="44" borderId="0"/>
    <xf numFmtId="0" fontId="14" fillId="44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42" borderId="0"/>
    <xf numFmtId="0" fontId="13" fillId="30" borderId="0"/>
    <xf numFmtId="0" fontId="9" fillId="94" borderId="0"/>
    <xf numFmtId="0" fontId="9" fillId="94" borderId="0"/>
    <xf numFmtId="0" fontId="9" fillId="94" borderId="0"/>
    <xf numFmtId="0" fontId="9" fillId="94" borderId="0"/>
    <xf numFmtId="0" fontId="9" fillId="94" borderId="0"/>
    <xf numFmtId="0" fontId="9" fillId="95" borderId="0"/>
    <xf numFmtId="0" fontId="9" fillId="95" borderId="0"/>
    <xf numFmtId="0" fontId="9" fillId="95" borderId="0"/>
    <xf numFmtId="0" fontId="9" fillId="95" borderId="0"/>
    <xf numFmtId="0" fontId="9" fillId="95" borderId="0"/>
    <xf numFmtId="0" fontId="13" fillId="96" borderId="0"/>
    <xf numFmtId="0" fontId="13" fillId="96" borderId="0"/>
    <xf numFmtId="0" fontId="13" fillId="96" borderId="0"/>
    <xf numFmtId="0" fontId="13" fillId="96" borderId="0"/>
    <xf numFmtId="0" fontId="13" fillId="96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4" fillId="44" borderId="0"/>
    <xf numFmtId="0" fontId="14" fillId="44" borderId="0"/>
    <xf numFmtId="0" fontId="14" fillId="44" borderId="0"/>
    <xf numFmtId="0" fontId="14" fillId="44" borderId="0"/>
    <xf numFmtId="0" fontId="14" fillId="44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30" borderId="0"/>
    <xf numFmtId="0" fontId="13" fillId="21" borderId="0"/>
    <xf numFmtId="0" fontId="9" fillId="91" borderId="0"/>
    <xf numFmtId="0" fontId="9" fillId="91" borderId="0"/>
    <xf numFmtId="0" fontId="9" fillId="91" borderId="0"/>
    <xf numFmtId="0" fontId="9" fillId="91" borderId="0"/>
    <xf numFmtId="0" fontId="9" fillId="91" borderId="0"/>
    <xf numFmtId="0" fontId="9" fillId="97" borderId="0"/>
    <xf numFmtId="0" fontId="9" fillId="97" borderId="0"/>
    <xf numFmtId="0" fontId="9" fillId="97" borderId="0"/>
    <xf numFmtId="0" fontId="9" fillId="97" borderId="0"/>
    <xf numFmtId="0" fontId="9" fillId="97" borderId="0"/>
    <xf numFmtId="0" fontId="13" fillId="92" borderId="0"/>
    <xf numFmtId="0" fontId="13" fillId="92" borderId="0"/>
    <xf numFmtId="0" fontId="13" fillId="92" borderId="0"/>
    <xf numFmtId="0" fontId="13" fillId="92" borderId="0"/>
    <xf numFmtId="0" fontId="13" fillId="92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4" fillId="45" borderId="0"/>
    <xf numFmtId="0" fontId="14" fillId="45" borderId="0"/>
    <xf numFmtId="0" fontId="14" fillId="45" borderId="0"/>
    <xf numFmtId="0" fontId="14" fillId="45" borderId="0"/>
    <xf numFmtId="0" fontId="14" fillId="45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21" borderId="0"/>
    <xf numFmtId="0" fontId="13" fillId="36" borderId="0"/>
    <xf numFmtId="0" fontId="9" fillId="98" borderId="0"/>
    <xf numFmtId="0" fontId="9" fillId="98" borderId="0"/>
    <xf numFmtId="0" fontId="9" fillId="98" borderId="0"/>
    <xf numFmtId="0" fontId="9" fillId="98" borderId="0"/>
    <xf numFmtId="0" fontId="9" fillId="98" borderId="0"/>
    <xf numFmtId="0" fontId="9" fillId="99" borderId="0"/>
    <xf numFmtId="0" fontId="9" fillId="99" borderId="0"/>
    <xf numFmtId="0" fontId="9" fillId="99" borderId="0"/>
    <xf numFmtId="0" fontId="9" fillId="99" borderId="0"/>
    <xf numFmtId="0" fontId="9" fillId="99" borderId="0"/>
    <xf numFmtId="0" fontId="13" fillId="90" borderId="0"/>
    <xf numFmtId="0" fontId="13" fillId="90" borderId="0"/>
    <xf numFmtId="0" fontId="13" fillId="90" borderId="0"/>
    <xf numFmtId="0" fontId="13" fillId="90" borderId="0"/>
    <xf numFmtId="0" fontId="13" fillId="90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4" fillId="46" borderId="0"/>
    <xf numFmtId="0" fontId="14" fillId="46" borderId="0"/>
    <xf numFmtId="0" fontId="14" fillId="46" borderId="0"/>
    <xf numFmtId="0" fontId="14" fillId="46" borderId="0"/>
    <xf numFmtId="0" fontId="14" fillId="4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36" borderId="0"/>
    <xf numFmtId="0" fontId="13" fillId="28" borderId="0"/>
    <xf numFmtId="0" fontId="9" fillId="100" borderId="0"/>
    <xf numFmtId="0" fontId="9" fillId="100" borderId="0"/>
    <xf numFmtId="0" fontId="9" fillId="100" borderId="0"/>
    <xf numFmtId="0" fontId="9" fillId="100" borderId="0"/>
    <xf numFmtId="0" fontId="9" fillId="100" borderId="0"/>
    <xf numFmtId="0" fontId="9" fillId="101" borderId="0"/>
    <xf numFmtId="0" fontId="9" fillId="101" borderId="0"/>
    <xf numFmtId="0" fontId="9" fillId="101" borderId="0"/>
    <xf numFmtId="0" fontId="9" fillId="101" borderId="0"/>
    <xf numFmtId="0" fontId="9" fillId="101" borderId="0"/>
    <xf numFmtId="0" fontId="13" fillId="102" borderId="0"/>
    <xf numFmtId="0" fontId="13" fillId="102" borderId="0"/>
    <xf numFmtId="0" fontId="13" fillId="102" borderId="0"/>
    <xf numFmtId="0" fontId="13" fillId="102" borderId="0"/>
    <xf numFmtId="0" fontId="13" fillId="102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4" fillId="47" borderId="0"/>
    <xf numFmtId="0" fontId="14" fillId="47" borderId="0"/>
    <xf numFmtId="0" fontId="14" fillId="47" borderId="0"/>
    <xf numFmtId="0" fontId="14" fillId="47" borderId="0"/>
    <xf numFmtId="0" fontId="14" fillId="47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3" fillId="28" borderId="0"/>
    <xf numFmtId="0" fontId="14" fillId="43" borderId="0"/>
    <xf numFmtId="0" fontId="14" fillId="43" borderId="0"/>
    <xf numFmtId="0" fontId="13" fillId="119" borderId="0"/>
    <xf numFmtId="0" fontId="13" fillId="119" borderId="0"/>
    <xf numFmtId="0" fontId="13" fillId="119" borderId="0"/>
    <xf numFmtId="0" fontId="13" fillId="119" borderId="0"/>
    <xf numFmtId="0" fontId="14" fillId="43" borderId="0"/>
    <xf numFmtId="0" fontId="14" fillId="43" borderId="0"/>
    <xf numFmtId="0" fontId="14" fillId="43" borderId="0"/>
    <xf numFmtId="0" fontId="14" fillId="43" borderId="0"/>
    <xf numFmtId="0" fontId="14" fillId="44" borderId="0"/>
    <xf numFmtId="0" fontId="14" fillId="44" borderId="0"/>
    <xf numFmtId="0" fontId="13" fillId="120" borderId="0"/>
    <xf numFmtId="0" fontId="13" fillId="120" borderId="0"/>
    <xf numFmtId="0" fontId="13" fillId="120" borderId="0"/>
    <xf numFmtId="0" fontId="13" fillId="120" borderId="0"/>
    <xf numFmtId="0" fontId="14" fillId="44" borderId="0"/>
    <xf numFmtId="0" fontId="14" fillId="44" borderId="0"/>
    <xf numFmtId="0" fontId="14" fillId="44" borderId="0"/>
    <xf numFmtId="0" fontId="14" fillId="44" borderId="0"/>
    <xf numFmtId="0" fontId="14" fillId="44" borderId="0"/>
    <xf numFmtId="0" fontId="14" fillId="44" borderId="0"/>
    <xf numFmtId="0" fontId="13" fillId="121" borderId="0"/>
    <xf numFmtId="0" fontId="13" fillId="121" borderId="0"/>
    <xf numFmtId="0" fontId="13" fillId="121" borderId="0"/>
    <xf numFmtId="0" fontId="13" fillId="121" borderId="0"/>
    <xf numFmtId="0" fontId="14" fillId="44" borderId="0"/>
    <xf numFmtId="0" fontId="14" fillId="44" borderId="0"/>
    <xf numFmtId="0" fontId="14" fillId="44" borderId="0"/>
    <xf numFmtId="0" fontId="14" fillId="44" borderId="0"/>
    <xf numFmtId="0" fontId="14" fillId="45" borderId="0"/>
    <xf numFmtId="0" fontId="14" fillId="45" borderId="0"/>
    <xf numFmtId="0" fontId="13" fillId="122" borderId="0"/>
    <xf numFmtId="0" fontId="13" fillId="122" borderId="0"/>
    <xf numFmtId="0" fontId="13" fillId="122" borderId="0"/>
    <xf numFmtId="0" fontId="13" fillId="122" borderId="0"/>
    <xf numFmtId="0" fontId="14" fillId="45" borderId="0"/>
    <xf numFmtId="0" fontId="14" fillId="45" borderId="0"/>
    <xf numFmtId="0" fontId="14" fillId="45" borderId="0"/>
    <xf numFmtId="0" fontId="14" fillId="45" borderId="0"/>
    <xf numFmtId="0" fontId="14" fillId="46" borderId="0"/>
    <xf numFmtId="0" fontId="14" fillId="46" borderId="0"/>
    <xf numFmtId="0" fontId="13" fillId="90" borderId="0"/>
    <xf numFmtId="0" fontId="13" fillId="90" borderId="0"/>
    <xf numFmtId="0" fontId="13" fillId="90" borderId="0"/>
    <xf numFmtId="0" fontId="13" fillId="90" borderId="0"/>
    <xf numFmtId="0" fontId="14" fillId="46" borderId="0"/>
    <xf numFmtId="0" fontId="14" fillId="46" borderId="0"/>
    <xf numFmtId="0" fontId="14" fillId="46" borderId="0"/>
    <xf numFmtId="0" fontId="14" fillId="46" borderId="0"/>
    <xf numFmtId="0" fontId="14" fillId="47" borderId="0"/>
    <xf numFmtId="0" fontId="14" fillId="47" borderId="0"/>
    <xf numFmtId="0" fontId="13" fillId="123" borderId="0"/>
    <xf numFmtId="0" fontId="13" fillId="123" borderId="0"/>
    <xf numFmtId="0" fontId="13" fillId="123" borderId="0"/>
    <xf numFmtId="0" fontId="13" fillId="123" borderId="0"/>
    <xf numFmtId="0" fontId="14" fillId="47" borderId="0"/>
    <xf numFmtId="0" fontId="14" fillId="47" borderId="0"/>
    <xf numFmtId="0" fontId="14" fillId="47" borderId="0"/>
    <xf numFmtId="0" fontId="14" fillId="47" borderId="0"/>
    <xf numFmtId="0" fontId="15" fillId="36" borderId="17"/>
    <xf numFmtId="0" fontId="15" fillId="36" borderId="17"/>
    <xf numFmtId="0" fontId="34" fillId="124" borderId="31"/>
    <xf numFmtId="0" fontId="34" fillId="124" borderId="76"/>
    <xf numFmtId="0" fontId="34" fillId="124" borderId="91"/>
    <xf numFmtId="0" fontId="34" fillId="124" borderId="91"/>
    <xf numFmtId="0" fontId="34" fillId="124" borderId="104"/>
    <xf numFmtId="0" fontId="34" fillId="124" borderId="104"/>
    <xf numFmtId="0" fontId="34" fillId="20" borderId="31"/>
    <xf numFmtId="0" fontId="34" fillId="20" borderId="31"/>
    <xf numFmtId="0" fontId="34" fillId="20" borderId="76"/>
    <xf numFmtId="0" fontId="34" fillId="20" borderId="91"/>
    <xf numFmtId="0" fontId="34" fillId="20" borderId="91"/>
    <xf numFmtId="0" fontId="34" fillId="20" borderId="104"/>
    <xf numFmtId="0" fontId="34" fillId="20" borderId="104"/>
    <xf numFmtId="0" fontId="15" fillId="36" borderId="17"/>
    <xf numFmtId="0" fontId="15" fillId="36" borderId="71"/>
    <xf numFmtId="0" fontId="15" fillId="36" borderId="86"/>
    <xf numFmtId="0" fontId="15" fillId="36" borderId="86"/>
    <xf numFmtId="0" fontId="15" fillId="36" borderId="99"/>
    <xf numFmtId="0" fontId="15" fillId="36" borderId="99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6" fillId="15" borderId="0"/>
    <xf numFmtId="0" fontId="44" fillId="31" borderId="0"/>
    <xf numFmtId="0" fontId="44" fillId="31" borderId="0"/>
    <xf numFmtId="0" fontId="44" fillId="31" borderId="0"/>
    <xf numFmtId="0" fontId="44" fillId="31" borderId="0"/>
    <xf numFmtId="0" fontId="44" fillId="31" borderId="0"/>
    <xf numFmtId="0" fontId="16" fillId="15" borderId="0"/>
    <xf numFmtId="0" fontId="16" fillId="15" borderId="0"/>
    <xf numFmtId="0" fontId="16" fillId="15" borderId="0"/>
    <xf numFmtId="0" fontId="16" fillId="15" borderId="0"/>
    <xf numFmtId="0" fontId="17" fillId="36" borderId="17"/>
    <xf numFmtId="0" fontId="17" fillId="36" borderId="17"/>
    <xf numFmtId="0" fontId="134" fillId="124" borderId="18"/>
    <xf numFmtId="0" fontId="134" fillId="124" borderId="72"/>
    <xf numFmtId="0" fontId="134" fillId="124" borderId="87"/>
    <xf numFmtId="0" fontId="134" fillId="124" borderId="87"/>
    <xf numFmtId="0" fontId="134" fillId="124" borderId="100"/>
    <xf numFmtId="0" fontId="134" fillId="124" borderId="100"/>
    <xf numFmtId="0" fontId="18" fillId="20" borderId="17"/>
    <xf numFmtId="0" fontId="18" fillId="20" borderId="17"/>
    <xf numFmtId="0" fontId="18" fillId="20" borderId="71"/>
    <xf numFmtId="0" fontId="18" fillId="20" borderId="86"/>
    <xf numFmtId="0" fontId="18" fillId="20" borderId="86"/>
    <xf numFmtId="0" fontId="18" fillId="20" borderId="99"/>
    <xf numFmtId="0" fontId="18" fillId="20" borderId="99"/>
    <xf numFmtId="0" fontId="17" fillId="36" borderId="17"/>
    <xf numFmtId="0" fontId="17" fillId="36" borderId="71"/>
    <xf numFmtId="0" fontId="17" fillId="36" borderId="86"/>
    <xf numFmtId="0" fontId="17" fillId="36" borderId="86"/>
    <xf numFmtId="0" fontId="17" fillId="36" borderId="99"/>
    <xf numFmtId="0" fontId="17" fillId="36" borderId="99"/>
    <xf numFmtId="0" fontId="3" fillId="48" borderId="18">
      <alignment horizontal="left" vertical="center"/>
    </xf>
    <xf numFmtId="0" fontId="3" fillId="48" borderId="72">
      <alignment horizontal="left" vertical="center"/>
    </xf>
    <xf numFmtId="0" fontId="3" fillId="48" borderId="87">
      <alignment horizontal="left" vertical="center"/>
    </xf>
    <xf numFmtId="0" fontId="3" fillId="48" borderId="100">
      <alignment horizontal="left" vertical="center"/>
    </xf>
    <xf numFmtId="0" fontId="60" fillId="22" borderId="0"/>
    <xf numFmtId="0" fontId="60" fillId="22" borderId="0"/>
    <xf numFmtId="0" fontId="60" fillId="22" borderId="0"/>
    <xf numFmtId="0" fontId="60" fillId="22" borderId="0"/>
    <xf numFmtId="0" fontId="60" fillId="22" borderId="0"/>
    <xf numFmtId="0" fontId="59" fillId="31" borderId="17"/>
    <xf numFmtId="0" fontId="59" fillId="31" borderId="17"/>
    <xf numFmtId="0" fontId="59" fillId="31" borderId="71"/>
    <xf numFmtId="0" fontId="59" fillId="31" borderId="86"/>
    <xf numFmtId="0" fontId="59" fillId="31" borderId="86"/>
    <xf numFmtId="0" fontId="59" fillId="31" borderId="99"/>
    <xf numFmtId="0" fontId="59" fillId="31" borderId="99"/>
    <xf numFmtId="0" fontId="18" fillId="20" borderId="17"/>
    <xf numFmtId="0" fontId="18" fillId="20" borderId="17"/>
    <xf numFmtId="0" fontId="18" fillId="20" borderId="71"/>
    <xf numFmtId="0" fontId="18" fillId="20" borderId="86"/>
    <xf numFmtId="0" fontId="18" fillId="20" borderId="86"/>
    <xf numFmtId="0" fontId="18" fillId="20" borderId="99"/>
    <xf numFmtId="0" fontId="18" fillId="20" borderId="99"/>
    <xf numFmtId="0" fontId="61" fillId="36" borderId="17"/>
    <xf numFmtId="0" fontId="61" fillId="36" borderId="17"/>
    <xf numFmtId="0" fontId="61" fillId="36" borderId="71"/>
    <xf numFmtId="0" fontId="61" fillId="36" borderId="86"/>
    <xf numFmtId="0" fontId="61" fillId="36" borderId="86"/>
    <xf numFmtId="0" fontId="61" fillId="36" borderId="99"/>
    <xf numFmtId="0" fontId="61" fillId="36" borderId="99"/>
    <xf numFmtId="0" fontId="62" fillId="49" borderId="19"/>
    <xf numFmtId="0" fontId="62" fillId="49" borderId="19"/>
    <xf numFmtId="0" fontId="62" fillId="49" borderId="19"/>
    <xf numFmtId="0" fontId="62" fillId="49" borderId="19"/>
    <xf numFmtId="0" fontId="62" fillId="49" borderId="19"/>
    <xf numFmtId="0" fontId="63" fillId="0" borderId="20"/>
    <xf numFmtId="0" fontId="63" fillId="0" borderId="20"/>
    <xf numFmtId="0" fontId="63" fillId="0" borderId="20"/>
    <xf numFmtId="0" fontId="63" fillId="0" borderId="20"/>
    <xf numFmtId="0" fontId="63" fillId="0" borderId="20"/>
    <xf numFmtId="0" fontId="64" fillId="0" borderId="21"/>
    <xf numFmtId="0" fontId="64" fillId="0" borderId="21"/>
    <xf numFmtId="0" fontId="64" fillId="0" borderId="21"/>
    <xf numFmtId="0" fontId="64" fillId="0" borderId="21"/>
    <xf numFmtId="0" fontId="64" fillId="0" borderId="21"/>
    <xf numFmtId="0" fontId="19" fillId="45" borderId="22"/>
    <xf numFmtId="0" fontId="53" fillId="40" borderId="19"/>
    <xf numFmtId="0" fontId="53" fillId="40" borderId="19"/>
    <xf numFmtId="0" fontId="53" fillId="40" borderId="19"/>
    <xf numFmtId="0" fontId="53" fillId="40" borderId="19"/>
    <xf numFmtId="0" fontId="53" fillId="40" borderId="19"/>
    <xf numFmtId="0" fontId="19" fillId="45" borderId="22"/>
    <xf numFmtId="0" fontId="19" fillId="45" borderId="22"/>
    <xf numFmtId="0" fontId="19" fillId="45" borderId="22"/>
    <xf numFmtId="0" fontId="19" fillId="45" borderId="22"/>
    <xf numFmtId="164" fontId="4" fillId="0" borderId="0"/>
    <xf numFmtId="0" fontId="4" fillId="19" borderId="23"/>
    <xf numFmtId="0" fontId="4" fillId="19" borderId="23"/>
    <xf numFmtId="0" fontId="4" fillId="19" borderId="23"/>
    <xf numFmtId="0" fontId="4" fillId="19" borderId="23"/>
    <xf numFmtId="0" fontId="4" fillId="19" borderId="73"/>
    <xf numFmtId="0" fontId="4" fillId="19" borderId="88"/>
    <xf numFmtId="0" fontId="4" fillId="19" borderId="88"/>
    <xf numFmtId="0" fontId="4" fillId="19" borderId="101"/>
    <xf numFmtId="0" fontId="4" fillId="19" borderId="101"/>
    <xf numFmtId="0" fontId="4" fillId="19" borderId="23"/>
    <xf numFmtId="0" fontId="4" fillId="19" borderId="73"/>
    <xf numFmtId="0" fontId="4" fillId="19" borderId="88"/>
    <xf numFmtId="0" fontId="4" fillId="19" borderId="88"/>
    <xf numFmtId="0" fontId="4" fillId="19" borderId="101"/>
    <xf numFmtId="0" fontId="4" fillId="19" borderId="101"/>
    <xf numFmtId="0" fontId="4" fillId="19" borderId="23"/>
    <xf numFmtId="0" fontId="4" fillId="19" borderId="73"/>
    <xf numFmtId="0" fontId="4" fillId="19" borderId="88"/>
    <xf numFmtId="0" fontId="4" fillId="19" borderId="88"/>
    <xf numFmtId="0" fontId="4" fillId="19" borderId="101"/>
    <xf numFmtId="0" fontId="4" fillId="19" borderId="101"/>
    <xf numFmtId="0" fontId="4" fillId="19" borderId="23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12" fillId="18" borderId="17"/>
    <xf numFmtId="0" fontId="12" fillId="18" borderId="17"/>
    <xf numFmtId="0" fontId="135" fillId="101" borderId="18"/>
    <xf numFmtId="0" fontId="135" fillId="101" borderId="72"/>
    <xf numFmtId="0" fontId="135" fillId="101" borderId="87"/>
    <xf numFmtId="0" fontId="135" fillId="101" borderId="87"/>
    <xf numFmtId="0" fontId="135" fillId="101" borderId="100"/>
    <xf numFmtId="0" fontId="135" fillId="101" borderId="100"/>
    <xf numFmtId="0" fontId="28" fillId="17" borderId="17"/>
    <xf numFmtId="0" fontId="28" fillId="17" borderId="17"/>
    <xf numFmtId="0" fontId="28" fillId="17" borderId="71"/>
    <xf numFmtId="0" fontId="28" fillId="17" borderId="86"/>
    <xf numFmtId="0" fontId="28" fillId="17" borderId="86"/>
    <xf numFmtId="0" fontId="28" fillId="17" borderId="99"/>
    <xf numFmtId="0" fontId="28" fillId="17" borderId="99"/>
    <xf numFmtId="0" fontId="12" fillId="18" borderId="17"/>
    <xf numFmtId="0" fontId="12" fillId="18" borderId="71"/>
    <xf numFmtId="0" fontId="12" fillId="18" borderId="86"/>
    <xf numFmtId="0" fontId="12" fillId="18" borderId="86"/>
    <xf numFmtId="0" fontId="12" fillId="18" borderId="99"/>
    <xf numFmtId="0" fontId="12" fillId="18" borderId="99"/>
    <xf numFmtId="0" fontId="46" fillId="103" borderId="0"/>
    <xf numFmtId="0" fontId="46" fillId="103" borderId="0"/>
    <xf numFmtId="0" fontId="46" fillId="103" borderId="0"/>
    <xf numFmtId="0" fontId="46" fillId="103" borderId="0"/>
    <xf numFmtId="0" fontId="46" fillId="103" borderId="0"/>
    <xf numFmtId="0" fontId="46" fillId="104" borderId="0"/>
    <xf numFmtId="0" fontId="46" fillId="104" borderId="0"/>
    <xf numFmtId="0" fontId="46" fillId="104" borderId="0"/>
    <xf numFmtId="0" fontId="46" fillId="104" borderId="0"/>
    <xf numFmtId="0" fontId="46" fillId="104" borderId="0"/>
    <xf numFmtId="0" fontId="46" fillId="105" borderId="0"/>
    <xf numFmtId="0" fontId="46" fillId="105" borderId="0"/>
    <xf numFmtId="0" fontId="46" fillId="105" borderId="0"/>
    <xf numFmtId="0" fontId="46" fillId="105" borderId="0"/>
    <xf numFmtId="0" fontId="46" fillId="105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7" fillId="28" borderId="0"/>
    <xf numFmtId="0" fontId="57" fillId="28" borderId="0"/>
    <xf numFmtId="0" fontId="57" fillId="28" borderId="0"/>
    <xf numFmtId="0" fontId="57" fillId="28" borderId="0"/>
    <xf numFmtId="0" fontId="57" fillId="28" borderId="0"/>
    <xf numFmtId="0" fontId="57" fillId="44" borderId="0"/>
    <xf numFmtId="0" fontId="57" fillId="44" borderId="0"/>
    <xf numFmtId="0" fontId="57" fillId="44" borderId="0"/>
    <xf numFmtId="0" fontId="57" fillId="44" borderId="0"/>
    <xf numFmtId="0" fontId="57" fillId="44" borderId="0"/>
    <xf numFmtId="0" fontId="57" fillId="44" borderId="0"/>
    <xf numFmtId="0" fontId="57" fillId="44" borderId="0"/>
    <xf numFmtId="0" fontId="57" fillId="44" borderId="0"/>
    <xf numFmtId="0" fontId="57" fillId="44" borderId="0"/>
    <xf numFmtId="0" fontId="57" fillId="44" borderId="0"/>
    <xf numFmtId="0" fontId="57" fillId="45" borderId="0"/>
    <xf numFmtId="0" fontId="57" fillId="45" borderId="0"/>
    <xf numFmtId="0" fontId="57" fillId="45" borderId="0"/>
    <xf numFmtId="0" fontId="57" fillId="45" borderId="0"/>
    <xf numFmtId="0" fontId="57" fillId="45" borderId="0"/>
    <xf numFmtId="0" fontId="57" fillId="46" borderId="0"/>
    <xf numFmtId="0" fontId="57" fillId="46" borderId="0"/>
    <xf numFmtId="0" fontId="57" fillId="46" borderId="0"/>
    <xf numFmtId="0" fontId="57" fillId="46" borderId="0"/>
    <xf numFmtId="0" fontId="57" fillId="46" borderId="0"/>
    <xf numFmtId="0" fontId="57" fillId="50" borderId="0"/>
    <xf numFmtId="0" fontId="57" fillId="50" borderId="0"/>
    <xf numFmtId="0" fontId="57" fillId="50" borderId="0"/>
    <xf numFmtId="0" fontId="57" fillId="50" borderId="0"/>
    <xf numFmtId="0" fontId="57" fillId="50" borderId="0"/>
    <xf numFmtId="0" fontId="65" fillId="29" borderId="17"/>
    <xf numFmtId="0" fontId="65" fillId="29" borderId="17"/>
    <xf numFmtId="0" fontId="65" fillId="29" borderId="71"/>
    <xf numFmtId="0" fontId="65" fillId="29" borderId="86"/>
    <xf numFmtId="0" fontId="65" fillId="29" borderId="86"/>
    <xf numFmtId="0" fontId="65" fillId="29" borderId="99"/>
    <xf numFmtId="0" fontId="65" fillId="29" borderId="99"/>
    <xf numFmtId="0" fontId="28" fillId="17" borderId="17"/>
    <xf numFmtId="0" fontId="28" fillId="17" borderId="17"/>
    <xf numFmtId="0" fontId="28" fillId="17" borderId="71"/>
    <xf numFmtId="0" fontId="28" fillId="17" borderId="86"/>
    <xf numFmtId="0" fontId="28" fillId="17" borderId="86"/>
    <xf numFmtId="0" fontId="28" fillId="17" borderId="99"/>
    <xf numFmtId="0" fontId="28" fillId="17" borderId="99"/>
    <xf numFmtId="0" fontId="15" fillId="0" borderId="24"/>
    <xf numFmtId="0" fontId="15" fillId="0" borderId="24"/>
    <xf numFmtId="0" fontId="46" fillId="0" borderId="66"/>
    <xf numFmtId="0" fontId="46" fillId="0" borderId="84"/>
    <xf numFmtId="0" fontId="46" fillId="0" borderId="98"/>
    <xf numFmtId="0" fontId="46" fillId="0" borderId="98"/>
    <xf numFmtId="0" fontId="46" fillId="0" borderId="42"/>
    <xf numFmtId="0" fontId="46" fillId="0" borderId="42"/>
    <xf numFmtId="0" fontId="46" fillId="0" borderId="79"/>
    <xf numFmtId="0" fontId="46" fillId="0" borderId="93"/>
    <xf numFmtId="0" fontId="46" fillId="0" borderId="93"/>
    <xf numFmtId="0" fontId="46" fillId="0" borderId="106"/>
    <xf numFmtId="0" fontId="46" fillId="0" borderId="106"/>
    <xf numFmtId="0" fontId="15" fillId="0" borderId="24"/>
    <xf numFmtId="0" fontId="15" fillId="0" borderId="74"/>
    <xf numFmtId="0" fontId="15" fillId="0" borderId="89"/>
    <xf numFmtId="0" fontId="15" fillId="0" borderId="89"/>
    <xf numFmtId="0" fontId="15" fillId="0" borderId="102"/>
    <xf numFmtId="0" fontId="15" fillId="0" borderId="102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51" borderId="0"/>
    <xf numFmtId="0" fontId="24" fillId="22" borderId="0"/>
    <xf numFmtId="0" fontId="24" fillId="22" borderId="0"/>
    <xf numFmtId="0" fontId="24" fillId="22" borderId="0"/>
    <xf numFmtId="0" fontId="24" fillId="22" borderId="0"/>
    <xf numFmtId="0" fontId="24" fillId="22" borderId="0"/>
    <xf numFmtId="0" fontId="23" fillId="51" borderId="0"/>
    <xf numFmtId="0" fontId="23" fillId="51" borderId="0"/>
    <xf numFmtId="0" fontId="23" fillId="51" borderId="0"/>
    <xf numFmtId="0" fontId="23" fillId="51" borderId="0"/>
    <xf numFmtId="0" fontId="24" fillId="22" borderId="0"/>
    <xf numFmtId="0" fontId="24" fillId="22" borderId="0"/>
    <xf numFmtId="0" fontId="9" fillId="95" borderId="0"/>
    <xf numFmtId="0" fontId="9" fillId="95" borderId="0"/>
    <xf numFmtId="0" fontId="9" fillId="95" borderId="0"/>
    <xf numFmtId="0" fontId="9" fillId="95" borderId="0"/>
    <xf numFmtId="0" fontId="24" fillId="22" borderId="0"/>
    <xf numFmtId="0" fontId="24" fillId="22" borderId="0"/>
    <xf numFmtId="0" fontId="24" fillId="22" borderId="0"/>
    <xf numFmtId="0" fontId="24" fillId="22" borderId="0"/>
    <xf numFmtId="0" fontId="25" fillId="0" borderId="25"/>
    <xf numFmtId="0" fontId="47" fillId="0" borderId="43"/>
    <xf numFmtId="0" fontId="47" fillId="0" borderId="43"/>
    <xf numFmtId="0" fontId="47" fillId="0" borderId="43"/>
    <xf numFmtId="0" fontId="47" fillId="0" borderId="43"/>
    <xf numFmtId="0" fontId="47" fillId="0" borderId="43"/>
    <xf numFmtId="0" fontId="25" fillId="0" borderId="25"/>
    <xf numFmtId="0" fontId="25" fillId="0" borderId="25"/>
    <xf numFmtId="0" fontId="25" fillId="0" borderId="25"/>
    <xf numFmtId="0" fontId="25" fillId="0" borderId="25"/>
    <xf numFmtId="0" fontId="26" fillId="0" borderId="26"/>
    <xf numFmtId="0" fontId="48" fillId="0" borderId="40"/>
    <xf numFmtId="0" fontId="48" fillId="0" borderId="40"/>
    <xf numFmtId="0" fontId="48" fillId="0" borderId="40"/>
    <xf numFmtId="0" fontId="48" fillId="0" borderId="40"/>
    <xf numFmtId="0" fontId="48" fillId="0" borderId="40"/>
    <xf numFmtId="0" fontId="26" fillId="0" borderId="26"/>
    <xf numFmtId="0" fontId="26" fillId="0" borderId="26"/>
    <xf numFmtId="0" fontId="26" fillId="0" borderId="26"/>
    <xf numFmtId="0" fontId="26" fillId="0" borderId="26"/>
    <xf numFmtId="0" fontId="27" fillId="0" borderId="27"/>
    <xf numFmtId="0" fontId="49" fillId="0" borderId="41"/>
    <xf numFmtId="0" fontId="49" fillId="0" borderId="41"/>
    <xf numFmtId="0" fontId="49" fillId="0" borderId="70"/>
    <xf numFmtId="0" fontId="49" fillId="0" borderId="70"/>
    <xf numFmtId="0" fontId="49" fillId="0" borderId="70"/>
    <xf numFmtId="0" fontId="49" fillId="0" borderId="70"/>
    <xf numFmtId="0" fontId="27" fillId="0" borderId="27"/>
    <xf numFmtId="0" fontId="27" fillId="0" borderId="67"/>
    <xf numFmtId="0" fontId="27" fillId="0" borderId="67"/>
    <xf numFmtId="0" fontId="27" fillId="0" borderId="27"/>
    <xf numFmtId="0" fontId="27" fillId="0" borderId="67"/>
    <xf numFmtId="0" fontId="27" fillId="0" borderId="27"/>
    <xf numFmtId="0" fontId="27" fillId="0" borderId="67"/>
    <xf numFmtId="0" fontId="2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" fillId="52" borderId="28">
      <alignment horizontal="center"/>
    </xf>
    <xf numFmtId="0" fontId="66" fillId="31" borderId="0"/>
    <xf numFmtId="0" fontId="66" fillId="31" borderId="0"/>
    <xf numFmtId="0" fontId="66" fillId="31" borderId="0"/>
    <xf numFmtId="0" fontId="66" fillId="31" borderId="0"/>
    <xf numFmtId="0" fontId="66" fillId="31" borderId="0"/>
    <xf numFmtId="0" fontId="28" fillId="17" borderId="17"/>
    <xf numFmtId="0" fontId="28" fillId="17" borderId="17"/>
    <xf numFmtId="0" fontId="28" fillId="17" borderId="71"/>
    <xf numFmtId="0" fontId="28" fillId="17" borderId="86"/>
    <xf numFmtId="0" fontId="28" fillId="17" borderId="86"/>
    <xf numFmtId="0" fontId="28" fillId="17" borderId="99"/>
    <xf numFmtId="0" fontId="28" fillId="17" borderId="99"/>
    <xf numFmtId="0" fontId="16" fillId="13" borderId="0"/>
    <xf numFmtId="0" fontId="16" fillId="13" borderId="0"/>
    <xf numFmtId="0" fontId="16" fillId="13" borderId="0"/>
    <xf numFmtId="0" fontId="16" fillId="13" borderId="0"/>
    <xf numFmtId="0" fontId="16" fillId="13" borderId="0"/>
    <xf numFmtId="0" fontId="29" fillId="0" borderId="29"/>
    <xf numFmtId="0" fontId="50" fillId="0" borderId="20"/>
    <xf numFmtId="0" fontId="50" fillId="0" borderId="20"/>
    <xf numFmtId="0" fontId="50" fillId="0" borderId="20"/>
    <xf numFmtId="0" fontId="50" fillId="0" borderId="20"/>
    <xf numFmtId="0" fontId="50" fillId="0" borderId="20"/>
    <xf numFmtId="0" fontId="29" fillId="0" borderId="29"/>
    <xf numFmtId="0" fontId="29" fillId="0" borderId="29"/>
    <xf numFmtId="0" fontId="29" fillId="0" borderId="29"/>
    <xf numFmtId="0" fontId="29" fillId="0" borderId="29"/>
    <xf numFmtId="183" fontId="30" fillId="0" borderId="0"/>
    <xf numFmtId="0" fontId="31" fillId="53" borderId="0"/>
    <xf numFmtId="0" fontId="31" fillId="53" borderId="0"/>
    <xf numFmtId="0" fontId="23" fillId="101" borderId="0"/>
    <xf numFmtId="0" fontId="23" fillId="101" borderId="0"/>
    <xf numFmtId="0" fontId="23" fillId="101" borderId="0"/>
    <xf numFmtId="0" fontId="23" fillId="101" borderId="0"/>
    <xf numFmtId="0" fontId="23" fillId="101" borderId="0"/>
    <xf numFmtId="0" fontId="31" fillId="53" borderId="0"/>
    <xf numFmtId="0" fontId="31" fillId="53" borderId="0"/>
    <xf numFmtId="0" fontId="31" fillId="53" borderId="0"/>
    <xf numFmtId="0" fontId="31" fillId="53" borderId="0"/>
    <xf numFmtId="0" fontId="31" fillId="53" borderId="0"/>
    <xf numFmtId="0" fontId="31" fillId="53" borderId="0"/>
    <xf numFmtId="0" fontId="31" fillId="53" borderId="0"/>
    <xf numFmtId="0" fontId="31" fillId="53" borderId="0"/>
    <xf numFmtId="0" fontId="31" fillId="53" borderId="0"/>
    <xf numFmtId="0" fontId="31" fillId="53" borderId="0"/>
    <xf numFmtId="0" fontId="31" fillId="53" borderId="0"/>
    <xf numFmtId="0" fontId="31" fillId="53" borderId="0"/>
    <xf numFmtId="0" fontId="31" fillId="53" borderId="0"/>
    <xf numFmtId="0" fontId="32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38" fillId="0" borderId="0">
      <alignment vertical="top"/>
    </xf>
    <xf numFmtId="0" fontId="33" fillId="0" borderId="0"/>
    <xf numFmtId="0" fontId="38" fillId="0" borderId="0">
      <alignment vertical="top"/>
    </xf>
    <xf numFmtId="0" fontId="4" fillId="20" borderId="30"/>
    <xf numFmtId="0" fontId="4" fillId="20" borderId="30"/>
    <xf numFmtId="0" fontId="4" fillId="20" borderId="30"/>
    <xf numFmtId="0" fontId="4" fillId="20" borderId="75"/>
    <xf numFmtId="0" fontId="4" fillId="20" borderId="90"/>
    <xf numFmtId="0" fontId="4" fillId="20" borderId="90"/>
    <xf numFmtId="0" fontId="4" fillId="20" borderId="103"/>
    <xf numFmtId="0" fontId="4" fillId="20" borderId="103"/>
    <xf numFmtId="0" fontId="4" fillId="20" borderId="30"/>
    <xf numFmtId="0" fontId="4" fillId="20" borderId="75"/>
    <xf numFmtId="0" fontId="4" fillId="20" borderId="90"/>
    <xf numFmtId="0" fontId="4" fillId="20" borderId="90"/>
    <xf numFmtId="0" fontId="4" fillId="20" borderId="103"/>
    <xf numFmtId="0" fontId="4" fillId="20" borderId="103"/>
    <xf numFmtId="0" fontId="4" fillId="19" borderId="17"/>
    <xf numFmtId="0" fontId="4" fillId="19" borderId="17"/>
    <xf numFmtId="0" fontId="4" fillId="19" borderId="17"/>
    <xf numFmtId="0" fontId="4" fillId="19" borderId="17"/>
    <xf numFmtId="0" fontId="4" fillId="19" borderId="71"/>
    <xf numFmtId="0" fontId="4" fillId="19" borderId="86"/>
    <xf numFmtId="0" fontId="4" fillId="19" borderId="86"/>
    <xf numFmtId="0" fontId="4" fillId="19" borderId="99"/>
    <xf numFmtId="0" fontId="4" fillId="19" borderId="99"/>
    <xf numFmtId="0" fontId="4" fillId="19" borderId="17"/>
    <xf numFmtId="0" fontId="4" fillId="19" borderId="71"/>
    <xf numFmtId="0" fontId="4" fillId="19" borderId="86"/>
    <xf numFmtId="0" fontId="4" fillId="19" borderId="86"/>
    <xf numFmtId="0" fontId="4" fillId="19" borderId="99"/>
    <xf numFmtId="0" fontId="4" fillId="19" borderId="99"/>
    <xf numFmtId="0" fontId="3" fillId="20" borderId="30"/>
    <xf numFmtId="0" fontId="3" fillId="20" borderId="30"/>
    <xf numFmtId="0" fontId="3" fillId="20" borderId="75"/>
    <xf numFmtId="0" fontId="3" fillId="20" borderId="90"/>
    <xf numFmtId="0" fontId="3" fillId="20" borderId="90"/>
    <xf numFmtId="0" fontId="3" fillId="20" borderId="103"/>
    <xf numFmtId="0" fontId="3" fillId="20" borderId="103"/>
    <xf numFmtId="0" fontId="4" fillId="19" borderId="17"/>
    <xf numFmtId="0" fontId="4" fillId="19" borderId="71"/>
    <xf numFmtId="0" fontId="4" fillId="19" borderId="86"/>
    <xf numFmtId="0" fontId="4" fillId="19" borderId="86"/>
    <xf numFmtId="0" fontId="4" fillId="19" borderId="99"/>
    <xf numFmtId="0" fontId="4" fillId="19" borderId="99"/>
    <xf numFmtId="0" fontId="4" fillId="19" borderId="17"/>
    <xf numFmtId="0" fontId="3" fillId="20" borderId="30"/>
    <xf numFmtId="0" fontId="3" fillId="20" borderId="30"/>
    <xf numFmtId="0" fontId="30" fillId="100" borderId="18"/>
    <xf numFmtId="0" fontId="30" fillId="100" borderId="18"/>
    <xf numFmtId="0" fontId="30" fillId="100" borderId="72"/>
    <xf numFmtId="0" fontId="30" fillId="100" borderId="87"/>
    <xf numFmtId="0" fontId="30" fillId="100" borderId="87"/>
    <xf numFmtId="0" fontId="30" fillId="100" borderId="100"/>
    <xf numFmtId="0" fontId="30" fillId="100" borderId="100"/>
    <xf numFmtId="0" fontId="30" fillId="100" borderId="18"/>
    <xf numFmtId="0" fontId="30" fillId="100" borderId="72"/>
    <xf numFmtId="0" fontId="30" fillId="100" borderId="87"/>
    <xf numFmtId="0" fontId="30" fillId="100" borderId="87"/>
    <xf numFmtId="0" fontId="30" fillId="100" borderId="100"/>
    <xf numFmtId="0" fontId="30" fillId="100" borderId="100"/>
    <xf numFmtId="0" fontId="30" fillId="100" borderId="18"/>
    <xf numFmtId="0" fontId="30" fillId="100" borderId="18"/>
    <xf numFmtId="0" fontId="30" fillId="100" borderId="72"/>
    <xf numFmtId="0" fontId="30" fillId="100" borderId="87"/>
    <xf numFmtId="0" fontId="30" fillId="100" borderId="87"/>
    <xf numFmtId="0" fontId="30" fillId="100" borderId="100"/>
    <xf numFmtId="0" fontId="30" fillId="100" borderId="100"/>
    <xf numFmtId="0" fontId="3" fillId="20" borderId="30"/>
    <xf numFmtId="0" fontId="3" fillId="20" borderId="75"/>
    <xf numFmtId="0" fontId="3" fillId="20" borderId="90"/>
    <xf numFmtId="0" fontId="3" fillId="20" borderId="90"/>
    <xf numFmtId="0" fontId="3" fillId="20" borderId="103"/>
    <xf numFmtId="0" fontId="3" fillId="20" borderId="103"/>
    <xf numFmtId="0" fontId="34" fillId="20" borderId="31"/>
    <xf numFmtId="0" fontId="34" fillId="20" borderId="31"/>
    <xf numFmtId="0" fontId="34" fillId="20" borderId="76"/>
    <xf numFmtId="0" fontId="34" fillId="20" borderId="91"/>
    <xf numFmtId="0" fontId="34" fillId="20" borderId="91"/>
    <xf numFmtId="0" fontId="34" fillId="20" borderId="104"/>
    <xf numFmtId="0" fontId="34" fillId="20" borderId="104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4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4" fillId="0" borderId="0"/>
    <xf numFmtId="9" fontId="4" fillId="0" borderId="0"/>
    <xf numFmtId="9" fontId="4" fillId="0" borderId="0"/>
    <xf numFmtId="9" fontId="4" fillId="0" borderId="0"/>
    <xf numFmtId="181" fontId="8" fillId="0" borderId="32"/>
    <xf numFmtId="181" fontId="8" fillId="0" borderId="68"/>
    <xf numFmtId="181" fontId="8" fillId="0" borderId="109"/>
    <xf numFmtId="0" fontId="67" fillId="36" borderId="17"/>
    <xf numFmtId="0" fontId="67" fillId="36" borderId="17"/>
    <xf numFmtId="0" fontId="67" fillId="36" borderId="71"/>
    <xf numFmtId="0" fontId="67" fillId="36" borderId="86"/>
    <xf numFmtId="0" fontId="67" fillId="36" borderId="86"/>
    <xf numFmtId="0" fontId="67" fillId="36" borderId="99"/>
    <xf numFmtId="0" fontId="67" fillId="36" borderId="99"/>
    <xf numFmtId="4" fontId="35" fillId="53" borderId="1">
      <alignment vertical="center"/>
    </xf>
    <xf numFmtId="4" fontId="30" fillId="53" borderId="18">
      <alignment vertical="center"/>
    </xf>
    <xf numFmtId="4" fontId="38" fillId="54" borderId="31">
      <alignment vertical="center"/>
    </xf>
    <xf numFmtId="4" fontId="38" fillId="54" borderId="31">
      <alignment vertical="center"/>
    </xf>
    <xf numFmtId="4" fontId="38" fillId="54" borderId="76">
      <alignment vertical="center"/>
    </xf>
    <xf numFmtId="4" fontId="38" fillId="54" borderId="91">
      <alignment vertical="center"/>
    </xf>
    <xf numFmtId="4" fontId="38" fillId="54" borderId="91">
      <alignment vertical="center"/>
    </xf>
    <xf numFmtId="4" fontId="38" fillId="54" borderId="104">
      <alignment vertical="center"/>
    </xf>
    <xf numFmtId="4" fontId="38" fillId="54" borderId="104">
      <alignment vertical="center"/>
    </xf>
    <xf numFmtId="4" fontId="30" fillId="53" borderId="18">
      <alignment vertical="center"/>
    </xf>
    <xf numFmtId="4" fontId="30" fillId="53" borderId="72">
      <alignment vertical="center"/>
    </xf>
    <xf numFmtId="4" fontId="30" fillId="53" borderId="87">
      <alignment vertical="center"/>
    </xf>
    <xf numFmtId="4" fontId="30" fillId="53" borderId="87">
      <alignment vertical="center"/>
    </xf>
    <xf numFmtId="4" fontId="30" fillId="53" borderId="100">
      <alignment vertical="center"/>
    </xf>
    <xf numFmtId="4" fontId="30" fillId="53" borderId="100">
      <alignment vertical="center"/>
    </xf>
    <xf numFmtId="4" fontId="35" fillId="53" borderId="1">
      <alignment vertical="center"/>
    </xf>
    <xf numFmtId="4" fontId="35" fillId="53" borderId="1">
      <alignment vertical="center"/>
    </xf>
    <xf numFmtId="4" fontId="35" fillId="53" borderId="77">
      <alignment vertical="center"/>
    </xf>
    <xf numFmtId="4" fontId="35" fillId="53" borderId="92">
      <alignment vertical="center"/>
    </xf>
    <xf numFmtId="4" fontId="35" fillId="53" borderId="92">
      <alignment vertical="center"/>
    </xf>
    <xf numFmtId="4" fontId="35" fillId="53" borderId="105">
      <alignment vertical="center"/>
    </xf>
    <xf numFmtId="4" fontId="35" fillId="53" borderId="105">
      <alignment vertical="center"/>
    </xf>
    <xf numFmtId="4" fontId="35" fillId="53" borderId="1">
      <alignment vertical="center"/>
    </xf>
    <xf numFmtId="4" fontId="35" fillId="53" borderId="77">
      <alignment vertical="center"/>
    </xf>
    <xf numFmtId="4" fontId="35" fillId="53" borderId="92">
      <alignment vertical="center"/>
    </xf>
    <xf numFmtId="4" fontId="35" fillId="53" borderId="92">
      <alignment vertical="center"/>
    </xf>
    <xf numFmtId="4" fontId="35" fillId="53" borderId="105">
      <alignment vertical="center"/>
    </xf>
    <xf numFmtId="4" fontId="35" fillId="53" borderId="105">
      <alignment vertical="center"/>
    </xf>
    <xf numFmtId="4" fontId="36" fillId="54" borderId="1">
      <alignment vertical="center"/>
    </xf>
    <xf numFmtId="4" fontId="113" fillId="54" borderId="18">
      <alignment vertical="center"/>
    </xf>
    <xf numFmtId="4" fontId="41" fillId="54" borderId="31">
      <alignment vertical="center"/>
    </xf>
    <xf numFmtId="4" fontId="41" fillId="54" borderId="31">
      <alignment vertical="center"/>
    </xf>
    <xf numFmtId="4" fontId="41" fillId="54" borderId="76">
      <alignment vertical="center"/>
    </xf>
    <xf numFmtId="4" fontId="41" fillId="54" borderId="91">
      <alignment vertical="center"/>
    </xf>
    <xf numFmtId="4" fontId="41" fillId="54" borderId="91">
      <alignment vertical="center"/>
    </xf>
    <xf numFmtId="4" fontId="41" fillId="54" borderId="104">
      <alignment vertical="center"/>
    </xf>
    <xf numFmtId="4" fontId="41" fillId="54" borderId="104">
      <alignment vertical="center"/>
    </xf>
    <xf numFmtId="4" fontId="113" fillId="54" borderId="18">
      <alignment vertical="center"/>
    </xf>
    <xf numFmtId="4" fontId="113" fillId="54" borderId="72">
      <alignment vertical="center"/>
    </xf>
    <xf numFmtId="4" fontId="113" fillId="54" borderId="87">
      <alignment vertical="center"/>
    </xf>
    <xf numFmtId="4" fontId="113" fillId="54" borderId="87">
      <alignment vertical="center"/>
    </xf>
    <xf numFmtId="4" fontId="113" fillId="54" borderId="100">
      <alignment vertical="center"/>
    </xf>
    <xf numFmtId="4" fontId="113" fillId="54" borderId="100">
      <alignment vertical="center"/>
    </xf>
    <xf numFmtId="4" fontId="36" fillId="54" borderId="1">
      <alignment vertical="center"/>
    </xf>
    <xf numFmtId="4" fontId="36" fillId="54" borderId="77">
      <alignment vertical="center"/>
    </xf>
    <xf numFmtId="4" fontId="36" fillId="54" borderId="92">
      <alignment vertical="center"/>
    </xf>
    <xf numFmtId="4" fontId="36" fillId="54" borderId="92">
      <alignment vertical="center"/>
    </xf>
    <xf numFmtId="4" fontId="36" fillId="54" borderId="105">
      <alignment vertical="center"/>
    </xf>
    <xf numFmtId="4" fontId="36" fillId="54" borderId="105">
      <alignment vertical="center"/>
    </xf>
    <xf numFmtId="4" fontId="41" fillId="54" borderId="31">
      <alignment vertical="center"/>
    </xf>
    <xf numFmtId="4" fontId="35" fillId="54" borderId="1">
      <alignment horizontal="left" vertical="center" indent="1"/>
    </xf>
    <xf numFmtId="4" fontId="30" fillId="54" borderId="18">
      <alignment horizontal="left" vertical="center" indent="1"/>
    </xf>
    <xf numFmtId="4" fontId="38" fillId="54" borderId="31">
      <alignment horizontal="left" vertical="center" indent="1"/>
    </xf>
    <xf numFmtId="4" fontId="38" fillId="54" borderId="31">
      <alignment horizontal="left" vertical="center" indent="1"/>
    </xf>
    <xf numFmtId="4" fontId="38" fillId="54" borderId="76">
      <alignment horizontal="left" vertical="center" indent="1"/>
    </xf>
    <xf numFmtId="4" fontId="38" fillId="54" borderId="91">
      <alignment horizontal="left" vertical="center" indent="1"/>
    </xf>
    <xf numFmtId="4" fontId="38" fillId="54" borderId="91">
      <alignment horizontal="left" vertical="center" indent="1"/>
    </xf>
    <xf numFmtId="4" fontId="38" fillId="54" borderId="104">
      <alignment horizontal="left" vertical="center" indent="1"/>
    </xf>
    <xf numFmtId="4" fontId="38" fillId="54" borderId="104">
      <alignment horizontal="left" vertical="center" indent="1"/>
    </xf>
    <xf numFmtId="4" fontId="30" fillId="54" borderId="18">
      <alignment horizontal="left" vertical="center" indent="1"/>
    </xf>
    <xf numFmtId="4" fontId="30" fillId="54" borderId="72">
      <alignment horizontal="left" vertical="center" indent="1"/>
    </xf>
    <xf numFmtId="4" fontId="30" fillId="54" borderId="87">
      <alignment horizontal="left" vertical="center" indent="1"/>
    </xf>
    <xf numFmtId="4" fontId="30" fillId="54" borderId="87">
      <alignment horizontal="left" vertical="center" indent="1"/>
    </xf>
    <xf numFmtId="4" fontId="30" fillId="54" borderId="100">
      <alignment horizontal="left" vertical="center" indent="1"/>
    </xf>
    <xf numFmtId="4" fontId="30" fillId="54" borderId="100">
      <alignment horizontal="left" vertical="center" indent="1"/>
    </xf>
    <xf numFmtId="4" fontId="35" fillId="54" borderId="1">
      <alignment horizontal="left" vertical="center" indent="1"/>
    </xf>
    <xf numFmtId="4" fontId="35" fillId="53" borderId="1">
      <alignment horizontal="left" vertical="center" indent="1"/>
    </xf>
    <xf numFmtId="4" fontId="35" fillId="53" borderId="1">
      <alignment horizontal="left" vertical="center" indent="1"/>
    </xf>
    <xf numFmtId="4" fontId="35" fillId="53" borderId="77">
      <alignment horizontal="left" vertical="center" indent="1"/>
    </xf>
    <xf numFmtId="4" fontId="35" fillId="53" borderId="92">
      <alignment horizontal="left" vertical="center" indent="1"/>
    </xf>
    <xf numFmtId="4" fontId="35" fillId="53" borderId="92">
      <alignment horizontal="left" vertical="center" indent="1"/>
    </xf>
    <xf numFmtId="4" fontId="35" fillId="53" borderId="105">
      <alignment horizontal="left" vertical="center" indent="1"/>
    </xf>
    <xf numFmtId="4" fontId="35" fillId="53" borderId="105">
      <alignment horizontal="left" vertical="center" indent="1"/>
    </xf>
    <xf numFmtId="4" fontId="35" fillId="54" borderId="77">
      <alignment horizontal="left" vertical="center" indent="1"/>
    </xf>
    <xf numFmtId="4" fontId="35" fillId="54" borderId="92">
      <alignment horizontal="left" vertical="center" indent="1"/>
    </xf>
    <xf numFmtId="4" fontId="35" fillId="54" borderId="92">
      <alignment horizontal="left" vertical="center" indent="1"/>
    </xf>
    <xf numFmtId="4" fontId="35" fillId="54" borderId="105">
      <alignment horizontal="left" vertical="center" indent="1"/>
    </xf>
    <xf numFmtId="4" fontId="35" fillId="54" borderId="105">
      <alignment horizontal="left" vertical="center" indent="1"/>
    </xf>
    <xf numFmtId="0" fontId="35" fillId="54" borderId="1">
      <alignment horizontal="left" vertical="top" indent="1"/>
    </xf>
    <xf numFmtId="0" fontId="110" fillId="53" borderId="1">
      <alignment horizontal="left" vertical="top" indent="1"/>
    </xf>
    <xf numFmtId="4" fontId="38" fillId="54" borderId="31">
      <alignment horizontal="left" vertical="center" indent="1"/>
    </xf>
    <xf numFmtId="4" fontId="38" fillId="54" borderId="31">
      <alignment horizontal="left" vertical="center" indent="1"/>
    </xf>
    <xf numFmtId="4" fontId="38" fillId="54" borderId="76">
      <alignment horizontal="left" vertical="center" indent="1"/>
    </xf>
    <xf numFmtId="4" fontId="38" fillId="54" borderId="91">
      <alignment horizontal="left" vertical="center" indent="1"/>
    </xf>
    <xf numFmtId="4" fontId="38" fillId="54" borderId="91">
      <alignment horizontal="left" vertical="center" indent="1"/>
    </xf>
    <xf numFmtId="4" fontId="38" fillId="54" borderId="104">
      <alignment horizontal="left" vertical="center" indent="1"/>
    </xf>
    <xf numFmtId="4" fontId="38" fillId="54" borderId="104">
      <alignment horizontal="left" vertical="center" indent="1"/>
    </xf>
    <xf numFmtId="0" fontId="110" fillId="53" borderId="1">
      <alignment horizontal="left" vertical="top" indent="1"/>
    </xf>
    <xf numFmtId="0" fontId="110" fillId="53" borderId="77">
      <alignment horizontal="left" vertical="top" indent="1"/>
    </xf>
    <xf numFmtId="0" fontId="110" fillId="53" borderId="92">
      <alignment horizontal="left" vertical="top" indent="1"/>
    </xf>
    <xf numFmtId="0" fontId="110" fillId="53" borderId="92">
      <alignment horizontal="left" vertical="top" indent="1"/>
    </xf>
    <xf numFmtId="0" fontId="110" fillId="53" borderId="105">
      <alignment horizontal="left" vertical="top" indent="1"/>
    </xf>
    <xf numFmtId="0" fontId="110" fillId="53" borderId="105">
      <alignment horizontal="left" vertical="top" indent="1"/>
    </xf>
    <xf numFmtId="0" fontId="35" fillId="54" borderId="1">
      <alignment horizontal="left" vertical="top" indent="1"/>
    </xf>
    <xf numFmtId="0" fontId="35" fillId="54" borderId="77">
      <alignment horizontal="left" vertical="top" indent="1"/>
    </xf>
    <xf numFmtId="0" fontId="35" fillId="54" borderId="92">
      <alignment horizontal="left" vertical="top" indent="1"/>
    </xf>
    <xf numFmtId="0" fontId="35" fillId="54" borderId="92">
      <alignment horizontal="left" vertical="top" indent="1"/>
    </xf>
    <xf numFmtId="0" fontId="35" fillId="54" borderId="105">
      <alignment horizontal="left" vertical="top" indent="1"/>
    </xf>
    <xf numFmtId="0" fontId="35" fillId="54" borderId="105">
      <alignment horizontal="left" vertical="top" indent="1"/>
    </xf>
    <xf numFmtId="4" fontId="37" fillId="55" borderId="0">
      <alignment horizontal="left" vertical="center" indent="1"/>
    </xf>
    <xf numFmtId="0" fontId="4" fillId="56" borderId="31">
      <alignment horizontal="left" vertical="center" indent="1"/>
    </xf>
    <xf numFmtId="0" fontId="4" fillId="56" borderId="31">
      <alignment horizontal="left" vertical="center" indent="1"/>
    </xf>
    <xf numFmtId="0" fontId="4" fillId="56" borderId="31">
      <alignment horizontal="left" vertical="center" indent="1"/>
    </xf>
    <xf numFmtId="0" fontId="4" fillId="56" borderId="76">
      <alignment horizontal="left" vertical="center" indent="1"/>
    </xf>
    <xf numFmtId="0" fontId="4" fillId="56" borderId="91">
      <alignment horizontal="left" vertical="center" indent="1"/>
    </xf>
    <xf numFmtId="0" fontId="4" fillId="56" borderId="91">
      <alignment horizontal="left" vertical="center" indent="1"/>
    </xf>
    <xf numFmtId="0" fontId="4" fillId="56" borderId="104">
      <alignment horizontal="left" vertical="center" indent="1"/>
    </xf>
    <xf numFmtId="0" fontId="4" fillId="56" borderId="104">
      <alignment horizontal="left" vertical="center" indent="1"/>
    </xf>
    <xf numFmtId="0" fontId="4" fillId="56" borderId="31">
      <alignment horizontal="left" vertical="center" indent="1"/>
    </xf>
    <xf numFmtId="0" fontId="4" fillId="56" borderId="76">
      <alignment horizontal="left" vertical="center" indent="1"/>
    </xf>
    <xf numFmtId="0" fontId="4" fillId="56" borderId="91">
      <alignment horizontal="left" vertical="center" indent="1"/>
    </xf>
    <xf numFmtId="0" fontId="4" fillId="56" borderId="91">
      <alignment horizontal="left" vertical="center" indent="1"/>
    </xf>
    <xf numFmtId="0" fontId="4" fillId="56" borderId="104">
      <alignment horizontal="left" vertical="center" indent="1"/>
    </xf>
    <xf numFmtId="0" fontId="4" fillId="56" borderId="104">
      <alignment horizontal="left" vertical="center" indent="1"/>
    </xf>
    <xf numFmtId="4" fontId="30" fillId="36" borderId="18">
      <alignment horizontal="left" vertical="center" indent="1"/>
    </xf>
    <xf numFmtId="4" fontId="30" fillId="36" borderId="18">
      <alignment horizontal="left" vertical="center" indent="1"/>
    </xf>
    <xf numFmtId="4" fontId="30" fillId="36" borderId="72">
      <alignment horizontal="left" vertical="center" indent="1"/>
    </xf>
    <xf numFmtId="4" fontId="30" fillId="36" borderId="87">
      <alignment horizontal="left" vertical="center" indent="1"/>
    </xf>
    <xf numFmtId="4" fontId="30" fillId="36" borderId="87">
      <alignment horizontal="left" vertical="center" indent="1"/>
    </xf>
    <xf numFmtId="4" fontId="30" fillId="36" borderId="100">
      <alignment horizontal="left" vertical="center" indent="1"/>
    </xf>
    <xf numFmtId="4" fontId="30" fillId="36" borderId="100">
      <alignment horizontal="left" vertical="center" indent="1"/>
    </xf>
    <xf numFmtId="4" fontId="35" fillId="62" borderId="0">
      <alignment horizontal="left" vertical="center" indent="1"/>
    </xf>
    <xf numFmtId="4" fontId="35" fillId="62" borderId="0">
      <alignment horizontal="left" vertical="center" indent="1"/>
    </xf>
    <xf numFmtId="4" fontId="35" fillId="62" borderId="0">
      <alignment horizontal="left" vertical="center" indent="1"/>
    </xf>
    <xf numFmtId="4" fontId="35" fillId="62" borderId="0">
      <alignment horizontal="left" vertical="center" indent="1"/>
    </xf>
    <xf numFmtId="4" fontId="35" fillId="62" borderId="0">
      <alignment horizontal="left" vertical="center" indent="1"/>
    </xf>
    <xf numFmtId="4" fontId="37" fillId="55" borderId="0">
      <alignment horizontal="left" vertical="center" indent="1"/>
    </xf>
    <xf numFmtId="4" fontId="37" fillId="55" borderId="0">
      <alignment horizontal="left" vertical="center" indent="1"/>
    </xf>
    <xf numFmtId="4" fontId="37" fillId="55" borderId="0">
      <alignment horizontal="left" vertical="center" indent="1"/>
    </xf>
    <xf numFmtId="4" fontId="37" fillId="55" borderId="0">
      <alignment horizontal="left" vertical="center" indent="1"/>
    </xf>
    <xf numFmtId="0" fontId="4" fillId="56" borderId="31">
      <alignment horizontal="left" vertical="center" indent="1"/>
    </xf>
    <xf numFmtId="4" fontId="68" fillId="57" borderId="33">
      <alignment vertical="center"/>
    </xf>
    <xf numFmtId="4" fontId="68" fillId="57" borderId="33">
      <alignment vertical="center"/>
    </xf>
    <xf numFmtId="4" fontId="68" fillId="57" borderId="33">
      <alignment vertical="center"/>
    </xf>
    <xf numFmtId="4" fontId="68" fillId="57" borderId="33">
      <alignment vertical="center"/>
    </xf>
    <xf numFmtId="4" fontId="68" fillId="57" borderId="33">
      <alignment vertical="center"/>
    </xf>
    <xf numFmtId="4" fontId="38" fillId="13" borderId="1">
      <alignment horizontal="right" vertical="center"/>
    </xf>
    <xf numFmtId="4" fontId="30" fillId="13" borderId="18">
      <alignment horizontal="right" vertical="center"/>
    </xf>
    <xf numFmtId="4" fontId="38" fillId="109" borderId="31">
      <alignment horizontal="right" vertical="center"/>
    </xf>
    <xf numFmtId="4" fontId="38" fillId="109" borderId="31">
      <alignment horizontal="right" vertical="center"/>
    </xf>
    <xf numFmtId="4" fontId="38" fillId="109" borderId="76">
      <alignment horizontal="right" vertical="center"/>
    </xf>
    <xf numFmtId="4" fontId="38" fillId="109" borderId="91">
      <alignment horizontal="right" vertical="center"/>
    </xf>
    <xf numFmtId="4" fontId="38" fillId="109" borderId="91">
      <alignment horizontal="right" vertical="center"/>
    </xf>
    <xf numFmtId="4" fontId="38" fillId="109" borderId="104">
      <alignment horizontal="right" vertical="center"/>
    </xf>
    <xf numFmtId="4" fontId="38" fillId="109" borderId="104">
      <alignment horizontal="right" vertical="center"/>
    </xf>
    <xf numFmtId="4" fontId="30" fillId="13" borderId="18">
      <alignment horizontal="right" vertical="center"/>
    </xf>
    <xf numFmtId="4" fontId="30" fillId="13" borderId="72">
      <alignment horizontal="right" vertical="center"/>
    </xf>
    <xf numFmtId="4" fontId="30" fillId="13" borderId="87">
      <alignment horizontal="right" vertical="center"/>
    </xf>
    <xf numFmtId="4" fontId="30" fillId="13" borderId="87">
      <alignment horizontal="right" vertical="center"/>
    </xf>
    <xf numFmtId="4" fontId="30" fillId="13" borderId="100">
      <alignment horizontal="right" vertical="center"/>
    </xf>
    <xf numFmtId="4" fontId="30" fillId="13" borderId="100">
      <alignment horizontal="right" vertical="center"/>
    </xf>
    <xf numFmtId="4" fontId="38" fillId="13" borderId="1">
      <alignment horizontal="right" vertical="center"/>
    </xf>
    <xf numFmtId="4" fontId="38" fillId="13" borderId="77">
      <alignment horizontal="right" vertical="center"/>
    </xf>
    <xf numFmtId="4" fontId="38" fillId="13" borderId="92">
      <alignment horizontal="right" vertical="center"/>
    </xf>
    <xf numFmtId="4" fontId="38" fillId="13" borderId="92">
      <alignment horizontal="right" vertical="center"/>
    </xf>
    <xf numFmtId="4" fontId="38" fillId="13" borderId="105">
      <alignment horizontal="right" vertical="center"/>
    </xf>
    <xf numFmtId="4" fontId="38" fillId="13" borderId="105">
      <alignment horizontal="right" vertical="center"/>
    </xf>
    <xf numFmtId="4" fontId="38" fillId="18" borderId="1">
      <alignment horizontal="right" vertical="center"/>
    </xf>
    <xf numFmtId="4" fontId="30" fillId="106" borderId="18">
      <alignment horizontal="right" vertical="center"/>
    </xf>
    <xf numFmtId="4" fontId="38" fillId="110" borderId="31">
      <alignment horizontal="right" vertical="center"/>
    </xf>
    <xf numFmtId="4" fontId="38" fillId="110" borderId="31">
      <alignment horizontal="right" vertical="center"/>
    </xf>
    <xf numFmtId="4" fontId="38" fillId="110" borderId="76">
      <alignment horizontal="right" vertical="center"/>
    </xf>
    <xf numFmtId="4" fontId="38" fillId="110" borderId="91">
      <alignment horizontal="right" vertical="center"/>
    </xf>
    <xf numFmtId="4" fontId="38" fillId="110" borderId="91">
      <alignment horizontal="right" vertical="center"/>
    </xf>
    <xf numFmtId="4" fontId="38" fillId="110" borderId="104">
      <alignment horizontal="right" vertical="center"/>
    </xf>
    <xf numFmtId="4" fontId="38" fillId="110" borderId="104">
      <alignment horizontal="right" vertical="center"/>
    </xf>
    <xf numFmtId="4" fontId="30" fillId="106" borderId="18">
      <alignment horizontal="right" vertical="center"/>
    </xf>
    <xf numFmtId="4" fontId="30" fillId="106" borderId="72">
      <alignment horizontal="right" vertical="center"/>
    </xf>
    <xf numFmtId="4" fontId="30" fillId="106" borderId="87">
      <alignment horizontal="right" vertical="center"/>
    </xf>
    <xf numFmtId="4" fontId="30" fillId="106" borderId="87">
      <alignment horizontal="right" vertical="center"/>
    </xf>
    <xf numFmtId="4" fontId="30" fillId="106" borderId="100">
      <alignment horizontal="right" vertical="center"/>
    </xf>
    <xf numFmtId="4" fontId="30" fillId="106" borderId="100">
      <alignment horizontal="right" vertical="center"/>
    </xf>
    <xf numFmtId="4" fontId="38" fillId="18" borderId="1">
      <alignment horizontal="right" vertical="center"/>
    </xf>
    <xf numFmtId="4" fontId="38" fillId="18" borderId="77">
      <alignment horizontal="right" vertical="center"/>
    </xf>
    <xf numFmtId="4" fontId="38" fillId="18" borderId="92">
      <alignment horizontal="right" vertical="center"/>
    </xf>
    <xf numFmtId="4" fontId="38" fillId="18" borderId="92">
      <alignment horizontal="right" vertical="center"/>
    </xf>
    <xf numFmtId="4" fontId="38" fillId="18" borderId="105">
      <alignment horizontal="right" vertical="center"/>
    </xf>
    <xf numFmtId="4" fontId="38" fillId="18" borderId="105">
      <alignment horizontal="right" vertical="center"/>
    </xf>
    <xf numFmtId="4" fontId="38" fillId="42" borderId="1">
      <alignment horizontal="right" vertical="center"/>
    </xf>
    <xf numFmtId="4" fontId="30" fillId="42" borderId="50">
      <alignment horizontal="right" vertical="center"/>
    </xf>
    <xf numFmtId="4" fontId="38" fillId="57" borderId="31">
      <alignment horizontal="right" vertical="center"/>
    </xf>
    <xf numFmtId="4" fontId="38" fillId="57" borderId="31">
      <alignment horizontal="right" vertical="center"/>
    </xf>
    <xf numFmtId="4" fontId="38" fillId="57" borderId="76">
      <alignment horizontal="right" vertical="center"/>
    </xf>
    <xf numFmtId="4" fontId="38" fillId="57" borderId="91">
      <alignment horizontal="right" vertical="center"/>
    </xf>
    <xf numFmtId="4" fontId="38" fillId="57" borderId="91">
      <alignment horizontal="right" vertical="center"/>
    </xf>
    <xf numFmtId="4" fontId="38" fillId="57" borderId="104">
      <alignment horizontal="right" vertical="center"/>
    </xf>
    <xf numFmtId="4" fontId="38" fillId="57" borderId="104">
      <alignment horizontal="right" vertical="center"/>
    </xf>
    <xf numFmtId="4" fontId="30" fillId="42" borderId="50">
      <alignment horizontal="right" vertical="center"/>
    </xf>
    <xf numFmtId="4" fontId="30" fillId="42" borderId="81">
      <alignment horizontal="right" vertical="center"/>
    </xf>
    <xf numFmtId="4" fontId="30" fillId="42" borderId="96">
      <alignment horizontal="right" vertical="center"/>
    </xf>
    <xf numFmtId="4" fontId="30" fillId="42" borderId="96">
      <alignment horizontal="right" vertical="center"/>
    </xf>
    <xf numFmtId="4" fontId="38" fillId="42" borderId="1">
      <alignment horizontal="right" vertical="center"/>
    </xf>
    <xf numFmtId="4" fontId="38" fillId="42" borderId="77">
      <alignment horizontal="right" vertical="center"/>
    </xf>
    <xf numFmtId="4" fontId="38" fillId="42" borderId="92">
      <alignment horizontal="right" vertical="center"/>
    </xf>
    <xf numFmtId="4" fontId="38" fillId="42" borderId="92">
      <alignment horizontal="right" vertical="center"/>
    </xf>
    <xf numFmtId="4" fontId="38" fillId="42" borderId="105">
      <alignment horizontal="right" vertical="center"/>
    </xf>
    <xf numFmtId="4" fontId="38" fillId="42" borderId="105">
      <alignment horizontal="right" vertical="center"/>
    </xf>
    <xf numFmtId="4" fontId="54" fillId="58" borderId="33">
      <alignment vertical="center"/>
    </xf>
    <xf numFmtId="4" fontId="54" fillId="58" borderId="33">
      <alignment vertical="center"/>
    </xf>
    <xf numFmtId="4" fontId="54" fillId="58" borderId="33">
      <alignment vertical="center"/>
    </xf>
    <xf numFmtId="4" fontId="54" fillId="58" borderId="33">
      <alignment vertical="center"/>
    </xf>
    <xf numFmtId="4" fontId="54" fillId="58" borderId="33">
      <alignment vertical="center"/>
    </xf>
    <xf numFmtId="4" fontId="38" fillId="28" borderId="1">
      <alignment horizontal="right" vertical="center"/>
    </xf>
    <xf numFmtId="4" fontId="30" fillId="28" borderId="18">
      <alignment horizontal="right" vertical="center"/>
    </xf>
    <xf numFmtId="4" fontId="38" fillId="111" borderId="31">
      <alignment horizontal="right" vertical="center"/>
    </xf>
    <xf numFmtId="4" fontId="38" fillId="111" borderId="31">
      <alignment horizontal="right" vertical="center"/>
    </xf>
    <xf numFmtId="4" fontId="38" fillId="111" borderId="76">
      <alignment horizontal="right" vertical="center"/>
    </xf>
    <xf numFmtId="4" fontId="38" fillId="111" borderId="91">
      <alignment horizontal="right" vertical="center"/>
    </xf>
    <xf numFmtId="4" fontId="38" fillId="111" borderId="91">
      <alignment horizontal="right" vertical="center"/>
    </xf>
    <xf numFmtId="4" fontId="38" fillId="111" borderId="104">
      <alignment horizontal="right" vertical="center"/>
    </xf>
    <xf numFmtId="4" fontId="38" fillId="111" borderId="104">
      <alignment horizontal="right" vertical="center"/>
    </xf>
    <xf numFmtId="4" fontId="30" fillId="28" borderId="18">
      <alignment horizontal="right" vertical="center"/>
    </xf>
    <xf numFmtId="4" fontId="30" fillId="28" borderId="72">
      <alignment horizontal="right" vertical="center"/>
    </xf>
    <xf numFmtId="4" fontId="30" fillId="28" borderId="87">
      <alignment horizontal="right" vertical="center"/>
    </xf>
    <xf numFmtId="4" fontId="30" fillId="28" borderId="87">
      <alignment horizontal="right" vertical="center"/>
    </xf>
    <xf numFmtId="4" fontId="30" fillId="28" borderId="100">
      <alignment horizontal="right" vertical="center"/>
    </xf>
    <xf numFmtId="4" fontId="30" fillId="28" borderId="100">
      <alignment horizontal="right" vertical="center"/>
    </xf>
    <xf numFmtId="4" fontId="38" fillId="28" borderId="1">
      <alignment horizontal="right" vertical="center"/>
    </xf>
    <xf numFmtId="4" fontId="38" fillId="28" borderId="77">
      <alignment horizontal="right" vertical="center"/>
    </xf>
    <xf numFmtId="4" fontId="38" fillId="28" borderId="92">
      <alignment horizontal="right" vertical="center"/>
    </xf>
    <xf numFmtId="4" fontId="38" fillId="28" borderId="92">
      <alignment horizontal="right" vertical="center"/>
    </xf>
    <xf numFmtId="4" fontId="38" fillId="28" borderId="105">
      <alignment horizontal="right" vertical="center"/>
    </xf>
    <xf numFmtId="4" fontId="38" fillId="28" borderId="105">
      <alignment horizontal="right" vertical="center"/>
    </xf>
    <xf numFmtId="4" fontId="38" fillId="37" borderId="1">
      <alignment horizontal="right" vertical="center"/>
    </xf>
    <xf numFmtId="4" fontId="30" fillId="37" borderId="18">
      <alignment horizontal="right" vertical="center"/>
    </xf>
    <xf numFmtId="4" fontId="38" fillId="69" borderId="31">
      <alignment horizontal="right" vertical="center"/>
    </xf>
    <xf numFmtId="4" fontId="38" fillId="69" borderId="31">
      <alignment horizontal="right" vertical="center"/>
    </xf>
    <xf numFmtId="4" fontId="38" fillId="69" borderId="76">
      <alignment horizontal="right" vertical="center"/>
    </xf>
    <xf numFmtId="4" fontId="38" fillId="69" borderId="91">
      <alignment horizontal="right" vertical="center"/>
    </xf>
    <xf numFmtId="4" fontId="38" fillId="69" borderId="91">
      <alignment horizontal="right" vertical="center"/>
    </xf>
    <xf numFmtId="4" fontId="38" fillId="69" borderId="104">
      <alignment horizontal="right" vertical="center"/>
    </xf>
    <xf numFmtId="4" fontId="38" fillId="69" borderId="104">
      <alignment horizontal="right" vertical="center"/>
    </xf>
    <xf numFmtId="4" fontId="30" fillId="37" borderId="18">
      <alignment horizontal="right" vertical="center"/>
    </xf>
    <xf numFmtId="4" fontId="30" fillId="37" borderId="72">
      <alignment horizontal="right" vertical="center"/>
    </xf>
    <xf numFmtId="4" fontId="30" fillId="37" borderId="87">
      <alignment horizontal="right" vertical="center"/>
    </xf>
    <xf numFmtId="4" fontId="30" fillId="37" borderId="87">
      <alignment horizontal="right" vertical="center"/>
    </xf>
    <xf numFmtId="4" fontId="30" fillId="37" borderId="100">
      <alignment horizontal="right" vertical="center"/>
    </xf>
    <xf numFmtId="4" fontId="30" fillId="37" borderId="100">
      <alignment horizontal="right" vertical="center"/>
    </xf>
    <xf numFmtId="4" fontId="38" fillId="37" borderId="1">
      <alignment horizontal="right" vertical="center"/>
    </xf>
    <xf numFmtId="4" fontId="38" fillId="37" borderId="77">
      <alignment horizontal="right" vertical="center"/>
    </xf>
    <xf numFmtId="4" fontId="38" fillId="37" borderId="92">
      <alignment horizontal="right" vertical="center"/>
    </xf>
    <xf numFmtId="4" fontId="38" fillId="37" borderId="92">
      <alignment horizontal="right" vertical="center"/>
    </xf>
    <xf numFmtId="4" fontId="38" fillId="37" borderId="105">
      <alignment horizontal="right" vertical="center"/>
    </xf>
    <xf numFmtId="4" fontId="38" fillId="37" borderId="105">
      <alignment horizontal="right" vertical="center"/>
    </xf>
    <xf numFmtId="4" fontId="38" fillId="46" borderId="1">
      <alignment horizontal="right" vertical="center"/>
    </xf>
    <xf numFmtId="4" fontId="30" fillId="46" borderId="18">
      <alignment horizontal="right" vertical="center"/>
    </xf>
    <xf numFmtId="4" fontId="38" fillId="112" borderId="31">
      <alignment horizontal="right" vertical="center"/>
    </xf>
    <xf numFmtId="4" fontId="38" fillId="112" borderId="31">
      <alignment horizontal="right" vertical="center"/>
    </xf>
    <xf numFmtId="4" fontId="38" fillId="112" borderId="76">
      <alignment horizontal="right" vertical="center"/>
    </xf>
    <xf numFmtId="4" fontId="38" fillId="112" borderId="91">
      <alignment horizontal="right" vertical="center"/>
    </xf>
    <xf numFmtId="4" fontId="38" fillId="112" borderId="91">
      <alignment horizontal="right" vertical="center"/>
    </xf>
    <xf numFmtId="4" fontId="38" fillId="112" borderId="104">
      <alignment horizontal="right" vertical="center"/>
    </xf>
    <xf numFmtId="4" fontId="38" fillId="112" borderId="104">
      <alignment horizontal="right" vertical="center"/>
    </xf>
    <xf numFmtId="4" fontId="30" fillId="46" borderId="18">
      <alignment horizontal="right" vertical="center"/>
    </xf>
    <xf numFmtId="4" fontId="30" fillId="46" borderId="72">
      <alignment horizontal="right" vertical="center"/>
    </xf>
    <xf numFmtId="4" fontId="30" fillId="46" borderId="87">
      <alignment horizontal="right" vertical="center"/>
    </xf>
    <xf numFmtId="4" fontId="30" fillId="46" borderId="87">
      <alignment horizontal="right" vertical="center"/>
    </xf>
    <xf numFmtId="4" fontId="30" fillId="46" borderId="100">
      <alignment horizontal="right" vertical="center"/>
    </xf>
    <xf numFmtId="4" fontId="30" fillId="46" borderId="100">
      <alignment horizontal="right" vertical="center"/>
    </xf>
    <xf numFmtId="4" fontId="38" fillId="46" borderId="1">
      <alignment horizontal="right" vertical="center"/>
    </xf>
    <xf numFmtId="4" fontId="38" fillId="46" borderId="77">
      <alignment horizontal="right" vertical="center"/>
    </xf>
    <xf numFmtId="4" fontId="38" fillId="46" borderId="92">
      <alignment horizontal="right" vertical="center"/>
    </xf>
    <xf numFmtId="4" fontId="38" fillId="46" borderId="92">
      <alignment horizontal="right" vertical="center"/>
    </xf>
    <xf numFmtId="4" fontId="38" fillId="46" borderId="105">
      <alignment horizontal="right" vertical="center"/>
    </xf>
    <xf numFmtId="4" fontId="38" fillId="46" borderId="105">
      <alignment horizontal="right" vertical="center"/>
    </xf>
    <xf numFmtId="4" fontId="68" fillId="59" borderId="33">
      <alignment vertical="center"/>
    </xf>
    <xf numFmtId="4" fontId="68" fillId="59" borderId="33">
      <alignment vertical="center"/>
    </xf>
    <xf numFmtId="4" fontId="68" fillId="59" borderId="33">
      <alignment vertical="center"/>
    </xf>
    <xf numFmtId="4" fontId="68" fillId="59" borderId="33">
      <alignment vertical="center"/>
    </xf>
    <xf numFmtId="4" fontId="68" fillId="59" borderId="33">
      <alignment vertical="center"/>
    </xf>
    <xf numFmtId="4" fontId="38" fillId="30" borderId="1">
      <alignment horizontal="right" vertical="center"/>
    </xf>
    <xf numFmtId="4" fontId="30" fillId="30" borderId="18">
      <alignment horizontal="right" vertical="center"/>
    </xf>
    <xf numFmtId="4" fontId="38" fillId="48" borderId="31">
      <alignment horizontal="right" vertical="center"/>
    </xf>
    <xf numFmtId="4" fontId="38" fillId="48" borderId="31">
      <alignment horizontal="right" vertical="center"/>
    </xf>
    <xf numFmtId="4" fontId="38" fillId="48" borderId="76">
      <alignment horizontal="right" vertical="center"/>
    </xf>
    <xf numFmtId="4" fontId="38" fillId="48" borderId="91">
      <alignment horizontal="right" vertical="center"/>
    </xf>
    <xf numFmtId="4" fontId="38" fillId="48" borderId="91">
      <alignment horizontal="right" vertical="center"/>
    </xf>
    <xf numFmtId="4" fontId="38" fillId="48" borderId="104">
      <alignment horizontal="right" vertical="center"/>
    </xf>
    <xf numFmtId="4" fontId="38" fillId="48" borderId="104">
      <alignment horizontal="right" vertical="center"/>
    </xf>
    <xf numFmtId="4" fontId="30" fillId="30" borderId="18">
      <alignment horizontal="right" vertical="center"/>
    </xf>
    <xf numFmtId="4" fontId="30" fillId="30" borderId="72">
      <alignment horizontal="right" vertical="center"/>
    </xf>
    <xf numFmtId="4" fontId="30" fillId="30" borderId="87">
      <alignment horizontal="right" vertical="center"/>
    </xf>
    <xf numFmtId="4" fontId="30" fillId="30" borderId="87">
      <alignment horizontal="right" vertical="center"/>
    </xf>
    <xf numFmtId="4" fontId="30" fillId="30" borderId="100">
      <alignment horizontal="right" vertical="center"/>
    </xf>
    <xf numFmtId="4" fontId="30" fillId="30" borderId="100">
      <alignment horizontal="right" vertical="center"/>
    </xf>
    <xf numFmtId="4" fontId="38" fillId="30" borderId="1">
      <alignment horizontal="right" vertical="center"/>
    </xf>
    <xf numFmtId="4" fontId="38" fillId="30" borderId="77">
      <alignment horizontal="right" vertical="center"/>
    </xf>
    <xf numFmtId="4" fontId="38" fillId="30" borderId="92">
      <alignment horizontal="right" vertical="center"/>
    </xf>
    <xf numFmtId="4" fontId="38" fillId="30" borderId="92">
      <alignment horizontal="right" vertical="center"/>
    </xf>
    <xf numFmtId="4" fontId="38" fillId="30" borderId="105">
      <alignment horizontal="right" vertical="center"/>
    </xf>
    <xf numFmtId="4" fontId="38" fillId="30" borderId="105">
      <alignment horizontal="right" vertical="center"/>
    </xf>
    <xf numFmtId="4" fontId="38" fillId="51" borderId="1">
      <alignment horizontal="right" vertical="center"/>
    </xf>
    <xf numFmtId="4" fontId="30" fillId="51" borderId="18">
      <alignment horizontal="right" vertical="center"/>
    </xf>
    <xf numFmtId="4" fontId="38" fillId="70" borderId="31">
      <alignment horizontal="right" vertical="center"/>
    </xf>
    <xf numFmtId="4" fontId="38" fillId="70" borderId="31">
      <alignment horizontal="right" vertical="center"/>
    </xf>
    <xf numFmtId="4" fontId="38" fillId="70" borderId="76">
      <alignment horizontal="right" vertical="center"/>
    </xf>
    <xf numFmtId="4" fontId="38" fillId="70" borderId="91">
      <alignment horizontal="right" vertical="center"/>
    </xf>
    <xf numFmtId="4" fontId="38" fillId="70" borderId="91">
      <alignment horizontal="right" vertical="center"/>
    </xf>
    <xf numFmtId="4" fontId="38" fillId="70" borderId="104">
      <alignment horizontal="right" vertical="center"/>
    </xf>
    <xf numFmtId="4" fontId="38" fillId="70" borderId="104">
      <alignment horizontal="right" vertical="center"/>
    </xf>
    <xf numFmtId="4" fontId="30" fillId="51" borderId="18">
      <alignment horizontal="right" vertical="center"/>
    </xf>
    <xf numFmtId="4" fontId="30" fillId="51" borderId="72">
      <alignment horizontal="right" vertical="center"/>
    </xf>
    <xf numFmtId="4" fontId="30" fillId="51" borderId="87">
      <alignment horizontal="right" vertical="center"/>
    </xf>
    <xf numFmtId="4" fontId="30" fillId="51" borderId="87">
      <alignment horizontal="right" vertical="center"/>
    </xf>
    <xf numFmtId="4" fontId="30" fillId="51" borderId="100">
      <alignment horizontal="right" vertical="center"/>
    </xf>
    <xf numFmtId="4" fontId="30" fillId="51" borderId="100">
      <alignment horizontal="right" vertical="center"/>
    </xf>
    <xf numFmtId="4" fontId="38" fillId="51" borderId="1">
      <alignment horizontal="right" vertical="center"/>
    </xf>
    <xf numFmtId="4" fontId="38" fillId="51" borderId="77">
      <alignment horizontal="right" vertical="center"/>
    </xf>
    <xf numFmtId="4" fontId="38" fillId="51" borderId="92">
      <alignment horizontal="right" vertical="center"/>
    </xf>
    <xf numFmtId="4" fontId="38" fillId="51" borderId="92">
      <alignment horizontal="right" vertical="center"/>
    </xf>
    <xf numFmtId="4" fontId="38" fillId="51" borderId="105">
      <alignment horizontal="right" vertical="center"/>
    </xf>
    <xf numFmtId="4" fontId="38" fillId="51" borderId="105">
      <alignment horizontal="right" vertical="center"/>
    </xf>
    <xf numFmtId="4" fontId="38" fillId="27" borderId="1">
      <alignment horizontal="right" vertical="center"/>
    </xf>
    <xf numFmtId="4" fontId="30" fillId="27" borderId="18">
      <alignment horizontal="right" vertical="center"/>
    </xf>
    <xf numFmtId="4" fontId="38" fillId="113" borderId="31">
      <alignment horizontal="right" vertical="center"/>
    </xf>
    <xf numFmtId="4" fontId="38" fillId="113" borderId="31">
      <alignment horizontal="right" vertical="center"/>
    </xf>
    <xf numFmtId="4" fontId="38" fillId="113" borderId="76">
      <alignment horizontal="right" vertical="center"/>
    </xf>
    <xf numFmtId="4" fontId="38" fillId="113" borderId="91">
      <alignment horizontal="right" vertical="center"/>
    </xf>
    <xf numFmtId="4" fontId="38" fillId="113" borderId="91">
      <alignment horizontal="right" vertical="center"/>
    </xf>
    <xf numFmtId="4" fontId="38" fillId="113" borderId="104">
      <alignment horizontal="right" vertical="center"/>
    </xf>
    <xf numFmtId="4" fontId="38" fillId="113" borderId="104">
      <alignment horizontal="right" vertical="center"/>
    </xf>
    <xf numFmtId="4" fontId="30" fillId="27" borderId="18">
      <alignment horizontal="right" vertical="center"/>
    </xf>
    <xf numFmtId="4" fontId="30" fillId="27" borderId="72">
      <alignment horizontal="right" vertical="center"/>
    </xf>
    <xf numFmtId="4" fontId="30" fillId="27" borderId="87">
      <alignment horizontal="right" vertical="center"/>
    </xf>
    <xf numFmtId="4" fontId="30" fillId="27" borderId="87">
      <alignment horizontal="right" vertical="center"/>
    </xf>
    <xf numFmtId="4" fontId="30" fillId="27" borderId="100">
      <alignment horizontal="right" vertical="center"/>
    </xf>
    <xf numFmtId="4" fontId="30" fillId="27" borderId="100">
      <alignment horizontal="right" vertical="center"/>
    </xf>
    <xf numFmtId="4" fontId="38" fillId="27" borderId="1">
      <alignment horizontal="right" vertical="center"/>
    </xf>
    <xf numFmtId="4" fontId="38" fillId="27" borderId="77">
      <alignment horizontal="right" vertical="center"/>
    </xf>
    <xf numFmtId="4" fontId="38" fillId="27" borderId="92">
      <alignment horizontal="right" vertical="center"/>
    </xf>
    <xf numFmtId="4" fontId="38" fillId="27" borderId="92">
      <alignment horizontal="right" vertical="center"/>
    </xf>
    <xf numFmtId="4" fontId="38" fillId="27" borderId="105">
      <alignment horizontal="right" vertical="center"/>
    </xf>
    <xf numFmtId="4" fontId="38" fillId="27" borderId="105">
      <alignment horizontal="right" vertical="center"/>
    </xf>
    <xf numFmtId="4" fontId="69" fillId="57" borderId="33">
      <alignment vertical="center"/>
    </xf>
    <xf numFmtId="4" fontId="69" fillId="57" borderId="33">
      <alignment vertical="center"/>
    </xf>
    <xf numFmtId="4" fontId="69" fillId="57" borderId="33">
      <alignment vertical="center"/>
    </xf>
    <xf numFmtId="4" fontId="69" fillId="57" borderId="33">
      <alignment vertical="center"/>
    </xf>
    <xf numFmtId="4" fontId="69" fillId="57" borderId="33">
      <alignment vertical="center"/>
    </xf>
    <xf numFmtId="4" fontId="37" fillId="60" borderId="34">
      <alignment horizontal="left" vertical="center" indent="1"/>
    </xf>
    <xf numFmtId="4" fontId="30" fillId="60" borderId="50">
      <alignment horizontal="left" vertical="center" indent="1"/>
    </xf>
    <xf numFmtId="4" fontId="35" fillId="114" borderId="31">
      <alignment horizontal="left" vertical="center" indent="1"/>
    </xf>
    <xf numFmtId="4" fontId="35" fillId="114" borderId="31">
      <alignment horizontal="left" vertical="center" indent="1"/>
    </xf>
    <xf numFmtId="4" fontId="35" fillId="114" borderId="76">
      <alignment horizontal="left" vertical="center" indent="1"/>
    </xf>
    <xf numFmtId="4" fontId="35" fillId="114" borderId="91">
      <alignment horizontal="left" vertical="center" indent="1"/>
    </xf>
    <xf numFmtId="4" fontId="35" fillId="114" borderId="91">
      <alignment horizontal="left" vertical="center" indent="1"/>
    </xf>
    <xf numFmtId="4" fontId="35" fillId="114" borderId="104">
      <alignment horizontal="left" vertical="center" indent="1"/>
    </xf>
    <xf numFmtId="4" fontId="35" fillId="114" borderId="104">
      <alignment horizontal="left" vertical="center" indent="1"/>
    </xf>
    <xf numFmtId="4" fontId="30" fillId="60" borderId="50">
      <alignment horizontal="left" vertical="center" indent="1"/>
    </xf>
    <xf numFmtId="4" fontId="30" fillId="60" borderId="81">
      <alignment horizontal="left" vertical="center" indent="1"/>
    </xf>
    <xf numFmtId="4" fontId="30" fillId="60" borderId="96">
      <alignment horizontal="left" vertical="center" indent="1"/>
    </xf>
    <xf numFmtId="4" fontId="30" fillId="60" borderId="96">
      <alignment horizontal="left" vertical="center" indent="1"/>
    </xf>
    <xf numFmtId="4" fontId="37" fillId="60" borderId="34">
      <alignment horizontal="left" vertical="center" indent="1"/>
    </xf>
    <xf numFmtId="4" fontId="37" fillId="60" borderId="78">
      <alignment horizontal="left" vertical="center" indent="1"/>
    </xf>
    <xf numFmtId="4" fontId="37" fillId="60" borderId="78">
      <alignment horizontal="left" vertical="center" indent="1"/>
    </xf>
    <xf numFmtId="4" fontId="37" fillId="60" borderId="78">
      <alignment horizontal="left" vertical="center" indent="1"/>
    </xf>
    <xf numFmtId="4" fontId="39" fillId="61" borderId="0">
      <alignment horizontal="left" vertical="center" indent="1"/>
    </xf>
    <xf numFmtId="4" fontId="4" fillId="21" borderId="50">
      <alignment horizontal="left" vertical="center" indent="1"/>
    </xf>
    <xf numFmtId="4" fontId="38" fillId="64" borderId="53">
      <alignment horizontal="left" vertical="center" indent="1"/>
    </xf>
    <xf numFmtId="4" fontId="38" fillId="64" borderId="53">
      <alignment horizontal="left" vertical="center" indent="1"/>
    </xf>
    <xf numFmtId="4" fontId="38" fillId="64" borderId="85">
      <alignment horizontal="left" vertical="center" indent="1"/>
    </xf>
    <xf numFmtId="4" fontId="38" fillId="64" borderId="85">
      <alignment horizontal="left" vertical="center" indent="1"/>
    </xf>
    <xf numFmtId="4" fontId="38" fillId="64" borderId="85">
      <alignment horizontal="left" vertical="center" indent="1"/>
    </xf>
    <xf numFmtId="4" fontId="4" fillId="21" borderId="50">
      <alignment horizontal="left" vertical="center" indent="1"/>
    </xf>
    <xf numFmtId="4" fontId="4" fillId="21" borderId="81">
      <alignment horizontal="left" vertical="center" indent="1"/>
    </xf>
    <xf numFmtId="4" fontId="4" fillId="21" borderId="96">
      <alignment horizontal="left" vertical="center" indent="1"/>
    </xf>
    <xf numFmtId="4" fontId="4" fillId="21" borderId="96">
      <alignment horizontal="left" vertical="center" indent="1"/>
    </xf>
    <xf numFmtId="4" fontId="39" fillId="61" borderId="0">
      <alignment horizontal="left" vertical="center" indent="1"/>
    </xf>
    <xf numFmtId="4" fontId="39" fillId="61" borderId="0">
      <alignment horizontal="left" vertical="center" indent="1"/>
    </xf>
    <xf numFmtId="4" fontId="39" fillId="61" borderId="0">
      <alignment horizontal="left" vertical="center" indent="1"/>
    </xf>
    <xf numFmtId="4" fontId="39" fillId="61" borderId="0">
      <alignment horizontal="left" vertical="center" indent="1"/>
    </xf>
    <xf numFmtId="4" fontId="40" fillId="2" borderId="0">
      <alignment horizontal="left" vertical="center" indent="1"/>
    </xf>
    <xf numFmtId="4" fontId="4" fillId="21" borderId="50">
      <alignment horizontal="left" vertical="center" indent="1"/>
    </xf>
    <xf numFmtId="4" fontId="40" fillId="2" borderId="0">
      <alignment horizontal="left" vertical="center" indent="1"/>
    </xf>
    <xf numFmtId="4" fontId="40" fillId="2" borderId="0">
      <alignment horizontal="left" vertical="center" indent="1"/>
    </xf>
    <xf numFmtId="4" fontId="40" fillId="2" borderId="0">
      <alignment horizontal="left" vertical="center" indent="1"/>
    </xf>
    <xf numFmtId="4" fontId="40" fillId="2" borderId="0">
      <alignment horizontal="left" vertical="center" indent="1"/>
    </xf>
    <xf numFmtId="4" fontId="40" fillId="2" borderId="0">
      <alignment horizontal="left" vertical="center" indent="1"/>
    </xf>
    <xf numFmtId="4" fontId="4" fillId="21" borderId="50">
      <alignment horizontal="left" vertical="center" indent="1"/>
    </xf>
    <xf numFmtId="4" fontId="4" fillId="21" borderId="81">
      <alignment horizontal="left" vertical="center" indent="1"/>
    </xf>
    <xf numFmtId="4" fontId="4" fillId="21" borderId="96">
      <alignment horizontal="left" vertical="center" indent="1"/>
    </xf>
    <xf numFmtId="4" fontId="4" fillId="21" borderId="96">
      <alignment horizontal="left" vertical="center" indent="1"/>
    </xf>
    <xf numFmtId="4" fontId="40" fillId="2" borderId="0">
      <alignment horizontal="left" vertical="center" indent="1"/>
    </xf>
    <xf numFmtId="4" fontId="40" fillId="2" borderId="0">
      <alignment horizontal="left" vertical="center" indent="1"/>
    </xf>
    <xf numFmtId="4" fontId="40" fillId="2" borderId="0">
      <alignment horizontal="left" vertical="center" indent="1"/>
    </xf>
    <xf numFmtId="4" fontId="40" fillId="2" borderId="0">
      <alignment horizontal="left" vertical="center" indent="1"/>
    </xf>
    <xf numFmtId="4" fontId="38" fillId="62" borderId="1">
      <alignment horizontal="right" vertical="center"/>
    </xf>
    <xf numFmtId="4" fontId="30" fillId="62" borderId="18">
      <alignment horizontal="right" vertical="center"/>
    </xf>
    <xf numFmtId="0" fontId="4" fillId="56" borderId="31">
      <alignment horizontal="left" vertical="center" indent="1"/>
    </xf>
    <xf numFmtId="0" fontId="4" fillId="56" borderId="31">
      <alignment horizontal="left" vertical="center" indent="1"/>
    </xf>
    <xf numFmtId="0" fontId="4" fillId="56" borderId="76">
      <alignment horizontal="left" vertical="center" indent="1"/>
    </xf>
    <xf numFmtId="0" fontId="4" fillId="56" borderId="91">
      <alignment horizontal="left" vertical="center" indent="1"/>
    </xf>
    <xf numFmtId="0" fontId="4" fillId="56" borderId="91">
      <alignment horizontal="left" vertical="center" indent="1"/>
    </xf>
    <xf numFmtId="0" fontId="4" fillId="56" borderId="104">
      <alignment horizontal="left" vertical="center" indent="1"/>
    </xf>
    <xf numFmtId="0" fontId="4" fillId="56" borderId="104">
      <alignment horizontal="left" vertical="center" indent="1"/>
    </xf>
    <xf numFmtId="4" fontId="30" fillId="62" borderId="18">
      <alignment horizontal="right" vertical="center"/>
    </xf>
    <xf numFmtId="4" fontId="30" fillId="62" borderId="72">
      <alignment horizontal="right" vertical="center"/>
    </xf>
    <xf numFmtId="4" fontId="30" fillId="62" borderId="87">
      <alignment horizontal="right" vertical="center"/>
    </xf>
    <xf numFmtId="4" fontId="30" fillId="62" borderId="87">
      <alignment horizontal="right" vertical="center"/>
    </xf>
    <xf numFmtId="4" fontId="30" fillId="62" borderId="100">
      <alignment horizontal="right" vertical="center"/>
    </xf>
    <xf numFmtId="4" fontId="30" fillId="62" borderId="100">
      <alignment horizontal="right" vertical="center"/>
    </xf>
    <xf numFmtId="4" fontId="38" fillId="62" borderId="1">
      <alignment horizontal="right" vertical="center"/>
    </xf>
    <xf numFmtId="4" fontId="38" fillId="62" borderId="77">
      <alignment horizontal="right" vertical="center"/>
    </xf>
    <xf numFmtId="4" fontId="38" fillId="62" borderId="92">
      <alignment horizontal="right" vertical="center"/>
    </xf>
    <xf numFmtId="4" fontId="38" fillId="62" borderId="92">
      <alignment horizontal="right" vertical="center"/>
    </xf>
    <xf numFmtId="4" fontId="38" fillId="62" borderId="105">
      <alignment horizontal="right" vertical="center"/>
    </xf>
    <xf numFmtId="4" fontId="38" fillId="62" borderId="105">
      <alignment horizontal="right" vertical="center"/>
    </xf>
    <xf numFmtId="4" fontId="70" fillId="63" borderId="33">
      <alignment horizontal="left" vertical="center" indent="1"/>
    </xf>
    <xf numFmtId="4" fontId="70" fillId="63" borderId="33">
      <alignment horizontal="left" vertical="center" indent="1"/>
    </xf>
    <xf numFmtId="4" fontId="70" fillId="63" borderId="33">
      <alignment horizontal="left" vertical="center" indent="1"/>
    </xf>
    <xf numFmtId="4" fontId="70" fillId="63" borderId="33">
      <alignment horizontal="left" vertical="center" indent="1"/>
    </xf>
    <xf numFmtId="4" fontId="70" fillId="63" borderId="33">
      <alignment horizontal="left" vertical="center" indent="1"/>
    </xf>
    <xf numFmtId="4" fontId="39" fillId="61" borderId="0">
      <alignment horizontal="left" vertical="center" indent="1"/>
    </xf>
    <xf numFmtId="4" fontId="38" fillId="64" borderId="31">
      <alignment horizontal="left" vertical="center" indent="1"/>
    </xf>
    <xf numFmtId="4" fontId="38" fillId="64" borderId="31">
      <alignment horizontal="left" vertical="center" indent="1"/>
    </xf>
    <xf numFmtId="4" fontId="38" fillId="64" borderId="76">
      <alignment horizontal="left" vertical="center" indent="1"/>
    </xf>
    <xf numFmtId="4" fontId="38" fillId="64" borderId="91">
      <alignment horizontal="left" vertical="center" indent="1"/>
    </xf>
    <xf numFmtId="4" fontId="38" fillId="64" borderId="91">
      <alignment horizontal="left" vertical="center" indent="1"/>
    </xf>
    <xf numFmtId="4" fontId="38" fillId="64" borderId="104">
      <alignment horizontal="left" vertical="center" indent="1"/>
    </xf>
    <xf numFmtId="4" fontId="38" fillId="64" borderId="104">
      <alignment horizontal="left" vertical="center" indent="1"/>
    </xf>
    <xf numFmtId="4" fontId="30" fillId="61" borderId="50">
      <alignment horizontal="left" vertical="center" indent="1"/>
    </xf>
    <xf numFmtId="4" fontId="30" fillId="61" borderId="50">
      <alignment horizontal="left" vertical="center" indent="1"/>
    </xf>
    <xf numFmtId="4" fontId="30" fillId="61" borderId="81">
      <alignment horizontal="left" vertical="center" indent="1"/>
    </xf>
    <xf numFmtId="4" fontId="30" fillId="61" borderId="96">
      <alignment horizontal="left" vertical="center" indent="1"/>
    </xf>
    <xf numFmtId="4" fontId="30" fillId="61" borderId="96">
      <alignment horizontal="left" vertical="center" indent="1"/>
    </xf>
    <xf numFmtId="4" fontId="39" fillId="61" borderId="0">
      <alignment horizontal="left" vertical="center" indent="1"/>
    </xf>
    <xf numFmtId="4" fontId="39" fillId="61" borderId="0">
      <alignment horizontal="left" vertical="center" indent="1"/>
    </xf>
    <xf numFmtId="4" fontId="39" fillId="61" borderId="0">
      <alignment horizontal="left" vertical="center" indent="1"/>
    </xf>
    <xf numFmtId="4" fontId="39" fillId="61" borderId="0">
      <alignment horizontal="left" vertical="center" indent="1"/>
    </xf>
    <xf numFmtId="4" fontId="38" fillId="64" borderId="31">
      <alignment horizontal="left" vertical="center" indent="1"/>
    </xf>
    <xf numFmtId="4" fontId="39" fillId="55" borderId="0">
      <alignment horizontal="left" vertical="center" indent="1"/>
    </xf>
    <xf numFmtId="4" fontId="38" fillId="65" borderId="31">
      <alignment horizontal="left" vertical="center" indent="1"/>
    </xf>
    <xf numFmtId="4" fontId="38" fillId="65" borderId="31">
      <alignment horizontal="left" vertical="center" indent="1"/>
    </xf>
    <xf numFmtId="4" fontId="38" fillId="65" borderId="76">
      <alignment horizontal="left" vertical="center" indent="1"/>
    </xf>
    <xf numFmtId="4" fontId="38" fillId="65" borderId="91">
      <alignment horizontal="left" vertical="center" indent="1"/>
    </xf>
    <xf numFmtId="4" fontId="38" fillId="65" borderId="91">
      <alignment horizontal="left" vertical="center" indent="1"/>
    </xf>
    <xf numFmtId="4" fontId="38" fillId="65" borderId="104">
      <alignment horizontal="left" vertical="center" indent="1"/>
    </xf>
    <xf numFmtId="4" fontId="38" fillId="65" borderId="104">
      <alignment horizontal="left" vertical="center" indent="1"/>
    </xf>
    <xf numFmtId="4" fontId="30" fillId="62" borderId="50">
      <alignment horizontal="left" vertical="center" indent="1"/>
    </xf>
    <xf numFmtId="4" fontId="30" fillId="62" borderId="50">
      <alignment horizontal="left" vertical="center" indent="1"/>
    </xf>
    <xf numFmtId="4" fontId="30" fillId="62" borderId="81">
      <alignment horizontal="left" vertical="center" indent="1"/>
    </xf>
    <xf numFmtId="4" fontId="30" fillId="62" borderId="96">
      <alignment horizontal="left" vertical="center" indent="1"/>
    </xf>
    <xf numFmtId="4" fontId="30" fillId="62" borderId="96">
      <alignment horizontal="left" vertical="center" indent="1"/>
    </xf>
    <xf numFmtId="4" fontId="39" fillId="55" borderId="0">
      <alignment horizontal="left" vertical="center" indent="1"/>
    </xf>
    <xf numFmtId="4" fontId="39" fillId="55" borderId="0">
      <alignment horizontal="left" vertical="center" indent="1"/>
    </xf>
    <xf numFmtId="4" fontId="39" fillId="55" borderId="0">
      <alignment horizontal="left" vertical="center" indent="1"/>
    </xf>
    <xf numFmtId="4" fontId="39" fillId="55" borderId="0">
      <alignment horizontal="left" vertical="center" indent="1"/>
    </xf>
    <xf numFmtId="4" fontId="38" fillId="65" borderId="31">
      <alignment horizontal="left" vertical="center" indent="1"/>
    </xf>
    <xf numFmtId="0" fontId="4" fillId="2" borderId="1">
      <alignment horizontal="left" vertical="center" indent="1"/>
    </xf>
    <xf numFmtId="0" fontId="4" fillId="2" borderId="105">
      <alignment horizontal="left" vertical="center" indent="1"/>
    </xf>
    <xf numFmtId="0" fontId="4" fillId="2" borderId="105">
      <alignment horizontal="left" vertical="center" indent="1"/>
    </xf>
    <xf numFmtId="0" fontId="4" fillId="2" borderId="1">
      <alignment horizontal="left" vertical="center" indent="1"/>
    </xf>
    <xf numFmtId="0" fontId="4" fillId="65" borderId="31">
      <alignment horizontal="left" vertical="center" indent="1"/>
    </xf>
    <xf numFmtId="0" fontId="4" fillId="65" borderId="31">
      <alignment horizontal="left" vertical="center" indent="1"/>
    </xf>
    <xf numFmtId="0" fontId="4" fillId="65" borderId="76">
      <alignment horizontal="left" vertical="center" indent="1"/>
    </xf>
    <xf numFmtId="0" fontId="4" fillId="65" borderId="91">
      <alignment horizontal="left" vertical="center" indent="1"/>
    </xf>
    <xf numFmtId="0" fontId="4" fillId="65" borderId="91">
      <alignment horizontal="left" vertical="center" indent="1"/>
    </xf>
    <xf numFmtId="0" fontId="4" fillId="65" borderId="104">
      <alignment horizontal="left" vertical="center" indent="1"/>
    </xf>
    <xf numFmtId="0" fontId="4" fillId="65" borderId="104">
      <alignment horizontal="left" vertical="center" indent="1"/>
    </xf>
    <xf numFmtId="0" fontId="4" fillId="2" borderId="1">
      <alignment horizontal="left" vertical="center" indent="1"/>
    </xf>
    <xf numFmtId="0" fontId="4" fillId="2" borderId="1">
      <alignment horizontal="left" vertical="center" indent="1"/>
    </xf>
    <xf numFmtId="0" fontId="4" fillId="2" borderId="77">
      <alignment horizontal="left" vertical="center" indent="1"/>
    </xf>
    <xf numFmtId="0" fontId="4" fillId="2" borderId="92">
      <alignment horizontal="left" vertical="center" indent="1"/>
    </xf>
    <xf numFmtId="0" fontId="4" fillId="2" borderId="92">
      <alignment horizontal="left" vertical="center" indent="1"/>
    </xf>
    <xf numFmtId="0" fontId="4" fillId="2" borderId="105">
      <alignment horizontal="left" vertical="center" indent="1"/>
    </xf>
    <xf numFmtId="0" fontId="4" fillId="2" borderId="105">
      <alignment horizontal="left" vertical="center" indent="1"/>
    </xf>
    <xf numFmtId="0" fontId="4" fillId="2" borderId="1">
      <alignment horizontal="left" vertical="center" indent="1"/>
    </xf>
    <xf numFmtId="0" fontId="4" fillId="2" borderId="77">
      <alignment horizontal="left" vertical="center" indent="1"/>
    </xf>
    <xf numFmtId="0" fontId="4" fillId="2" borderId="92">
      <alignment horizontal="left" vertical="center" indent="1"/>
    </xf>
    <xf numFmtId="0" fontId="4" fillId="2" borderId="92">
      <alignment horizontal="left" vertical="center" indent="1"/>
    </xf>
    <xf numFmtId="0" fontId="4" fillId="2" borderId="105">
      <alignment horizontal="left" vertical="center" indent="1"/>
    </xf>
    <xf numFmtId="0" fontId="4" fillId="2" borderId="105">
      <alignment horizontal="left" vertical="center" indent="1"/>
    </xf>
    <xf numFmtId="0" fontId="4" fillId="2" borderId="1">
      <alignment horizontal="left" vertical="center" indent="1"/>
    </xf>
    <xf numFmtId="0" fontId="30" fillId="31" borderId="18">
      <alignment horizontal="left" vertical="center" indent="1"/>
    </xf>
    <xf numFmtId="0" fontId="30" fillId="31" borderId="18">
      <alignment horizontal="left" vertical="center" indent="1"/>
    </xf>
    <xf numFmtId="0" fontId="30" fillId="31" borderId="72">
      <alignment horizontal="left" vertical="center" indent="1"/>
    </xf>
    <xf numFmtId="0" fontId="30" fillId="31" borderId="87">
      <alignment horizontal="left" vertical="center" indent="1"/>
    </xf>
    <xf numFmtId="0" fontId="30" fillId="31" borderId="87">
      <alignment horizontal="left" vertical="center" indent="1"/>
    </xf>
    <xf numFmtId="0" fontId="30" fillId="31" borderId="100">
      <alignment horizontal="left" vertical="center" indent="1"/>
    </xf>
    <xf numFmtId="0" fontId="30" fillId="31" borderId="100">
      <alignment horizontal="left" vertical="center" indent="1"/>
    </xf>
    <xf numFmtId="0" fontId="4" fillId="2" borderId="1">
      <alignment horizontal="left" vertical="center" indent="1"/>
    </xf>
    <xf numFmtId="0" fontId="4" fillId="2" borderId="77">
      <alignment horizontal="left" vertical="center" indent="1"/>
    </xf>
    <xf numFmtId="0" fontId="4" fillId="2" borderId="92">
      <alignment horizontal="left" vertical="center" indent="1"/>
    </xf>
    <xf numFmtId="0" fontId="4" fillId="2" borderId="92">
      <alignment horizontal="left" vertical="center" indent="1"/>
    </xf>
    <xf numFmtId="0" fontId="4" fillId="2" borderId="105">
      <alignment horizontal="left" vertical="center" indent="1"/>
    </xf>
    <xf numFmtId="0" fontId="4" fillId="2" borderId="105">
      <alignment horizontal="left" vertical="center" indent="1"/>
    </xf>
    <xf numFmtId="0" fontId="4" fillId="2" borderId="1">
      <alignment horizontal="left" vertical="center" indent="1"/>
    </xf>
    <xf numFmtId="0" fontId="4" fillId="2" borderId="1">
      <alignment horizontal="left" vertical="center" indent="1"/>
    </xf>
    <xf numFmtId="0" fontId="4" fillId="2" borderId="1">
      <alignment horizontal="left" vertical="center" indent="1"/>
    </xf>
    <xf numFmtId="0" fontId="4" fillId="2" borderId="77">
      <alignment horizontal="left" vertical="center" indent="1"/>
    </xf>
    <xf numFmtId="0" fontId="4" fillId="2" borderId="92">
      <alignment horizontal="left" vertical="center" indent="1"/>
    </xf>
    <xf numFmtId="0" fontId="4" fillId="2" borderId="92">
      <alignment horizontal="left" vertical="center" indent="1"/>
    </xf>
    <xf numFmtId="0" fontId="4" fillId="2" borderId="1">
      <alignment horizontal="left" vertical="center" indent="1"/>
    </xf>
    <xf numFmtId="0" fontId="4" fillId="2" borderId="1">
      <alignment horizontal="left" vertical="top" indent="1"/>
    </xf>
    <xf numFmtId="0" fontId="4" fillId="2" borderId="105">
      <alignment horizontal="left" vertical="top" indent="1"/>
    </xf>
    <xf numFmtId="0" fontId="4" fillId="2" borderId="105">
      <alignment horizontal="left" vertical="top" indent="1"/>
    </xf>
    <xf numFmtId="0" fontId="4" fillId="65" borderId="31">
      <alignment horizontal="left" vertical="center" indent="1"/>
    </xf>
    <xf numFmtId="0" fontId="4" fillId="65" borderId="31">
      <alignment horizontal="left" vertical="center" indent="1"/>
    </xf>
    <xf numFmtId="0" fontId="4" fillId="65" borderId="31">
      <alignment horizontal="left" vertical="center" indent="1"/>
    </xf>
    <xf numFmtId="0" fontId="4" fillId="65" borderId="76">
      <alignment horizontal="left" vertical="center" indent="1"/>
    </xf>
    <xf numFmtId="0" fontId="4" fillId="65" borderId="91">
      <alignment horizontal="left" vertical="center" indent="1"/>
    </xf>
    <xf numFmtId="0" fontId="4" fillId="65" borderId="91">
      <alignment horizontal="left" vertical="center" indent="1"/>
    </xf>
    <xf numFmtId="0" fontId="4" fillId="65" borderId="104">
      <alignment horizontal="left" vertical="center" indent="1"/>
    </xf>
    <xf numFmtId="0" fontId="4" fillId="65" borderId="104">
      <alignment horizontal="left" vertical="center" indent="1"/>
    </xf>
    <xf numFmtId="0" fontId="4" fillId="65" borderId="31">
      <alignment horizontal="left" vertical="center" indent="1"/>
    </xf>
    <xf numFmtId="0" fontId="4" fillId="65" borderId="76">
      <alignment horizontal="left" vertical="center" indent="1"/>
    </xf>
    <xf numFmtId="0" fontId="4" fillId="65" borderId="91">
      <alignment horizontal="left" vertical="center" indent="1"/>
    </xf>
    <xf numFmtId="0" fontId="4" fillId="65" borderId="91">
      <alignment horizontal="left" vertical="center" indent="1"/>
    </xf>
    <xf numFmtId="0" fontId="4" fillId="65" borderId="104">
      <alignment horizontal="left" vertical="center" indent="1"/>
    </xf>
    <xf numFmtId="0" fontId="4" fillId="65" borderId="104">
      <alignment horizontal="left" vertical="center" indent="1"/>
    </xf>
    <xf numFmtId="0" fontId="4" fillId="2" borderId="1">
      <alignment horizontal="left" vertical="top" indent="1"/>
    </xf>
    <xf numFmtId="0" fontId="4" fillId="2" borderId="1">
      <alignment horizontal="left" vertical="top" indent="1"/>
    </xf>
    <xf numFmtId="0" fontId="4" fillId="2" borderId="1">
      <alignment horizontal="left" vertical="top" indent="1"/>
    </xf>
    <xf numFmtId="0" fontId="4" fillId="2" borderId="77">
      <alignment horizontal="left" vertical="top" indent="1"/>
    </xf>
    <xf numFmtId="0" fontId="4" fillId="2" borderId="92">
      <alignment horizontal="left" vertical="top" indent="1"/>
    </xf>
    <xf numFmtId="0" fontId="4" fillId="2" borderId="92">
      <alignment horizontal="left" vertical="top" indent="1"/>
    </xf>
    <xf numFmtId="0" fontId="4" fillId="2" borderId="105">
      <alignment horizontal="left" vertical="top" indent="1"/>
    </xf>
    <xf numFmtId="0" fontId="4" fillId="2" borderId="105">
      <alignment horizontal="left" vertical="top" indent="1"/>
    </xf>
    <xf numFmtId="0" fontId="4" fillId="2" borderId="1">
      <alignment horizontal="left" vertical="top" indent="1"/>
    </xf>
    <xf numFmtId="0" fontId="4" fillId="2" borderId="77">
      <alignment horizontal="left" vertical="top" indent="1"/>
    </xf>
    <xf numFmtId="0" fontId="4" fillId="2" borderId="92">
      <alignment horizontal="left" vertical="top" indent="1"/>
    </xf>
    <xf numFmtId="0" fontId="4" fillId="2" borderId="92">
      <alignment horizontal="left" vertical="top" indent="1"/>
    </xf>
    <xf numFmtId="0" fontId="4" fillId="2" borderId="105">
      <alignment horizontal="left" vertical="top" indent="1"/>
    </xf>
    <xf numFmtId="0" fontId="4" fillId="2" borderId="105">
      <alignment horizontal="left" vertical="top" indent="1"/>
    </xf>
    <xf numFmtId="0" fontId="30" fillId="21" borderId="1">
      <alignment horizontal="left" vertical="top" indent="1"/>
    </xf>
    <xf numFmtId="0" fontId="30" fillId="21" borderId="1">
      <alignment horizontal="left" vertical="top" indent="1"/>
    </xf>
    <xf numFmtId="0" fontId="30" fillId="21" borderId="1">
      <alignment horizontal="left" vertical="top" indent="1"/>
    </xf>
    <xf numFmtId="0" fontId="30" fillId="21" borderId="77">
      <alignment horizontal="left" vertical="top" indent="1"/>
    </xf>
    <xf numFmtId="0" fontId="30" fillId="21" borderId="92">
      <alignment horizontal="left" vertical="top" indent="1"/>
    </xf>
    <xf numFmtId="0" fontId="30" fillId="21" borderId="92">
      <alignment horizontal="left" vertical="top" indent="1"/>
    </xf>
    <xf numFmtId="0" fontId="30" fillId="21" borderId="105">
      <alignment horizontal="left" vertical="top" indent="1"/>
    </xf>
    <xf numFmtId="0" fontId="30" fillId="21" borderId="105">
      <alignment horizontal="left" vertical="top" indent="1"/>
    </xf>
    <xf numFmtId="0" fontId="30" fillId="21" borderId="1">
      <alignment horizontal="left" vertical="top" indent="1"/>
    </xf>
    <xf numFmtId="0" fontId="30" fillId="21" borderId="77">
      <alignment horizontal="left" vertical="top" indent="1"/>
    </xf>
    <xf numFmtId="0" fontId="30" fillId="21" borderId="92">
      <alignment horizontal="left" vertical="top" indent="1"/>
    </xf>
    <xf numFmtId="0" fontId="30" fillId="21" borderId="92">
      <alignment horizontal="left" vertical="top" indent="1"/>
    </xf>
    <xf numFmtId="0" fontId="30" fillId="21" borderId="105">
      <alignment horizontal="left" vertical="top" indent="1"/>
    </xf>
    <xf numFmtId="0" fontId="30" fillId="21" borderId="105">
      <alignment horizontal="left" vertical="top" indent="1"/>
    </xf>
    <xf numFmtId="0" fontId="30" fillId="21" borderId="1">
      <alignment horizontal="left" vertical="top" indent="1"/>
    </xf>
    <xf numFmtId="0" fontId="30" fillId="21" borderId="1">
      <alignment horizontal="left" vertical="top" indent="1"/>
    </xf>
    <xf numFmtId="0" fontId="30" fillId="21" borderId="77">
      <alignment horizontal="left" vertical="top" indent="1"/>
    </xf>
    <xf numFmtId="0" fontId="30" fillId="21" borderId="92">
      <alignment horizontal="left" vertical="top" indent="1"/>
    </xf>
    <xf numFmtId="0" fontId="30" fillId="21" borderId="92">
      <alignment horizontal="left" vertical="top" indent="1"/>
    </xf>
    <xf numFmtId="0" fontId="30" fillId="21" borderId="105">
      <alignment horizontal="left" vertical="top" indent="1"/>
    </xf>
    <xf numFmtId="0" fontId="30" fillId="21" borderId="105">
      <alignment horizontal="left" vertical="top" indent="1"/>
    </xf>
    <xf numFmtId="0" fontId="4" fillId="2" borderId="1">
      <alignment horizontal="left" vertical="top" indent="1"/>
    </xf>
    <xf numFmtId="0" fontId="4" fillId="2" borderId="77">
      <alignment horizontal="left" vertical="top" indent="1"/>
    </xf>
    <xf numFmtId="0" fontId="4" fillId="2" borderId="92">
      <alignment horizontal="left" vertical="top" indent="1"/>
    </xf>
    <xf numFmtId="0" fontId="4" fillId="2" borderId="92">
      <alignment horizontal="left" vertical="top" indent="1"/>
    </xf>
    <xf numFmtId="0" fontId="4" fillId="2" borderId="1">
      <alignment horizontal="left" vertical="top" indent="1"/>
    </xf>
    <xf numFmtId="0" fontId="4" fillId="55" borderId="1">
      <alignment horizontal="left" vertical="center" indent="1"/>
    </xf>
    <xf numFmtId="0" fontId="4" fillId="55" borderId="1">
      <alignment horizontal="left" vertical="center" indent="1"/>
    </xf>
    <xf numFmtId="0" fontId="4" fillId="115" borderId="31">
      <alignment horizontal="left" vertical="center" indent="1"/>
    </xf>
    <xf numFmtId="0" fontId="4" fillId="115" borderId="31">
      <alignment horizontal="left" vertical="center" indent="1"/>
    </xf>
    <xf numFmtId="0" fontId="4" fillId="115" borderId="76">
      <alignment horizontal="left" vertical="center" indent="1"/>
    </xf>
    <xf numFmtId="0" fontId="4" fillId="115" borderId="91">
      <alignment horizontal="left" vertical="center" indent="1"/>
    </xf>
    <xf numFmtId="0" fontId="4" fillId="115" borderId="91">
      <alignment horizontal="left" vertical="center" indent="1"/>
    </xf>
    <xf numFmtId="0" fontId="4" fillId="115" borderId="104">
      <alignment horizontal="left" vertical="center" indent="1"/>
    </xf>
    <xf numFmtId="0" fontId="4" fillId="115" borderId="104">
      <alignment horizontal="left" vertical="center" indent="1"/>
    </xf>
    <xf numFmtId="0" fontId="4" fillId="55" borderId="1">
      <alignment horizontal="left" vertical="center" indent="1"/>
    </xf>
    <xf numFmtId="0" fontId="4" fillId="55" borderId="1">
      <alignment horizontal="left" vertical="center" indent="1"/>
    </xf>
    <xf numFmtId="0" fontId="4" fillId="55" borderId="77">
      <alignment horizontal="left" vertical="center" indent="1"/>
    </xf>
    <xf numFmtId="0" fontId="4" fillId="55" borderId="92">
      <alignment horizontal="left" vertical="center" indent="1"/>
    </xf>
    <xf numFmtId="0" fontId="4" fillId="55" borderId="92">
      <alignment horizontal="left" vertical="center" indent="1"/>
    </xf>
    <xf numFmtId="0" fontId="4" fillId="55" borderId="105">
      <alignment horizontal="left" vertical="center" indent="1"/>
    </xf>
    <xf numFmtId="0" fontId="4" fillId="55" borderId="105">
      <alignment horizontal="left" vertical="center" indent="1"/>
    </xf>
    <xf numFmtId="0" fontId="4" fillId="55" borderId="1">
      <alignment horizontal="left" vertical="center" indent="1"/>
    </xf>
    <xf numFmtId="0" fontId="4" fillId="55" borderId="77">
      <alignment horizontal="left" vertical="center" indent="1"/>
    </xf>
    <xf numFmtId="0" fontId="4" fillId="55" borderId="92">
      <alignment horizontal="left" vertical="center" indent="1"/>
    </xf>
    <xf numFmtId="0" fontId="4" fillId="55" borderId="92">
      <alignment horizontal="left" vertical="center" indent="1"/>
    </xf>
    <xf numFmtId="0" fontId="4" fillId="55" borderId="105">
      <alignment horizontal="left" vertical="center" indent="1"/>
    </xf>
    <xf numFmtId="0" fontId="4" fillId="55" borderId="105">
      <alignment horizontal="left" vertical="center" indent="1"/>
    </xf>
    <xf numFmtId="0" fontId="4" fillId="55" borderId="1">
      <alignment horizontal="left" vertical="center" indent="1"/>
    </xf>
    <xf numFmtId="0" fontId="30" fillId="45" borderId="18">
      <alignment horizontal="left" vertical="center" indent="1"/>
    </xf>
    <xf numFmtId="0" fontId="30" fillId="45" borderId="18">
      <alignment horizontal="left" vertical="center" indent="1"/>
    </xf>
    <xf numFmtId="0" fontId="30" fillId="45" borderId="72">
      <alignment horizontal="left" vertical="center" indent="1"/>
    </xf>
    <xf numFmtId="0" fontId="30" fillId="45" borderId="87">
      <alignment horizontal="left" vertical="center" indent="1"/>
    </xf>
    <xf numFmtId="0" fontId="30" fillId="45" borderId="87">
      <alignment horizontal="left" vertical="center" indent="1"/>
    </xf>
    <xf numFmtId="0" fontId="30" fillId="45" borderId="100">
      <alignment horizontal="left" vertical="center" indent="1"/>
    </xf>
    <xf numFmtId="0" fontId="30" fillId="45" borderId="100">
      <alignment horizontal="left" vertical="center" indent="1"/>
    </xf>
    <xf numFmtId="0" fontId="4" fillId="55" borderId="1">
      <alignment horizontal="left" vertical="center" indent="1"/>
    </xf>
    <xf numFmtId="0" fontId="4" fillId="55" borderId="77">
      <alignment horizontal="left" vertical="center" indent="1"/>
    </xf>
    <xf numFmtId="0" fontId="4" fillId="55" borderId="92">
      <alignment horizontal="left" vertical="center" indent="1"/>
    </xf>
    <xf numFmtId="0" fontId="4" fillId="55" borderId="92">
      <alignment horizontal="left" vertical="center" indent="1"/>
    </xf>
    <xf numFmtId="0" fontId="4" fillId="55" borderId="105">
      <alignment horizontal="left" vertical="center" indent="1"/>
    </xf>
    <xf numFmtId="0" fontId="4" fillId="55" borderId="105">
      <alignment horizontal="left" vertical="center" indent="1"/>
    </xf>
    <xf numFmtId="0" fontId="4" fillId="55" borderId="1">
      <alignment horizontal="left" vertical="center" indent="1"/>
    </xf>
    <xf numFmtId="0" fontId="4" fillId="55" borderId="77">
      <alignment horizontal="left" vertical="center" indent="1"/>
    </xf>
    <xf numFmtId="0" fontId="4" fillId="55" borderId="92">
      <alignment horizontal="left" vertical="center" indent="1"/>
    </xf>
    <xf numFmtId="0" fontId="4" fillId="55" borderId="92">
      <alignment horizontal="left" vertical="center" indent="1"/>
    </xf>
    <xf numFmtId="0" fontId="4" fillId="55" borderId="105">
      <alignment horizontal="left" vertical="center" indent="1"/>
    </xf>
    <xf numFmtId="0" fontId="4" fillId="55" borderId="105">
      <alignment horizontal="left" vertical="center" indent="1"/>
    </xf>
    <xf numFmtId="0" fontId="4" fillId="55" borderId="1">
      <alignment horizontal="left" vertical="center" indent="1"/>
    </xf>
    <xf numFmtId="0" fontId="4" fillId="55" borderId="1">
      <alignment horizontal="left" vertical="top" indent="1"/>
    </xf>
    <xf numFmtId="0" fontId="4" fillId="55" borderId="105">
      <alignment horizontal="left" vertical="top" indent="1"/>
    </xf>
    <xf numFmtId="0" fontId="4" fillId="55" borderId="1">
      <alignment horizontal="left" vertical="top" indent="1"/>
    </xf>
    <xf numFmtId="0" fontId="4" fillId="115" borderId="31">
      <alignment horizontal="left" vertical="center" indent="1"/>
    </xf>
    <xf numFmtId="0" fontId="4" fillId="115" borderId="31">
      <alignment horizontal="left" vertical="center" indent="1"/>
    </xf>
    <xf numFmtId="0" fontId="4" fillId="115" borderId="76">
      <alignment horizontal="left" vertical="center" indent="1"/>
    </xf>
    <xf numFmtId="0" fontId="4" fillId="115" borderId="91">
      <alignment horizontal="left" vertical="center" indent="1"/>
    </xf>
    <xf numFmtId="0" fontId="4" fillId="115" borderId="91">
      <alignment horizontal="left" vertical="center" indent="1"/>
    </xf>
    <xf numFmtId="0" fontId="4" fillId="115" borderId="104">
      <alignment horizontal="left" vertical="center" indent="1"/>
    </xf>
    <xf numFmtId="0" fontId="4" fillId="115" borderId="104">
      <alignment horizontal="left" vertical="center" indent="1"/>
    </xf>
    <xf numFmtId="0" fontId="4" fillId="55" borderId="1">
      <alignment horizontal="left" vertical="top" indent="1"/>
    </xf>
    <xf numFmtId="0" fontId="4" fillId="55" borderId="1">
      <alignment horizontal="left" vertical="top" indent="1"/>
    </xf>
    <xf numFmtId="0" fontId="4" fillId="55" borderId="77">
      <alignment horizontal="left" vertical="top" indent="1"/>
    </xf>
    <xf numFmtId="0" fontId="4" fillId="55" borderId="92">
      <alignment horizontal="left" vertical="top" indent="1"/>
    </xf>
    <xf numFmtId="0" fontId="4" fillId="55" borderId="92">
      <alignment horizontal="left" vertical="top" indent="1"/>
    </xf>
    <xf numFmtId="0" fontId="4" fillId="55" borderId="105">
      <alignment horizontal="left" vertical="top" indent="1"/>
    </xf>
    <xf numFmtId="0" fontId="4" fillId="55" borderId="105">
      <alignment horizontal="left" vertical="top" indent="1"/>
    </xf>
    <xf numFmtId="0" fontId="4" fillId="55" borderId="1">
      <alignment horizontal="left" vertical="top" indent="1"/>
    </xf>
    <xf numFmtId="0" fontId="4" fillId="55" borderId="77">
      <alignment horizontal="left" vertical="top" indent="1"/>
    </xf>
    <xf numFmtId="0" fontId="4" fillId="55" borderId="92">
      <alignment horizontal="left" vertical="top" indent="1"/>
    </xf>
    <xf numFmtId="0" fontId="4" fillId="55" borderId="92">
      <alignment horizontal="left" vertical="top" indent="1"/>
    </xf>
    <xf numFmtId="0" fontId="4" fillId="55" borderId="105">
      <alignment horizontal="left" vertical="top" indent="1"/>
    </xf>
    <xf numFmtId="0" fontId="4" fillId="55" borderId="105">
      <alignment horizontal="left" vertical="top" indent="1"/>
    </xf>
    <xf numFmtId="0" fontId="30" fillId="62" borderId="1">
      <alignment horizontal="left" vertical="top" indent="1"/>
    </xf>
    <xf numFmtId="0" fontId="30" fillId="62" borderId="1">
      <alignment horizontal="left" vertical="top" indent="1"/>
    </xf>
    <xf numFmtId="0" fontId="30" fillId="62" borderId="1">
      <alignment horizontal="left" vertical="top" indent="1"/>
    </xf>
    <xf numFmtId="0" fontId="30" fillId="62" borderId="77">
      <alignment horizontal="left" vertical="top" indent="1"/>
    </xf>
    <xf numFmtId="0" fontId="30" fillId="62" borderId="92">
      <alignment horizontal="left" vertical="top" indent="1"/>
    </xf>
    <xf numFmtId="0" fontId="30" fillId="62" borderId="92">
      <alignment horizontal="left" vertical="top" indent="1"/>
    </xf>
    <xf numFmtId="0" fontId="30" fillId="62" borderId="105">
      <alignment horizontal="left" vertical="top" indent="1"/>
    </xf>
    <xf numFmtId="0" fontId="30" fillId="62" borderId="105">
      <alignment horizontal="left" vertical="top" indent="1"/>
    </xf>
    <xf numFmtId="0" fontId="30" fillId="62" borderId="1">
      <alignment horizontal="left" vertical="top" indent="1"/>
    </xf>
    <xf numFmtId="0" fontId="30" fillId="62" borderId="77">
      <alignment horizontal="left" vertical="top" indent="1"/>
    </xf>
    <xf numFmtId="0" fontId="30" fillId="62" borderId="92">
      <alignment horizontal="left" vertical="top" indent="1"/>
    </xf>
    <xf numFmtId="0" fontId="30" fillId="62" borderId="92">
      <alignment horizontal="left" vertical="top" indent="1"/>
    </xf>
    <xf numFmtId="0" fontId="30" fillId="62" borderId="105">
      <alignment horizontal="left" vertical="top" indent="1"/>
    </xf>
    <xf numFmtId="0" fontId="30" fillId="62" borderId="105">
      <alignment horizontal="left" vertical="top" indent="1"/>
    </xf>
    <xf numFmtId="0" fontId="30" fillId="62" borderId="1">
      <alignment horizontal="left" vertical="top" indent="1"/>
    </xf>
    <xf numFmtId="0" fontId="30" fillId="62" borderId="1">
      <alignment horizontal="left" vertical="top" indent="1"/>
    </xf>
    <xf numFmtId="0" fontId="30" fillId="62" borderId="77">
      <alignment horizontal="left" vertical="top" indent="1"/>
    </xf>
    <xf numFmtId="0" fontId="30" fillId="62" borderId="92">
      <alignment horizontal="left" vertical="top" indent="1"/>
    </xf>
    <xf numFmtId="0" fontId="30" fillId="62" borderId="92">
      <alignment horizontal="left" vertical="top" indent="1"/>
    </xf>
    <xf numFmtId="0" fontId="30" fillId="62" borderId="105">
      <alignment horizontal="left" vertical="top" indent="1"/>
    </xf>
    <xf numFmtId="0" fontId="30" fillId="62" borderId="105">
      <alignment horizontal="left" vertical="top" indent="1"/>
    </xf>
    <xf numFmtId="0" fontId="4" fillId="55" borderId="1">
      <alignment horizontal="left" vertical="top" indent="1"/>
    </xf>
    <xf numFmtId="0" fontId="4" fillId="55" borderId="77">
      <alignment horizontal="left" vertical="top" indent="1"/>
    </xf>
    <xf numFmtId="0" fontId="4" fillId="55" borderId="92">
      <alignment horizontal="left" vertical="top" indent="1"/>
    </xf>
    <xf numFmtId="0" fontId="4" fillId="55" borderId="92">
      <alignment horizontal="left" vertical="top" indent="1"/>
    </xf>
    <xf numFmtId="0" fontId="4" fillId="55" borderId="105">
      <alignment horizontal="left" vertical="top" indent="1"/>
    </xf>
    <xf numFmtId="0" fontId="4" fillId="55" borderId="1">
      <alignment horizontal="left" vertical="top" indent="1"/>
    </xf>
    <xf numFmtId="0" fontId="4" fillId="66" borderId="1">
      <alignment horizontal="left" vertical="center" indent="1"/>
    </xf>
    <xf numFmtId="0" fontId="4" fillId="66" borderId="1">
      <alignment horizontal="left" vertical="center" indent="1"/>
    </xf>
    <xf numFmtId="0" fontId="4" fillId="11" borderId="31">
      <alignment horizontal="left" vertical="center" indent="1"/>
    </xf>
    <xf numFmtId="0" fontId="4" fillId="11" borderId="31">
      <alignment horizontal="left" vertical="center" indent="1"/>
    </xf>
    <xf numFmtId="0" fontId="4" fillId="11" borderId="76">
      <alignment horizontal="left" vertical="center" indent="1"/>
    </xf>
    <xf numFmtId="0" fontId="4" fillId="11" borderId="91">
      <alignment horizontal="left" vertical="center" indent="1"/>
    </xf>
    <xf numFmtId="0" fontId="4" fillId="11" borderId="91">
      <alignment horizontal="left" vertical="center" indent="1"/>
    </xf>
    <xf numFmtId="0" fontId="4" fillId="11" borderId="104">
      <alignment horizontal="left" vertical="center" indent="1"/>
    </xf>
    <xf numFmtId="0" fontId="4" fillId="11" borderId="104">
      <alignment horizontal="left" vertical="center" indent="1"/>
    </xf>
    <xf numFmtId="0" fontId="4" fillId="66" borderId="1">
      <alignment horizontal="left" vertical="center" indent="1"/>
    </xf>
    <xf numFmtId="0" fontId="4" fillId="66" borderId="1">
      <alignment horizontal="left" vertical="center" indent="1"/>
    </xf>
    <xf numFmtId="0" fontId="4" fillId="66" borderId="77">
      <alignment horizontal="left" vertical="center" indent="1"/>
    </xf>
    <xf numFmtId="0" fontId="4" fillId="66" borderId="92">
      <alignment horizontal="left" vertical="center" indent="1"/>
    </xf>
    <xf numFmtId="0" fontId="4" fillId="66" borderId="92">
      <alignment horizontal="left" vertical="center" indent="1"/>
    </xf>
    <xf numFmtId="0" fontId="4" fillId="66" borderId="105">
      <alignment horizontal="left" vertical="center" indent="1"/>
    </xf>
    <xf numFmtId="0" fontId="4" fillId="66" borderId="105">
      <alignment horizontal="left" vertical="center" indent="1"/>
    </xf>
    <xf numFmtId="0" fontId="4" fillId="66" borderId="1">
      <alignment horizontal="left" vertical="center" indent="1"/>
    </xf>
    <xf numFmtId="0" fontId="4" fillId="66" borderId="77">
      <alignment horizontal="left" vertical="center" indent="1"/>
    </xf>
    <xf numFmtId="0" fontId="4" fillId="66" borderId="92">
      <alignment horizontal="left" vertical="center" indent="1"/>
    </xf>
    <xf numFmtId="0" fontId="4" fillId="66" borderId="92">
      <alignment horizontal="left" vertical="center" indent="1"/>
    </xf>
    <xf numFmtId="0" fontId="4" fillId="66" borderId="105">
      <alignment horizontal="left" vertical="center" indent="1"/>
    </xf>
    <xf numFmtId="0" fontId="4" fillId="66" borderId="105">
      <alignment horizontal="left" vertical="center" indent="1"/>
    </xf>
    <xf numFmtId="0" fontId="30" fillId="26" borderId="18">
      <alignment horizontal="left" vertical="center" indent="1"/>
    </xf>
    <xf numFmtId="0" fontId="30" fillId="26" borderId="18">
      <alignment horizontal="left" vertical="center" indent="1"/>
    </xf>
    <xf numFmtId="0" fontId="30" fillId="26" borderId="72">
      <alignment horizontal="left" vertical="center" indent="1"/>
    </xf>
    <xf numFmtId="0" fontId="30" fillId="26" borderId="87">
      <alignment horizontal="left" vertical="center" indent="1"/>
    </xf>
    <xf numFmtId="0" fontId="30" fillId="26" borderId="87">
      <alignment horizontal="left" vertical="center" indent="1"/>
    </xf>
    <xf numFmtId="0" fontId="30" fillId="26" borderId="100">
      <alignment horizontal="left" vertical="center" indent="1"/>
    </xf>
    <xf numFmtId="0" fontId="30" fillId="26" borderId="100">
      <alignment horizontal="left" vertical="center" indent="1"/>
    </xf>
    <xf numFmtId="0" fontId="4" fillId="66" borderId="1">
      <alignment horizontal="left" vertical="center" indent="1"/>
    </xf>
    <xf numFmtId="0" fontId="4" fillId="66" borderId="77">
      <alignment horizontal="left" vertical="center" indent="1"/>
    </xf>
    <xf numFmtId="0" fontId="4" fillId="66" borderId="92">
      <alignment horizontal="left" vertical="center" indent="1"/>
    </xf>
    <xf numFmtId="0" fontId="4" fillId="66" borderId="92">
      <alignment horizontal="left" vertical="center" indent="1"/>
    </xf>
    <xf numFmtId="0" fontId="4" fillId="66" borderId="105">
      <alignment horizontal="left" vertical="center" indent="1"/>
    </xf>
    <xf numFmtId="0" fontId="4" fillId="66" borderId="105">
      <alignment horizontal="left" vertical="center" indent="1"/>
    </xf>
    <xf numFmtId="0" fontId="4" fillId="66" borderId="1">
      <alignment horizontal="left" vertical="center" indent="1"/>
    </xf>
    <xf numFmtId="0" fontId="4" fillId="66" borderId="1">
      <alignment horizontal="left" vertical="top" indent="1"/>
    </xf>
    <xf numFmtId="0" fontId="4" fillId="66" borderId="105">
      <alignment horizontal="left" vertical="top" indent="1"/>
    </xf>
    <xf numFmtId="0" fontId="4" fillId="66" borderId="1">
      <alignment horizontal="left" vertical="top" indent="1"/>
    </xf>
    <xf numFmtId="0" fontId="4" fillId="11" borderId="31">
      <alignment horizontal="left" vertical="center" indent="1"/>
    </xf>
    <xf numFmtId="0" fontId="4" fillId="11" borderId="31">
      <alignment horizontal="left" vertical="center" indent="1"/>
    </xf>
    <xf numFmtId="0" fontId="4" fillId="11" borderId="76">
      <alignment horizontal="left" vertical="center" indent="1"/>
    </xf>
    <xf numFmtId="0" fontId="4" fillId="11" borderId="91">
      <alignment horizontal="left" vertical="center" indent="1"/>
    </xf>
    <xf numFmtId="0" fontId="4" fillId="11" borderId="91">
      <alignment horizontal="left" vertical="center" indent="1"/>
    </xf>
    <xf numFmtId="0" fontId="4" fillId="11" borderId="104">
      <alignment horizontal="left" vertical="center" indent="1"/>
    </xf>
    <xf numFmtId="0" fontId="4" fillId="11" borderId="104">
      <alignment horizontal="left" vertical="center" indent="1"/>
    </xf>
    <xf numFmtId="0" fontId="4" fillId="66" borderId="1">
      <alignment horizontal="left" vertical="top" indent="1"/>
    </xf>
    <xf numFmtId="0" fontId="4" fillId="66" borderId="1">
      <alignment horizontal="left" vertical="top" indent="1"/>
    </xf>
    <xf numFmtId="0" fontId="4" fillId="66" borderId="77">
      <alignment horizontal="left" vertical="top" indent="1"/>
    </xf>
    <xf numFmtId="0" fontId="4" fillId="66" borderId="92">
      <alignment horizontal="left" vertical="top" indent="1"/>
    </xf>
    <xf numFmtId="0" fontId="4" fillId="66" borderId="92">
      <alignment horizontal="left" vertical="top" indent="1"/>
    </xf>
    <xf numFmtId="0" fontId="4" fillId="66" borderId="105">
      <alignment horizontal="left" vertical="top" indent="1"/>
    </xf>
    <xf numFmtId="0" fontId="4" fillId="66" borderId="105">
      <alignment horizontal="left" vertical="top" indent="1"/>
    </xf>
    <xf numFmtId="0" fontId="4" fillId="66" borderId="1">
      <alignment horizontal="left" vertical="top" indent="1"/>
    </xf>
    <xf numFmtId="0" fontId="4" fillId="66" borderId="77">
      <alignment horizontal="left" vertical="top" indent="1"/>
    </xf>
    <xf numFmtId="0" fontId="4" fillId="66" borderId="92">
      <alignment horizontal="left" vertical="top" indent="1"/>
    </xf>
    <xf numFmtId="0" fontId="4" fillId="66" borderId="92">
      <alignment horizontal="left" vertical="top" indent="1"/>
    </xf>
    <xf numFmtId="0" fontId="4" fillId="66" borderId="105">
      <alignment horizontal="left" vertical="top" indent="1"/>
    </xf>
    <xf numFmtId="0" fontId="4" fillId="66" borderId="105">
      <alignment horizontal="left" vertical="top" indent="1"/>
    </xf>
    <xf numFmtId="0" fontId="30" fillId="26" borderId="1">
      <alignment horizontal="left" vertical="top" indent="1"/>
    </xf>
    <xf numFmtId="0" fontId="30" fillId="26" borderId="1">
      <alignment horizontal="left" vertical="top" indent="1"/>
    </xf>
    <xf numFmtId="0" fontId="30" fillId="26" borderId="1">
      <alignment horizontal="left" vertical="top" indent="1"/>
    </xf>
    <xf numFmtId="0" fontId="30" fillId="26" borderId="77">
      <alignment horizontal="left" vertical="top" indent="1"/>
    </xf>
    <xf numFmtId="0" fontId="30" fillId="26" borderId="92">
      <alignment horizontal="left" vertical="top" indent="1"/>
    </xf>
    <xf numFmtId="0" fontId="30" fillId="26" borderId="92">
      <alignment horizontal="left" vertical="top" indent="1"/>
    </xf>
    <xf numFmtId="0" fontId="30" fillId="26" borderId="105">
      <alignment horizontal="left" vertical="top" indent="1"/>
    </xf>
    <xf numFmtId="0" fontId="30" fillId="26" borderId="105">
      <alignment horizontal="left" vertical="top" indent="1"/>
    </xf>
    <xf numFmtId="0" fontId="30" fillId="26" borderId="1">
      <alignment horizontal="left" vertical="top" indent="1"/>
    </xf>
    <xf numFmtId="0" fontId="30" fillId="26" borderId="77">
      <alignment horizontal="left" vertical="top" indent="1"/>
    </xf>
    <xf numFmtId="0" fontId="30" fillId="26" borderId="92">
      <alignment horizontal="left" vertical="top" indent="1"/>
    </xf>
    <xf numFmtId="0" fontId="30" fillId="26" borderId="92">
      <alignment horizontal="left" vertical="top" indent="1"/>
    </xf>
    <xf numFmtId="0" fontId="30" fillId="26" borderId="105">
      <alignment horizontal="left" vertical="top" indent="1"/>
    </xf>
    <xf numFmtId="0" fontId="30" fillId="26" borderId="105">
      <alignment horizontal="left" vertical="top" indent="1"/>
    </xf>
    <xf numFmtId="0" fontId="30" fillId="26" borderId="1">
      <alignment horizontal="left" vertical="top" indent="1"/>
    </xf>
    <xf numFmtId="0" fontId="30" fillId="26" borderId="1">
      <alignment horizontal="left" vertical="top" indent="1"/>
    </xf>
    <xf numFmtId="0" fontId="30" fillId="26" borderId="77">
      <alignment horizontal="left" vertical="top" indent="1"/>
    </xf>
    <xf numFmtId="0" fontId="30" fillId="26" borderId="92">
      <alignment horizontal="left" vertical="top" indent="1"/>
    </xf>
    <xf numFmtId="0" fontId="30" fillId="26" borderId="92">
      <alignment horizontal="left" vertical="top" indent="1"/>
    </xf>
    <xf numFmtId="0" fontId="30" fillId="26" borderId="105">
      <alignment horizontal="left" vertical="top" indent="1"/>
    </xf>
    <xf numFmtId="0" fontId="30" fillId="26" borderId="105">
      <alignment horizontal="left" vertical="top" indent="1"/>
    </xf>
    <xf numFmtId="0" fontId="4" fillId="66" borderId="1">
      <alignment horizontal="left" vertical="top" indent="1"/>
    </xf>
    <xf numFmtId="0" fontId="4" fillId="66" borderId="77">
      <alignment horizontal="left" vertical="top" indent="1"/>
    </xf>
    <xf numFmtId="0" fontId="4" fillId="66" borderId="92">
      <alignment horizontal="left" vertical="top" indent="1"/>
    </xf>
    <xf numFmtId="0" fontId="4" fillId="66" borderId="92">
      <alignment horizontal="left" vertical="top" indent="1"/>
    </xf>
    <xf numFmtId="0" fontId="4" fillId="66" borderId="105">
      <alignment horizontal="left" vertical="top" indent="1"/>
    </xf>
    <xf numFmtId="0" fontId="4" fillId="66" borderId="1">
      <alignment horizontal="left" vertical="top" indent="1"/>
    </xf>
    <xf numFmtId="0" fontId="4" fillId="67" borderId="1">
      <alignment horizontal="left" vertical="center" indent="1"/>
    </xf>
    <xf numFmtId="0" fontId="4" fillId="67" borderId="1">
      <alignment horizontal="left" vertical="center" indent="1"/>
    </xf>
    <xf numFmtId="0" fontId="4" fillId="56" borderId="31">
      <alignment horizontal="left" vertical="center" indent="1"/>
    </xf>
    <xf numFmtId="0" fontId="4" fillId="56" borderId="31">
      <alignment horizontal="left" vertical="center" indent="1"/>
    </xf>
    <xf numFmtId="0" fontId="4" fillId="56" borderId="76">
      <alignment horizontal="left" vertical="center" indent="1"/>
    </xf>
    <xf numFmtId="0" fontId="4" fillId="56" borderId="91">
      <alignment horizontal="left" vertical="center" indent="1"/>
    </xf>
    <xf numFmtId="0" fontId="4" fillId="56" borderId="91">
      <alignment horizontal="left" vertical="center" indent="1"/>
    </xf>
    <xf numFmtId="0" fontId="4" fillId="56" borderId="104">
      <alignment horizontal="left" vertical="center" indent="1"/>
    </xf>
    <xf numFmtId="0" fontId="4" fillId="56" borderId="104">
      <alignment horizontal="left" vertical="center" indent="1"/>
    </xf>
    <xf numFmtId="0" fontId="4" fillId="67" borderId="1">
      <alignment horizontal="left" vertical="center" indent="1"/>
    </xf>
    <xf numFmtId="0" fontId="4" fillId="67" borderId="1">
      <alignment horizontal="left" vertical="center" indent="1"/>
    </xf>
    <xf numFmtId="0" fontId="4" fillId="67" borderId="77">
      <alignment horizontal="left" vertical="center" indent="1"/>
    </xf>
    <xf numFmtId="0" fontId="4" fillId="67" borderId="92">
      <alignment horizontal="left" vertical="center" indent="1"/>
    </xf>
    <xf numFmtId="0" fontId="4" fillId="67" borderId="92">
      <alignment horizontal="left" vertical="center" indent="1"/>
    </xf>
    <xf numFmtId="0" fontId="4" fillId="67" borderId="105">
      <alignment horizontal="left" vertical="center" indent="1"/>
    </xf>
    <xf numFmtId="0" fontId="4" fillId="67" borderId="105">
      <alignment horizontal="left" vertical="center" indent="1"/>
    </xf>
    <xf numFmtId="0" fontId="4" fillId="67" borderId="1">
      <alignment horizontal="left" vertical="center" indent="1"/>
    </xf>
    <xf numFmtId="0" fontId="4" fillId="67" borderId="77">
      <alignment horizontal="left" vertical="center" indent="1"/>
    </xf>
    <xf numFmtId="0" fontId="4" fillId="67" borderId="92">
      <alignment horizontal="left" vertical="center" indent="1"/>
    </xf>
    <xf numFmtId="0" fontId="4" fillId="67" borderId="92">
      <alignment horizontal="left" vertical="center" indent="1"/>
    </xf>
    <xf numFmtId="0" fontId="4" fillId="67" borderId="105">
      <alignment horizontal="left" vertical="center" indent="1"/>
    </xf>
    <xf numFmtId="0" fontId="4" fillId="67" borderId="105">
      <alignment horizontal="left" vertical="center" indent="1"/>
    </xf>
    <xf numFmtId="0" fontId="30" fillId="61" borderId="18">
      <alignment horizontal="left" vertical="center" indent="1"/>
    </xf>
    <xf numFmtId="0" fontId="30" fillId="61" borderId="18">
      <alignment horizontal="left" vertical="center" indent="1"/>
    </xf>
    <xf numFmtId="0" fontId="30" fillId="61" borderId="72">
      <alignment horizontal="left" vertical="center" indent="1"/>
    </xf>
    <xf numFmtId="0" fontId="30" fillId="61" borderId="87">
      <alignment horizontal="left" vertical="center" indent="1"/>
    </xf>
    <xf numFmtId="0" fontId="30" fillId="61" borderId="87">
      <alignment horizontal="left" vertical="center" indent="1"/>
    </xf>
    <xf numFmtId="0" fontId="30" fillId="61" borderId="100">
      <alignment horizontal="left" vertical="center" indent="1"/>
    </xf>
    <xf numFmtId="0" fontId="30" fillId="61" borderId="100">
      <alignment horizontal="left" vertical="center" indent="1"/>
    </xf>
    <xf numFmtId="0" fontId="4" fillId="67" borderId="1">
      <alignment horizontal="left" vertical="center" indent="1"/>
    </xf>
    <xf numFmtId="0" fontId="4" fillId="67" borderId="77">
      <alignment horizontal="left" vertical="center" indent="1"/>
    </xf>
    <xf numFmtId="0" fontId="4" fillId="67" borderId="92">
      <alignment horizontal="left" vertical="center" indent="1"/>
    </xf>
    <xf numFmtId="0" fontId="4" fillId="67" borderId="92">
      <alignment horizontal="left" vertical="center" indent="1"/>
    </xf>
    <xf numFmtId="0" fontId="4" fillId="67" borderId="105">
      <alignment horizontal="left" vertical="center" indent="1"/>
    </xf>
    <xf numFmtId="0" fontId="4" fillId="67" borderId="105">
      <alignment horizontal="left" vertical="center" indent="1"/>
    </xf>
    <xf numFmtId="0" fontId="4" fillId="67" borderId="1">
      <alignment horizontal="left" vertical="center" indent="1"/>
    </xf>
    <xf numFmtId="0" fontId="4" fillId="67" borderId="1">
      <alignment horizontal="left" vertical="top" indent="1"/>
    </xf>
    <xf numFmtId="0" fontId="4" fillId="67" borderId="105">
      <alignment horizontal="left" vertical="top" indent="1"/>
    </xf>
    <xf numFmtId="0" fontId="4" fillId="67" borderId="1">
      <alignment horizontal="left" vertical="top" indent="1"/>
    </xf>
    <xf numFmtId="0" fontId="4" fillId="56" borderId="31">
      <alignment horizontal="left" vertical="center" indent="1"/>
    </xf>
    <xf numFmtId="0" fontId="4" fillId="56" borderId="31">
      <alignment horizontal="left" vertical="center" indent="1"/>
    </xf>
    <xf numFmtId="0" fontId="4" fillId="56" borderId="76">
      <alignment horizontal="left" vertical="center" indent="1"/>
    </xf>
    <xf numFmtId="0" fontId="4" fillId="56" borderId="91">
      <alignment horizontal="left" vertical="center" indent="1"/>
    </xf>
    <xf numFmtId="0" fontId="4" fillId="56" borderId="91">
      <alignment horizontal="left" vertical="center" indent="1"/>
    </xf>
    <xf numFmtId="0" fontId="4" fillId="56" borderId="104">
      <alignment horizontal="left" vertical="center" indent="1"/>
    </xf>
    <xf numFmtId="0" fontId="4" fillId="56" borderId="104">
      <alignment horizontal="left" vertical="center" indent="1"/>
    </xf>
    <xf numFmtId="0" fontId="4" fillId="67" borderId="1">
      <alignment horizontal="left" vertical="top" indent="1"/>
    </xf>
    <xf numFmtId="0" fontId="4" fillId="67" borderId="1">
      <alignment horizontal="left" vertical="top" indent="1"/>
    </xf>
    <xf numFmtId="0" fontId="4" fillId="67" borderId="77">
      <alignment horizontal="left" vertical="top" indent="1"/>
    </xf>
    <xf numFmtId="0" fontId="4" fillId="67" borderId="92">
      <alignment horizontal="left" vertical="top" indent="1"/>
    </xf>
    <xf numFmtId="0" fontId="4" fillId="67" borderId="92">
      <alignment horizontal="left" vertical="top" indent="1"/>
    </xf>
    <xf numFmtId="0" fontId="4" fillId="67" borderId="105">
      <alignment horizontal="left" vertical="top" indent="1"/>
    </xf>
    <xf numFmtId="0" fontId="4" fillId="67" borderId="105">
      <alignment horizontal="left" vertical="top" indent="1"/>
    </xf>
    <xf numFmtId="0" fontId="4" fillId="67" borderId="1">
      <alignment horizontal="left" vertical="top" indent="1"/>
    </xf>
    <xf numFmtId="0" fontId="4" fillId="67" borderId="77">
      <alignment horizontal="left" vertical="top" indent="1"/>
    </xf>
    <xf numFmtId="0" fontId="4" fillId="67" borderId="92">
      <alignment horizontal="left" vertical="top" indent="1"/>
    </xf>
    <xf numFmtId="0" fontId="4" fillId="67" borderId="92">
      <alignment horizontal="left" vertical="top" indent="1"/>
    </xf>
    <xf numFmtId="0" fontId="4" fillId="67" borderId="105">
      <alignment horizontal="left" vertical="top" indent="1"/>
    </xf>
    <xf numFmtId="0" fontId="4" fillId="67" borderId="105">
      <alignment horizontal="left" vertical="top" indent="1"/>
    </xf>
    <xf numFmtId="0" fontId="30" fillId="61" borderId="1">
      <alignment horizontal="left" vertical="top" indent="1"/>
    </xf>
    <xf numFmtId="0" fontId="30" fillId="61" borderId="1">
      <alignment horizontal="left" vertical="top" indent="1"/>
    </xf>
    <xf numFmtId="0" fontId="30" fillId="61" borderId="1">
      <alignment horizontal="left" vertical="top" indent="1"/>
    </xf>
    <xf numFmtId="0" fontId="30" fillId="61" borderId="77">
      <alignment horizontal="left" vertical="top" indent="1"/>
    </xf>
    <xf numFmtId="0" fontId="30" fillId="61" borderId="92">
      <alignment horizontal="left" vertical="top" indent="1"/>
    </xf>
    <xf numFmtId="0" fontId="30" fillId="61" borderId="92">
      <alignment horizontal="left" vertical="top" indent="1"/>
    </xf>
    <xf numFmtId="0" fontId="30" fillId="61" borderId="105">
      <alignment horizontal="left" vertical="top" indent="1"/>
    </xf>
    <xf numFmtId="0" fontId="30" fillId="61" borderId="105">
      <alignment horizontal="left" vertical="top" indent="1"/>
    </xf>
    <xf numFmtId="0" fontId="30" fillId="61" borderId="1">
      <alignment horizontal="left" vertical="top" indent="1"/>
    </xf>
    <xf numFmtId="0" fontId="30" fillId="61" borderId="77">
      <alignment horizontal="left" vertical="top" indent="1"/>
    </xf>
    <xf numFmtId="0" fontId="30" fillId="61" borderId="92">
      <alignment horizontal="left" vertical="top" indent="1"/>
    </xf>
    <xf numFmtId="0" fontId="30" fillId="61" borderId="92">
      <alignment horizontal="left" vertical="top" indent="1"/>
    </xf>
    <xf numFmtId="0" fontId="30" fillId="61" borderId="105">
      <alignment horizontal="left" vertical="top" indent="1"/>
    </xf>
    <xf numFmtId="0" fontId="30" fillId="61" borderId="105">
      <alignment horizontal="left" vertical="top" indent="1"/>
    </xf>
    <xf numFmtId="0" fontId="30" fillId="61" borderId="1">
      <alignment horizontal="left" vertical="top" indent="1"/>
    </xf>
    <xf numFmtId="0" fontId="30" fillId="61" borderId="1">
      <alignment horizontal="left" vertical="top" indent="1"/>
    </xf>
    <xf numFmtId="0" fontId="30" fillId="61" borderId="77">
      <alignment horizontal="left" vertical="top" indent="1"/>
    </xf>
    <xf numFmtId="0" fontId="30" fillId="61" borderId="92">
      <alignment horizontal="left" vertical="top" indent="1"/>
    </xf>
    <xf numFmtId="0" fontId="30" fillId="61" borderId="92">
      <alignment horizontal="left" vertical="top" indent="1"/>
    </xf>
    <xf numFmtId="0" fontId="30" fillId="61" borderId="105">
      <alignment horizontal="left" vertical="top" indent="1"/>
    </xf>
    <xf numFmtId="0" fontId="30" fillId="61" borderId="105">
      <alignment horizontal="left" vertical="top" indent="1"/>
    </xf>
    <xf numFmtId="0" fontId="4" fillId="67" borderId="1">
      <alignment horizontal="left" vertical="top" indent="1"/>
    </xf>
    <xf numFmtId="0" fontId="4" fillId="67" borderId="77">
      <alignment horizontal="left" vertical="top" indent="1"/>
    </xf>
    <xf numFmtId="0" fontId="4" fillId="67" borderId="92">
      <alignment horizontal="left" vertical="top" indent="1"/>
    </xf>
    <xf numFmtId="0" fontId="4" fillId="67" borderId="92">
      <alignment horizontal="left" vertical="top" indent="1"/>
    </xf>
    <xf numFmtId="0" fontId="4" fillId="67" borderId="105">
      <alignment horizontal="left" vertical="top" indent="1"/>
    </xf>
    <xf numFmtId="0" fontId="4" fillId="67" borderId="1">
      <alignment horizontal="left" vertical="top" indent="1"/>
    </xf>
    <xf numFmtId="0" fontId="4" fillId="0" borderId="0"/>
    <xf numFmtId="0" fontId="30" fillId="107" borderId="51">
      <protection locked="0"/>
    </xf>
    <xf numFmtId="0" fontId="30" fillId="107" borderId="51">
      <protection locked="0"/>
    </xf>
    <xf numFmtId="0" fontId="30" fillId="107" borderId="82">
      <protection locked="0"/>
    </xf>
    <xf numFmtId="0" fontId="30" fillId="107" borderId="82">
      <protection locked="0"/>
    </xf>
    <xf numFmtId="0" fontId="30" fillId="107" borderId="82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30" fillId="107" borderId="51">
      <protection locked="0"/>
    </xf>
    <xf numFmtId="0" fontId="30" fillId="107" borderId="51">
      <protection locked="0"/>
    </xf>
    <xf numFmtId="0" fontId="30" fillId="107" borderId="82">
      <protection locked="0"/>
    </xf>
    <xf numFmtId="0" fontId="30" fillId="107" borderId="82">
      <protection locked="0"/>
    </xf>
    <xf numFmtId="0" fontId="30" fillId="107" borderId="82">
      <protection locked="0"/>
    </xf>
    <xf numFmtId="0" fontId="109" fillId="21" borderId="52"/>
    <xf numFmtId="0" fontId="109" fillId="21" borderId="52"/>
    <xf numFmtId="0" fontId="109" fillId="21" borderId="83"/>
    <xf numFmtId="0" fontId="109" fillId="21" borderId="97"/>
    <xf numFmtId="0" fontId="109" fillId="21" borderId="97"/>
    <xf numFmtId="4" fontId="38" fillId="68" borderId="1">
      <alignment vertical="center"/>
    </xf>
    <xf numFmtId="4" fontId="55" fillId="19" borderId="1">
      <alignment vertical="center"/>
    </xf>
    <xf numFmtId="4" fontId="38" fillId="68" borderId="31">
      <alignment vertical="center"/>
    </xf>
    <xf numFmtId="4" fontId="38" fillId="68" borderId="31">
      <alignment vertical="center"/>
    </xf>
    <xf numFmtId="4" fontId="38" fillId="68" borderId="76">
      <alignment vertical="center"/>
    </xf>
    <xf numFmtId="4" fontId="38" fillId="68" borderId="91">
      <alignment vertical="center"/>
    </xf>
    <xf numFmtId="4" fontId="38" fillId="68" borderId="91">
      <alignment vertical="center"/>
    </xf>
    <xf numFmtId="4" fontId="38" fillId="68" borderId="104">
      <alignment vertical="center"/>
    </xf>
    <xf numFmtId="4" fontId="38" fillId="68" borderId="104">
      <alignment vertical="center"/>
    </xf>
    <xf numFmtId="4" fontId="55" fillId="19" borderId="1">
      <alignment vertical="center"/>
    </xf>
    <xf numFmtId="4" fontId="55" fillId="19" borderId="77">
      <alignment vertical="center"/>
    </xf>
    <xf numFmtId="4" fontId="55" fillId="19" borderId="92">
      <alignment vertical="center"/>
    </xf>
    <xf numFmtId="4" fontId="55" fillId="19" borderId="92">
      <alignment vertical="center"/>
    </xf>
    <xf numFmtId="4" fontId="55" fillId="19" borderId="105">
      <alignment vertical="center"/>
    </xf>
    <xf numFmtId="4" fontId="55" fillId="19" borderId="105">
      <alignment vertical="center"/>
    </xf>
    <xf numFmtId="4" fontId="38" fillId="68" borderId="1">
      <alignment vertical="center"/>
    </xf>
    <xf numFmtId="4" fontId="38" fillId="68" borderId="77">
      <alignment vertical="center"/>
    </xf>
    <xf numFmtId="4" fontId="38" fillId="68" borderId="92">
      <alignment vertical="center"/>
    </xf>
    <xf numFmtId="4" fontId="38" fillId="68" borderId="92">
      <alignment vertical="center"/>
    </xf>
    <xf numFmtId="4" fontId="38" fillId="68" borderId="105">
      <alignment vertical="center"/>
    </xf>
    <xf numFmtId="4" fontId="38" fillId="68" borderId="105">
      <alignment vertical="center"/>
    </xf>
    <xf numFmtId="4" fontId="41" fillId="68" borderId="1">
      <alignment vertical="center"/>
    </xf>
    <xf numFmtId="4" fontId="113" fillId="68" borderId="45">
      <alignment vertical="center"/>
    </xf>
    <xf numFmtId="4" fontId="41" fillId="68" borderId="31">
      <alignment vertical="center"/>
    </xf>
    <xf numFmtId="4" fontId="41" fillId="68" borderId="31">
      <alignment vertical="center"/>
    </xf>
    <xf numFmtId="4" fontId="41" fillId="68" borderId="76">
      <alignment vertical="center"/>
    </xf>
    <xf numFmtId="4" fontId="41" fillId="68" borderId="91">
      <alignment vertical="center"/>
    </xf>
    <xf numFmtId="4" fontId="41" fillId="68" borderId="91">
      <alignment vertical="center"/>
    </xf>
    <xf numFmtId="4" fontId="41" fillId="68" borderId="104">
      <alignment vertical="center"/>
    </xf>
    <xf numFmtId="4" fontId="41" fillId="68" borderId="104">
      <alignment vertical="center"/>
    </xf>
    <xf numFmtId="4" fontId="113" fillId="68" borderId="45">
      <alignment vertical="center"/>
    </xf>
    <xf numFmtId="4" fontId="113" fillId="68" borderId="60">
      <alignment vertical="center"/>
    </xf>
    <xf numFmtId="4" fontId="113" fillId="68" borderId="60">
      <alignment vertical="center"/>
    </xf>
    <xf numFmtId="4" fontId="113" fillId="68" borderId="45">
      <alignment vertical="center"/>
    </xf>
    <xf numFmtId="4" fontId="41" fillId="68" borderId="1">
      <alignment vertical="center"/>
    </xf>
    <xf numFmtId="4" fontId="41" fillId="68" borderId="77">
      <alignment vertical="center"/>
    </xf>
    <xf numFmtId="4" fontId="41" fillId="68" borderId="92">
      <alignment vertical="center"/>
    </xf>
    <xf numFmtId="4" fontId="41" fillId="68" borderId="92">
      <alignment vertical="center"/>
    </xf>
    <xf numFmtId="4" fontId="41" fillId="68" borderId="105">
      <alignment vertical="center"/>
    </xf>
    <xf numFmtId="4" fontId="41" fillId="68" borderId="105">
      <alignment vertical="center"/>
    </xf>
    <xf numFmtId="4" fontId="38" fillId="68" borderId="1">
      <alignment horizontal="left" vertical="center" indent="1"/>
    </xf>
    <xf numFmtId="4" fontId="55" fillId="31" borderId="1">
      <alignment horizontal="left" vertical="center" indent="1"/>
    </xf>
    <xf numFmtId="4" fontId="38" fillId="68" borderId="31">
      <alignment horizontal="left" vertical="center" indent="1"/>
    </xf>
    <xf numFmtId="4" fontId="38" fillId="68" borderId="31">
      <alignment horizontal="left" vertical="center" indent="1"/>
    </xf>
    <xf numFmtId="4" fontId="38" fillId="68" borderId="76">
      <alignment horizontal="left" vertical="center" indent="1"/>
    </xf>
    <xf numFmtId="4" fontId="38" fillId="68" borderId="91">
      <alignment horizontal="left" vertical="center" indent="1"/>
    </xf>
    <xf numFmtId="4" fontId="38" fillId="68" borderId="91">
      <alignment horizontal="left" vertical="center" indent="1"/>
    </xf>
    <xf numFmtId="4" fontId="38" fillId="68" borderId="104">
      <alignment horizontal="left" vertical="center" indent="1"/>
    </xf>
    <xf numFmtId="4" fontId="38" fillId="68" borderId="104">
      <alignment horizontal="left" vertical="center" indent="1"/>
    </xf>
    <xf numFmtId="4" fontId="55" fillId="31" borderId="1">
      <alignment horizontal="left" vertical="center" indent="1"/>
    </xf>
    <xf numFmtId="4" fontId="55" fillId="31" borderId="77">
      <alignment horizontal="left" vertical="center" indent="1"/>
    </xf>
    <xf numFmtId="4" fontId="55" fillId="31" borderId="92">
      <alignment horizontal="left" vertical="center" indent="1"/>
    </xf>
    <xf numFmtId="4" fontId="55" fillId="31" borderId="92">
      <alignment horizontal="left" vertical="center" indent="1"/>
    </xf>
    <xf numFmtId="4" fontId="55" fillId="31" borderId="105">
      <alignment horizontal="left" vertical="center" indent="1"/>
    </xf>
    <xf numFmtId="4" fontId="55" fillId="31" borderId="105">
      <alignment horizontal="left" vertical="center" indent="1"/>
    </xf>
    <xf numFmtId="4" fontId="38" fillId="68" borderId="1">
      <alignment horizontal="left" vertical="center" indent="1"/>
    </xf>
    <xf numFmtId="4" fontId="38" fillId="68" borderId="77">
      <alignment horizontal="left" vertical="center" indent="1"/>
    </xf>
    <xf numFmtId="4" fontId="38" fillId="68" borderId="92">
      <alignment horizontal="left" vertical="center" indent="1"/>
    </xf>
    <xf numFmtId="4" fontId="38" fillId="68" borderId="92">
      <alignment horizontal="left" vertical="center" indent="1"/>
    </xf>
    <xf numFmtId="4" fontId="38" fillId="68" borderId="105">
      <alignment horizontal="left" vertical="center" indent="1"/>
    </xf>
    <xf numFmtId="4" fontId="38" fillId="68" borderId="105">
      <alignment horizontal="left" vertical="center" indent="1"/>
    </xf>
    <xf numFmtId="0" fontId="38" fillId="68" borderId="1">
      <alignment horizontal="left" vertical="top" indent="1"/>
    </xf>
    <xf numFmtId="0" fontId="55" fillId="19" borderId="1">
      <alignment horizontal="left" vertical="top" indent="1"/>
    </xf>
    <xf numFmtId="4" fontId="38" fillId="68" borderId="31">
      <alignment horizontal="left" vertical="center" indent="1"/>
    </xf>
    <xf numFmtId="4" fontId="38" fillId="68" borderId="31">
      <alignment horizontal="left" vertical="center" indent="1"/>
    </xf>
    <xf numFmtId="4" fontId="38" fillId="68" borderId="76">
      <alignment horizontal="left" vertical="center" indent="1"/>
    </xf>
    <xf numFmtId="4" fontId="38" fillId="68" borderId="91">
      <alignment horizontal="left" vertical="center" indent="1"/>
    </xf>
    <xf numFmtId="4" fontId="38" fillId="68" borderId="91">
      <alignment horizontal="left" vertical="center" indent="1"/>
    </xf>
    <xf numFmtId="4" fontId="38" fillId="68" borderId="104">
      <alignment horizontal="left" vertical="center" indent="1"/>
    </xf>
    <xf numFmtId="4" fontId="38" fillId="68" borderId="104">
      <alignment horizontal="left" vertical="center" indent="1"/>
    </xf>
    <xf numFmtId="0" fontId="55" fillId="19" borderId="1">
      <alignment horizontal="left" vertical="top" indent="1"/>
    </xf>
    <xf numFmtId="0" fontId="55" fillId="19" borderId="77">
      <alignment horizontal="left" vertical="top" indent="1"/>
    </xf>
    <xf numFmtId="0" fontId="55" fillId="19" borderId="92">
      <alignment horizontal="left" vertical="top" indent="1"/>
    </xf>
    <xf numFmtId="0" fontId="55" fillId="19" borderId="92">
      <alignment horizontal="left" vertical="top" indent="1"/>
    </xf>
    <xf numFmtId="0" fontId="55" fillId="19" borderId="105">
      <alignment horizontal="left" vertical="top" indent="1"/>
    </xf>
    <xf numFmtId="0" fontId="55" fillId="19" borderId="105">
      <alignment horizontal="left" vertical="top" indent="1"/>
    </xf>
    <xf numFmtId="0" fontId="38" fillId="68" borderId="1">
      <alignment horizontal="left" vertical="top" indent="1"/>
    </xf>
    <xf numFmtId="0" fontId="38" fillId="68" borderId="77">
      <alignment horizontal="left" vertical="top" indent="1"/>
    </xf>
    <xf numFmtId="0" fontId="38" fillId="68" borderId="92">
      <alignment horizontal="left" vertical="top" indent="1"/>
    </xf>
    <xf numFmtId="0" fontId="38" fillId="68" borderId="92">
      <alignment horizontal="left" vertical="top" indent="1"/>
    </xf>
    <xf numFmtId="0" fontId="38" fillId="68" borderId="105">
      <alignment horizontal="left" vertical="top" indent="1"/>
    </xf>
    <xf numFmtId="0" fontId="38" fillId="68" borderId="105">
      <alignment horizontal="left" vertical="top" indent="1"/>
    </xf>
    <xf numFmtId="4" fontId="4" fillId="67" borderId="1">
      <alignment horizontal="right" vertical="center"/>
    </xf>
    <xf numFmtId="4" fontId="4" fillId="67" borderId="1">
      <alignment horizontal="right" vertical="center"/>
    </xf>
    <xf numFmtId="4" fontId="38" fillId="64" borderId="31">
      <alignment horizontal="right" vertical="center"/>
    </xf>
    <xf numFmtId="4" fontId="38" fillId="64" borderId="31">
      <alignment horizontal="right" vertical="center"/>
    </xf>
    <xf numFmtId="4" fontId="38" fillId="64" borderId="76">
      <alignment horizontal="right" vertical="center"/>
    </xf>
    <xf numFmtId="4" fontId="38" fillId="64" borderId="91">
      <alignment horizontal="right" vertical="center"/>
    </xf>
    <xf numFmtId="4" fontId="38" fillId="64" borderId="91">
      <alignment horizontal="right" vertical="center"/>
    </xf>
    <xf numFmtId="4" fontId="38" fillId="64" borderId="104">
      <alignment horizontal="right" vertical="center"/>
    </xf>
    <xf numFmtId="4" fontId="38" fillId="64" borderId="104">
      <alignment horizontal="right" vertical="center"/>
    </xf>
    <xf numFmtId="4" fontId="30" fillId="0" borderId="18">
      <alignment horizontal="right" vertical="center"/>
    </xf>
    <xf numFmtId="4" fontId="30" fillId="0" borderId="18">
      <alignment horizontal="right" vertical="center"/>
    </xf>
    <xf numFmtId="4" fontId="30" fillId="0" borderId="72">
      <alignment horizontal="right" vertical="center"/>
    </xf>
    <xf numFmtId="4" fontId="30" fillId="0" borderId="87">
      <alignment horizontal="right" vertical="center"/>
    </xf>
    <xf numFmtId="4" fontId="30" fillId="0" borderId="87">
      <alignment horizontal="right" vertical="center"/>
    </xf>
    <xf numFmtId="4" fontId="30" fillId="0" borderId="100">
      <alignment horizontal="right" vertical="center"/>
    </xf>
    <xf numFmtId="4" fontId="30" fillId="0" borderId="100">
      <alignment horizontal="right" vertical="center"/>
    </xf>
    <xf numFmtId="4" fontId="4" fillId="67" borderId="1">
      <alignment horizontal="right" vertical="center"/>
    </xf>
    <xf numFmtId="4" fontId="4" fillId="67" borderId="77">
      <alignment horizontal="right" vertical="center"/>
    </xf>
    <xf numFmtId="4" fontId="4" fillId="67" borderId="92">
      <alignment horizontal="right" vertical="center"/>
    </xf>
    <xf numFmtId="4" fontId="4" fillId="67" borderId="92">
      <alignment horizontal="right" vertical="center"/>
    </xf>
    <xf numFmtId="4" fontId="4" fillId="67" borderId="105">
      <alignment horizontal="right" vertical="center"/>
    </xf>
    <xf numFmtId="4" fontId="4" fillId="67" borderId="105">
      <alignment horizontal="right" vertical="center"/>
    </xf>
    <xf numFmtId="4" fontId="39" fillId="61" borderId="1">
      <alignment horizontal="right" vertical="center"/>
    </xf>
    <xf numFmtId="4" fontId="4" fillId="67" borderId="1">
      <alignment horizontal="right" vertical="center"/>
    </xf>
    <xf numFmtId="4" fontId="4" fillId="67" borderId="1">
      <alignment horizontal="right" vertical="center"/>
    </xf>
    <xf numFmtId="4" fontId="4" fillId="67" borderId="77">
      <alignment horizontal="right" vertical="center"/>
    </xf>
    <xf numFmtId="4" fontId="4" fillId="67" borderId="92">
      <alignment horizontal="right" vertical="center"/>
    </xf>
    <xf numFmtId="4" fontId="4" fillId="67" borderId="92">
      <alignment horizontal="right" vertical="center"/>
    </xf>
    <xf numFmtId="4" fontId="4" fillId="67" borderId="105">
      <alignment horizontal="right" vertical="center"/>
    </xf>
    <xf numFmtId="4" fontId="4" fillId="67" borderId="105">
      <alignment horizontal="right" vertical="center"/>
    </xf>
    <xf numFmtId="4" fontId="39" fillId="61" borderId="1">
      <alignment horizontal="right" vertical="center"/>
    </xf>
    <xf numFmtId="4" fontId="39" fillId="61" borderId="77">
      <alignment horizontal="right" vertical="center"/>
    </xf>
    <xf numFmtId="4" fontId="39" fillId="61" borderId="92">
      <alignment horizontal="right" vertical="center"/>
    </xf>
    <xf numFmtId="4" fontId="39" fillId="61" borderId="92">
      <alignment horizontal="right" vertical="center"/>
    </xf>
    <xf numFmtId="4" fontId="39" fillId="61" borderId="105">
      <alignment horizontal="right" vertical="center"/>
    </xf>
    <xf numFmtId="4" fontId="39" fillId="61" borderId="105">
      <alignment horizontal="right" vertical="center"/>
    </xf>
    <xf numFmtId="4" fontId="4" fillId="67" borderId="1">
      <alignment horizontal="right" vertical="center"/>
    </xf>
    <xf numFmtId="4" fontId="4" fillId="67" borderId="77">
      <alignment horizontal="right" vertical="center"/>
    </xf>
    <xf numFmtId="4" fontId="4" fillId="67" borderId="92">
      <alignment horizontal="right" vertical="center"/>
    </xf>
    <xf numFmtId="4" fontId="4" fillId="67" borderId="92">
      <alignment horizontal="right" vertical="center"/>
    </xf>
    <xf numFmtId="4" fontId="4" fillId="67" borderId="105">
      <alignment horizontal="right" vertical="center"/>
    </xf>
    <xf numFmtId="4" fontId="4" fillId="67" borderId="105">
      <alignment horizontal="right" vertical="center"/>
    </xf>
    <xf numFmtId="4" fontId="41" fillId="61" borderId="1">
      <alignment horizontal="right" vertical="center"/>
    </xf>
    <xf numFmtId="4" fontId="113" fillId="63" borderId="18">
      <alignment horizontal="right" vertical="center"/>
    </xf>
    <xf numFmtId="4" fontId="41" fillId="64" borderId="31">
      <alignment horizontal="right" vertical="center"/>
    </xf>
    <xf numFmtId="4" fontId="41" fillId="64" borderId="31">
      <alignment horizontal="right" vertical="center"/>
    </xf>
    <xf numFmtId="4" fontId="41" fillId="64" borderId="76">
      <alignment horizontal="right" vertical="center"/>
    </xf>
    <xf numFmtId="4" fontId="41" fillId="64" borderId="91">
      <alignment horizontal="right" vertical="center"/>
    </xf>
    <xf numFmtId="4" fontId="41" fillId="64" borderId="91">
      <alignment horizontal="right" vertical="center"/>
    </xf>
    <xf numFmtId="4" fontId="41" fillId="64" borderId="104">
      <alignment horizontal="right" vertical="center"/>
    </xf>
    <xf numFmtId="4" fontId="41" fillId="64" borderId="104">
      <alignment horizontal="right" vertical="center"/>
    </xf>
    <xf numFmtId="4" fontId="113" fillId="63" borderId="18">
      <alignment horizontal="right" vertical="center"/>
    </xf>
    <xf numFmtId="4" fontId="113" fillId="63" borderId="72">
      <alignment horizontal="right" vertical="center"/>
    </xf>
    <xf numFmtId="4" fontId="113" fillId="63" borderId="87">
      <alignment horizontal="right" vertical="center"/>
    </xf>
    <xf numFmtId="4" fontId="113" fillId="63" borderId="87">
      <alignment horizontal="right" vertical="center"/>
    </xf>
    <xf numFmtId="4" fontId="113" fillId="63" borderId="100">
      <alignment horizontal="right" vertical="center"/>
    </xf>
    <xf numFmtId="4" fontId="113" fillId="63" borderId="100">
      <alignment horizontal="right" vertical="center"/>
    </xf>
    <xf numFmtId="4" fontId="41" fillId="61" borderId="1">
      <alignment horizontal="right" vertical="center"/>
    </xf>
    <xf numFmtId="4" fontId="41" fillId="61" borderId="77">
      <alignment horizontal="right" vertical="center"/>
    </xf>
    <xf numFmtId="4" fontId="41" fillId="61" borderId="92">
      <alignment horizontal="right" vertical="center"/>
    </xf>
    <xf numFmtId="4" fontId="41" fillId="61" borderId="92">
      <alignment horizontal="right" vertical="center"/>
    </xf>
    <xf numFmtId="4" fontId="41" fillId="61" borderId="105">
      <alignment horizontal="right" vertical="center"/>
    </xf>
    <xf numFmtId="4" fontId="41" fillId="61" borderId="105">
      <alignment horizontal="right" vertical="center"/>
    </xf>
    <xf numFmtId="4" fontId="38" fillId="62" borderId="1">
      <alignment horizontal="left" vertical="center" indent="1"/>
    </xf>
    <xf numFmtId="0" fontId="4" fillId="56" borderId="31">
      <alignment horizontal="left" vertical="center" indent="1"/>
    </xf>
    <xf numFmtId="0" fontId="4" fillId="56" borderId="31">
      <alignment horizontal="left" vertical="center" indent="1"/>
    </xf>
    <xf numFmtId="0" fontId="4" fillId="56" borderId="31">
      <alignment horizontal="left" vertical="center" indent="1"/>
    </xf>
    <xf numFmtId="0" fontId="4" fillId="56" borderId="76">
      <alignment horizontal="left" vertical="center" indent="1"/>
    </xf>
    <xf numFmtId="0" fontId="4" fillId="56" borderId="91">
      <alignment horizontal="left" vertical="center" indent="1"/>
    </xf>
    <xf numFmtId="0" fontId="4" fillId="56" borderId="91">
      <alignment horizontal="left" vertical="center" indent="1"/>
    </xf>
    <xf numFmtId="0" fontId="4" fillId="56" borderId="104">
      <alignment horizontal="left" vertical="center" indent="1"/>
    </xf>
    <xf numFmtId="0" fontId="4" fillId="56" borderId="104">
      <alignment horizontal="left" vertical="center" indent="1"/>
    </xf>
    <xf numFmtId="0" fontId="4" fillId="56" borderId="31">
      <alignment horizontal="left" vertical="center" indent="1"/>
    </xf>
    <xf numFmtId="0" fontId="4" fillId="56" borderId="76">
      <alignment horizontal="left" vertical="center" indent="1"/>
    </xf>
    <xf numFmtId="0" fontId="4" fillId="56" borderId="91">
      <alignment horizontal="left" vertical="center" indent="1"/>
    </xf>
    <xf numFmtId="0" fontId="4" fillId="56" borderId="91">
      <alignment horizontal="left" vertical="center" indent="1"/>
    </xf>
    <xf numFmtId="0" fontId="4" fillId="56" borderId="104">
      <alignment horizontal="left" vertical="center" indent="1"/>
    </xf>
    <xf numFmtId="0" fontId="4" fillId="56" borderId="104">
      <alignment horizontal="left" vertical="center" indent="1"/>
    </xf>
    <xf numFmtId="4" fontId="30" fillId="36" borderId="18">
      <alignment horizontal="left" vertical="center" indent="1"/>
    </xf>
    <xf numFmtId="4" fontId="30" fillId="36" borderId="18">
      <alignment horizontal="left" vertical="center" indent="1"/>
    </xf>
    <xf numFmtId="4" fontId="30" fillId="36" borderId="72">
      <alignment horizontal="left" vertical="center" indent="1"/>
    </xf>
    <xf numFmtId="4" fontId="30" fillId="36" borderId="87">
      <alignment horizontal="left" vertical="center" indent="1"/>
    </xf>
    <xf numFmtId="4" fontId="30" fillId="36" borderId="87">
      <alignment horizontal="left" vertical="center" indent="1"/>
    </xf>
    <xf numFmtId="4" fontId="30" fillId="36" borderId="100">
      <alignment horizontal="left" vertical="center" indent="1"/>
    </xf>
    <xf numFmtId="4" fontId="30" fillId="36" borderId="100">
      <alignment horizontal="left" vertical="center" indent="1"/>
    </xf>
    <xf numFmtId="4" fontId="38" fillId="62" borderId="1">
      <alignment horizontal="left" vertical="center" indent="1"/>
    </xf>
    <xf numFmtId="4" fontId="38" fillId="62" borderId="77">
      <alignment horizontal="left" vertical="center" indent="1"/>
    </xf>
    <xf numFmtId="4" fontId="38" fillId="62" borderId="92">
      <alignment horizontal="left" vertical="center" indent="1"/>
    </xf>
    <xf numFmtId="4" fontId="38" fillId="62" borderId="92">
      <alignment horizontal="left" vertical="center" indent="1"/>
    </xf>
    <xf numFmtId="4" fontId="38" fillId="62" borderId="105">
      <alignment horizontal="left" vertical="center" indent="1"/>
    </xf>
    <xf numFmtId="4" fontId="38" fillId="62" borderId="105">
      <alignment horizontal="left" vertical="center" indent="1"/>
    </xf>
    <xf numFmtId="4" fontId="38" fillId="62" borderId="1">
      <alignment horizontal="left" vertical="center" indent="1"/>
    </xf>
    <xf numFmtId="0" fontId="38" fillId="55" borderId="1">
      <alignment horizontal="left" vertical="top" indent="1"/>
    </xf>
    <xf numFmtId="0" fontId="55" fillId="62" borderId="1">
      <alignment horizontal="left" vertical="top" indent="1"/>
    </xf>
    <xf numFmtId="0" fontId="4" fillId="56" borderId="31">
      <alignment horizontal="left" vertical="center" indent="1"/>
    </xf>
    <xf numFmtId="0" fontId="4" fillId="56" borderId="31">
      <alignment horizontal="left" vertical="center" indent="1"/>
    </xf>
    <xf numFmtId="0" fontId="4" fillId="56" borderId="76">
      <alignment horizontal="left" vertical="center" indent="1"/>
    </xf>
    <xf numFmtId="0" fontId="4" fillId="56" borderId="91">
      <alignment horizontal="left" vertical="center" indent="1"/>
    </xf>
    <xf numFmtId="0" fontId="4" fillId="56" borderId="91">
      <alignment horizontal="left" vertical="center" indent="1"/>
    </xf>
    <xf numFmtId="0" fontId="4" fillId="56" borderId="104">
      <alignment horizontal="left" vertical="center" indent="1"/>
    </xf>
    <xf numFmtId="0" fontId="4" fillId="56" borderId="104">
      <alignment horizontal="left" vertical="center" indent="1"/>
    </xf>
    <xf numFmtId="0" fontId="55" fillId="62" borderId="1">
      <alignment horizontal="left" vertical="top" indent="1"/>
    </xf>
    <xf numFmtId="0" fontId="55" fillId="62" borderId="77">
      <alignment horizontal="left" vertical="top" indent="1"/>
    </xf>
    <xf numFmtId="0" fontId="55" fillId="62" borderId="92">
      <alignment horizontal="left" vertical="top" indent="1"/>
    </xf>
    <xf numFmtId="0" fontId="55" fillId="62" borderId="92">
      <alignment horizontal="left" vertical="top" indent="1"/>
    </xf>
    <xf numFmtId="0" fontId="55" fillId="62" borderId="105">
      <alignment horizontal="left" vertical="top" indent="1"/>
    </xf>
    <xf numFmtId="0" fontId="55" fillId="62" borderId="105">
      <alignment horizontal="left" vertical="top" indent="1"/>
    </xf>
    <xf numFmtId="0" fontId="38" fillId="55" borderId="1">
      <alignment horizontal="left" vertical="top" indent="1"/>
    </xf>
    <xf numFmtId="0" fontId="38" fillId="62" borderId="1">
      <alignment horizontal="left" vertical="top" indent="1"/>
    </xf>
    <xf numFmtId="0" fontId="38" fillId="62" borderId="1">
      <alignment horizontal="left" vertical="top" indent="1"/>
    </xf>
    <xf numFmtId="0" fontId="38" fillId="62" borderId="77">
      <alignment horizontal="left" vertical="top" indent="1"/>
    </xf>
    <xf numFmtId="0" fontId="38" fillId="62" borderId="92">
      <alignment horizontal="left" vertical="top" indent="1"/>
    </xf>
    <xf numFmtId="0" fontId="38" fillId="62" borderId="92">
      <alignment horizontal="left" vertical="top" indent="1"/>
    </xf>
    <xf numFmtId="0" fontId="38" fillId="62" borderId="105">
      <alignment horizontal="left" vertical="top" indent="1"/>
    </xf>
    <xf numFmtId="0" fontId="38" fillId="62" borderId="105">
      <alignment horizontal="left" vertical="top" indent="1"/>
    </xf>
    <xf numFmtId="0" fontId="38" fillId="55" borderId="77">
      <alignment horizontal="left" vertical="top" indent="1"/>
    </xf>
    <xf numFmtId="0" fontId="38" fillId="55" borderId="92">
      <alignment horizontal="left" vertical="top" indent="1"/>
    </xf>
    <xf numFmtId="0" fontId="38" fillId="55" borderId="92">
      <alignment horizontal="left" vertical="top" indent="1"/>
    </xf>
    <xf numFmtId="0" fontId="38" fillId="55" borderId="105">
      <alignment horizontal="left" vertical="top" indent="1"/>
    </xf>
    <xf numFmtId="0" fontId="38" fillId="55" borderId="105">
      <alignment horizontal="left" vertical="top" indent="1"/>
    </xf>
    <xf numFmtId="4" fontId="71" fillId="63" borderId="33">
      <alignment vertical="center"/>
    </xf>
    <xf numFmtId="4" fontId="71" fillId="63" borderId="33">
      <alignment vertical="center"/>
    </xf>
    <xf numFmtId="4" fontId="71" fillId="63" borderId="33">
      <alignment vertical="center"/>
    </xf>
    <xf numFmtId="4" fontId="71" fillId="63" borderId="33">
      <alignment vertical="center"/>
    </xf>
    <xf numFmtId="4" fontId="71" fillId="63" borderId="33">
      <alignment vertical="center"/>
    </xf>
    <xf numFmtId="4" fontId="72" fillId="63" borderId="33">
      <alignment vertical="center"/>
    </xf>
    <xf numFmtId="4" fontId="72" fillId="63" borderId="33">
      <alignment vertical="center"/>
    </xf>
    <xf numFmtId="4" fontId="72" fillId="63" borderId="33">
      <alignment vertical="center"/>
    </xf>
    <xf numFmtId="4" fontId="72" fillId="63" borderId="33">
      <alignment vertical="center"/>
    </xf>
    <xf numFmtId="4" fontId="72" fillId="63" borderId="33">
      <alignment vertical="center"/>
    </xf>
    <xf numFmtId="4" fontId="73" fillId="68" borderId="33">
      <alignment horizontal="left" vertical="center" indent="1"/>
    </xf>
    <xf numFmtId="4" fontId="73" fillId="68" borderId="33">
      <alignment horizontal="left" vertical="center" indent="1"/>
    </xf>
    <xf numFmtId="4" fontId="73" fillId="68" borderId="33">
      <alignment horizontal="left" vertical="center" indent="1"/>
    </xf>
    <xf numFmtId="4" fontId="73" fillId="68" borderId="33">
      <alignment horizontal="left" vertical="center" indent="1"/>
    </xf>
    <xf numFmtId="4" fontId="73" fillId="68" borderId="33">
      <alignment horizontal="left" vertical="center" indent="1"/>
    </xf>
    <xf numFmtId="4" fontId="42" fillId="40" borderId="0">
      <alignment horizontal="left" vertical="center" indent="1"/>
    </xf>
    <xf numFmtId="0" fontId="74" fillId="0" borderId="0"/>
    <xf numFmtId="4" fontId="111" fillId="40" borderId="50">
      <alignment horizontal="left" vertical="center" indent="1"/>
    </xf>
    <xf numFmtId="4" fontId="111" fillId="40" borderId="50">
      <alignment horizontal="left" vertical="center" indent="1"/>
    </xf>
    <xf numFmtId="4" fontId="111" fillId="40" borderId="81">
      <alignment horizontal="left" vertical="center" indent="1"/>
    </xf>
    <xf numFmtId="4" fontId="111" fillId="40" borderId="96">
      <alignment horizontal="left" vertical="center" indent="1"/>
    </xf>
    <xf numFmtId="4" fontId="111" fillId="40" borderId="96">
      <alignment horizontal="left" vertical="center" indent="1"/>
    </xf>
    <xf numFmtId="4" fontId="42" fillId="40" borderId="0">
      <alignment horizontal="left" vertical="center" indent="1"/>
    </xf>
    <xf numFmtId="4" fontId="42" fillId="40" borderId="0">
      <alignment horizontal="left" vertical="center" indent="1"/>
    </xf>
    <xf numFmtId="4" fontId="42" fillId="40" borderId="0">
      <alignment horizontal="left" vertical="center" indent="1"/>
    </xf>
    <xf numFmtId="4" fontId="42" fillId="40" borderId="0">
      <alignment horizontal="left" vertical="center" indent="1"/>
    </xf>
    <xf numFmtId="0" fontId="74" fillId="0" borderId="0"/>
    <xf numFmtId="0" fontId="30" fillId="108" borderId="45"/>
    <xf numFmtId="0" fontId="30" fillId="108" borderId="60"/>
    <xf numFmtId="4" fontId="43" fillId="61" borderId="1">
      <alignment horizontal="right" vertical="center"/>
    </xf>
    <xf numFmtId="4" fontId="112" fillId="107" borderId="18">
      <alignment horizontal="right" vertical="center"/>
    </xf>
    <xf numFmtId="4" fontId="43" fillId="64" borderId="31">
      <alignment horizontal="right" vertical="center"/>
    </xf>
    <xf numFmtId="4" fontId="43" fillId="64" borderId="31">
      <alignment horizontal="right" vertical="center"/>
    </xf>
    <xf numFmtId="4" fontId="43" fillId="64" borderId="76">
      <alignment horizontal="right" vertical="center"/>
    </xf>
    <xf numFmtId="4" fontId="43" fillId="64" borderId="91">
      <alignment horizontal="right" vertical="center"/>
    </xf>
    <xf numFmtId="4" fontId="43" fillId="64" borderId="91">
      <alignment horizontal="right" vertical="center"/>
    </xf>
    <xf numFmtId="4" fontId="43" fillId="64" borderId="104">
      <alignment horizontal="right" vertical="center"/>
    </xf>
    <xf numFmtId="4" fontId="43" fillId="64" borderId="104">
      <alignment horizontal="right" vertical="center"/>
    </xf>
    <xf numFmtId="4" fontId="112" fillId="107" borderId="18">
      <alignment horizontal="right" vertical="center"/>
    </xf>
    <xf numFmtId="4" fontId="112" fillId="107" borderId="72">
      <alignment horizontal="right" vertical="center"/>
    </xf>
    <xf numFmtId="4" fontId="112" fillId="107" borderId="87">
      <alignment horizontal="right" vertical="center"/>
    </xf>
    <xf numFmtId="4" fontId="112" fillId="107" borderId="87">
      <alignment horizontal="right" vertical="center"/>
    </xf>
    <xf numFmtId="4" fontId="112" fillId="107" borderId="100">
      <alignment horizontal="right" vertical="center"/>
    </xf>
    <xf numFmtId="4" fontId="112" fillId="107" borderId="100">
      <alignment horizontal="right" vertical="center"/>
    </xf>
    <xf numFmtId="4" fontId="43" fillId="61" borderId="1">
      <alignment horizontal="right" vertical="center"/>
    </xf>
    <xf numFmtId="4" fontId="43" fillId="61" borderId="77">
      <alignment horizontal="right" vertical="center"/>
    </xf>
    <xf numFmtId="4" fontId="43" fillId="61" borderId="92">
      <alignment horizontal="right" vertical="center"/>
    </xf>
    <xf numFmtId="4" fontId="43" fillId="61" borderId="92">
      <alignment horizontal="right" vertical="center"/>
    </xf>
    <xf numFmtId="4" fontId="43" fillId="61" borderId="105">
      <alignment horizontal="right" vertical="center"/>
    </xf>
    <xf numFmtId="4" fontId="43" fillId="61" borderId="105">
      <alignment horizontal="right" vertical="center"/>
    </xf>
    <xf numFmtId="0" fontId="104" fillId="0" borderId="46"/>
    <xf numFmtId="0" fontId="104" fillId="0" borderId="46"/>
    <xf numFmtId="0" fontId="104" fillId="0" borderId="46"/>
    <xf numFmtId="0" fontId="104" fillId="0" borderId="46"/>
    <xf numFmtId="0" fontId="104" fillId="0" borderId="46"/>
    <xf numFmtId="184" fontId="98" fillId="0" borderId="47">
      <alignment horizontal="right" vertical="center"/>
    </xf>
    <xf numFmtId="184" fontId="98" fillId="0" borderId="47">
      <alignment horizontal="right" vertical="center"/>
    </xf>
    <xf numFmtId="184" fontId="98" fillId="0" borderId="47">
      <alignment horizontal="right" vertical="center"/>
    </xf>
    <xf numFmtId="184" fontId="98" fillId="0" borderId="47">
      <alignment horizontal="right" vertical="center"/>
    </xf>
    <xf numFmtId="184" fontId="98" fillId="0" borderId="47">
      <alignment horizontal="right" vertical="center"/>
    </xf>
    <xf numFmtId="184" fontId="97" fillId="0" borderId="48">
      <alignment horizontal="right" vertical="center"/>
    </xf>
    <xf numFmtId="184" fontId="97" fillId="0" borderId="48">
      <alignment horizontal="right" vertical="center"/>
    </xf>
    <xf numFmtId="184" fontId="97" fillId="0" borderId="48">
      <alignment horizontal="right" vertical="center"/>
    </xf>
    <xf numFmtId="184" fontId="97" fillId="0" borderId="48">
      <alignment horizontal="right" vertical="center"/>
    </xf>
    <xf numFmtId="184" fontId="97" fillId="0" borderId="48">
      <alignment horizontal="right" vertical="center"/>
    </xf>
    <xf numFmtId="0" fontId="97" fillId="71" borderId="46">
      <alignment horizontal="left" vertical="center" indent="1"/>
    </xf>
    <xf numFmtId="0" fontId="97" fillId="71" borderId="46">
      <alignment horizontal="left" vertical="center" indent="1"/>
    </xf>
    <xf numFmtId="0" fontId="97" fillId="71" borderId="46">
      <alignment horizontal="left" vertical="center" indent="1"/>
    </xf>
    <xf numFmtId="0" fontId="97" fillId="71" borderId="46">
      <alignment horizontal="left" vertical="center" indent="1"/>
    </xf>
    <xf numFmtId="0" fontId="97" fillId="71" borderId="46">
      <alignment horizontal="left" vertical="center" indent="1"/>
    </xf>
    <xf numFmtId="0" fontId="99" fillId="72" borderId="48">
      <alignment horizontal="left" vertical="center" indent="1"/>
    </xf>
    <xf numFmtId="0" fontId="99" fillId="72" borderId="48">
      <alignment horizontal="left" vertical="center" indent="1"/>
    </xf>
    <xf numFmtId="0" fontId="99" fillId="72" borderId="48">
      <alignment horizontal="left" vertical="center" indent="1"/>
    </xf>
    <xf numFmtId="0" fontId="99" fillId="72" borderId="48">
      <alignment horizontal="left" vertical="center" indent="1"/>
    </xf>
    <xf numFmtId="0" fontId="99" fillId="72" borderId="48">
      <alignment horizontal="left" vertical="center" indent="1"/>
    </xf>
    <xf numFmtId="0" fontId="99" fillId="72" borderId="48">
      <alignment horizontal="left" vertical="center" indent="1"/>
    </xf>
    <xf numFmtId="0" fontId="99" fillId="72" borderId="48">
      <alignment horizontal="left" vertical="center" indent="1"/>
    </xf>
    <xf numFmtId="0" fontId="99" fillId="72" borderId="48">
      <alignment horizontal="left" vertical="center" indent="1"/>
    </xf>
    <xf numFmtId="0" fontId="99" fillId="72" borderId="48">
      <alignment horizontal="left" vertical="center" indent="1"/>
    </xf>
    <xf numFmtId="0" fontId="99" fillId="72" borderId="48">
      <alignment horizontal="left" vertical="center" indent="1"/>
    </xf>
    <xf numFmtId="0" fontId="105" fillId="0" borderId="6"/>
    <xf numFmtId="0" fontId="105" fillId="0" borderId="6"/>
    <xf numFmtId="0" fontId="105" fillId="0" borderId="6"/>
    <xf numFmtId="0" fontId="105" fillId="0" borderId="6"/>
    <xf numFmtId="0" fontId="105" fillId="0" borderId="6"/>
    <xf numFmtId="0" fontId="105" fillId="72" borderId="48">
      <alignment horizontal="left" vertical="center" indent="1"/>
    </xf>
    <xf numFmtId="0" fontId="105" fillId="72" borderId="48">
      <alignment horizontal="left" vertical="center" indent="1"/>
    </xf>
    <xf numFmtId="0" fontId="105" fillId="72" borderId="48">
      <alignment horizontal="left" vertical="center" indent="1"/>
    </xf>
    <xf numFmtId="0" fontId="105" fillId="72" borderId="48">
      <alignment horizontal="left" vertical="center" indent="1"/>
    </xf>
    <xf numFmtId="0" fontId="105" fillId="72" borderId="48">
      <alignment horizontal="left" vertical="center" indent="1"/>
    </xf>
    <xf numFmtId="0" fontId="105" fillId="72" borderId="48">
      <alignment horizontal="left" vertical="center" indent="1"/>
    </xf>
    <xf numFmtId="0" fontId="105" fillId="72" borderId="48">
      <alignment horizontal="left" vertical="center" indent="1"/>
    </xf>
    <xf numFmtId="0" fontId="105" fillId="72" borderId="48">
      <alignment horizontal="left" vertical="center" indent="1"/>
    </xf>
    <xf numFmtId="0" fontId="105" fillId="72" borderId="48">
      <alignment horizontal="left" vertical="center" indent="1"/>
    </xf>
    <xf numFmtId="0" fontId="105" fillId="72" borderId="48">
      <alignment horizontal="left" vertical="center" indent="1"/>
    </xf>
    <xf numFmtId="184" fontId="108" fillId="74" borderId="47">
      <alignment horizontal="right" vertical="center"/>
    </xf>
    <xf numFmtId="184" fontId="108" fillId="74" borderId="47">
      <alignment horizontal="right" vertical="center"/>
    </xf>
    <xf numFmtId="184" fontId="108" fillId="74" borderId="47">
      <alignment horizontal="right" vertical="center"/>
    </xf>
    <xf numFmtId="184" fontId="108" fillId="74" borderId="47">
      <alignment horizontal="right" vertical="center"/>
    </xf>
    <xf numFmtId="184" fontId="108" fillId="74" borderId="47">
      <alignment horizontal="right" vertical="center"/>
    </xf>
    <xf numFmtId="184" fontId="107" fillId="74" borderId="48">
      <alignment horizontal="right" vertical="center"/>
    </xf>
    <xf numFmtId="184" fontId="107" fillId="74" borderId="48">
      <alignment horizontal="right" vertical="center"/>
    </xf>
    <xf numFmtId="184" fontId="107" fillId="74" borderId="48">
      <alignment horizontal="right" vertical="center"/>
    </xf>
    <xf numFmtId="184" fontId="107" fillId="74" borderId="48">
      <alignment horizontal="right" vertical="center"/>
    </xf>
    <xf numFmtId="184" fontId="107" fillId="74" borderId="48">
      <alignment horizontal="right" vertical="center"/>
    </xf>
    <xf numFmtId="0" fontId="105" fillId="73" borderId="48">
      <alignment horizontal="left" vertical="center" indent="1"/>
    </xf>
    <xf numFmtId="0" fontId="105" fillId="73" borderId="48">
      <alignment horizontal="left" vertical="center" indent="1"/>
    </xf>
    <xf numFmtId="0" fontId="105" fillId="73" borderId="48">
      <alignment horizontal="left" vertical="center" indent="1"/>
    </xf>
    <xf numFmtId="0" fontId="105" fillId="73" borderId="48">
      <alignment horizontal="left" vertical="center" indent="1"/>
    </xf>
    <xf numFmtId="0" fontId="105" fillId="73" borderId="48">
      <alignment horizontal="left" vertical="center" indent="1"/>
    </xf>
    <xf numFmtId="184" fontId="107" fillId="73" borderId="48">
      <alignment horizontal="right" vertical="center"/>
    </xf>
    <xf numFmtId="184" fontId="107" fillId="73" borderId="48">
      <alignment horizontal="right" vertical="center"/>
    </xf>
    <xf numFmtId="184" fontId="107" fillId="73" borderId="48">
      <alignment horizontal="right" vertical="center"/>
    </xf>
    <xf numFmtId="184" fontId="107" fillId="73" borderId="48">
      <alignment horizontal="right" vertical="center"/>
    </xf>
    <xf numFmtId="184" fontId="107" fillId="73" borderId="48">
      <alignment horizontal="right" vertical="center"/>
    </xf>
    <xf numFmtId="0" fontId="106" fillId="0" borderId="6"/>
    <xf numFmtId="0" fontId="106" fillId="0" borderId="6"/>
    <xf numFmtId="0" fontId="106" fillId="0" borderId="6"/>
    <xf numFmtId="0" fontId="106" fillId="0" borderId="6"/>
    <xf numFmtId="0" fontId="106" fillId="0" borderId="6"/>
    <xf numFmtId="184" fontId="100" fillId="75" borderId="49">
      <alignment horizontal="right" vertical="center" indent="1"/>
    </xf>
    <xf numFmtId="184" fontId="100" fillId="75" borderId="49">
      <alignment horizontal="right" vertical="center" indent="1"/>
    </xf>
    <xf numFmtId="184" fontId="100" fillId="75" borderId="49">
      <alignment horizontal="right" vertical="center" indent="1"/>
    </xf>
    <xf numFmtId="184" fontId="100" fillId="75" borderId="49">
      <alignment horizontal="right" vertical="center" indent="1"/>
    </xf>
    <xf numFmtId="184" fontId="100" fillId="75" borderId="49">
      <alignment horizontal="right" vertical="center" indent="1"/>
    </xf>
    <xf numFmtId="184" fontId="101" fillId="76" borderId="49">
      <alignment horizontal="right" vertical="center" indent="1"/>
    </xf>
    <xf numFmtId="184" fontId="101" fillId="76" borderId="49">
      <alignment horizontal="right" vertical="center" indent="1"/>
    </xf>
    <xf numFmtId="184" fontId="101" fillId="76" borderId="49">
      <alignment horizontal="right" vertical="center" indent="1"/>
    </xf>
    <xf numFmtId="184" fontId="101" fillId="76" borderId="49">
      <alignment horizontal="right" vertical="center" indent="1"/>
    </xf>
    <xf numFmtId="184" fontId="101" fillId="76" borderId="49">
      <alignment horizontal="right" vertical="center" indent="1"/>
    </xf>
    <xf numFmtId="184" fontId="101" fillId="77" borderId="49">
      <alignment horizontal="right" vertical="center" indent="1"/>
    </xf>
    <xf numFmtId="184" fontId="101" fillId="77" borderId="49">
      <alignment horizontal="right" vertical="center" indent="1"/>
    </xf>
    <xf numFmtId="184" fontId="101" fillId="77" borderId="49">
      <alignment horizontal="right" vertical="center" indent="1"/>
    </xf>
    <xf numFmtId="184" fontId="101" fillId="77" borderId="49">
      <alignment horizontal="right" vertical="center" indent="1"/>
    </xf>
    <xf numFmtId="184" fontId="101" fillId="77" borderId="49">
      <alignment horizontal="right" vertical="center" indent="1"/>
    </xf>
    <xf numFmtId="184" fontId="102" fillId="78" borderId="49">
      <alignment horizontal="right" vertical="center" indent="1"/>
    </xf>
    <xf numFmtId="184" fontId="102" fillId="78" borderId="49">
      <alignment horizontal="right" vertical="center" indent="1"/>
    </xf>
    <xf numFmtId="184" fontId="102" fillId="78" borderId="49">
      <alignment horizontal="right" vertical="center" indent="1"/>
    </xf>
    <xf numFmtId="184" fontId="102" fillId="78" borderId="49">
      <alignment horizontal="right" vertical="center" indent="1"/>
    </xf>
    <xf numFmtId="184" fontId="102" fillId="78" borderId="49">
      <alignment horizontal="right" vertical="center" indent="1"/>
    </xf>
    <xf numFmtId="184" fontId="102" fillId="79" borderId="49">
      <alignment horizontal="right" vertical="center" indent="1"/>
    </xf>
    <xf numFmtId="184" fontId="102" fillId="79" borderId="49">
      <alignment horizontal="right" vertical="center" indent="1"/>
    </xf>
    <xf numFmtId="184" fontId="102" fillId="79" borderId="49">
      <alignment horizontal="right" vertical="center" indent="1"/>
    </xf>
    <xf numFmtId="184" fontId="102" fillId="79" borderId="49">
      <alignment horizontal="right" vertical="center" indent="1"/>
    </xf>
    <xf numFmtId="184" fontId="102" fillId="79" borderId="49">
      <alignment horizontal="right" vertical="center" indent="1"/>
    </xf>
    <xf numFmtId="184" fontId="102" fillId="80" borderId="49">
      <alignment horizontal="right" vertical="center" indent="1"/>
    </xf>
    <xf numFmtId="184" fontId="102" fillId="80" borderId="49">
      <alignment horizontal="right" vertical="center" indent="1"/>
    </xf>
    <xf numFmtId="184" fontId="102" fillId="80" borderId="49">
      <alignment horizontal="right" vertical="center" indent="1"/>
    </xf>
    <xf numFmtId="184" fontId="102" fillId="80" borderId="49">
      <alignment horizontal="right" vertical="center" indent="1"/>
    </xf>
    <xf numFmtId="184" fontId="102" fillId="80" borderId="49">
      <alignment horizontal="right" vertical="center" indent="1"/>
    </xf>
    <xf numFmtId="184" fontId="103" fillId="81" borderId="49">
      <alignment horizontal="right" vertical="center" indent="1"/>
    </xf>
    <xf numFmtId="184" fontId="103" fillId="81" borderId="49">
      <alignment horizontal="right" vertical="center" indent="1"/>
    </xf>
    <xf numFmtId="184" fontId="103" fillId="81" borderId="49">
      <alignment horizontal="right" vertical="center" indent="1"/>
    </xf>
    <xf numFmtId="184" fontId="103" fillId="81" borderId="49">
      <alignment horizontal="right" vertical="center" indent="1"/>
    </xf>
    <xf numFmtId="184" fontId="103" fillId="81" borderId="49">
      <alignment horizontal="right" vertical="center" indent="1"/>
    </xf>
    <xf numFmtId="184" fontId="103" fillId="82" borderId="49">
      <alignment horizontal="right" vertical="center" indent="1"/>
    </xf>
    <xf numFmtId="184" fontId="103" fillId="82" borderId="49">
      <alignment horizontal="right" vertical="center" indent="1"/>
    </xf>
    <xf numFmtId="184" fontId="103" fillId="82" borderId="49">
      <alignment horizontal="right" vertical="center" indent="1"/>
    </xf>
    <xf numFmtId="184" fontId="103" fillId="82" borderId="49">
      <alignment horizontal="right" vertical="center" indent="1"/>
    </xf>
    <xf numFmtId="184" fontId="103" fillId="82" borderId="49">
      <alignment horizontal="right" vertical="center" indent="1"/>
    </xf>
    <xf numFmtId="184" fontId="103" fillId="83" borderId="49">
      <alignment horizontal="right" vertical="center" indent="1"/>
    </xf>
    <xf numFmtId="184" fontId="103" fillId="83" borderId="49">
      <alignment horizontal="right" vertical="center" indent="1"/>
    </xf>
    <xf numFmtId="184" fontId="103" fillId="83" borderId="49">
      <alignment horizontal="right" vertical="center" indent="1"/>
    </xf>
    <xf numFmtId="184" fontId="103" fillId="83" borderId="49">
      <alignment horizontal="right" vertical="center" indent="1"/>
    </xf>
    <xf numFmtId="184" fontId="103" fillId="83" borderId="49">
      <alignment horizontal="right" vertical="center" indent="1"/>
    </xf>
    <xf numFmtId="184" fontId="98" fillId="0" borderId="47">
      <alignment horizontal="right" vertical="center"/>
    </xf>
    <xf numFmtId="184" fontId="98" fillId="0" borderId="47">
      <alignment horizontal="right" vertical="center"/>
    </xf>
    <xf numFmtId="184" fontId="98" fillId="0" borderId="47">
      <alignment horizontal="right" vertical="center"/>
    </xf>
    <xf numFmtId="184" fontId="98" fillId="0" borderId="47">
      <alignment horizontal="right" vertical="center"/>
    </xf>
    <xf numFmtId="184" fontId="98" fillId="0" borderId="47">
      <alignment horizontal="right" vertical="center"/>
    </xf>
    <xf numFmtId="0" fontId="99" fillId="85" borderId="46">
      <alignment horizontal="left" vertical="center" indent="1"/>
    </xf>
    <xf numFmtId="0" fontId="99" fillId="85" borderId="46">
      <alignment horizontal="left" vertical="center" indent="1"/>
    </xf>
    <xf numFmtId="0" fontId="99" fillId="85" borderId="46">
      <alignment horizontal="left" vertical="center" indent="1"/>
    </xf>
    <xf numFmtId="0" fontId="99" fillId="85" borderId="46">
      <alignment horizontal="left" vertical="center" indent="1"/>
    </xf>
    <xf numFmtId="0" fontId="99" fillId="85" borderId="46">
      <alignment horizontal="left" vertical="center" indent="1"/>
    </xf>
    <xf numFmtId="0" fontId="99" fillId="86" borderId="46">
      <alignment horizontal="left" vertical="center" indent="1"/>
    </xf>
    <xf numFmtId="0" fontId="99" fillId="86" borderId="46">
      <alignment horizontal="left" vertical="center" indent="1"/>
    </xf>
    <xf numFmtId="0" fontId="99" fillId="86" borderId="46">
      <alignment horizontal="left" vertical="center" indent="1"/>
    </xf>
    <xf numFmtId="0" fontId="99" fillId="86" borderId="46">
      <alignment horizontal="left" vertical="center" indent="1"/>
    </xf>
    <xf numFmtId="0" fontId="99" fillId="86" borderId="46">
      <alignment horizontal="left" vertical="center" indent="1"/>
    </xf>
    <xf numFmtId="0" fontId="99" fillId="87" borderId="46">
      <alignment horizontal="left" vertical="center" indent="1"/>
    </xf>
    <xf numFmtId="0" fontId="99" fillId="87" borderId="46">
      <alignment horizontal="left" vertical="center" indent="1"/>
    </xf>
    <xf numFmtId="0" fontId="99" fillId="87" borderId="46">
      <alignment horizontal="left" vertical="center" indent="1"/>
    </xf>
    <xf numFmtId="0" fontId="99" fillId="87" borderId="46">
      <alignment horizontal="left" vertical="center" indent="1"/>
    </xf>
    <xf numFmtId="0" fontId="99" fillId="87" borderId="46">
      <alignment horizontal="left" vertical="center" indent="1"/>
    </xf>
    <xf numFmtId="0" fontId="99" fillId="74" borderId="46">
      <alignment horizontal="left" vertical="center" indent="1"/>
    </xf>
    <xf numFmtId="0" fontId="99" fillId="74" borderId="46">
      <alignment horizontal="left" vertical="center" indent="1"/>
    </xf>
    <xf numFmtId="0" fontId="99" fillId="74" borderId="46">
      <alignment horizontal="left" vertical="center" indent="1"/>
    </xf>
    <xf numFmtId="0" fontId="99" fillId="74" borderId="46">
      <alignment horizontal="left" vertical="center" indent="1"/>
    </xf>
    <xf numFmtId="0" fontId="99" fillId="74" borderId="46">
      <alignment horizontal="left" vertical="center" indent="1"/>
    </xf>
    <xf numFmtId="0" fontId="99" fillId="73" borderId="48">
      <alignment horizontal="left" vertical="center" indent="1"/>
    </xf>
    <xf numFmtId="0" fontId="99" fillId="73" borderId="48">
      <alignment horizontal="left" vertical="center" indent="1"/>
    </xf>
    <xf numFmtId="0" fontId="99" fillId="73" borderId="48">
      <alignment horizontal="left" vertical="center" indent="1"/>
    </xf>
    <xf numFmtId="0" fontId="99" fillId="73" borderId="48">
      <alignment horizontal="left" vertical="center" indent="1"/>
    </xf>
    <xf numFmtId="0" fontId="99" fillId="73" borderId="48">
      <alignment horizontal="left" vertical="center" indent="1"/>
    </xf>
    <xf numFmtId="184" fontId="98" fillId="74" borderId="47">
      <alignment horizontal="right" vertical="center"/>
    </xf>
    <xf numFmtId="184" fontId="98" fillId="74" borderId="47">
      <alignment horizontal="right" vertical="center"/>
    </xf>
    <xf numFmtId="184" fontId="98" fillId="74" borderId="47">
      <alignment horizontal="right" vertical="center"/>
    </xf>
    <xf numFmtId="184" fontId="98" fillId="74" borderId="47">
      <alignment horizontal="right" vertical="center"/>
    </xf>
    <xf numFmtId="184" fontId="98" fillId="74" borderId="47">
      <alignment horizontal="right" vertical="center"/>
    </xf>
    <xf numFmtId="184" fontId="97" fillId="74" borderId="48">
      <alignment horizontal="right" vertical="center"/>
    </xf>
    <xf numFmtId="184" fontId="97" fillId="74" borderId="48">
      <alignment horizontal="right" vertical="center"/>
    </xf>
    <xf numFmtId="184" fontId="97" fillId="74" borderId="48">
      <alignment horizontal="right" vertical="center"/>
    </xf>
    <xf numFmtId="184" fontId="97" fillId="74" borderId="48">
      <alignment horizontal="right" vertical="center"/>
    </xf>
    <xf numFmtId="184" fontId="97" fillId="74" borderId="48">
      <alignment horizontal="right" vertical="center"/>
    </xf>
    <xf numFmtId="184" fontId="98" fillId="84" borderId="46">
      <alignment horizontal="left" vertical="center" indent="1"/>
    </xf>
    <xf numFmtId="184" fontId="98" fillId="84" borderId="46">
      <alignment horizontal="left" vertical="center" indent="1"/>
    </xf>
    <xf numFmtId="184" fontId="98" fillId="84" borderId="46">
      <alignment horizontal="left" vertical="center" indent="1"/>
    </xf>
    <xf numFmtId="184" fontId="98" fillId="84" borderId="46">
      <alignment horizontal="left" vertical="center" indent="1"/>
    </xf>
    <xf numFmtId="184" fontId="98" fillId="84" borderId="46">
      <alignment horizontal="left" vertical="center" indent="1"/>
    </xf>
    <xf numFmtId="0" fontId="97" fillId="71" borderId="48">
      <alignment horizontal="left" vertical="center" indent="1"/>
    </xf>
    <xf numFmtId="0" fontId="97" fillId="71" borderId="48">
      <alignment horizontal="left" vertical="center" indent="1"/>
    </xf>
    <xf numFmtId="0" fontId="97" fillId="71" borderId="48">
      <alignment horizontal="left" vertical="center" indent="1"/>
    </xf>
    <xf numFmtId="0" fontId="97" fillId="71" borderId="48">
      <alignment horizontal="left" vertical="center" indent="1"/>
    </xf>
    <xf numFmtId="0" fontId="97" fillId="71" borderId="48">
      <alignment horizontal="left" vertical="center" indent="1"/>
    </xf>
    <xf numFmtId="184" fontId="98" fillId="0" borderId="47">
      <alignment horizontal="right" vertical="center"/>
    </xf>
    <xf numFmtId="184" fontId="98" fillId="0" borderId="47">
      <alignment horizontal="right" vertical="center"/>
    </xf>
    <xf numFmtId="184" fontId="98" fillId="0" borderId="47">
      <alignment horizontal="right" vertical="center"/>
    </xf>
    <xf numFmtId="184" fontId="98" fillId="0" borderId="47">
      <alignment horizontal="right" vertical="center"/>
    </xf>
    <xf numFmtId="184" fontId="98" fillId="0" borderId="47">
      <alignment horizontal="right" vertical="center"/>
    </xf>
    <xf numFmtId="0" fontId="99" fillId="73" borderId="48">
      <alignment horizontal="left" vertical="center" indent="1"/>
    </xf>
    <xf numFmtId="0" fontId="99" fillId="73" borderId="48">
      <alignment horizontal="left" vertical="center" indent="1"/>
    </xf>
    <xf numFmtId="0" fontId="99" fillId="73" borderId="48">
      <alignment horizontal="left" vertical="center" indent="1"/>
    </xf>
    <xf numFmtId="0" fontId="99" fillId="73" borderId="48">
      <alignment horizontal="left" vertical="center" indent="1"/>
    </xf>
    <xf numFmtId="0" fontId="99" fillId="73" borderId="48">
      <alignment horizontal="left" vertical="center" indent="1"/>
    </xf>
    <xf numFmtId="184" fontId="97" fillId="73" borderId="48">
      <alignment horizontal="right" vertical="center"/>
    </xf>
    <xf numFmtId="184" fontId="97" fillId="73" borderId="48">
      <alignment horizontal="right" vertical="center"/>
    </xf>
    <xf numFmtId="184" fontId="97" fillId="73" borderId="48">
      <alignment horizontal="right" vertical="center"/>
    </xf>
    <xf numFmtId="184" fontId="97" fillId="73" borderId="48">
      <alignment horizontal="right" vertical="center"/>
    </xf>
    <xf numFmtId="184" fontId="97" fillId="73" borderId="48">
      <alignment horizontal="right" vertical="center"/>
    </xf>
    <xf numFmtId="0" fontId="23" fillId="14" borderId="0"/>
    <xf numFmtId="0" fontId="23" fillId="14" borderId="0"/>
    <xf numFmtId="0" fontId="23" fillId="14" borderId="0"/>
    <xf numFmtId="0" fontId="23" fillId="14" borderId="0"/>
    <xf numFmtId="0" fontId="23" fillId="14" borderId="0"/>
    <xf numFmtId="0" fontId="44" fillId="31" borderId="0"/>
    <xf numFmtId="0" fontId="44" fillId="31" borderId="0"/>
    <xf numFmtId="0" fontId="133" fillId="100" borderId="0"/>
    <xf numFmtId="0" fontId="133" fillId="100" borderId="0"/>
    <xf numFmtId="0" fontId="133" fillId="100" borderId="0"/>
    <xf numFmtId="0" fontId="133" fillId="100" borderId="0"/>
    <xf numFmtId="0" fontId="44" fillId="31" borderId="0"/>
    <xf numFmtId="0" fontId="44" fillId="31" borderId="0"/>
    <xf numFmtId="0" fontId="44" fillId="31" borderId="0"/>
    <xf numFmtId="0" fontId="44" fillId="31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3" fontId="4" fillId="0" borderId="35"/>
    <xf numFmtId="3" fontId="4" fillId="0" borderId="35"/>
    <xf numFmtId="3" fontId="4" fillId="0" borderId="35"/>
    <xf numFmtId="3" fontId="4" fillId="0" borderId="35"/>
    <xf numFmtId="3" fontId="4" fillId="0" borderId="35"/>
    <xf numFmtId="3" fontId="4" fillId="0" borderId="35"/>
    <xf numFmtId="3" fontId="4" fillId="0" borderId="35"/>
    <xf numFmtId="3" fontId="4" fillId="0" borderId="35"/>
    <xf numFmtId="3" fontId="4" fillId="0" borderId="35"/>
    <xf numFmtId="3" fontId="4" fillId="0" borderId="35"/>
    <xf numFmtId="0" fontId="34" fillId="31" borderId="31"/>
    <xf numFmtId="0" fontId="34" fillId="31" borderId="31"/>
    <xf numFmtId="0" fontId="34" fillId="31" borderId="76"/>
    <xf numFmtId="0" fontId="34" fillId="31" borderId="91"/>
    <xf numFmtId="0" fontId="34" fillId="31" borderId="91"/>
    <xf numFmtId="0" fontId="34" fillId="31" borderId="104"/>
    <xf numFmtId="0" fontId="34" fillId="31" borderId="104"/>
    <xf numFmtId="0" fontId="38" fillId="0" borderId="0">
      <alignment vertical="top"/>
    </xf>
    <xf numFmtId="0" fontId="30" fillId="33" borderId="0"/>
    <xf numFmtId="0" fontId="1" fillId="0" borderId="0"/>
    <xf numFmtId="0" fontId="1" fillId="0" borderId="0"/>
    <xf numFmtId="0" fontId="30" fillId="33" borderId="0"/>
    <xf numFmtId="0" fontId="114" fillId="0" borderId="0"/>
    <xf numFmtId="0" fontId="4" fillId="0" borderId="0"/>
    <xf numFmtId="0" fontId="13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33" borderId="0"/>
    <xf numFmtId="0" fontId="1" fillId="0" borderId="0"/>
    <xf numFmtId="0" fontId="1" fillId="0" borderId="0"/>
    <xf numFmtId="0" fontId="1" fillId="0" borderId="0"/>
    <xf numFmtId="0" fontId="30" fillId="33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33" borderId="0"/>
    <xf numFmtId="0" fontId="1" fillId="0" borderId="0"/>
    <xf numFmtId="0" fontId="1" fillId="0" borderId="0"/>
    <xf numFmtId="0" fontId="1" fillId="0" borderId="0"/>
    <xf numFmtId="0" fontId="30" fillId="33" borderId="0"/>
    <xf numFmtId="0" fontId="30" fillId="33" borderId="0"/>
    <xf numFmtId="0" fontId="1" fillId="0" borderId="0"/>
    <xf numFmtId="0" fontId="1" fillId="0" borderId="0"/>
    <xf numFmtId="0" fontId="11" fillId="0" borderId="0"/>
    <xf numFmtId="0" fontId="3" fillId="48" borderId="18">
      <alignment horizontal="center" vertical="center"/>
    </xf>
    <xf numFmtId="0" fontId="3" fillId="48" borderId="72">
      <alignment horizontal="center" vertical="center"/>
    </xf>
    <xf numFmtId="0" fontId="3" fillId="48" borderId="87">
      <alignment horizontal="center" vertical="center"/>
    </xf>
    <xf numFmtId="0" fontId="3" fillId="48" borderId="100">
      <alignment horizontal="center"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36"/>
    <xf numFmtId="0" fontId="78" fillId="0" borderId="36"/>
    <xf numFmtId="0" fontId="78" fillId="0" borderId="36"/>
    <xf numFmtId="0" fontId="78" fillId="0" borderId="36"/>
    <xf numFmtId="0" fontId="78" fillId="0" borderId="36"/>
    <xf numFmtId="0" fontId="79" fillId="0" borderId="37"/>
    <xf numFmtId="0" fontId="79" fillId="0" borderId="37"/>
    <xf numFmtId="0" fontId="79" fillId="0" borderId="37"/>
    <xf numFmtId="0" fontId="79" fillId="0" borderId="37"/>
    <xf numFmtId="0" fontId="79" fillId="0" borderId="37"/>
    <xf numFmtId="0" fontId="80" fillId="0" borderId="38"/>
    <xf numFmtId="0" fontId="80" fillId="0" borderId="38"/>
    <xf numFmtId="0" fontId="80" fillId="0" borderId="69"/>
    <xf numFmtId="0" fontId="80" fillId="0" borderId="69"/>
    <xf numFmtId="0" fontId="80" fillId="0" borderId="69"/>
    <xf numFmtId="0" fontId="80" fillId="0" borderId="69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45" fillId="0" borderId="0"/>
    <xf numFmtId="0" fontId="47" fillId="0" borderId="39"/>
    <xf numFmtId="0" fontId="47" fillId="0" borderId="39"/>
    <xf numFmtId="0" fontId="47" fillId="0" borderId="39"/>
    <xf numFmtId="0" fontId="47" fillId="0" borderId="39"/>
    <xf numFmtId="0" fontId="47" fillId="0" borderId="39"/>
    <xf numFmtId="0" fontId="48" fillId="0" borderId="40"/>
    <xf numFmtId="0" fontId="48" fillId="0" borderId="40"/>
    <xf numFmtId="0" fontId="48" fillId="0" borderId="40"/>
    <xf numFmtId="0" fontId="48" fillId="0" borderId="40"/>
    <xf numFmtId="0" fontId="48" fillId="0" borderId="40"/>
    <xf numFmtId="0" fontId="49" fillId="0" borderId="41"/>
    <xf numFmtId="0" fontId="49" fillId="0" borderId="41"/>
    <xf numFmtId="0" fontId="49" fillId="0" borderId="70"/>
    <xf numFmtId="0" fontId="49" fillId="0" borderId="70"/>
    <xf numFmtId="0" fontId="49" fillId="0" borderId="70"/>
    <xf numFmtId="0" fontId="49" fillId="0" borderId="7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42"/>
    <xf numFmtId="0" fontId="46" fillId="0" borderId="42"/>
    <xf numFmtId="0" fontId="46" fillId="0" borderId="79"/>
    <xf numFmtId="0" fontId="46" fillId="0" borderId="93"/>
    <xf numFmtId="0" fontId="46" fillId="0" borderId="93"/>
    <xf numFmtId="0" fontId="46" fillId="0" borderId="106"/>
    <xf numFmtId="0" fontId="46" fillId="0" borderId="106"/>
    <xf numFmtId="0" fontId="45" fillId="0" borderId="0"/>
    <xf numFmtId="0" fontId="47" fillId="0" borderId="43"/>
    <xf numFmtId="0" fontId="47" fillId="0" borderId="43"/>
    <xf numFmtId="0" fontId="25" fillId="0" borderId="62"/>
    <xf numFmtId="0" fontId="25" fillId="0" borderId="62"/>
    <xf numFmtId="0" fontId="25" fillId="0" borderId="62"/>
    <xf numFmtId="0" fontId="25" fillId="0" borderId="62"/>
    <xf numFmtId="0" fontId="47" fillId="0" borderId="43"/>
    <xf numFmtId="0" fontId="47" fillId="0" borderId="43"/>
    <xf numFmtId="0" fontId="47" fillId="0" borderId="43"/>
    <xf numFmtId="0" fontId="47" fillId="0" borderId="43"/>
    <xf numFmtId="0" fontId="48" fillId="0" borderId="40"/>
    <xf numFmtId="0" fontId="48" fillId="0" borderId="40"/>
    <xf numFmtId="0" fontId="26" fillId="0" borderId="63"/>
    <xf numFmtId="0" fontId="26" fillId="0" borderId="63"/>
    <xf numFmtId="0" fontId="26" fillId="0" borderId="63"/>
    <xf numFmtId="0" fontId="26" fillId="0" borderId="63"/>
    <xf numFmtId="0" fontId="48" fillId="0" borderId="40"/>
    <xf numFmtId="0" fontId="48" fillId="0" borderId="40"/>
    <xf numFmtId="0" fontId="48" fillId="0" borderId="40"/>
    <xf numFmtId="0" fontId="48" fillId="0" borderId="40"/>
    <xf numFmtId="0" fontId="49" fillId="0" borderId="41"/>
    <xf numFmtId="0" fontId="49" fillId="0" borderId="41"/>
    <xf numFmtId="0" fontId="27" fillId="0" borderId="64"/>
    <xf numFmtId="0" fontId="27" fillId="0" borderId="64"/>
    <xf numFmtId="0" fontId="27" fillId="0" borderId="95"/>
    <xf numFmtId="0" fontId="27" fillId="0" borderId="95"/>
    <xf numFmtId="0" fontId="27" fillId="0" borderId="108"/>
    <xf numFmtId="0" fontId="27" fillId="0" borderId="108"/>
    <xf numFmtId="0" fontId="49" fillId="0" borderId="41"/>
    <xf numFmtId="0" fontId="49" fillId="0" borderId="70"/>
    <xf numFmtId="0" fontId="49" fillId="0" borderId="70"/>
    <xf numFmtId="0" fontId="49" fillId="0" borderId="70"/>
    <xf numFmtId="0" fontId="49" fillId="0" borderId="70"/>
    <xf numFmtId="0" fontId="49" fillId="0" borderId="0"/>
    <xf numFmtId="0" fontId="4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19" fillId="29" borderId="22"/>
    <xf numFmtId="0" fontId="19" fillId="29" borderId="22"/>
    <xf numFmtId="0" fontId="19" fillId="29" borderId="22"/>
    <xf numFmtId="0" fontId="19" fillId="29" borderId="22"/>
    <xf numFmtId="0" fontId="19" fillId="29" borderId="22"/>
    <xf numFmtId="0" fontId="50" fillId="0" borderId="20"/>
    <xf numFmtId="0" fontId="50" fillId="0" borderId="20"/>
    <xf numFmtId="0" fontId="23" fillId="0" borderId="65"/>
    <xf numFmtId="0" fontId="23" fillId="0" borderId="65"/>
    <xf numFmtId="0" fontId="23" fillId="0" borderId="65"/>
    <xf numFmtId="0" fontId="23" fillId="0" borderId="65"/>
    <xf numFmtId="0" fontId="50" fillId="0" borderId="20"/>
    <xf numFmtId="0" fontId="50" fillId="0" borderId="20"/>
    <xf numFmtId="0" fontId="50" fillId="0" borderId="20"/>
    <xf numFmtId="0" fontId="50" fillId="0" borderId="20"/>
    <xf numFmtId="0" fontId="51" fillId="0" borderId="0"/>
    <xf numFmtId="0" fontId="5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40" borderId="19"/>
    <xf numFmtId="0" fontId="53" fillId="40" borderId="19"/>
    <xf numFmtId="0" fontId="19" fillId="122" borderId="22"/>
    <xf numFmtId="0" fontId="19" fillId="122" borderId="22"/>
    <xf numFmtId="0" fontId="19" fillId="122" borderId="22"/>
    <xf numFmtId="0" fontId="19" fillId="122" borderId="22"/>
    <xf numFmtId="0" fontId="53" fillId="40" borderId="19"/>
    <xf numFmtId="0" fontId="53" fillId="40" borderId="19"/>
    <xf numFmtId="0" fontId="53" fillId="40" borderId="19"/>
    <xf numFmtId="0" fontId="53" fillId="40" borderId="19"/>
    <xf numFmtId="0" fontId="58" fillId="28" borderId="0"/>
    <xf numFmtId="0" fontId="116" fillId="28" borderId="0"/>
    <xf numFmtId="0" fontId="139" fillId="28" borderId="0"/>
    <xf numFmtId="0" fontId="157" fillId="28" borderId="0"/>
    <xf numFmtId="0" fontId="175" fillId="28" borderId="0"/>
    <xf numFmtId="0" fontId="58" fillId="44" borderId="0"/>
    <xf numFmtId="0" fontId="116" fillId="44" borderId="0"/>
    <xf numFmtId="0" fontId="139" fillId="44" borderId="0"/>
    <xf numFmtId="0" fontId="157" fillId="44" borderId="0"/>
    <xf numFmtId="0" fontId="175" fillId="44" borderId="0"/>
    <xf numFmtId="0" fontId="58" fillId="44" borderId="0"/>
    <xf numFmtId="0" fontId="116" fillId="44" borderId="0"/>
    <xf numFmtId="0" fontId="139" fillId="44" borderId="0"/>
    <xf numFmtId="0" fontId="157" fillId="44" borderId="0"/>
    <xf numFmtId="0" fontId="175" fillId="44" borderId="0"/>
    <xf numFmtId="0" fontId="58" fillId="45" borderId="0"/>
    <xf numFmtId="0" fontId="116" fillId="45" borderId="0"/>
    <xf numFmtId="0" fontId="139" fillId="45" borderId="0"/>
    <xf numFmtId="0" fontId="157" fillId="45" borderId="0"/>
    <xf numFmtId="0" fontId="175" fillId="45" borderId="0"/>
    <xf numFmtId="0" fontId="58" fillId="46" borderId="0"/>
    <xf numFmtId="0" fontId="116" fillId="46" borderId="0"/>
    <xf numFmtId="0" fontId="139" fillId="46" borderId="0"/>
    <xf numFmtId="0" fontId="157" fillId="46" borderId="0"/>
    <xf numFmtId="0" fontId="175" fillId="46" borderId="0"/>
    <xf numFmtId="0" fontId="58" fillId="50" borderId="0"/>
    <xf numFmtId="0" fontId="116" fillId="50" borderId="0"/>
    <xf numFmtId="0" fontId="139" fillId="50" borderId="0"/>
    <xf numFmtId="0" fontId="157" fillId="50" borderId="0"/>
    <xf numFmtId="0" fontId="175" fillId="50" borderId="0"/>
    <xf numFmtId="0" fontId="81" fillId="29" borderId="17"/>
    <xf numFmtId="0" fontId="117" fillId="29" borderId="17"/>
    <xf numFmtId="0" fontId="140" fillId="29" borderId="71"/>
    <xf numFmtId="0" fontId="140" fillId="29" borderId="86"/>
    <xf numFmtId="0" fontId="158" fillId="29" borderId="86"/>
    <xf numFmtId="0" fontId="158" fillId="29" borderId="99"/>
    <xf numFmtId="0" fontId="176" fillId="29" borderId="99"/>
    <xf numFmtId="0" fontId="82" fillId="36" borderId="17"/>
    <xf numFmtId="0" fontId="118" fillId="36" borderId="17"/>
    <xf numFmtId="0" fontId="141" fillId="36" borderId="71"/>
    <xf numFmtId="0" fontId="141" fillId="36" borderId="86"/>
    <xf numFmtId="0" fontId="159" fillId="36" borderId="86"/>
    <xf numFmtId="0" fontId="159" fillId="36" borderId="99"/>
    <xf numFmtId="0" fontId="177" fillId="36" borderId="99"/>
    <xf numFmtId="0" fontId="83" fillId="36" borderId="17"/>
    <xf numFmtId="0" fontId="119" fillId="36" borderId="17"/>
    <xf numFmtId="0" fontId="142" fillId="36" borderId="71"/>
    <xf numFmtId="0" fontId="142" fillId="36" borderId="86"/>
    <xf numFmtId="0" fontId="160" fillId="36" borderId="86"/>
    <xf numFmtId="0" fontId="160" fillId="36" borderId="99"/>
    <xf numFmtId="0" fontId="178" fillId="36" borderId="99"/>
    <xf numFmtId="0" fontId="84" fillId="0" borderId="39"/>
    <xf numFmtId="0" fontId="120" fillId="0" borderId="39"/>
    <xf numFmtId="0" fontId="143" fillId="0" borderId="39"/>
    <xf numFmtId="0" fontId="161" fillId="0" borderId="39"/>
    <xf numFmtId="0" fontId="179" fillId="0" borderId="39"/>
    <xf numFmtId="0" fontId="85" fillId="0" borderId="40"/>
    <xf numFmtId="0" fontId="121" fillId="0" borderId="40"/>
    <xf numFmtId="0" fontId="144" fillId="0" borderId="40"/>
    <xf numFmtId="0" fontId="162" fillId="0" borderId="40"/>
    <xf numFmtId="0" fontId="180" fillId="0" borderId="40"/>
    <xf numFmtId="0" fontId="86" fillId="0" borderId="41"/>
    <xf numFmtId="0" fontId="122" fillId="0" borderId="41"/>
    <xf numFmtId="0" fontId="122" fillId="0" borderId="70"/>
    <xf numFmtId="0" fontId="145" fillId="0" borderId="70"/>
    <xf numFmtId="0" fontId="163" fillId="0" borderId="70"/>
    <xf numFmtId="0" fontId="181" fillId="0" borderId="70"/>
    <xf numFmtId="0" fontId="86" fillId="0" borderId="0"/>
    <xf numFmtId="0" fontId="122" fillId="0" borderId="0"/>
    <xf numFmtId="0" fontId="145" fillId="0" borderId="0"/>
    <xf numFmtId="0" fontId="163" fillId="0" borderId="0"/>
    <xf numFmtId="0" fontId="181" fillId="0" borderId="0"/>
    <xf numFmtId="0" fontId="87" fillId="0" borderId="44"/>
    <xf numFmtId="0" fontId="123" fillId="0" borderId="44"/>
    <xf numFmtId="0" fontId="146" fillId="0" borderId="80"/>
    <xf numFmtId="0" fontId="146" fillId="0" borderId="94"/>
    <xf numFmtId="0" fontId="164" fillId="0" borderId="94"/>
    <xf numFmtId="0" fontId="164" fillId="0" borderId="107"/>
    <xf numFmtId="0" fontId="182" fillId="0" borderId="107"/>
    <xf numFmtId="0" fontId="88" fillId="49" borderId="19"/>
    <xf numFmtId="0" fontId="124" fillId="49" borderId="19"/>
    <xf numFmtId="0" fontId="147" fillId="49" borderId="19"/>
    <xf numFmtId="0" fontId="165" fillId="49" borderId="19"/>
    <xf numFmtId="0" fontId="183" fillId="49" borderId="19"/>
    <xf numFmtId="0" fontId="89" fillId="0" borderId="0"/>
    <xf numFmtId="0" fontId="125" fillId="0" borderId="0"/>
    <xf numFmtId="0" fontId="148" fillId="0" borderId="0"/>
    <xf numFmtId="0" fontId="166" fillId="0" borderId="0"/>
    <xf numFmtId="0" fontId="184" fillId="0" borderId="0"/>
    <xf numFmtId="0" fontId="90" fillId="20" borderId="0"/>
    <xf numFmtId="0" fontId="126" fillId="20" borderId="0"/>
    <xf numFmtId="0" fontId="149" fillId="20" borderId="0"/>
    <xf numFmtId="0" fontId="167" fillId="20" borderId="0"/>
    <xf numFmtId="0" fontId="185" fillId="20" borderId="0"/>
    <xf numFmtId="0" fontId="91" fillId="31" borderId="0"/>
    <xf numFmtId="0" fontId="127" fillId="31" borderId="0"/>
    <xf numFmtId="0" fontId="150" fillId="31" borderId="0"/>
    <xf numFmtId="0" fontId="168" fillId="31" borderId="0"/>
    <xf numFmtId="0" fontId="186" fillId="31" borderId="0"/>
    <xf numFmtId="0" fontId="92" fillId="0" borderId="0"/>
    <xf numFmtId="0" fontId="128" fillId="0" borderId="0"/>
    <xf numFmtId="0" fontId="151" fillId="0" borderId="0"/>
    <xf numFmtId="0" fontId="169" fillId="0" borderId="0"/>
    <xf numFmtId="0" fontId="187" fillId="0" borderId="0"/>
    <xf numFmtId="0" fontId="93" fillId="20" borderId="30"/>
    <xf numFmtId="0" fontId="129" fillId="20" borderId="30"/>
    <xf numFmtId="0" fontId="152" fillId="20" borderId="75"/>
    <xf numFmtId="0" fontId="152" fillId="20" borderId="90"/>
    <xf numFmtId="0" fontId="170" fillId="20" borderId="90"/>
    <xf numFmtId="0" fontId="170" fillId="20" borderId="103"/>
    <xf numFmtId="0" fontId="188" fillId="20" borderId="103"/>
    <xf numFmtId="0" fontId="94" fillId="0" borderId="20"/>
    <xf numFmtId="0" fontId="130" fillId="0" borderId="20"/>
    <xf numFmtId="0" fontId="153" fillId="0" borderId="20"/>
    <xf numFmtId="0" fontId="171" fillId="0" borderId="20"/>
    <xf numFmtId="0" fontId="189" fillId="0" borderId="20"/>
    <xf numFmtId="0" fontId="95" fillId="0" borderId="0"/>
    <xf numFmtId="0" fontId="131" fillId="0" borderId="0"/>
    <xf numFmtId="0" fontId="154" fillId="0" borderId="0"/>
    <xf numFmtId="0" fontId="172" fillId="0" borderId="0"/>
    <xf numFmtId="0" fontId="190" fillId="0" borderId="0"/>
    <xf numFmtId="0" fontId="96" fillId="22" borderId="0"/>
    <xf numFmtId="0" fontId="132" fillId="22" borderId="0"/>
    <xf numFmtId="0" fontId="155" fillId="22" borderId="0"/>
    <xf numFmtId="0" fontId="173" fillId="22" borderId="0"/>
    <xf numFmtId="0" fontId="191" fillId="22" borderId="0"/>
  </cellStyleXfs>
  <cellXfs count="911">
    <xf numFmtId="0" fontId="0" fillId="0" borderId="0" xfId="0" applyFont="1" applyFill="1" applyBorder="1"/>
    <xf numFmtId="0" fontId="0" fillId="4" borderId="0" xfId="0" applyFont="1" applyFill="1" applyBorder="1"/>
    <xf numFmtId="0" fontId="9" fillId="0" borderId="0" xfId="0" applyFont="1" applyFill="1" applyBorder="1"/>
    <xf numFmtId="167" fontId="9" fillId="0" borderId="0" xfId="0" applyNumberFormat="1" applyFont="1" applyFill="1" applyBorder="1"/>
    <xf numFmtId="0" fontId="9" fillId="10" borderId="0" xfId="0" applyFont="1" applyFill="1" applyBorder="1"/>
    <xf numFmtId="0" fontId="2" fillId="10" borderId="0" xfId="0" applyFont="1" applyFill="1" applyBorder="1"/>
    <xf numFmtId="0" fontId="3" fillId="10" borderId="0" xfId="0" applyFont="1" applyFill="1" applyBorder="1" applyAlignment="1">
      <alignment horizontal="center"/>
    </xf>
    <xf numFmtId="165" fontId="3" fillId="10" borderId="0" xfId="0" applyNumberFormat="1" applyFont="1" applyFill="1" applyBorder="1" applyAlignment="1">
      <alignment horizontal="center"/>
    </xf>
    <xf numFmtId="0" fontId="4" fillId="10" borderId="0" xfId="0" applyFont="1" applyFill="1" applyBorder="1"/>
    <xf numFmtId="1" fontId="3" fillId="10" borderId="0" xfId="0" applyNumberFormat="1" applyFont="1" applyFill="1" applyBorder="1" applyAlignment="1">
      <alignment horizontal="center"/>
    </xf>
    <xf numFmtId="17" fontId="5" fillId="10" borderId="0" xfId="0" applyNumberFormat="1" applyFont="1" applyFill="1" applyBorder="1"/>
    <xf numFmtId="165" fontId="5" fillId="10" borderId="0" xfId="0" applyNumberFormat="1" applyFont="1" applyFill="1" applyBorder="1"/>
    <xf numFmtId="0" fontId="5" fillId="10" borderId="0" xfId="0" applyFont="1" applyFill="1" applyBorder="1"/>
    <xf numFmtId="0" fontId="7" fillId="10" borderId="54" xfId="0" applyFont="1" applyFill="1" applyBorder="1" applyAlignment="1">
      <alignment horizontal="left" vertical="center"/>
    </xf>
    <xf numFmtId="0" fontId="7" fillId="10" borderId="55" xfId="0" applyFont="1" applyFill="1" applyBorder="1" applyAlignment="1">
      <alignment horizontal="left" vertical="center"/>
    </xf>
    <xf numFmtId="0" fontId="192" fillId="10" borderId="115" xfId="0" applyFont="1" applyFill="1" applyBorder="1"/>
    <xf numFmtId="173" fontId="193" fillId="10" borderId="115" xfId="0" applyNumberFormat="1" applyFont="1" applyFill="1" applyBorder="1" applyAlignment="1">
      <alignment horizontal="right"/>
    </xf>
    <xf numFmtId="165" fontId="193" fillId="10" borderId="115" xfId="0" applyNumberFormat="1" applyFont="1" applyFill="1" applyBorder="1" applyAlignment="1">
      <alignment horizontal="right"/>
    </xf>
    <xf numFmtId="173" fontId="192" fillId="10" borderId="115" xfId="0" applyNumberFormat="1" applyFont="1" applyFill="1" applyBorder="1" applyAlignment="1">
      <alignment horizontal="right"/>
    </xf>
    <xf numFmtId="0" fontId="194" fillId="10" borderId="0" xfId="0" applyFont="1" applyFill="1" applyBorder="1"/>
    <xf numFmtId="173" fontId="193" fillId="0" borderId="115" xfId="0" applyNumberFormat="1" applyFont="1" applyFill="1" applyBorder="1" applyAlignment="1">
      <alignment horizontal="right"/>
    </xf>
    <xf numFmtId="165" fontId="193" fillId="0" borderId="115" xfId="0" applyNumberFormat="1" applyFont="1" applyFill="1" applyBorder="1" applyAlignment="1">
      <alignment horizontal="right"/>
    </xf>
    <xf numFmtId="0" fontId="192" fillId="0" borderId="0" xfId="0" applyFont="1" applyFill="1" applyBorder="1" applyAlignment="1">
      <alignment horizontal="right"/>
    </xf>
    <xf numFmtId="173" fontId="192" fillId="117" borderId="115" xfId="0" applyNumberFormat="1" applyFont="1" applyFill="1" applyBorder="1" applyAlignment="1">
      <alignment horizontal="right"/>
    </xf>
    <xf numFmtId="0" fontId="192" fillId="117" borderId="0" xfId="0" applyFont="1" applyFill="1" applyBorder="1" applyAlignment="1">
      <alignment horizontal="right"/>
    </xf>
    <xf numFmtId="176" fontId="194" fillId="10" borderId="0" xfId="0" applyNumberFormat="1" applyFont="1" applyFill="1" applyBorder="1"/>
    <xf numFmtId="0" fontId="195" fillId="4" borderId="0" xfId="0" applyFont="1" applyFill="1" applyBorder="1"/>
    <xf numFmtId="0" fontId="196" fillId="10" borderId="0" xfId="0" applyFont="1" applyFill="1" applyBorder="1"/>
    <xf numFmtId="165" fontId="196" fillId="10" borderId="0" xfId="0" applyNumberFormat="1" applyFont="1" applyFill="1" applyBorder="1" applyAlignment="1">
      <alignment vertical="center"/>
    </xf>
    <xf numFmtId="0" fontId="196" fillId="10" borderId="0" xfId="0" applyFont="1" applyFill="1" applyBorder="1" applyAlignment="1">
      <alignment vertical="center"/>
    </xf>
    <xf numFmtId="0" fontId="197" fillId="10" borderId="0" xfId="0" applyFont="1" applyFill="1" applyBorder="1" applyAlignment="1">
      <alignment horizontal="left"/>
    </xf>
    <xf numFmtId="0" fontId="198" fillId="10" borderId="0" xfId="0" applyFont="1" applyFill="1" applyBorder="1"/>
    <xf numFmtId="0" fontId="196" fillId="0" borderId="0" xfId="0" applyFont="1" applyFill="1" applyBorder="1"/>
    <xf numFmtId="0" fontId="197" fillId="0" borderId="0" xfId="0" applyFont="1" applyFill="1" applyBorder="1" applyAlignment="1">
      <alignment horizontal="left"/>
    </xf>
    <xf numFmtId="0" fontId="197" fillId="0" borderId="115" xfId="0" applyFont="1" applyFill="1" applyBorder="1" applyAlignment="1">
      <alignment horizontal="left"/>
    </xf>
    <xf numFmtId="0" fontId="198" fillId="0" borderId="0" xfId="0" applyFont="1" applyFill="1" applyBorder="1"/>
    <xf numFmtId="0" fontId="199" fillId="4" borderId="0" xfId="0" applyFont="1" applyFill="1" applyBorder="1"/>
    <xf numFmtId="0" fontId="192" fillId="10" borderId="152" xfId="0" applyFont="1" applyFill="1" applyBorder="1"/>
    <xf numFmtId="173" fontId="192" fillId="10" borderId="152" xfId="0" applyNumberFormat="1" applyFont="1" applyFill="1" applyBorder="1" applyAlignment="1">
      <alignment horizontal="right"/>
    </xf>
    <xf numFmtId="165" fontId="192" fillId="10" borderId="152" xfId="0" applyNumberFormat="1" applyFont="1" applyFill="1" applyBorder="1" applyAlignment="1">
      <alignment horizontal="right"/>
    </xf>
    <xf numFmtId="173" fontId="192" fillId="117" borderId="152" xfId="0" applyNumberFormat="1" applyFont="1" applyFill="1" applyBorder="1" applyAlignment="1">
      <alignment horizontal="right"/>
    </xf>
    <xf numFmtId="165" fontId="192" fillId="117" borderId="152" xfId="0" applyNumberFormat="1" applyFont="1" applyFill="1" applyBorder="1" applyAlignment="1">
      <alignment horizontal="right"/>
    </xf>
    <xf numFmtId="173" fontId="193" fillId="10" borderId="152" xfId="0" applyNumberFormat="1" applyFont="1" applyFill="1" applyBorder="1" applyAlignment="1">
      <alignment horizontal="right"/>
    </xf>
    <xf numFmtId="165" fontId="193" fillId="10" borderId="152" xfId="0" applyNumberFormat="1" applyFont="1" applyFill="1" applyBorder="1" applyAlignment="1">
      <alignment horizontal="right"/>
    </xf>
    <xf numFmtId="173" fontId="193" fillId="117" borderId="152" xfId="0" applyNumberFormat="1" applyFont="1" applyFill="1" applyBorder="1" applyAlignment="1">
      <alignment horizontal="right"/>
    </xf>
    <xf numFmtId="165" fontId="193" fillId="117" borderId="152" xfId="0" applyNumberFormat="1" applyFont="1" applyFill="1" applyBorder="1" applyAlignment="1">
      <alignment horizontal="right"/>
    </xf>
    <xf numFmtId="0" fontId="192" fillId="10" borderId="154" xfId="0" applyFont="1" applyFill="1" applyBorder="1"/>
    <xf numFmtId="173" fontId="193" fillId="10" borderId="154" xfId="0" applyNumberFormat="1" applyFont="1" applyFill="1" applyBorder="1" applyAlignment="1">
      <alignment horizontal="right"/>
    </xf>
    <xf numFmtId="165" fontId="193" fillId="10" borderId="154" xfId="0" applyNumberFormat="1" applyFont="1" applyFill="1" applyBorder="1" applyAlignment="1">
      <alignment horizontal="right"/>
    </xf>
    <xf numFmtId="173" fontId="192" fillId="10" borderId="154" xfId="0" applyNumberFormat="1" applyFont="1" applyFill="1" applyBorder="1" applyAlignment="1">
      <alignment horizontal="right"/>
    </xf>
    <xf numFmtId="173" fontId="193" fillId="117" borderId="154" xfId="0" applyNumberFormat="1" applyFont="1" applyFill="1" applyBorder="1" applyAlignment="1">
      <alignment horizontal="right"/>
    </xf>
    <xf numFmtId="165" fontId="193" fillId="117" borderId="154" xfId="0" applyNumberFormat="1" applyFont="1" applyFill="1" applyBorder="1" applyAlignment="1">
      <alignment horizontal="right"/>
    </xf>
    <xf numFmtId="173" fontId="192" fillId="117" borderId="154" xfId="0" applyNumberFormat="1" applyFont="1" applyFill="1" applyBorder="1" applyAlignment="1">
      <alignment horizontal="right"/>
    </xf>
    <xf numFmtId="165" fontId="192" fillId="10" borderId="115" xfId="0" applyNumberFormat="1" applyFont="1" applyFill="1" applyBorder="1" applyAlignment="1">
      <alignment horizontal="right"/>
    </xf>
    <xf numFmtId="174" fontId="192" fillId="10" borderId="115" xfId="0" applyNumberFormat="1" applyFont="1" applyFill="1" applyBorder="1" applyAlignment="1">
      <alignment horizontal="right"/>
    </xf>
    <xf numFmtId="165" fontId="192" fillId="117" borderId="115" xfId="0" applyNumberFormat="1" applyFont="1" applyFill="1" applyBorder="1" applyAlignment="1">
      <alignment horizontal="right"/>
    </xf>
    <xf numFmtId="0" fontId="193" fillId="10" borderId="152" xfId="0" applyFont="1" applyFill="1" applyBorder="1"/>
    <xf numFmtId="170" fontId="193" fillId="10" borderId="152" xfId="0" applyNumberFormat="1" applyFont="1" applyFill="1" applyBorder="1" applyAlignment="1">
      <alignment horizontal="right" vertical="center"/>
    </xf>
    <xf numFmtId="170" fontId="193" fillId="117" borderId="152" xfId="0" applyNumberFormat="1" applyFont="1" applyFill="1" applyBorder="1" applyAlignment="1">
      <alignment horizontal="right"/>
    </xf>
    <xf numFmtId="170" fontId="193" fillId="10" borderId="152" xfId="0" applyNumberFormat="1" applyFont="1" applyFill="1" applyBorder="1" applyAlignment="1">
      <alignment horizontal="right"/>
    </xf>
    <xf numFmtId="177" fontId="193" fillId="0" borderId="0" xfId="0" applyNumberFormat="1" applyFont="1" applyFill="1" applyBorder="1" applyAlignment="1">
      <alignment horizontal="right"/>
    </xf>
    <xf numFmtId="177" fontId="193" fillId="117" borderId="0" xfId="0" applyNumberFormat="1" applyFont="1" applyFill="1" applyBorder="1" applyAlignment="1">
      <alignment horizontal="right"/>
    </xf>
    <xf numFmtId="173" fontId="200" fillId="10" borderId="154" xfId="0" applyNumberFormat="1" applyFont="1" applyFill="1" applyBorder="1" applyAlignment="1">
      <alignment horizontal="right"/>
    </xf>
    <xf numFmtId="165" fontId="192" fillId="10" borderId="154" xfId="0" applyNumberFormat="1" applyFont="1" applyFill="1" applyBorder="1" applyAlignment="1">
      <alignment horizontal="right"/>
    </xf>
    <xf numFmtId="174" fontId="192" fillId="10" borderId="154" xfId="0" applyNumberFormat="1" applyFont="1" applyFill="1" applyBorder="1" applyAlignment="1">
      <alignment horizontal="right"/>
    </xf>
    <xf numFmtId="173" fontId="200" fillId="0" borderId="154" xfId="0" applyNumberFormat="1" applyFont="1" applyFill="1" applyBorder="1" applyAlignment="1">
      <alignment horizontal="right"/>
    </xf>
    <xf numFmtId="165" fontId="192" fillId="0" borderId="154" xfId="0" applyNumberFormat="1" applyFont="1" applyFill="1" applyBorder="1" applyAlignment="1">
      <alignment horizontal="right"/>
    </xf>
    <xf numFmtId="176" fontId="193" fillId="0" borderId="0" xfId="0" applyNumberFormat="1" applyFont="1" applyFill="1" applyBorder="1" applyAlignment="1">
      <alignment horizontal="right"/>
    </xf>
    <xf numFmtId="173" fontId="192" fillId="0" borderId="154" xfId="0" applyNumberFormat="1" applyFont="1" applyFill="1" applyBorder="1" applyAlignment="1">
      <alignment horizontal="right"/>
    </xf>
    <xf numFmtId="174" fontId="192" fillId="0" borderId="154" xfId="0" applyNumberFormat="1" applyFont="1" applyFill="1" applyBorder="1" applyAlignment="1">
      <alignment horizontal="right"/>
    </xf>
    <xf numFmtId="0" fontId="192" fillId="10" borderId="0" xfId="0" applyFont="1" applyFill="1" applyBorder="1"/>
    <xf numFmtId="169" fontId="192" fillId="10" borderId="0" xfId="0" applyNumberFormat="1" applyFont="1" applyFill="1" applyBorder="1" applyAlignment="1">
      <alignment horizontal="center"/>
    </xf>
    <xf numFmtId="173" fontId="200" fillId="10" borderId="0" xfId="0" applyNumberFormat="1" applyFont="1" applyFill="1" applyBorder="1" applyAlignment="1">
      <alignment horizontal="right" vertical="center"/>
    </xf>
    <xf numFmtId="173" fontId="192" fillId="10" borderId="0" xfId="0" applyNumberFormat="1" applyFont="1" applyFill="1" applyBorder="1" applyAlignment="1">
      <alignment horizontal="right" vertical="center"/>
    </xf>
    <xf numFmtId="174" fontId="192" fillId="10" borderId="0" xfId="0" applyNumberFormat="1" applyFont="1" applyFill="1" applyBorder="1" applyAlignment="1">
      <alignment horizontal="right" vertical="center"/>
    </xf>
    <xf numFmtId="169" fontId="192" fillId="117" borderId="0" xfId="0" applyNumberFormat="1" applyFont="1" applyFill="1" applyBorder="1" applyAlignment="1">
      <alignment horizontal="center"/>
    </xf>
    <xf numFmtId="173" fontId="200" fillId="117" borderId="0" xfId="0" applyNumberFormat="1" applyFont="1" applyFill="1" applyBorder="1" applyAlignment="1">
      <alignment horizontal="right"/>
    </xf>
    <xf numFmtId="173" fontId="192" fillId="117" borderId="0" xfId="0" applyNumberFormat="1" applyFont="1" applyFill="1" applyBorder="1" applyAlignment="1">
      <alignment horizontal="right"/>
    </xf>
    <xf numFmtId="173" fontId="192" fillId="10" borderId="0" xfId="0" applyNumberFormat="1" applyFont="1" applyFill="1" applyBorder="1" applyAlignment="1">
      <alignment horizontal="right"/>
    </xf>
    <xf numFmtId="174" fontId="192" fillId="117" borderId="0" xfId="0" applyNumberFormat="1" applyFont="1" applyFill="1" applyBorder="1" applyAlignment="1">
      <alignment horizontal="right"/>
    </xf>
    <xf numFmtId="174" fontId="192" fillId="10" borderId="0" xfId="0" applyNumberFormat="1" applyFont="1" applyFill="1" applyBorder="1" applyAlignment="1">
      <alignment horizontal="right"/>
    </xf>
    <xf numFmtId="0" fontId="193" fillId="10" borderId="0" xfId="0" applyFont="1" applyFill="1" applyBorder="1" applyAlignment="1">
      <alignment horizontal="left"/>
    </xf>
    <xf numFmtId="169" fontId="193" fillId="10" borderId="0" xfId="0" applyNumberFormat="1" applyFont="1" applyFill="1" applyBorder="1" applyAlignment="1">
      <alignment horizontal="center"/>
    </xf>
    <xf numFmtId="169" fontId="193" fillId="0" borderId="0" xfId="0" applyNumberFormat="1" applyFont="1" applyFill="1" applyBorder="1" applyAlignment="1">
      <alignment horizontal="center"/>
    </xf>
    <xf numFmtId="173" fontId="200" fillId="0" borderId="0" xfId="0" applyNumberFormat="1" applyFont="1" applyFill="1" applyBorder="1" applyAlignment="1">
      <alignment horizontal="right"/>
    </xf>
    <xf numFmtId="173" fontId="192" fillId="0" borderId="0" xfId="0" applyNumberFormat="1" applyFont="1" applyFill="1" applyBorder="1" applyAlignment="1">
      <alignment horizontal="right"/>
    </xf>
    <xf numFmtId="0" fontId="193" fillId="0" borderId="0" xfId="0" applyFont="1" applyFill="1" applyBorder="1" applyAlignment="1">
      <alignment horizontal="left" vertical="center"/>
    </xf>
    <xf numFmtId="169" fontId="192" fillId="0" borderId="0" xfId="0" applyNumberFormat="1" applyFont="1" applyFill="1" applyBorder="1" applyAlignment="1">
      <alignment horizontal="center"/>
    </xf>
    <xf numFmtId="176" fontId="193" fillId="0" borderId="0" xfId="0" applyNumberFormat="1" applyFont="1" applyFill="1" applyBorder="1" applyAlignment="1">
      <alignment horizontal="center"/>
    </xf>
    <xf numFmtId="168" fontId="193" fillId="0" borderId="0" xfId="0" applyNumberFormat="1" applyFont="1" applyFill="1" applyBorder="1" applyAlignment="1">
      <alignment horizontal="right" vertical="center"/>
    </xf>
    <xf numFmtId="168" fontId="193" fillId="0" borderId="0" xfId="0" applyNumberFormat="1" applyFont="1" applyFill="1" applyBorder="1" applyAlignment="1">
      <alignment horizontal="right"/>
    </xf>
    <xf numFmtId="180" fontId="193" fillId="0" borderId="0" xfId="0" applyNumberFormat="1" applyFont="1" applyFill="1" applyBorder="1" applyAlignment="1">
      <alignment horizontal="right"/>
    </xf>
    <xf numFmtId="173" fontId="193" fillId="0" borderId="0" xfId="0" applyNumberFormat="1" applyFont="1" applyFill="1" applyBorder="1" applyAlignment="1">
      <alignment horizontal="center" vertical="center"/>
    </xf>
    <xf numFmtId="165" fontId="193" fillId="0" borderId="0" xfId="0" applyNumberFormat="1" applyFont="1" applyFill="1" applyBorder="1" applyAlignment="1">
      <alignment horizontal="center" vertical="center"/>
    </xf>
    <xf numFmtId="168" fontId="201" fillId="0" borderId="0" xfId="0" applyNumberFormat="1" applyFont="1" applyFill="1" applyBorder="1" applyAlignment="1">
      <alignment horizontal="right" vertical="center"/>
    </xf>
    <xf numFmtId="0" fontId="3" fillId="10" borderId="0" xfId="0" applyFont="1" applyFill="1" applyBorder="1" applyAlignment="1"/>
    <xf numFmtId="0" fontId="194" fillId="0" borderId="0" xfId="0" applyFont="1" applyFill="1" applyBorder="1"/>
    <xf numFmtId="0" fontId="202" fillId="10" borderId="0" xfId="0" applyFont="1" applyFill="1" applyBorder="1" applyAlignment="1">
      <alignment horizontal="right"/>
    </xf>
    <xf numFmtId="0" fontId="203" fillId="118" borderId="0" xfId="0" applyFont="1" applyFill="1" applyBorder="1"/>
    <xf numFmtId="0" fontId="203" fillId="10" borderId="0" xfId="0" applyFont="1" applyFill="1" applyBorder="1"/>
    <xf numFmtId="0" fontId="203" fillId="116" borderId="0" xfId="0" applyFont="1" applyFill="1" applyBorder="1"/>
    <xf numFmtId="0" fontId="204" fillId="10" borderId="0" xfId="0" applyFont="1" applyFill="1" applyBorder="1"/>
    <xf numFmtId="0" fontId="204" fillId="116" borderId="0" xfId="0" applyFont="1" applyFill="1" applyBorder="1"/>
    <xf numFmtId="0" fontId="192" fillId="10" borderId="0" xfId="0" applyFont="1" applyFill="1" applyBorder="1" applyAlignment="1">
      <alignment horizontal="right"/>
    </xf>
    <xf numFmtId="0" fontId="205" fillId="10" borderId="0" xfId="0" applyFont="1" applyFill="1" applyBorder="1"/>
    <xf numFmtId="0" fontId="205" fillId="116" borderId="0" xfId="0" applyFont="1" applyFill="1" applyBorder="1"/>
    <xf numFmtId="177" fontId="193" fillId="10" borderId="0" xfId="0" applyNumberFormat="1" applyFont="1" applyFill="1" applyBorder="1" applyAlignment="1">
      <alignment horizontal="right" vertical="center"/>
    </xf>
    <xf numFmtId="176" fontId="193" fillId="10" borderId="0" xfId="0" applyNumberFormat="1" applyFont="1" applyFill="1" applyBorder="1" applyAlignment="1">
      <alignment horizontal="right"/>
    </xf>
    <xf numFmtId="0" fontId="192" fillId="10" borderId="0" xfId="0" applyFont="1" applyFill="1" applyBorder="1" applyAlignment="1">
      <alignment horizontal="right" vertical="center"/>
    </xf>
    <xf numFmtId="0" fontId="203" fillId="10" borderId="129" xfId="0" applyFont="1" applyFill="1" applyBorder="1"/>
    <xf numFmtId="3" fontId="203" fillId="10" borderId="0" xfId="0" applyNumberFormat="1" applyFont="1" applyFill="1" applyBorder="1"/>
    <xf numFmtId="0" fontId="206" fillId="4" borderId="0" xfId="0" applyFont="1" applyFill="1" applyBorder="1"/>
    <xf numFmtId="167" fontId="206" fillId="4" borderId="0" xfId="0" applyNumberFormat="1" applyFont="1" applyFill="1" applyBorder="1"/>
    <xf numFmtId="0" fontId="206" fillId="11" borderId="0" xfId="0" applyFont="1" applyFill="1" applyBorder="1"/>
    <xf numFmtId="176" fontId="206" fillId="4" borderId="0" xfId="0" applyNumberFormat="1" applyFont="1" applyFill="1" applyBorder="1"/>
    <xf numFmtId="0" fontId="207" fillId="10" borderId="0" xfId="0" applyFont="1" applyFill="1" applyBorder="1" applyAlignment="1">
      <alignment horizontal="right"/>
    </xf>
    <xf numFmtId="177" fontId="208" fillId="10" borderId="0" xfId="0" applyNumberFormat="1" applyFont="1" applyFill="1" applyBorder="1" applyAlignment="1">
      <alignment horizontal="right" vertical="center"/>
    </xf>
    <xf numFmtId="176" fontId="208" fillId="10" borderId="0" xfId="0" applyNumberFormat="1" applyFont="1" applyFill="1" applyBorder="1" applyAlignment="1">
      <alignment horizontal="right"/>
    </xf>
    <xf numFmtId="0" fontId="203" fillId="10" borderId="45" xfId="0" applyFont="1" applyFill="1" applyBorder="1"/>
    <xf numFmtId="0" fontId="212" fillId="10" borderId="114" xfId="0" applyFont="1" applyFill="1" applyBorder="1"/>
    <xf numFmtId="0" fontId="212" fillId="10" borderId="0" xfId="0" applyFont="1" applyFill="1" applyBorder="1"/>
    <xf numFmtId="0" fontId="212" fillId="116" borderId="0" xfId="0" applyFont="1" applyFill="1" applyBorder="1"/>
    <xf numFmtId="0" fontId="213" fillId="10" borderId="0" xfId="0" applyFont="1" applyFill="1" applyBorder="1"/>
    <xf numFmtId="176" fontId="213" fillId="10" borderId="0" xfId="0" applyNumberFormat="1" applyFont="1" applyFill="1" applyBorder="1"/>
    <xf numFmtId="0" fontId="209" fillId="4" borderId="0" xfId="0" applyFont="1" applyFill="1" applyBorder="1"/>
    <xf numFmtId="168" fontId="210" fillId="126" borderId="125" xfId="0" applyNumberFormat="1" applyFont="1" applyFill="1" applyBorder="1" applyAlignment="1">
      <alignment horizontal="right"/>
    </xf>
    <xf numFmtId="168" fontId="210" fillId="10" borderId="125" xfId="0" applyNumberFormat="1" applyFont="1" applyFill="1" applyBorder="1" applyAlignment="1">
      <alignment horizontal="right"/>
    </xf>
    <xf numFmtId="168" fontId="210" fillId="128" borderId="125" xfId="0" applyNumberFormat="1" applyFont="1" applyFill="1" applyBorder="1" applyAlignment="1">
      <alignment horizontal="right"/>
    </xf>
    <xf numFmtId="168" fontId="210" fillId="130" borderId="126" xfId="0" applyNumberFormat="1" applyFont="1" applyFill="1" applyBorder="1" applyAlignment="1">
      <alignment horizontal="right"/>
    </xf>
    <xf numFmtId="168" fontId="214" fillId="10" borderId="3" xfId="0" applyNumberFormat="1" applyFont="1" applyFill="1" applyBorder="1" applyAlignment="1">
      <alignment horizontal="right" vertical="center"/>
    </xf>
    <xf numFmtId="168" fontId="210" fillId="10" borderId="3" xfId="0" applyNumberFormat="1" applyFont="1" applyFill="1" applyBorder="1" applyAlignment="1">
      <alignment horizontal="right" vertical="center"/>
    </xf>
    <xf numFmtId="168" fontId="210" fillId="0" borderId="3" xfId="0" applyNumberFormat="1" applyFont="1" applyFill="1" applyBorder="1" applyAlignment="1">
      <alignment horizontal="right"/>
    </xf>
    <xf numFmtId="168" fontId="210" fillId="10" borderId="3" xfId="0" applyNumberFormat="1" applyFont="1" applyFill="1" applyBorder="1" applyAlignment="1">
      <alignment horizontal="right"/>
    </xf>
    <xf numFmtId="0" fontId="210" fillId="10" borderId="3" xfId="0" applyFont="1" applyFill="1" applyBorder="1" applyAlignment="1">
      <alignment vertical="center"/>
    </xf>
    <xf numFmtId="168" fontId="210" fillId="9" borderId="119" xfId="0" applyNumberFormat="1" applyFont="1" applyFill="1" applyBorder="1" applyAlignment="1">
      <alignment horizontal="right" vertical="center"/>
    </xf>
    <xf numFmtId="168" fontId="210" fillId="8" borderId="121" xfId="0" applyNumberFormat="1" applyFont="1" applyFill="1" applyBorder="1" applyAlignment="1">
      <alignment horizontal="right" vertical="center"/>
    </xf>
    <xf numFmtId="168" fontId="210" fillId="10" borderId="121" xfId="0" applyNumberFormat="1" applyFont="1" applyFill="1" applyBorder="1" applyAlignment="1">
      <alignment horizontal="right" vertical="center"/>
    </xf>
    <xf numFmtId="168" fontId="210" fillId="6" borderId="119" xfId="0" applyNumberFormat="1" applyFont="1" applyFill="1" applyBorder="1" applyAlignment="1">
      <alignment horizontal="right" vertical="center"/>
    </xf>
    <xf numFmtId="168" fontId="210" fillId="7" borderId="121" xfId="0" applyNumberFormat="1" applyFont="1" applyFill="1" applyBorder="1" applyAlignment="1">
      <alignment horizontal="right" vertical="center"/>
    </xf>
    <xf numFmtId="168" fontId="210" fillId="3" borderId="119" xfId="0" applyNumberFormat="1" applyFont="1" applyFill="1" applyBorder="1" applyAlignment="1">
      <alignment horizontal="right" vertical="center"/>
    </xf>
    <xf numFmtId="168" fontId="210" fillId="5" borderId="122" xfId="0" applyNumberFormat="1" applyFont="1" applyFill="1" applyBorder="1" applyAlignment="1">
      <alignment horizontal="right" vertical="center"/>
    </xf>
    <xf numFmtId="168" fontId="210" fillId="10" borderId="194" xfId="0" applyNumberFormat="1" applyFont="1" applyFill="1" applyBorder="1" applyAlignment="1">
      <alignment horizontal="right" vertical="center"/>
    </xf>
    <xf numFmtId="168" fontId="210" fillId="125" borderId="119" xfId="0" applyNumberFormat="1" applyFont="1" applyFill="1" applyBorder="1" applyAlignment="1">
      <alignment horizontal="right"/>
    </xf>
    <xf numFmtId="168" fontId="210" fillId="126" borderId="121" xfId="0" applyNumberFormat="1" applyFont="1" applyFill="1" applyBorder="1" applyAlignment="1">
      <alignment horizontal="right"/>
    </xf>
    <xf numFmtId="168" fontId="210" fillId="10" borderId="121" xfId="0" applyNumberFormat="1" applyFont="1" applyFill="1" applyBorder="1" applyAlignment="1">
      <alignment horizontal="right"/>
    </xf>
    <xf numFmtId="168" fontId="210" fillId="127" borderId="119" xfId="0" applyNumberFormat="1" applyFont="1" applyFill="1" applyBorder="1" applyAlignment="1">
      <alignment horizontal="right"/>
    </xf>
    <xf numFmtId="168" fontId="210" fillId="128" borderId="121" xfId="0" applyNumberFormat="1" applyFont="1" applyFill="1" applyBorder="1" applyAlignment="1">
      <alignment horizontal="right"/>
    </xf>
    <xf numFmtId="168" fontId="210" fillId="129" borderId="119" xfId="0" applyNumberFormat="1" applyFont="1" applyFill="1" applyBorder="1" applyAlignment="1">
      <alignment horizontal="right"/>
    </xf>
    <xf numFmtId="168" fontId="210" fillId="130" borderId="122" xfId="0" applyNumberFormat="1" applyFont="1" applyFill="1" applyBorder="1" applyAlignment="1">
      <alignment horizontal="right"/>
    </xf>
    <xf numFmtId="168" fontId="210" fillId="125" borderId="124" xfId="0" applyNumberFormat="1" applyFont="1" applyFill="1" applyBorder="1" applyAlignment="1">
      <alignment horizontal="right"/>
    </xf>
    <xf numFmtId="168" fontId="210" fillId="127" borderId="124" xfId="0" applyNumberFormat="1" applyFont="1" applyFill="1" applyBorder="1" applyAlignment="1">
      <alignment horizontal="right"/>
    </xf>
    <xf numFmtId="168" fontId="210" fillId="129" borderId="124" xfId="0" applyNumberFormat="1" applyFont="1" applyFill="1" applyBorder="1" applyAlignment="1">
      <alignment horizontal="right"/>
    </xf>
    <xf numFmtId="167" fontId="215" fillId="9" borderId="116" xfId="0" applyNumberFormat="1" applyFont="1" applyFill="1" applyBorder="1" applyAlignment="1">
      <alignment horizontal="right" vertical="center"/>
    </xf>
    <xf numFmtId="167" fontId="215" fillId="8" borderId="117" xfId="0" applyNumberFormat="1" applyFont="1" applyFill="1" applyBorder="1" applyAlignment="1">
      <alignment horizontal="right" vertical="center"/>
    </xf>
    <xf numFmtId="167" fontId="215" fillId="10" borderId="117" xfId="0" applyNumberFormat="1" applyFont="1" applyFill="1" applyBorder="1" applyAlignment="1">
      <alignment horizontal="right" vertical="center"/>
    </xf>
    <xf numFmtId="176" fontId="215" fillId="10" borderId="117" xfId="0" applyNumberFormat="1" applyFont="1" applyFill="1" applyBorder="1" applyAlignment="1">
      <alignment horizontal="right" vertical="center"/>
    </xf>
    <xf numFmtId="169" fontId="215" fillId="10" borderId="3" xfId="0" applyNumberFormat="1" applyFont="1" applyFill="1" applyBorder="1" applyAlignment="1">
      <alignment horizontal="right" vertical="center"/>
    </xf>
    <xf numFmtId="170" fontId="215" fillId="6" borderId="116" xfId="0" applyNumberFormat="1" applyFont="1" applyFill="1" applyBorder="1" applyAlignment="1">
      <alignment horizontal="right" vertical="center"/>
    </xf>
    <xf numFmtId="170" fontId="215" fillId="7" borderId="117" xfId="0" applyNumberFormat="1" applyFont="1" applyFill="1" applyBorder="1" applyAlignment="1">
      <alignment horizontal="right" vertical="center"/>
    </xf>
    <xf numFmtId="170" fontId="215" fillId="10" borderId="117" xfId="0" applyNumberFormat="1" applyFont="1" applyFill="1" applyBorder="1" applyAlignment="1">
      <alignment horizontal="right" vertical="center"/>
    </xf>
    <xf numFmtId="166" fontId="215" fillId="10" borderId="117" xfId="0" applyNumberFormat="1" applyFont="1" applyFill="1" applyBorder="1" applyAlignment="1">
      <alignment horizontal="right" vertical="center"/>
    </xf>
    <xf numFmtId="170" fontId="215" fillId="3" borderId="116" xfId="0" applyNumberFormat="1" applyFont="1" applyFill="1" applyBorder="1" applyAlignment="1">
      <alignment horizontal="right" vertical="center"/>
    </xf>
    <xf numFmtId="170" fontId="215" fillId="5" borderId="118" xfId="0" applyNumberFormat="1" applyFont="1" applyFill="1" applyBorder="1" applyAlignment="1">
      <alignment horizontal="right" vertical="center"/>
    </xf>
    <xf numFmtId="170" fontId="215" fillId="10" borderId="193" xfId="0" applyNumberFormat="1" applyFont="1" applyFill="1" applyBorder="1" applyAlignment="1">
      <alignment horizontal="right" vertical="center"/>
    </xf>
    <xf numFmtId="167" fontId="215" fillId="125" borderId="116" xfId="0" applyNumberFormat="1" applyFont="1" applyFill="1" applyBorder="1" applyAlignment="1">
      <alignment horizontal="right"/>
    </xf>
    <xf numFmtId="167" fontId="215" fillId="126" borderId="117" xfId="0" applyNumberFormat="1" applyFont="1" applyFill="1" applyBorder="1" applyAlignment="1">
      <alignment horizontal="right"/>
    </xf>
    <xf numFmtId="167" fontId="215" fillId="10" borderId="117" xfId="0" applyNumberFormat="1" applyFont="1" applyFill="1" applyBorder="1" applyAlignment="1">
      <alignment horizontal="right"/>
    </xf>
    <xf numFmtId="169" fontId="215" fillId="0" borderId="3" xfId="0" applyNumberFormat="1" applyFont="1" applyFill="1" applyBorder="1" applyAlignment="1">
      <alignment horizontal="right"/>
    </xf>
    <xf numFmtId="170" fontId="215" fillId="127" borderId="116" xfId="0" applyNumberFormat="1" applyFont="1" applyFill="1" applyBorder="1" applyAlignment="1">
      <alignment horizontal="right"/>
    </xf>
    <xf numFmtId="170" fontId="215" fillId="128" borderId="117" xfId="0" applyNumberFormat="1" applyFont="1" applyFill="1" applyBorder="1" applyAlignment="1">
      <alignment horizontal="right"/>
    </xf>
    <xf numFmtId="170" fontId="215" fillId="10" borderId="117" xfId="0" applyNumberFormat="1" applyFont="1" applyFill="1" applyBorder="1" applyAlignment="1">
      <alignment horizontal="right"/>
    </xf>
    <xf numFmtId="169" fontId="215" fillId="10" borderId="3" xfId="0" applyNumberFormat="1" applyFont="1" applyFill="1" applyBorder="1" applyAlignment="1">
      <alignment horizontal="right"/>
    </xf>
    <xf numFmtId="170" fontId="215" fillId="129" borderId="116" xfId="0" applyNumberFormat="1" applyFont="1" applyFill="1" applyBorder="1" applyAlignment="1">
      <alignment horizontal="right"/>
    </xf>
    <xf numFmtId="170" fontId="215" fillId="130" borderId="118" xfId="0" applyNumberFormat="1" applyFont="1" applyFill="1" applyBorder="1" applyAlignment="1">
      <alignment horizontal="right"/>
    </xf>
    <xf numFmtId="0" fontId="212" fillId="10" borderId="4" xfId="0" applyFont="1" applyFill="1" applyBorder="1" applyAlignment="1">
      <alignment horizontal="left" vertical="center" indent="1"/>
    </xf>
    <xf numFmtId="167" fontId="212" fillId="9" borderId="5" xfId="0" applyNumberFormat="1" applyFont="1" applyFill="1" applyBorder="1" applyAlignment="1">
      <alignment horizontal="right" vertical="center"/>
    </xf>
    <xf numFmtId="167" fontId="212" fillId="8" borderId="6" xfId="0" applyNumberFormat="1" applyFont="1" applyFill="1" applyBorder="1" applyAlignment="1">
      <alignment horizontal="right" vertical="center"/>
    </xf>
    <xf numFmtId="167" fontId="212" fillId="10" borderId="6" xfId="0" applyNumberFormat="1" applyFont="1" applyFill="1" applyBorder="1" applyAlignment="1">
      <alignment horizontal="right" vertical="center"/>
    </xf>
    <xf numFmtId="166" fontId="212" fillId="10" borderId="6" xfId="0" applyNumberFormat="1" applyFont="1" applyFill="1" applyBorder="1" applyAlignment="1">
      <alignment horizontal="right" vertical="center"/>
    </xf>
    <xf numFmtId="169" fontId="212" fillId="10" borderId="3" xfId="0" applyNumberFormat="1" applyFont="1" applyFill="1" applyBorder="1" applyAlignment="1">
      <alignment horizontal="right" vertical="center"/>
    </xf>
    <xf numFmtId="170" fontId="212" fillId="6" borderId="5" xfId="0" applyNumberFormat="1" applyFont="1" applyFill="1" applyBorder="1" applyAlignment="1">
      <alignment horizontal="right" vertical="center"/>
    </xf>
    <xf numFmtId="170" fontId="212" fillId="7" borderId="6" xfId="0" applyNumberFormat="1" applyFont="1" applyFill="1" applyBorder="1" applyAlignment="1">
      <alignment horizontal="right" vertical="center"/>
    </xf>
    <xf numFmtId="170" fontId="212" fillId="10" borderId="6" xfId="0" applyNumberFormat="1" applyFont="1" applyFill="1" applyBorder="1" applyAlignment="1">
      <alignment horizontal="right" vertical="center"/>
    </xf>
    <xf numFmtId="170" fontId="212" fillId="3" borderId="5" xfId="0" applyNumberFormat="1" applyFont="1" applyFill="1" applyBorder="1" applyAlignment="1">
      <alignment horizontal="right" vertical="center"/>
    </xf>
    <xf numFmtId="170" fontId="212" fillId="5" borderId="6" xfId="0" applyNumberFormat="1" applyFont="1" applyFill="1" applyBorder="1" applyAlignment="1">
      <alignment horizontal="right" vertical="center"/>
    </xf>
    <xf numFmtId="170" fontId="212" fillId="10" borderId="177" xfId="0" applyNumberFormat="1" applyFont="1" applyFill="1" applyBorder="1" applyAlignment="1">
      <alignment horizontal="right" vertical="center"/>
    </xf>
    <xf numFmtId="170" fontId="212" fillId="10" borderId="200" xfId="0" applyNumberFormat="1" applyFont="1" applyFill="1" applyBorder="1" applyAlignment="1">
      <alignment horizontal="right" vertical="center"/>
    </xf>
    <xf numFmtId="167" fontId="212" fillId="125" borderId="5" xfId="0" applyNumberFormat="1" applyFont="1" applyFill="1" applyBorder="1" applyAlignment="1">
      <alignment horizontal="right"/>
    </xf>
    <xf numFmtId="167" fontId="212" fillId="126" borderId="6" xfId="0" applyNumberFormat="1" applyFont="1" applyFill="1" applyBorder="1" applyAlignment="1">
      <alignment horizontal="right"/>
    </xf>
    <xf numFmtId="167" fontId="212" fillId="10" borderId="6" xfId="0" applyNumberFormat="1" applyFont="1" applyFill="1" applyBorder="1" applyAlignment="1">
      <alignment horizontal="right"/>
    </xf>
    <xf numFmtId="169" fontId="212" fillId="0" borderId="3" xfId="0" applyNumberFormat="1" applyFont="1" applyFill="1" applyBorder="1" applyAlignment="1">
      <alignment horizontal="right"/>
    </xf>
    <xf numFmtId="170" fontId="212" fillId="127" borderId="5" xfId="0" applyNumberFormat="1" applyFont="1" applyFill="1" applyBorder="1" applyAlignment="1">
      <alignment horizontal="right"/>
    </xf>
    <xf numFmtId="170" fontId="212" fillId="128" borderId="6" xfId="0" applyNumberFormat="1" applyFont="1" applyFill="1" applyBorder="1" applyAlignment="1">
      <alignment horizontal="right"/>
    </xf>
    <xf numFmtId="170" fontId="212" fillId="10" borderId="6" xfId="0" applyNumberFormat="1" applyFont="1" applyFill="1" applyBorder="1" applyAlignment="1">
      <alignment horizontal="right"/>
    </xf>
    <xf numFmtId="169" fontId="212" fillId="10" borderId="3" xfId="0" applyNumberFormat="1" applyFont="1" applyFill="1" applyBorder="1" applyAlignment="1">
      <alignment horizontal="right"/>
    </xf>
    <xf numFmtId="170" fontId="212" fillId="129" borderId="5" xfId="0" applyNumberFormat="1" applyFont="1" applyFill="1" applyBorder="1" applyAlignment="1">
      <alignment horizontal="right"/>
    </xf>
    <xf numFmtId="170" fontId="212" fillId="130" borderId="6" xfId="0" applyNumberFormat="1" applyFont="1" applyFill="1" applyBorder="1" applyAlignment="1">
      <alignment horizontal="right"/>
    </xf>
    <xf numFmtId="0" fontId="215" fillId="10" borderId="3" xfId="0" applyFont="1" applyFill="1" applyBorder="1" applyAlignment="1">
      <alignment horizontal="left" vertical="center"/>
    </xf>
    <xf numFmtId="167" fontId="215" fillId="9" borderId="119" xfId="0" applyNumberFormat="1" applyFont="1" applyFill="1" applyBorder="1" applyAlignment="1">
      <alignment horizontal="right" vertical="center"/>
    </xf>
    <xf numFmtId="167" fontId="215" fillId="8" borderId="121" xfId="0" applyNumberFormat="1" applyFont="1" applyFill="1" applyBorder="1" applyAlignment="1">
      <alignment horizontal="right" vertical="center"/>
    </xf>
    <xf numFmtId="167" fontId="215" fillId="10" borderId="121" xfId="0" applyNumberFormat="1" applyFont="1" applyFill="1" applyBorder="1" applyAlignment="1">
      <alignment horizontal="right" vertical="center"/>
    </xf>
    <xf numFmtId="166" fontId="215" fillId="10" borderId="121" xfId="0" applyNumberFormat="1" applyFont="1" applyFill="1" applyBorder="1" applyAlignment="1">
      <alignment horizontal="right" vertical="center"/>
    </xf>
    <xf numFmtId="170" fontId="215" fillId="6" borderId="119" xfId="0" applyNumberFormat="1" applyFont="1" applyFill="1" applyBorder="1" applyAlignment="1">
      <alignment horizontal="right" vertical="center"/>
    </xf>
    <xf numFmtId="170" fontId="215" fillId="7" borderId="121" xfId="0" applyNumberFormat="1" applyFont="1" applyFill="1" applyBorder="1" applyAlignment="1">
      <alignment horizontal="right" vertical="center"/>
    </xf>
    <xf numFmtId="170" fontId="215" fillId="10" borderId="121" xfId="0" applyNumberFormat="1" applyFont="1" applyFill="1" applyBorder="1" applyAlignment="1">
      <alignment horizontal="right" vertical="center"/>
    </xf>
    <xf numFmtId="170" fontId="215" fillId="3" borderId="119" xfId="0" applyNumberFormat="1" applyFont="1" applyFill="1" applyBorder="1" applyAlignment="1">
      <alignment horizontal="right" vertical="center"/>
    </xf>
    <xf numFmtId="170" fontId="215" fillId="5" borderId="122" xfId="0" applyNumberFormat="1" applyFont="1" applyFill="1" applyBorder="1" applyAlignment="1">
      <alignment horizontal="right" vertical="center"/>
    </xf>
    <xf numFmtId="170" fontId="215" fillId="10" borderId="194" xfId="0" applyNumberFormat="1" applyFont="1" applyFill="1" applyBorder="1" applyAlignment="1">
      <alignment horizontal="right" vertical="center"/>
    </xf>
    <xf numFmtId="167" fontId="215" fillId="125" borderId="119" xfId="0" applyNumberFormat="1" applyFont="1" applyFill="1" applyBorder="1" applyAlignment="1">
      <alignment horizontal="right"/>
    </xf>
    <xf numFmtId="167" fontId="215" fillId="126" borderId="121" xfId="0" applyNumberFormat="1" applyFont="1" applyFill="1" applyBorder="1" applyAlignment="1">
      <alignment horizontal="right"/>
    </xf>
    <xf numFmtId="167" fontId="215" fillId="10" borderId="121" xfId="0" applyNumberFormat="1" applyFont="1" applyFill="1" applyBorder="1" applyAlignment="1">
      <alignment horizontal="right"/>
    </xf>
    <xf numFmtId="170" fontId="215" fillId="127" borderId="119" xfId="0" applyNumberFormat="1" applyFont="1" applyFill="1" applyBorder="1" applyAlignment="1">
      <alignment horizontal="right"/>
    </xf>
    <xf numFmtId="170" fontId="215" fillId="128" borderId="121" xfId="0" applyNumberFormat="1" applyFont="1" applyFill="1" applyBorder="1" applyAlignment="1">
      <alignment horizontal="right"/>
    </xf>
    <xf numFmtId="170" fontId="215" fillId="10" borderId="121" xfId="0" applyNumberFormat="1" applyFont="1" applyFill="1" applyBorder="1" applyAlignment="1">
      <alignment horizontal="right"/>
    </xf>
    <xf numFmtId="170" fontId="215" fillId="129" borderId="119" xfId="0" applyNumberFormat="1" applyFont="1" applyFill="1" applyBorder="1" applyAlignment="1">
      <alignment horizontal="right"/>
    </xf>
    <xf numFmtId="170" fontId="215" fillId="130" borderId="122" xfId="0" applyNumberFormat="1" applyFont="1" applyFill="1" applyBorder="1" applyAlignment="1">
      <alignment horizontal="right"/>
    </xf>
    <xf numFmtId="0" fontId="212" fillId="10" borderId="4" xfId="0" applyFont="1" applyFill="1" applyBorder="1" applyAlignment="1" applyProtection="1">
      <alignment horizontal="left" vertical="center" indent="1"/>
      <protection locked="0"/>
    </xf>
    <xf numFmtId="170" fontId="212" fillId="125" borderId="5" xfId="0" applyNumberFormat="1" applyFont="1" applyFill="1" applyBorder="1" applyAlignment="1">
      <alignment horizontal="right"/>
    </xf>
    <xf numFmtId="170" fontId="212" fillId="126" borderId="6" xfId="0" applyNumberFormat="1" applyFont="1" applyFill="1" applyBorder="1" applyAlignment="1">
      <alignment horizontal="right"/>
    </xf>
    <xf numFmtId="0" fontId="212" fillId="10" borderId="4" xfId="0" applyFont="1" applyFill="1" applyBorder="1" applyAlignment="1" applyProtection="1">
      <alignment horizontal="left" indent="1"/>
      <protection locked="0"/>
    </xf>
    <xf numFmtId="0" fontId="215" fillId="10" borderId="127" xfId="0" applyFont="1" applyFill="1" applyBorder="1" applyAlignment="1">
      <alignment horizontal="left" vertical="center"/>
    </xf>
    <xf numFmtId="171" fontId="215" fillId="9" borderId="128" xfId="0" applyNumberFormat="1" applyFont="1" applyFill="1" applyBorder="1" applyAlignment="1">
      <alignment horizontal="right" vertical="center"/>
    </xf>
    <xf numFmtId="171" fontId="215" fillId="8" borderId="129" xfId="0" applyNumberFormat="1" applyFont="1" applyFill="1" applyBorder="1" applyAlignment="1">
      <alignment horizontal="right" vertical="center"/>
    </xf>
    <xf numFmtId="171" fontId="215" fillId="10" borderId="129" xfId="0" applyNumberFormat="1" applyFont="1" applyFill="1" applyBorder="1" applyAlignment="1">
      <alignment horizontal="right" vertical="center"/>
    </xf>
    <xf numFmtId="166" fontId="215" fillId="10" borderId="129" xfId="0" applyNumberFormat="1" applyFont="1" applyFill="1" applyBorder="1" applyAlignment="1">
      <alignment horizontal="right" vertical="center"/>
    </xf>
    <xf numFmtId="172" fontId="215" fillId="10" borderId="3" xfId="0" applyNumberFormat="1" applyFont="1" applyFill="1" applyBorder="1" applyAlignment="1">
      <alignment horizontal="right" vertical="center"/>
    </xf>
    <xf numFmtId="171" fontId="215" fillId="6" borderId="128" xfId="0" applyNumberFormat="1" applyFont="1" applyFill="1" applyBorder="1" applyAlignment="1">
      <alignment horizontal="right" vertical="center"/>
    </xf>
    <xf numFmtId="171" fontId="215" fillId="7" borderId="129" xfId="0" applyNumberFormat="1" applyFont="1" applyFill="1" applyBorder="1" applyAlignment="1">
      <alignment horizontal="right" vertical="center"/>
    </xf>
    <xf numFmtId="171" fontId="215" fillId="3" borderId="128" xfId="0" applyNumberFormat="1" applyFont="1" applyFill="1" applyBorder="1" applyAlignment="1">
      <alignment horizontal="right" vertical="center"/>
    </xf>
    <xf numFmtId="171" fontId="215" fillId="5" borderId="130" xfId="0" applyNumberFormat="1" applyFont="1" applyFill="1" applyBorder="1" applyAlignment="1">
      <alignment horizontal="right" vertical="center"/>
    </xf>
    <xf numFmtId="171" fontId="215" fillId="10" borderId="196" xfId="0" applyNumberFormat="1" applyFont="1" applyFill="1" applyBorder="1" applyAlignment="1">
      <alignment horizontal="right" vertical="center"/>
    </xf>
    <xf numFmtId="171" fontId="215" fillId="125" borderId="128" xfId="0" applyNumberFormat="1" applyFont="1" applyFill="1" applyBorder="1" applyAlignment="1">
      <alignment horizontal="right"/>
    </xf>
    <xf numFmtId="171" fontId="215" fillId="126" borderId="129" xfId="0" applyNumberFormat="1" applyFont="1" applyFill="1" applyBorder="1" applyAlignment="1">
      <alignment horizontal="right"/>
    </xf>
    <xf numFmtId="171" fontId="215" fillId="10" borderId="129" xfId="0" applyNumberFormat="1" applyFont="1" applyFill="1" applyBorder="1" applyAlignment="1">
      <alignment horizontal="right"/>
    </xf>
    <xf numFmtId="172" fontId="215" fillId="0" borderId="3" xfId="0" applyNumberFormat="1" applyFont="1" applyFill="1" applyBorder="1" applyAlignment="1">
      <alignment horizontal="right"/>
    </xf>
    <xf numFmtId="171" fontId="215" fillId="127" borderId="128" xfId="0" applyNumberFormat="1" applyFont="1" applyFill="1" applyBorder="1" applyAlignment="1">
      <alignment horizontal="right"/>
    </xf>
    <xf numFmtId="171" fontId="215" fillId="128" borderId="129" xfId="0" applyNumberFormat="1" applyFont="1" applyFill="1" applyBorder="1" applyAlignment="1">
      <alignment horizontal="right"/>
    </xf>
    <xf numFmtId="172" fontId="215" fillId="10" borderId="3" xfId="0" applyNumberFormat="1" applyFont="1" applyFill="1" applyBorder="1" applyAlignment="1">
      <alignment horizontal="right"/>
    </xf>
    <xf numFmtId="171" fontId="215" fillId="129" borderId="128" xfId="0" applyNumberFormat="1" applyFont="1" applyFill="1" applyBorder="1" applyAlignment="1">
      <alignment horizontal="right"/>
    </xf>
    <xf numFmtId="171" fontId="215" fillId="130" borderId="130" xfId="0" applyNumberFormat="1" applyFont="1" applyFill="1" applyBorder="1" applyAlignment="1">
      <alignment horizontal="right"/>
    </xf>
    <xf numFmtId="0" fontId="215" fillId="10" borderId="131" xfId="0" applyFont="1" applyFill="1" applyBorder="1" applyAlignment="1">
      <alignment horizontal="left" vertical="center"/>
    </xf>
    <xf numFmtId="167" fontId="215" fillId="9" borderId="132" xfId="0" applyNumberFormat="1" applyFont="1" applyFill="1" applyBorder="1" applyAlignment="1">
      <alignment horizontal="right" vertical="center"/>
    </xf>
    <xf numFmtId="167" fontId="215" fillId="8" borderId="133" xfId="0" applyNumberFormat="1" applyFont="1" applyFill="1" applyBorder="1" applyAlignment="1">
      <alignment horizontal="right" vertical="center"/>
    </xf>
    <xf numFmtId="167" fontId="215" fillId="10" borderId="133" xfId="0" applyNumberFormat="1" applyFont="1" applyFill="1" applyBorder="1" applyAlignment="1">
      <alignment horizontal="right" vertical="center"/>
    </xf>
    <xf numFmtId="166" fontId="215" fillId="10" borderId="133" xfId="0" applyNumberFormat="1" applyFont="1" applyFill="1" applyBorder="1" applyAlignment="1">
      <alignment horizontal="right" vertical="center"/>
    </xf>
    <xf numFmtId="169" fontId="217" fillId="10" borderId="3" xfId="0" applyNumberFormat="1" applyFont="1" applyFill="1" applyBorder="1" applyAlignment="1">
      <alignment horizontal="right" vertical="center"/>
    </xf>
    <xf numFmtId="170" fontId="215" fillId="6" borderId="132" xfId="0" applyNumberFormat="1" applyFont="1" applyFill="1" applyBorder="1" applyAlignment="1">
      <alignment horizontal="right" vertical="center"/>
    </xf>
    <xf numFmtId="170" fontId="215" fillId="7" borderId="133" xfId="0" applyNumberFormat="1" applyFont="1" applyFill="1" applyBorder="1" applyAlignment="1">
      <alignment horizontal="right" vertical="center"/>
    </xf>
    <xf numFmtId="170" fontId="215" fillId="10" borderId="133" xfId="0" applyNumberFormat="1" applyFont="1" applyFill="1" applyBorder="1" applyAlignment="1">
      <alignment horizontal="right" vertical="center"/>
    </xf>
    <xf numFmtId="170" fontId="215" fillId="3" borderId="132" xfId="0" applyNumberFormat="1" applyFont="1" applyFill="1" applyBorder="1" applyAlignment="1">
      <alignment horizontal="right" vertical="center"/>
    </xf>
    <xf numFmtId="170" fontId="215" fillId="5" borderId="134" xfId="0" applyNumberFormat="1" applyFont="1" applyFill="1" applyBorder="1" applyAlignment="1">
      <alignment horizontal="right" vertical="center"/>
    </xf>
    <xf numFmtId="170" fontId="215" fillId="10" borderId="197" xfId="0" applyNumberFormat="1" applyFont="1" applyFill="1" applyBorder="1" applyAlignment="1">
      <alignment horizontal="right" vertical="center"/>
    </xf>
    <xf numFmtId="167" fontId="215" fillId="125" borderId="132" xfId="0" applyNumberFormat="1" applyFont="1" applyFill="1" applyBorder="1" applyAlignment="1">
      <alignment horizontal="right"/>
    </xf>
    <xf numFmtId="167" fontId="215" fillId="126" borderId="133" xfId="0" applyNumberFormat="1" applyFont="1" applyFill="1" applyBorder="1" applyAlignment="1">
      <alignment horizontal="right"/>
    </xf>
    <xf numFmtId="167" fontId="215" fillId="10" borderId="133" xfId="0" applyNumberFormat="1" applyFont="1" applyFill="1" applyBorder="1" applyAlignment="1">
      <alignment horizontal="right"/>
    </xf>
    <xf numFmtId="170" fontId="215" fillId="127" borderId="132" xfId="0" applyNumberFormat="1" applyFont="1" applyFill="1" applyBorder="1" applyAlignment="1">
      <alignment horizontal="right"/>
    </xf>
    <xf numFmtId="170" fontId="215" fillId="128" borderId="133" xfId="0" applyNumberFormat="1" applyFont="1" applyFill="1" applyBorder="1" applyAlignment="1">
      <alignment horizontal="right"/>
    </xf>
    <xf numFmtId="170" fontId="215" fillId="10" borderId="133" xfId="0" applyNumberFormat="1" applyFont="1" applyFill="1" applyBorder="1" applyAlignment="1">
      <alignment horizontal="right"/>
    </xf>
    <xf numFmtId="170" fontId="215" fillId="129" borderId="132" xfId="0" applyNumberFormat="1" applyFont="1" applyFill="1" applyBorder="1" applyAlignment="1">
      <alignment horizontal="right"/>
    </xf>
    <xf numFmtId="170" fontId="215" fillId="130" borderId="134" xfId="0" applyNumberFormat="1" applyFont="1" applyFill="1" applyBorder="1" applyAlignment="1">
      <alignment horizontal="right"/>
    </xf>
    <xf numFmtId="169" fontId="211" fillId="10" borderId="3" xfId="0" applyNumberFormat="1" applyFont="1" applyFill="1" applyBorder="1" applyAlignment="1">
      <alignment horizontal="right" vertical="center"/>
    </xf>
    <xf numFmtId="185" fontId="212" fillId="125" borderId="5" xfId="0" applyNumberFormat="1" applyFont="1" applyFill="1" applyBorder="1" applyAlignment="1">
      <alignment horizontal="right"/>
    </xf>
    <xf numFmtId="0" fontId="215" fillId="118" borderId="3" xfId="0" applyFont="1" applyFill="1" applyBorder="1" applyAlignment="1">
      <alignment horizontal="left"/>
    </xf>
    <xf numFmtId="167" fontId="215" fillId="118" borderId="119" xfId="0" applyNumberFormat="1" applyFont="1" applyFill="1" applyBorder="1" applyAlignment="1">
      <alignment horizontal="right" vertical="center"/>
    </xf>
    <xf numFmtId="167" fontId="215" fillId="118" borderId="121" xfId="0" applyNumberFormat="1" applyFont="1" applyFill="1" applyBorder="1" applyAlignment="1">
      <alignment horizontal="right" vertical="center"/>
    </xf>
    <xf numFmtId="166" fontId="215" fillId="118" borderId="121" xfId="0" applyNumberFormat="1" applyFont="1" applyFill="1" applyBorder="1" applyAlignment="1">
      <alignment horizontal="right" vertical="center"/>
    </xf>
    <xf numFmtId="169" fontId="217" fillId="118" borderId="3" xfId="0" applyNumberFormat="1" applyFont="1" applyFill="1" applyBorder="1" applyAlignment="1">
      <alignment horizontal="right" vertical="center"/>
    </xf>
    <xf numFmtId="170" fontId="215" fillId="118" borderId="119" xfId="0" applyNumberFormat="1" applyFont="1" applyFill="1" applyBorder="1" applyAlignment="1">
      <alignment horizontal="right" vertical="center"/>
    </xf>
    <xf numFmtId="170" fontId="215" fillId="118" borderId="121" xfId="0" applyNumberFormat="1" applyFont="1" applyFill="1" applyBorder="1" applyAlignment="1">
      <alignment horizontal="right" vertical="center"/>
    </xf>
    <xf numFmtId="169" fontId="215" fillId="118" borderId="3" xfId="0" applyNumberFormat="1" applyFont="1" applyFill="1" applyBorder="1" applyAlignment="1">
      <alignment horizontal="right" vertical="center"/>
    </xf>
    <xf numFmtId="170" fontId="215" fillId="118" borderId="122" xfId="0" applyNumberFormat="1" applyFont="1" applyFill="1" applyBorder="1" applyAlignment="1">
      <alignment horizontal="right" vertical="center"/>
    </xf>
    <xf numFmtId="170" fontId="215" fillId="118" borderId="194" xfId="0" applyNumberFormat="1" applyFont="1" applyFill="1" applyBorder="1" applyAlignment="1">
      <alignment horizontal="right" vertical="center"/>
    </xf>
    <xf numFmtId="0" fontId="213" fillId="0" borderId="0" xfId="0" applyFont="1" applyFill="1" applyBorder="1"/>
    <xf numFmtId="0" fontId="210" fillId="118" borderId="123" xfId="0" applyFont="1" applyFill="1" applyBorder="1"/>
    <xf numFmtId="168" fontId="210" fillId="118" borderId="124" xfId="0" applyNumberFormat="1" applyFont="1" applyFill="1" applyBorder="1" applyAlignment="1">
      <alignment horizontal="right" vertical="center"/>
    </xf>
    <xf numFmtId="168" fontId="210" fillId="118" borderId="125" xfId="0" applyNumberFormat="1" applyFont="1" applyFill="1" applyBorder="1" applyAlignment="1">
      <alignment horizontal="right" vertical="center"/>
    </xf>
    <xf numFmtId="166" fontId="210" fillId="118" borderId="125" xfId="0" applyNumberFormat="1" applyFont="1" applyFill="1" applyBorder="1" applyAlignment="1">
      <alignment horizontal="right" vertical="center"/>
    </xf>
    <xf numFmtId="168" fontId="214" fillId="118" borderId="3" xfId="0" applyNumberFormat="1" applyFont="1" applyFill="1" applyBorder="1" applyAlignment="1">
      <alignment horizontal="right" vertical="center"/>
    </xf>
    <xf numFmtId="168" fontId="210" fillId="118" borderId="3" xfId="0" applyNumberFormat="1" applyFont="1" applyFill="1" applyBorder="1" applyAlignment="1">
      <alignment horizontal="right" vertical="center"/>
    </xf>
    <xf numFmtId="168" fontId="210" fillId="118" borderId="126" xfId="0" applyNumberFormat="1" applyFont="1" applyFill="1" applyBorder="1" applyAlignment="1">
      <alignment horizontal="right" vertical="center"/>
    </xf>
    <xf numFmtId="168" fontId="210" fillId="118" borderId="195" xfId="0" applyNumberFormat="1" applyFont="1" applyFill="1" applyBorder="1" applyAlignment="1">
      <alignment horizontal="right" vertical="center"/>
    </xf>
    <xf numFmtId="0" fontId="212" fillId="118" borderId="127" xfId="0" applyFont="1" applyFill="1" applyBorder="1" applyAlignment="1">
      <alignment horizontal="left"/>
    </xf>
    <xf numFmtId="167" fontId="212" fillId="118" borderId="132" xfId="0" applyNumberFormat="1" applyFont="1" applyFill="1" applyBorder="1" applyAlignment="1">
      <alignment horizontal="right" vertical="center"/>
    </xf>
    <xf numFmtId="167" fontId="212" fillId="118" borderId="133" xfId="0" applyNumberFormat="1" applyFont="1" applyFill="1" applyBorder="1" applyAlignment="1">
      <alignment horizontal="right" vertical="center"/>
    </xf>
    <xf numFmtId="166" fontId="212" fillId="118" borderId="133" xfId="0" applyNumberFormat="1" applyFont="1" applyFill="1" applyBorder="1" applyAlignment="1">
      <alignment horizontal="right" vertical="center"/>
    </xf>
    <xf numFmtId="169" fontId="211" fillId="118" borderId="3" xfId="0" applyNumberFormat="1" applyFont="1" applyFill="1" applyBorder="1" applyAlignment="1">
      <alignment horizontal="right" vertical="center"/>
    </xf>
    <xf numFmtId="170" fontId="212" fillId="118" borderId="135" xfId="0" applyNumberFormat="1" applyFont="1" applyFill="1" applyBorder="1" applyAlignment="1">
      <alignment horizontal="right" vertical="center"/>
    </xf>
    <xf numFmtId="170" fontId="212" fillId="118" borderId="136" xfId="0" applyNumberFormat="1" applyFont="1" applyFill="1" applyBorder="1" applyAlignment="1">
      <alignment horizontal="right" vertical="center"/>
    </xf>
    <xf numFmtId="169" fontId="212" fillId="118" borderId="3" xfId="0" applyNumberFormat="1" applyFont="1" applyFill="1" applyBorder="1" applyAlignment="1">
      <alignment horizontal="right" vertical="center"/>
    </xf>
    <xf numFmtId="170" fontId="212" fillId="118" borderId="137" xfId="0" applyNumberFormat="1" applyFont="1" applyFill="1" applyBorder="1" applyAlignment="1">
      <alignment horizontal="right" vertical="center"/>
    </xf>
    <xf numFmtId="170" fontId="212" fillId="118" borderId="198" xfId="0" applyNumberFormat="1" applyFont="1" applyFill="1" applyBorder="1" applyAlignment="1">
      <alignment horizontal="right" vertical="center"/>
    </xf>
    <xf numFmtId="167" fontId="218" fillId="125" borderId="132" xfId="0" applyNumberFormat="1" applyFont="1" applyFill="1" applyBorder="1" applyAlignment="1">
      <alignment horizontal="right"/>
    </xf>
    <xf numFmtId="167" fontId="218" fillId="126" borderId="133" xfId="0" applyNumberFormat="1" applyFont="1" applyFill="1" applyBorder="1" applyAlignment="1">
      <alignment horizontal="right"/>
    </xf>
    <xf numFmtId="167" fontId="218" fillId="10" borderId="133" xfId="0" applyNumberFormat="1" applyFont="1" applyFill="1" applyBorder="1" applyAlignment="1">
      <alignment horizontal="right"/>
    </xf>
    <xf numFmtId="170" fontId="218" fillId="127" borderId="135" xfId="0" applyNumberFormat="1" applyFont="1" applyFill="1" applyBorder="1" applyAlignment="1">
      <alignment horizontal="right"/>
    </xf>
    <xf numFmtId="170" fontId="218" fillId="128" borderId="136" xfId="0" applyNumberFormat="1" applyFont="1" applyFill="1" applyBorder="1" applyAlignment="1">
      <alignment horizontal="right"/>
    </xf>
    <xf numFmtId="170" fontId="218" fillId="10" borderId="136" xfId="0" applyNumberFormat="1" applyFont="1" applyFill="1" applyBorder="1" applyAlignment="1">
      <alignment horizontal="right"/>
    </xf>
    <xf numFmtId="170" fontId="218" fillId="129" borderId="135" xfId="0" applyNumberFormat="1" applyFont="1" applyFill="1" applyBorder="1" applyAlignment="1">
      <alignment horizontal="right"/>
    </xf>
    <xf numFmtId="170" fontId="218" fillId="130" borderId="137" xfId="0" applyNumberFormat="1" applyFont="1" applyFill="1" applyBorder="1" applyAlignment="1">
      <alignment horizontal="right"/>
    </xf>
    <xf numFmtId="0" fontId="215" fillId="10" borderId="3" xfId="0" applyFont="1" applyFill="1" applyBorder="1" applyAlignment="1">
      <alignment vertical="center"/>
    </xf>
    <xf numFmtId="169" fontId="215" fillId="6" borderId="132" xfId="0" applyNumberFormat="1" applyFont="1" applyFill="1" applyBorder="1" applyAlignment="1">
      <alignment horizontal="right" vertical="center"/>
    </xf>
    <xf numFmtId="169" fontId="215" fillId="7" borderId="133" xfId="0" applyNumberFormat="1" applyFont="1" applyFill="1" applyBorder="1" applyAlignment="1">
      <alignment horizontal="right" vertical="center"/>
    </xf>
    <xf numFmtId="169" fontId="215" fillId="10" borderId="133" xfId="0" applyNumberFormat="1" applyFont="1" applyFill="1" applyBorder="1" applyAlignment="1">
      <alignment horizontal="right" vertical="center"/>
    </xf>
    <xf numFmtId="169" fontId="215" fillId="3" borderId="132" xfId="0" applyNumberFormat="1" applyFont="1" applyFill="1" applyBorder="1" applyAlignment="1">
      <alignment horizontal="right" vertical="center"/>
    </xf>
    <xf numFmtId="169" fontId="215" fillId="5" borderId="134" xfId="0" applyNumberFormat="1" applyFont="1" applyFill="1" applyBorder="1" applyAlignment="1">
      <alignment horizontal="right" vertical="center"/>
    </xf>
    <xf numFmtId="169" fontId="215" fillId="10" borderId="197" xfId="0" applyNumberFormat="1" applyFont="1" applyFill="1" applyBorder="1" applyAlignment="1">
      <alignment horizontal="right" vertical="center"/>
    </xf>
    <xf numFmtId="169" fontId="215" fillId="127" borderId="132" xfId="0" applyNumberFormat="1" applyFont="1" applyFill="1" applyBorder="1" applyAlignment="1">
      <alignment horizontal="right"/>
    </xf>
    <xf numFmtId="169" fontId="215" fillId="128" borderId="133" xfId="0" applyNumberFormat="1" applyFont="1" applyFill="1" applyBorder="1" applyAlignment="1">
      <alignment horizontal="right"/>
    </xf>
    <xf numFmtId="169" fontId="215" fillId="10" borderId="133" xfId="0" applyNumberFormat="1" applyFont="1" applyFill="1" applyBorder="1" applyAlignment="1">
      <alignment horizontal="right"/>
    </xf>
    <xf numFmtId="169" fontId="215" fillId="129" borderId="132" xfId="0" applyNumberFormat="1" applyFont="1" applyFill="1" applyBorder="1" applyAlignment="1">
      <alignment horizontal="right"/>
    </xf>
    <xf numFmtId="169" fontId="215" fillId="130" borderId="134" xfId="0" applyNumberFormat="1" applyFont="1" applyFill="1" applyBorder="1" applyAlignment="1">
      <alignment horizontal="right"/>
    </xf>
    <xf numFmtId="0" fontId="215" fillId="10" borderId="114" xfId="0" applyFont="1" applyFill="1" applyBorder="1" applyAlignment="1">
      <alignment horizontal="left" vertical="center"/>
    </xf>
    <xf numFmtId="167" fontId="215" fillId="9" borderId="141" xfId="0" applyNumberFormat="1" applyFont="1" applyFill="1" applyBorder="1" applyAlignment="1">
      <alignment horizontal="right" vertical="center"/>
    </xf>
    <xf numFmtId="167" fontId="215" fillId="8" borderId="142" xfId="0" applyNumberFormat="1" applyFont="1" applyFill="1" applyBorder="1" applyAlignment="1">
      <alignment horizontal="right" vertical="center"/>
    </xf>
    <xf numFmtId="167" fontId="215" fillId="10" borderId="142" xfId="0" applyNumberFormat="1" applyFont="1" applyFill="1" applyBorder="1" applyAlignment="1">
      <alignment horizontal="right" vertical="center"/>
    </xf>
    <xf numFmtId="166" fontId="215" fillId="10" borderId="142" xfId="0" applyNumberFormat="1" applyFont="1" applyFill="1" applyBorder="1" applyAlignment="1">
      <alignment horizontal="right" vertical="center"/>
    </xf>
    <xf numFmtId="169" fontId="217" fillId="10" borderId="113" xfId="0" applyNumberFormat="1" applyFont="1" applyFill="1" applyBorder="1" applyAlignment="1">
      <alignment horizontal="right" vertical="center"/>
    </xf>
    <xf numFmtId="170" fontId="215" fillId="6" borderId="141" xfId="0" applyNumberFormat="1" applyFont="1" applyFill="1" applyBorder="1" applyAlignment="1">
      <alignment horizontal="right" vertical="center"/>
    </xf>
    <xf numFmtId="170" fontId="215" fillId="7" borderId="142" xfId="0" applyNumberFormat="1" applyFont="1" applyFill="1" applyBorder="1" applyAlignment="1">
      <alignment horizontal="right" vertical="center"/>
    </xf>
    <xf numFmtId="170" fontId="215" fillId="10" borderId="142" xfId="0" applyNumberFormat="1" applyFont="1" applyFill="1" applyBorder="1" applyAlignment="1">
      <alignment horizontal="right" vertical="center"/>
    </xf>
    <xf numFmtId="169" fontId="215" fillId="10" borderId="113" xfId="0" applyNumberFormat="1" applyFont="1" applyFill="1" applyBorder="1" applyAlignment="1">
      <alignment horizontal="right" vertical="center"/>
    </xf>
    <xf numFmtId="170" fontId="215" fillId="3" borderId="141" xfId="0" applyNumberFormat="1" applyFont="1" applyFill="1" applyBorder="1" applyAlignment="1">
      <alignment horizontal="right" vertical="center"/>
    </xf>
    <xf numFmtId="170" fontId="215" fillId="5" borderId="143" xfId="0" applyNumberFormat="1" applyFont="1" applyFill="1" applyBorder="1" applyAlignment="1">
      <alignment horizontal="right" vertical="center"/>
    </xf>
    <xf numFmtId="170" fontId="215" fillId="10" borderId="201" xfId="0" applyNumberFormat="1" applyFont="1" applyFill="1" applyBorder="1" applyAlignment="1">
      <alignment horizontal="right" vertical="center"/>
    </xf>
    <xf numFmtId="166" fontId="212" fillId="10" borderId="114" xfId="0" applyNumberFormat="1" applyFont="1" applyFill="1" applyBorder="1"/>
    <xf numFmtId="167" fontId="215" fillId="125" borderId="141" xfId="0" applyNumberFormat="1" applyFont="1" applyFill="1" applyBorder="1" applyAlignment="1">
      <alignment horizontal="right"/>
    </xf>
    <xf numFmtId="167" fontId="215" fillId="126" borderId="142" xfId="0" applyNumberFormat="1" applyFont="1" applyFill="1" applyBorder="1" applyAlignment="1">
      <alignment horizontal="right"/>
    </xf>
    <xf numFmtId="167" fontId="215" fillId="10" borderId="142" xfId="0" applyNumberFormat="1" applyFont="1" applyFill="1" applyBorder="1" applyAlignment="1">
      <alignment horizontal="right"/>
    </xf>
    <xf numFmtId="169" fontId="215" fillId="0" borderId="113" xfId="0" applyNumberFormat="1" applyFont="1" applyFill="1" applyBorder="1" applyAlignment="1">
      <alignment horizontal="right"/>
    </xf>
    <xf numFmtId="170" fontId="215" fillId="127" borderId="141" xfId="0" applyNumberFormat="1" applyFont="1" applyFill="1" applyBorder="1" applyAlignment="1">
      <alignment horizontal="right"/>
    </xf>
    <xf numFmtId="170" fontId="215" fillId="128" borderId="142" xfId="0" applyNumberFormat="1" applyFont="1" applyFill="1" applyBorder="1" applyAlignment="1">
      <alignment horizontal="right"/>
    </xf>
    <xf numFmtId="170" fontId="215" fillId="10" borderId="142" xfId="0" applyNumberFormat="1" applyFont="1" applyFill="1" applyBorder="1" applyAlignment="1">
      <alignment horizontal="right"/>
    </xf>
    <xf numFmtId="169" fontId="215" fillId="10" borderId="113" xfId="0" applyNumberFormat="1" applyFont="1" applyFill="1" applyBorder="1" applyAlignment="1">
      <alignment horizontal="right"/>
    </xf>
    <xf numFmtId="170" fontId="215" fillId="129" borderId="141" xfId="0" applyNumberFormat="1" applyFont="1" applyFill="1" applyBorder="1" applyAlignment="1">
      <alignment horizontal="right"/>
    </xf>
    <xf numFmtId="170" fontId="215" fillId="130" borderId="143" xfId="0" applyNumberFormat="1" applyFont="1" applyFill="1" applyBorder="1" applyAlignment="1">
      <alignment horizontal="right"/>
    </xf>
    <xf numFmtId="0" fontId="215" fillId="10" borderId="146" xfId="0" applyFont="1" applyFill="1" applyBorder="1" applyAlignment="1">
      <alignment horizontal="left" vertical="center"/>
    </xf>
    <xf numFmtId="167" fontId="215" fillId="9" borderId="147" xfId="0" applyNumberFormat="1" applyFont="1" applyFill="1" applyBorder="1" applyAlignment="1">
      <alignment horizontal="right" vertical="center"/>
    </xf>
    <xf numFmtId="170" fontId="215" fillId="6" borderId="147" xfId="0" applyNumberFormat="1" applyFont="1" applyFill="1" applyBorder="1" applyAlignment="1">
      <alignment horizontal="right" vertical="center"/>
    </xf>
    <xf numFmtId="170" fontId="215" fillId="3" borderId="147" xfId="0" applyNumberFormat="1" applyFont="1" applyFill="1" applyBorder="1" applyAlignment="1">
      <alignment horizontal="right" vertical="center"/>
    </xf>
    <xf numFmtId="167" fontId="215" fillId="125" borderId="147" xfId="0" applyNumberFormat="1" applyFont="1" applyFill="1" applyBorder="1" applyAlignment="1">
      <alignment horizontal="right"/>
    </xf>
    <xf numFmtId="170" fontId="215" fillId="127" borderId="147" xfId="0" applyNumberFormat="1" applyFont="1" applyFill="1" applyBorder="1" applyAlignment="1">
      <alignment horizontal="right"/>
    </xf>
    <xf numFmtId="170" fontId="215" fillId="129" borderId="147" xfId="0" applyNumberFormat="1" applyFont="1" applyFill="1" applyBorder="1" applyAlignment="1">
      <alignment horizontal="right"/>
    </xf>
    <xf numFmtId="0" fontId="215" fillId="10" borderId="153" xfId="0" applyFont="1" applyFill="1" applyBorder="1" applyAlignment="1">
      <alignment horizontal="left" vertical="center"/>
    </xf>
    <xf numFmtId="167" fontId="215" fillId="9" borderId="110" xfId="0" applyNumberFormat="1" applyFont="1" applyFill="1" applyBorder="1" applyAlignment="1">
      <alignment horizontal="center" vertical="center"/>
    </xf>
    <xf numFmtId="167" fontId="215" fillId="8" borderId="112" xfId="0" applyNumberFormat="1" applyFont="1" applyFill="1" applyBorder="1" applyAlignment="1">
      <alignment horizontal="center" vertical="center"/>
    </xf>
    <xf numFmtId="167" fontId="215" fillId="10" borderId="112" xfId="0" applyNumberFormat="1" applyFont="1" applyFill="1" applyBorder="1" applyAlignment="1">
      <alignment horizontal="center" vertical="center"/>
    </xf>
    <xf numFmtId="167" fontId="217" fillId="10" borderId="113" xfId="0" applyNumberFormat="1" applyFont="1" applyFill="1" applyBorder="1" applyAlignment="1">
      <alignment horizontal="center" vertical="center"/>
    </xf>
    <xf numFmtId="167" fontId="215" fillId="6" borderId="110" xfId="0" applyNumberFormat="1" applyFont="1" applyFill="1" applyBorder="1" applyAlignment="1">
      <alignment horizontal="center" vertical="center"/>
    </xf>
    <xf numFmtId="167" fontId="215" fillId="7" borderId="112" xfId="0" applyNumberFormat="1" applyFont="1" applyFill="1" applyBorder="1" applyAlignment="1">
      <alignment horizontal="center" vertical="center"/>
    </xf>
    <xf numFmtId="167" fontId="215" fillId="10" borderId="113" xfId="0" applyNumberFormat="1" applyFont="1" applyFill="1" applyBorder="1" applyAlignment="1">
      <alignment horizontal="center" vertical="center"/>
    </xf>
    <xf numFmtId="167" fontId="215" fillId="3" borderId="110" xfId="0" applyNumberFormat="1" applyFont="1" applyFill="1" applyBorder="1" applyAlignment="1">
      <alignment horizontal="right" vertical="center"/>
    </xf>
    <xf numFmtId="167" fontId="215" fillId="5" borderId="111" xfId="0" applyNumberFormat="1" applyFont="1" applyFill="1" applyBorder="1" applyAlignment="1">
      <alignment horizontal="center" vertical="center"/>
    </xf>
    <xf numFmtId="167" fontId="215" fillId="10" borderId="203" xfId="0" applyNumberFormat="1" applyFont="1" applyFill="1" applyBorder="1" applyAlignment="1">
      <alignment horizontal="center" vertical="center"/>
    </xf>
    <xf numFmtId="167" fontId="215" fillId="125" borderId="110" xfId="0" applyNumberFormat="1" applyFont="1" applyFill="1" applyBorder="1" applyAlignment="1">
      <alignment horizontal="right"/>
    </xf>
    <xf numFmtId="167" fontId="215" fillId="126" borderId="112" xfId="0" applyNumberFormat="1" applyFont="1" applyFill="1" applyBorder="1" applyAlignment="1">
      <alignment horizontal="right"/>
    </xf>
    <xf numFmtId="167" fontId="215" fillId="10" borderId="112" xfId="0" applyNumberFormat="1" applyFont="1" applyFill="1" applyBorder="1" applyAlignment="1">
      <alignment horizontal="right"/>
    </xf>
    <xf numFmtId="167" fontId="215" fillId="0" borderId="113" xfId="0" applyNumberFormat="1" applyFont="1" applyFill="1" applyBorder="1" applyAlignment="1">
      <alignment horizontal="right"/>
    </xf>
    <xf numFmtId="167" fontId="215" fillId="127" borderId="110" xfId="0" applyNumberFormat="1" applyFont="1" applyFill="1" applyBorder="1" applyAlignment="1">
      <alignment horizontal="right"/>
    </xf>
    <xf numFmtId="167" fontId="215" fillId="128" borderId="112" xfId="0" applyNumberFormat="1" applyFont="1" applyFill="1" applyBorder="1" applyAlignment="1">
      <alignment horizontal="right"/>
    </xf>
    <xf numFmtId="167" fontId="215" fillId="10" borderId="113" xfId="0" applyNumberFormat="1" applyFont="1" applyFill="1" applyBorder="1" applyAlignment="1">
      <alignment horizontal="right"/>
    </xf>
    <xf numFmtId="167" fontId="215" fillId="129" borderId="110" xfId="0" applyNumberFormat="1" applyFont="1" applyFill="1" applyBorder="1" applyAlignment="1">
      <alignment horizontal="right"/>
    </xf>
    <xf numFmtId="167" fontId="215" fillId="130" borderId="111" xfId="0" applyNumberFormat="1" applyFont="1" applyFill="1" applyBorder="1" applyAlignment="1">
      <alignment horizontal="right"/>
    </xf>
    <xf numFmtId="0" fontId="215" fillId="10" borderId="8" xfId="0" applyFont="1" applyFill="1" applyBorder="1" applyAlignment="1">
      <alignment horizontal="left" vertical="center"/>
    </xf>
    <xf numFmtId="3" fontId="215" fillId="9" borderId="15" xfId="0" applyNumberFormat="1" applyFont="1" applyFill="1" applyBorder="1" applyAlignment="1">
      <alignment horizontal="right" vertical="center"/>
    </xf>
    <xf numFmtId="3" fontId="215" fillId="8" borderId="10" xfId="0" applyNumberFormat="1" applyFont="1" applyFill="1" applyBorder="1" applyAlignment="1">
      <alignment horizontal="right" vertical="center"/>
    </xf>
    <xf numFmtId="3" fontId="215" fillId="10" borderId="10" xfId="0" applyNumberFormat="1" applyFont="1" applyFill="1" applyBorder="1" applyAlignment="1">
      <alignment horizontal="right" vertical="center"/>
    </xf>
    <xf numFmtId="166" fontId="215" fillId="10" borderId="10" xfId="0" applyNumberFormat="1" applyFont="1" applyFill="1" applyBorder="1" applyAlignment="1">
      <alignment horizontal="right" vertical="center"/>
    </xf>
    <xf numFmtId="3" fontId="220" fillId="10" borderId="3" xfId="0" applyNumberFormat="1" applyFont="1" applyFill="1" applyBorder="1" applyAlignment="1">
      <alignment horizontal="center" vertical="center"/>
    </xf>
    <xf numFmtId="3" fontId="215" fillId="6" borderId="9" xfId="0" applyNumberFormat="1" applyFont="1" applyFill="1" applyBorder="1" applyAlignment="1">
      <alignment horizontal="right" vertical="center"/>
    </xf>
    <xf numFmtId="3" fontId="215" fillId="7" borderId="10" xfId="0" applyNumberFormat="1" applyFont="1" applyFill="1" applyBorder="1" applyAlignment="1">
      <alignment horizontal="right" vertical="center"/>
    </xf>
    <xf numFmtId="3" fontId="215" fillId="10" borderId="3" xfId="0" applyNumberFormat="1" applyFont="1" applyFill="1" applyBorder="1" applyAlignment="1">
      <alignment horizontal="right" vertical="center" indent="1"/>
    </xf>
    <xf numFmtId="3" fontId="215" fillId="3" borderId="9" xfId="0" applyNumberFormat="1" applyFont="1" applyFill="1" applyBorder="1" applyAlignment="1">
      <alignment horizontal="right" vertical="center"/>
    </xf>
    <xf numFmtId="3" fontId="215" fillId="5" borderId="10" xfId="0" applyNumberFormat="1" applyFont="1" applyFill="1" applyBorder="1" applyAlignment="1">
      <alignment horizontal="right" vertical="center"/>
    </xf>
    <xf numFmtId="3" fontId="215" fillId="10" borderId="186" xfId="0" applyNumberFormat="1" applyFont="1" applyFill="1" applyBorder="1" applyAlignment="1">
      <alignment horizontal="right" vertical="center"/>
    </xf>
    <xf numFmtId="3" fontId="215" fillId="10" borderId="205" xfId="0" applyNumberFormat="1" applyFont="1" applyFill="1" applyBorder="1" applyAlignment="1">
      <alignment horizontal="right" vertical="center"/>
    </xf>
    <xf numFmtId="0" fontId="215" fillId="10" borderId="114" xfId="0" applyFont="1" applyFill="1" applyBorder="1"/>
    <xf numFmtId="0" fontId="215" fillId="10" borderId="0" xfId="0" applyFont="1" applyFill="1" applyBorder="1"/>
    <xf numFmtId="0" fontId="215" fillId="116" borderId="0" xfId="0" applyFont="1" applyFill="1" applyBorder="1"/>
    <xf numFmtId="0" fontId="221" fillId="10" borderId="0" xfId="0" applyFont="1" applyFill="1" applyBorder="1"/>
    <xf numFmtId="175" fontId="215" fillId="125" borderId="9" xfId="0" applyNumberFormat="1" applyFont="1" applyFill="1" applyBorder="1" applyAlignment="1">
      <alignment horizontal="right"/>
    </xf>
    <xf numFmtId="175" fontId="215" fillId="126" borderId="10" xfId="0" applyNumberFormat="1" applyFont="1" applyFill="1" applyBorder="1" applyAlignment="1">
      <alignment horizontal="right"/>
    </xf>
    <xf numFmtId="175" fontId="215" fillId="10" borderId="10" xfId="0" applyNumberFormat="1" applyFont="1" applyFill="1" applyBorder="1" applyAlignment="1">
      <alignment horizontal="right"/>
    </xf>
    <xf numFmtId="176" fontId="215" fillId="0" borderId="3" xfId="0" applyNumberFormat="1" applyFont="1" applyFill="1" applyBorder="1" applyAlignment="1">
      <alignment horizontal="right"/>
    </xf>
    <xf numFmtId="175" fontId="215" fillId="127" borderId="9" xfId="0" applyNumberFormat="1" applyFont="1" applyFill="1" applyBorder="1" applyAlignment="1">
      <alignment horizontal="right"/>
    </xf>
    <xf numFmtId="175" fontId="215" fillId="128" borderId="10" xfId="0" applyNumberFormat="1" applyFont="1" applyFill="1" applyBorder="1" applyAlignment="1">
      <alignment horizontal="right"/>
    </xf>
    <xf numFmtId="176" fontId="215" fillId="10" borderId="61" xfId="0" applyNumberFormat="1" applyFont="1" applyFill="1" applyBorder="1" applyAlignment="1">
      <alignment horizontal="right"/>
    </xf>
    <xf numFmtId="175" fontId="215" fillId="129" borderId="6" xfId="0" applyNumberFormat="1" applyFont="1" applyFill="1" applyBorder="1" applyAlignment="1">
      <alignment horizontal="right"/>
    </xf>
    <xf numFmtId="175" fontId="215" fillId="130" borderId="6" xfId="0" applyNumberFormat="1" applyFont="1" applyFill="1" applyBorder="1" applyAlignment="1">
      <alignment horizontal="right"/>
    </xf>
    <xf numFmtId="175" fontId="215" fillId="10" borderId="6" xfId="0" applyNumberFormat="1" applyFont="1" applyFill="1" applyBorder="1" applyAlignment="1">
      <alignment horizontal="right"/>
    </xf>
    <xf numFmtId="176" fontId="221" fillId="10" borderId="0" xfId="0" applyNumberFormat="1" applyFont="1" applyFill="1" applyBorder="1"/>
    <xf numFmtId="0" fontId="222" fillId="4" borderId="0" xfId="0" applyFont="1" applyFill="1" applyBorder="1"/>
    <xf numFmtId="0" fontId="215" fillId="10" borderId="4" xfId="0" applyFont="1" applyFill="1" applyBorder="1" applyAlignment="1">
      <alignment horizontal="left" vertical="center"/>
    </xf>
    <xf numFmtId="167" fontId="215" fillId="9" borderId="5" xfId="0" applyNumberFormat="1" applyFont="1" applyFill="1" applyBorder="1" applyAlignment="1">
      <alignment horizontal="right" vertical="center"/>
    </xf>
    <xf numFmtId="167" fontId="215" fillId="8" borderId="6" xfId="0" applyNumberFormat="1" applyFont="1" applyFill="1" applyBorder="1" applyAlignment="1">
      <alignment horizontal="right" vertical="center"/>
    </xf>
    <xf numFmtId="167" fontId="215" fillId="10" borderId="6" xfId="0" applyNumberFormat="1" applyFont="1" applyFill="1" applyBorder="1" applyAlignment="1">
      <alignment horizontal="right" vertical="center"/>
    </xf>
    <xf numFmtId="176" fontId="217" fillId="10" borderId="3" xfId="0" applyNumberFormat="1" applyFont="1" applyFill="1" applyBorder="1" applyAlignment="1">
      <alignment horizontal="right" vertical="center"/>
    </xf>
    <xf numFmtId="170" fontId="215" fillId="6" borderId="5" xfId="0" applyNumberFormat="1" applyFont="1" applyFill="1" applyBorder="1" applyAlignment="1">
      <alignment horizontal="right" vertical="center"/>
    </xf>
    <xf numFmtId="170" fontId="215" fillId="7" borderId="6" xfId="0" applyNumberFormat="1" applyFont="1" applyFill="1" applyBorder="1" applyAlignment="1">
      <alignment horizontal="right" vertical="center"/>
    </xf>
    <xf numFmtId="170" fontId="215" fillId="10" borderId="6" xfId="0" applyNumberFormat="1" applyFont="1" applyFill="1" applyBorder="1" applyAlignment="1">
      <alignment horizontal="right" vertical="center"/>
    </xf>
    <xf numFmtId="166" fontId="215" fillId="10" borderId="6" xfId="0" applyNumberFormat="1" applyFont="1" applyFill="1" applyBorder="1" applyAlignment="1">
      <alignment horizontal="right" vertical="center"/>
    </xf>
    <xf numFmtId="176" fontId="215" fillId="10" borderId="11" xfId="0" applyNumberFormat="1" applyFont="1" applyFill="1" applyBorder="1" applyAlignment="1">
      <alignment horizontal="right" vertical="center"/>
    </xf>
    <xf numFmtId="170" fontId="215" fillId="3" borderId="155" xfId="0" applyNumberFormat="1" applyFont="1" applyFill="1" applyBorder="1" applyAlignment="1">
      <alignment horizontal="right" vertical="center"/>
    </xf>
    <xf numFmtId="170" fontId="215" fillId="5" borderId="6" xfId="0" applyNumberFormat="1" applyFont="1" applyFill="1" applyBorder="1" applyAlignment="1">
      <alignment horizontal="right" vertical="center"/>
    </xf>
    <xf numFmtId="170" fontId="215" fillId="10" borderId="177" xfId="0" applyNumberFormat="1" applyFont="1" applyFill="1" applyBorder="1" applyAlignment="1">
      <alignment horizontal="right" vertical="center"/>
    </xf>
    <xf numFmtId="170" fontId="215" fillId="10" borderId="200" xfId="0" applyNumberFormat="1" applyFont="1" applyFill="1" applyBorder="1" applyAlignment="1">
      <alignment horizontal="right" vertical="center"/>
    </xf>
    <xf numFmtId="167" fontId="215" fillId="125" borderId="5" xfId="0" applyNumberFormat="1" applyFont="1" applyFill="1" applyBorder="1" applyAlignment="1">
      <alignment horizontal="right"/>
    </xf>
    <xf numFmtId="167" fontId="215" fillId="8" borderId="6" xfId="0" applyNumberFormat="1" applyFont="1" applyFill="1" applyBorder="1" applyAlignment="1">
      <alignment horizontal="right"/>
    </xf>
    <xf numFmtId="167" fontId="215" fillId="10" borderId="6" xfId="0" applyNumberFormat="1" applyFont="1" applyFill="1" applyBorder="1" applyAlignment="1">
      <alignment horizontal="right"/>
    </xf>
    <xf numFmtId="170" fontId="215" fillId="127" borderId="5" xfId="0" applyNumberFormat="1" applyFont="1" applyFill="1" applyBorder="1" applyAlignment="1">
      <alignment horizontal="right"/>
    </xf>
    <xf numFmtId="170" fontId="215" fillId="128" borderId="6" xfId="0" applyNumberFormat="1" applyFont="1" applyFill="1" applyBorder="1" applyAlignment="1">
      <alignment horizontal="right"/>
    </xf>
    <xf numFmtId="170" fontId="215" fillId="10" borderId="6" xfId="0" applyNumberFormat="1" applyFont="1" applyFill="1" applyBorder="1" applyAlignment="1">
      <alignment horizontal="right"/>
    </xf>
    <xf numFmtId="170" fontId="215" fillId="129" borderId="6" xfId="0" applyNumberFormat="1" applyFont="1" applyFill="1" applyBorder="1" applyAlignment="1">
      <alignment horizontal="right"/>
    </xf>
    <xf numFmtId="170" fontId="215" fillId="130" borderId="6" xfId="0" applyNumberFormat="1" applyFont="1" applyFill="1" applyBorder="1" applyAlignment="1">
      <alignment horizontal="right"/>
    </xf>
    <xf numFmtId="0" fontId="212" fillId="10" borderId="12" xfId="0" applyFont="1" applyFill="1" applyBorder="1" applyAlignment="1">
      <alignment horizontal="left"/>
    </xf>
    <xf numFmtId="167" fontId="212" fillId="9" borderId="13" xfId="0" applyNumberFormat="1" applyFont="1" applyFill="1" applyBorder="1" applyAlignment="1">
      <alignment horizontal="right" vertical="center"/>
    </xf>
    <xf numFmtId="167" fontId="212" fillId="8" borderId="14" xfId="0" applyNumberFormat="1" applyFont="1" applyFill="1" applyBorder="1" applyAlignment="1">
      <alignment horizontal="right" vertical="center"/>
    </xf>
    <xf numFmtId="167" fontId="212" fillId="10" borderId="14" xfId="0" applyNumberFormat="1" applyFont="1" applyFill="1" applyBorder="1" applyAlignment="1">
      <alignment horizontal="right" vertical="center"/>
    </xf>
    <xf numFmtId="176" fontId="211" fillId="10" borderId="3" xfId="0" applyNumberFormat="1" applyFont="1" applyFill="1" applyBorder="1" applyAlignment="1">
      <alignment horizontal="right" vertical="center"/>
    </xf>
    <xf numFmtId="170" fontId="212" fillId="6" borderId="13" xfId="0" applyNumberFormat="1" applyFont="1" applyFill="1" applyBorder="1" applyAlignment="1">
      <alignment horizontal="right" vertical="center"/>
    </xf>
    <xf numFmtId="170" fontId="212" fillId="7" borderId="14" xfId="0" applyNumberFormat="1" applyFont="1" applyFill="1" applyBorder="1" applyAlignment="1">
      <alignment horizontal="right" vertical="center"/>
    </xf>
    <xf numFmtId="170" fontId="212" fillId="10" borderId="14" xfId="0" applyNumberFormat="1" applyFont="1" applyFill="1" applyBorder="1" applyAlignment="1">
      <alignment horizontal="right" vertical="center"/>
    </xf>
    <xf numFmtId="166" fontId="212" fillId="10" borderId="14" xfId="0" applyNumberFormat="1" applyFont="1" applyFill="1" applyBorder="1" applyAlignment="1">
      <alignment horizontal="right" vertical="center"/>
    </xf>
    <xf numFmtId="176" fontId="212" fillId="10" borderId="11" xfId="0" applyNumberFormat="1" applyFont="1" applyFill="1" applyBorder="1" applyAlignment="1">
      <alignment horizontal="right" vertical="center"/>
    </xf>
    <xf numFmtId="170" fontId="212" fillId="3" borderId="156" xfId="0" applyNumberFormat="1" applyFont="1" applyFill="1" applyBorder="1" applyAlignment="1">
      <alignment horizontal="right" vertical="center"/>
    </xf>
    <xf numFmtId="170" fontId="212" fillId="5" borderId="157" xfId="0" applyNumberFormat="1" applyFont="1" applyFill="1" applyBorder="1" applyAlignment="1">
      <alignment horizontal="right" vertical="center"/>
    </xf>
    <xf numFmtId="170" fontId="212" fillId="10" borderId="187" xfId="0" applyNumberFormat="1" applyFont="1" applyFill="1" applyBorder="1" applyAlignment="1">
      <alignment horizontal="right" vertical="center"/>
    </xf>
    <xf numFmtId="170" fontId="212" fillId="10" borderId="206" xfId="0" applyNumberFormat="1" applyFont="1" applyFill="1" applyBorder="1" applyAlignment="1">
      <alignment horizontal="right" vertical="center"/>
    </xf>
    <xf numFmtId="167" fontId="212" fillId="125" borderId="13" xfId="0" applyNumberFormat="1" applyFont="1" applyFill="1" applyBorder="1" applyAlignment="1">
      <alignment horizontal="right"/>
    </xf>
    <xf numFmtId="167" fontId="212" fillId="8" borderId="14" xfId="0" applyNumberFormat="1" applyFont="1" applyFill="1" applyBorder="1" applyAlignment="1">
      <alignment horizontal="right"/>
    </xf>
    <xf numFmtId="167" fontId="212" fillId="10" borderId="14" xfId="0" applyNumberFormat="1" applyFont="1" applyFill="1" applyBorder="1" applyAlignment="1">
      <alignment horizontal="right"/>
    </xf>
    <xf numFmtId="176" fontId="212" fillId="0" borderId="3" xfId="0" applyNumberFormat="1" applyFont="1" applyFill="1" applyBorder="1" applyAlignment="1">
      <alignment horizontal="right"/>
    </xf>
    <xf numFmtId="170" fontId="212" fillId="127" borderId="13" xfId="0" applyNumberFormat="1" applyFont="1" applyFill="1" applyBorder="1" applyAlignment="1">
      <alignment horizontal="right"/>
    </xf>
    <xf numFmtId="170" fontId="212" fillId="128" borderId="14" xfId="0" applyNumberFormat="1" applyFont="1" applyFill="1" applyBorder="1" applyAlignment="1">
      <alignment horizontal="right"/>
    </xf>
    <xf numFmtId="170" fontId="212" fillId="10" borderId="14" xfId="0" applyNumberFormat="1" applyFont="1" applyFill="1" applyBorder="1" applyAlignment="1">
      <alignment horizontal="right"/>
    </xf>
    <xf numFmtId="176" fontId="212" fillId="10" borderId="61" xfId="0" applyNumberFormat="1" applyFont="1" applyFill="1" applyBorder="1" applyAlignment="1">
      <alignment horizontal="right"/>
    </xf>
    <xf numFmtId="170" fontId="212" fillId="129" borderId="6" xfId="0" applyNumberFormat="1" applyFont="1" applyFill="1" applyBorder="1" applyAlignment="1">
      <alignment horizontal="right"/>
    </xf>
    <xf numFmtId="170" fontId="215" fillId="9" borderId="110" xfId="0" applyNumberFormat="1" applyFont="1" applyFill="1" applyBorder="1" applyAlignment="1">
      <alignment horizontal="right" vertical="center"/>
    </xf>
    <xf numFmtId="170" fontId="215" fillId="8" borderId="112" xfId="0" applyNumberFormat="1" applyFont="1" applyFill="1" applyBorder="1" applyAlignment="1">
      <alignment horizontal="right" vertical="center"/>
    </xf>
    <xf numFmtId="170" fontId="215" fillId="10" borderId="112" xfId="0" applyNumberFormat="1" applyFont="1" applyFill="1" applyBorder="1" applyAlignment="1">
      <alignment horizontal="right" vertical="center"/>
    </xf>
    <xf numFmtId="177" fontId="217" fillId="10" borderId="113" xfId="0" applyNumberFormat="1" applyFont="1" applyFill="1" applyBorder="1" applyAlignment="1">
      <alignment horizontal="right" vertical="center"/>
    </xf>
    <xf numFmtId="170" fontId="215" fillId="6" borderId="110" xfId="0" applyNumberFormat="1" applyFont="1" applyFill="1" applyBorder="1" applyAlignment="1">
      <alignment horizontal="right" vertical="center"/>
    </xf>
    <xf numFmtId="170" fontId="215" fillId="7" borderId="112" xfId="0" applyNumberFormat="1" applyFont="1" applyFill="1" applyBorder="1" applyAlignment="1">
      <alignment horizontal="right" vertical="center"/>
    </xf>
    <xf numFmtId="166" fontId="215" fillId="10" borderId="112" xfId="0" applyNumberFormat="1" applyFont="1" applyFill="1" applyBorder="1" applyAlignment="1">
      <alignment horizontal="right" vertical="center"/>
    </xf>
    <xf numFmtId="177" fontId="215" fillId="10" borderId="113" xfId="0" applyNumberFormat="1" applyFont="1" applyFill="1" applyBorder="1" applyAlignment="1">
      <alignment horizontal="right" vertical="center"/>
    </xf>
    <xf numFmtId="170" fontId="215" fillId="3" borderId="110" xfId="0" applyNumberFormat="1" applyFont="1" applyFill="1" applyBorder="1" applyAlignment="1">
      <alignment horizontal="right" vertical="center"/>
    </xf>
    <xf numFmtId="170" fontId="215" fillId="5" borderId="111" xfId="0" applyNumberFormat="1" applyFont="1" applyFill="1" applyBorder="1" applyAlignment="1">
      <alignment horizontal="right" vertical="center"/>
    </xf>
    <xf numFmtId="170" fontId="215" fillId="10" borderId="203" xfId="0" applyNumberFormat="1" applyFont="1" applyFill="1" applyBorder="1" applyAlignment="1">
      <alignment horizontal="right" vertical="center"/>
    </xf>
    <xf numFmtId="170" fontId="215" fillId="125" borderId="110" xfId="0" applyNumberFormat="1" applyFont="1" applyFill="1" applyBorder="1" applyAlignment="1">
      <alignment horizontal="right"/>
    </xf>
    <xf numFmtId="170" fontId="215" fillId="126" borderId="112" xfId="0" applyNumberFormat="1" applyFont="1" applyFill="1" applyBorder="1" applyAlignment="1">
      <alignment horizontal="right"/>
    </xf>
    <xf numFmtId="170" fontId="215" fillId="10" borderId="112" xfId="0" applyNumberFormat="1" applyFont="1" applyFill="1" applyBorder="1" applyAlignment="1">
      <alignment horizontal="right"/>
    </xf>
    <xf numFmtId="177" fontId="215" fillId="0" borderId="113" xfId="0" applyNumberFormat="1" applyFont="1" applyFill="1" applyBorder="1" applyAlignment="1">
      <alignment horizontal="right"/>
    </xf>
    <xf numFmtId="170" fontId="215" fillId="127" borderId="110" xfId="0" applyNumberFormat="1" applyFont="1" applyFill="1" applyBorder="1" applyAlignment="1">
      <alignment horizontal="right"/>
    </xf>
    <xf numFmtId="170" fontId="215" fillId="128" borderId="112" xfId="0" applyNumberFormat="1" applyFont="1" applyFill="1" applyBorder="1" applyAlignment="1">
      <alignment horizontal="right"/>
    </xf>
    <xf numFmtId="177" fontId="215" fillId="10" borderId="113" xfId="0" applyNumberFormat="1" applyFont="1" applyFill="1" applyBorder="1" applyAlignment="1">
      <alignment horizontal="right"/>
    </xf>
    <xf numFmtId="170" fontId="215" fillId="129" borderId="110" xfId="0" applyNumberFormat="1" applyFont="1" applyFill="1" applyBorder="1" applyAlignment="1">
      <alignment horizontal="right"/>
    </xf>
    <xf numFmtId="170" fontId="215" fillId="130" borderId="111" xfId="0" applyNumberFormat="1" applyFont="1" applyFill="1" applyBorder="1" applyAlignment="1">
      <alignment horizontal="right"/>
    </xf>
    <xf numFmtId="0" fontId="215" fillId="10" borderId="153" xfId="0" applyFont="1" applyFill="1" applyBorder="1" applyAlignment="1">
      <alignment horizontal="left"/>
    </xf>
    <xf numFmtId="0" fontId="212" fillId="10" borderId="8" xfId="0" applyFont="1" applyFill="1" applyBorder="1" applyAlignment="1">
      <alignment horizontal="left" vertical="center"/>
    </xf>
    <xf numFmtId="186" fontId="212" fillId="9" borderId="15" xfId="0" applyNumberFormat="1" applyFont="1" applyFill="1" applyBorder="1" applyAlignment="1">
      <alignment horizontal="center"/>
    </xf>
    <xf numFmtId="186" fontId="212" fillId="8" borderId="10" xfId="0" applyNumberFormat="1" applyFont="1" applyFill="1" applyBorder="1" applyAlignment="1">
      <alignment horizontal="center"/>
    </xf>
    <xf numFmtId="186" fontId="212" fillId="10" borderId="10" xfId="0" applyNumberFormat="1" applyFont="1" applyFill="1" applyBorder="1" applyAlignment="1">
      <alignment horizontal="center"/>
    </xf>
    <xf numFmtId="169" fontId="223" fillId="10" borderId="3" xfId="0" applyNumberFormat="1" applyFont="1" applyFill="1" applyBorder="1" applyAlignment="1">
      <alignment horizontal="center" vertical="center"/>
    </xf>
    <xf numFmtId="170" fontId="212" fillId="6" borderId="9" xfId="0" applyNumberFormat="1" applyFont="1" applyFill="1" applyBorder="1" applyAlignment="1">
      <alignment horizontal="right" vertical="center"/>
    </xf>
    <xf numFmtId="170" fontId="212" fillId="7" borderId="10" xfId="0" applyNumberFormat="1" applyFont="1" applyFill="1" applyBorder="1" applyAlignment="1">
      <alignment horizontal="right" vertical="center"/>
    </xf>
    <xf numFmtId="170" fontId="212" fillId="10" borderId="10" xfId="0" applyNumberFormat="1" applyFont="1" applyFill="1" applyBorder="1" applyAlignment="1">
      <alignment horizontal="right" vertical="center"/>
    </xf>
    <xf numFmtId="166" fontId="212" fillId="10" borderId="10" xfId="0" applyNumberFormat="1" applyFont="1" applyFill="1" applyBorder="1" applyAlignment="1">
      <alignment horizontal="right"/>
    </xf>
    <xf numFmtId="170" fontId="212" fillId="3" borderId="9" xfId="0" applyNumberFormat="1" applyFont="1" applyFill="1" applyBorder="1" applyAlignment="1">
      <alignment horizontal="right" vertical="center"/>
    </xf>
    <xf numFmtId="170" fontId="212" fillId="5" borderId="10" xfId="0" applyNumberFormat="1" applyFont="1" applyFill="1" applyBorder="1" applyAlignment="1">
      <alignment horizontal="right" vertical="center"/>
    </xf>
    <xf numFmtId="170" fontId="212" fillId="10" borderId="186" xfId="0" applyNumberFormat="1" applyFont="1" applyFill="1" applyBorder="1" applyAlignment="1">
      <alignment horizontal="right" vertical="center"/>
    </xf>
    <xf numFmtId="170" fontId="212" fillId="10" borderId="205" xfId="0" applyNumberFormat="1" applyFont="1" applyFill="1" applyBorder="1" applyAlignment="1">
      <alignment horizontal="right" vertical="center"/>
    </xf>
    <xf numFmtId="169" fontId="212" fillId="125" borderId="15" xfId="0" applyNumberFormat="1" applyFont="1" applyFill="1" applyBorder="1" applyAlignment="1">
      <alignment horizontal="center"/>
    </xf>
    <xf numFmtId="169" fontId="212" fillId="126" borderId="10" xfId="0" applyNumberFormat="1" applyFont="1" applyFill="1" applyBorder="1" applyAlignment="1">
      <alignment horizontal="center"/>
    </xf>
    <xf numFmtId="169" fontId="212" fillId="10" borderId="10" xfId="0" applyNumberFormat="1" applyFont="1" applyFill="1" applyBorder="1" applyAlignment="1">
      <alignment horizontal="center"/>
    </xf>
    <xf numFmtId="169" fontId="224" fillId="0" borderId="3" xfId="0" applyNumberFormat="1" applyFont="1" applyFill="1" applyBorder="1" applyAlignment="1">
      <alignment horizontal="center" vertical="center"/>
    </xf>
    <xf numFmtId="170" fontId="212" fillId="127" borderId="9" xfId="0" applyNumberFormat="1" applyFont="1" applyFill="1" applyBorder="1" applyAlignment="1">
      <alignment horizontal="right" vertical="center"/>
    </xf>
    <xf numFmtId="170" fontId="212" fillId="128" borderId="10" xfId="0" applyNumberFormat="1" applyFont="1" applyFill="1" applyBorder="1" applyAlignment="1">
      <alignment horizontal="right" vertical="center"/>
    </xf>
    <xf numFmtId="170" fontId="212" fillId="129" borderId="9" xfId="0" applyNumberFormat="1" applyFont="1" applyFill="1" applyBorder="1" applyAlignment="1">
      <alignment horizontal="right" vertical="center"/>
    </xf>
    <xf numFmtId="170" fontId="212" fillId="130" borderId="10" xfId="0" applyNumberFormat="1" applyFont="1" applyFill="1" applyBorder="1" applyAlignment="1">
      <alignment horizontal="right" vertical="center"/>
    </xf>
    <xf numFmtId="0" fontId="212" fillId="10" borderId="4" xfId="0" applyFont="1" applyFill="1" applyBorder="1" applyAlignment="1">
      <alignment horizontal="left" vertical="center"/>
    </xf>
    <xf numFmtId="186" fontId="212" fillId="9" borderId="16" xfId="0" applyNumberFormat="1" applyFont="1" applyFill="1" applyBorder="1" applyAlignment="1">
      <alignment horizontal="center"/>
    </xf>
    <xf numFmtId="186" fontId="212" fillId="8" borderId="6" xfId="0" applyNumberFormat="1" applyFont="1" applyFill="1" applyBorder="1" applyAlignment="1">
      <alignment horizontal="center"/>
    </xf>
    <xf numFmtId="186" fontId="212" fillId="10" borderId="6" xfId="0" applyNumberFormat="1" applyFont="1" applyFill="1" applyBorder="1" applyAlignment="1">
      <alignment horizontal="center"/>
    </xf>
    <xf numFmtId="169" fontId="220" fillId="10" borderId="3" xfId="0" applyNumberFormat="1" applyFont="1" applyFill="1" applyBorder="1" applyAlignment="1">
      <alignment horizontal="center" vertical="center"/>
    </xf>
    <xf numFmtId="166" fontId="212" fillId="10" borderId="6" xfId="0" applyNumberFormat="1" applyFont="1" applyFill="1" applyBorder="1" applyAlignment="1">
      <alignment horizontal="right"/>
    </xf>
    <xf numFmtId="169" fontId="212" fillId="125" borderId="16" xfId="0" applyNumberFormat="1" applyFont="1" applyFill="1" applyBorder="1" applyAlignment="1">
      <alignment horizontal="center"/>
    </xf>
    <xf numFmtId="169" fontId="212" fillId="126" borderId="6" xfId="0" applyNumberFormat="1" applyFont="1" applyFill="1" applyBorder="1" applyAlignment="1">
      <alignment horizontal="center"/>
    </xf>
    <xf numFmtId="169" fontId="212" fillId="10" borderId="6" xfId="0" applyNumberFormat="1" applyFont="1" applyFill="1" applyBorder="1" applyAlignment="1">
      <alignment horizontal="center"/>
    </xf>
    <xf numFmtId="169" fontId="225" fillId="0" borderId="3" xfId="0" applyNumberFormat="1" applyFont="1" applyFill="1" applyBorder="1" applyAlignment="1">
      <alignment horizontal="center" vertical="center"/>
    </xf>
    <xf numFmtId="170" fontId="212" fillId="127" borderId="5" xfId="0" applyNumberFormat="1" applyFont="1" applyFill="1" applyBorder="1" applyAlignment="1">
      <alignment horizontal="right" vertical="center"/>
    </xf>
    <xf numFmtId="170" fontId="212" fillId="128" borderId="6" xfId="0" applyNumberFormat="1" applyFont="1" applyFill="1" applyBorder="1" applyAlignment="1">
      <alignment horizontal="right" vertical="center"/>
    </xf>
    <xf numFmtId="170" fontId="212" fillId="129" borderId="5" xfId="0" applyNumberFormat="1" applyFont="1" applyFill="1" applyBorder="1" applyAlignment="1">
      <alignment horizontal="right" vertical="center"/>
    </xf>
    <xf numFmtId="170" fontId="212" fillId="130" borderId="6" xfId="0" applyNumberFormat="1" applyFont="1" applyFill="1" applyBorder="1" applyAlignment="1">
      <alignment horizontal="right" vertical="center"/>
    </xf>
    <xf numFmtId="0" fontId="215" fillId="10" borderId="12" xfId="0" applyFont="1" applyFill="1" applyBorder="1" applyAlignment="1">
      <alignment horizontal="left" vertical="center"/>
    </xf>
    <xf numFmtId="186" fontId="212" fillId="9" borderId="13" xfId="0" applyNumberFormat="1" applyFont="1" applyFill="1" applyBorder="1" applyAlignment="1">
      <alignment horizontal="center"/>
    </xf>
    <xf numFmtId="186" fontId="212" fillId="8" borderId="14" xfId="0" applyNumberFormat="1" applyFont="1" applyFill="1" applyBorder="1" applyAlignment="1">
      <alignment horizontal="center"/>
    </xf>
    <xf numFmtId="170" fontId="215" fillId="10" borderId="159" xfId="0" applyNumberFormat="1" applyFont="1" applyFill="1" applyBorder="1" applyAlignment="1">
      <alignment horizontal="center" vertical="center"/>
    </xf>
    <xf numFmtId="186" fontId="212" fillId="10" borderId="56" xfId="0" applyNumberFormat="1" applyFont="1" applyFill="1" applyBorder="1" applyAlignment="1">
      <alignment horizontal="center"/>
    </xf>
    <xf numFmtId="176" fontId="220" fillId="10" borderId="3" xfId="0" applyNumberFormat="1" applyFont="1" applyFill="1" applyBorder="1" applyAlignment="1">
      <alignment horizontal="center"/>
    </xf>
    <xf numFmtId="170" fontId="215" fillId="6" borderId="158" xfId="0" applyNumberFormat="1" applyFont="1" applyFill="1" applyBorder="1" applyAlignment="1">
      <alignment horizontal="right" vertical="center"/>
    </xf>
    <xf numFmtId="170" fontId="215" fillId="7" borderId="159" xfId="0" applyNumberFormat="1" applyFont="1" applyFill="1" applyBorder="1" applyAlignment="1">
      <alignment horizontal="right" vertical="center"/>
    </xf>
    <xf numFmtId="170" fontId="215" fillId="10" borderId="159" xfId="0" applyNumberFormat="1" applyFont="1" applyFill="1" applyBorder="1" applyAlignment="1">
      <alignment horizontal="right" vertical="center"/>
    </xf>
    <xf numFmtId="166" fontId="212" fillId="10" borderId="56" xfId="0" applyNumberFormat="1" applyFont="1" applyFill="1" applyBorder="1" applyAlignment="1">
      <alignment horizontal="right"/>
    </xf>
    <xf numFmtId="176" fontId="215" fillId="10" borderId="3" xfId="0" applyNumberFormat="1" applyFont="1" applyFill="1" applyBorder="1" applyAlignment="1">
      <alignment horizontal="right" vertical="center"/>
    </xf>
    <xf numFmtId="170" fontId="215" fillId="3" borderId="13" xfId="0" applyNumberFormat="1" applyFont="1" applyFill="1" applyBorder="1" applyAlignment="1">
      <alignment horizontal="right" vertical="center"/>
    </xf>
    <xf numFmtId="170" fontId="215" fillId="5" borderId="14" xfId="0" applyNumberFormat="1" applyFont="1" applyFill="1" applyBorder="1" applyAlignment="1">
      <alignment horizontal="right" vertical="center"/>
    </xf>
    <xf numFmtId="170" fontId="215" fillId="10" borderId="175" xfId="0" applyNumberFormat="1" applyFont="1" applyFill="1" applyBorder="1" applyAlignment="1">
      <alignment horizontal="right" vertical="center"/>
    </xf>
    <xf numFmtId="173" fontId="215" fillId="125" borderId="160" xfId="0" applyNumberFormat="1" applyFont="1" applyFill="1" applyBorder="1" applyAlignment="1">
      <alignment horizontal="center"/>
    </xf>
    <xf numFmtId="165" fontId="215" fillId="126" borderId="14" xfId="0" applyNumberFormat="1" applyFont="1" applyFill="1" applyBorder="1" applyAlignment="1">
      <alignment horizontal="center"/>
    </xf>
    <xf numFmtId="165" fontId="215" fillId="10" borderId="14" xfId="0" applyNumberFormat="1" applyFont="1" applyFill="1" applyBorder="1" applyAlignment="1">
      <alignment horizontal="center"/>
    </xf>
    <xf numFmtId="176" fontId="225" fillId="0" borderId="3" xfId="0" applyNumberFormat="1" applyFont="1" applyFill="1" applyBorder="1" applyAlignment="1">
      <alignment horizontal="center"/>
    </xf>
    <xf numFmtId="170" fontId="215" fillId="127" borderId="138" xfId="0" applyNumberFormat="1" applyFont="1" applyFill="1" applyBorder="1" applyAlignment="1">
      <alignment horizontal="right"/>
    </xf>
    <xf numFmtId="170" fontId="215" fillId="128" borderId="139" xfId="0" applyNumberFormat="1" applyFont="1" applyFill="1" applyBorder="1" applyAlignment="1">
      <alignment horizontal="right"/>
    </xf>
    <xf numFmtId="170" fontId="215" fillId="10" borderId="139" xfId="0" applyNumberFormat="1" applyFont="1" applyFill="1" applyBorder="1" applyAlignment="1">
      <alignment horizontal="right"/>
    </xf>
    <xf numFmtId="176" fontId="215" fillId="10" borderId="3" xfId="0" applyNumberFormat="1" applyFont="1" applyFill="1" applyBorder="1" applyAlignment="1">
      <alignment horizontal="right"/>
    </xf>
    <xf numFmtId="170" fontId="215" fillId="129" borderId="13" xfId="0" applyNumberFormat="1" applyFont="1" applyFill="1" applyBorder="1" applyAlignment="1">
      <alignment horizontal="right"/>
    </xf>
    <xf numFmtId="170" fontId="215" fillId="130" borderId="14" xfId="0" applyNumberFormat="1" applyFont="1" applyFill="1" applyBorder="1" applyAlignment="1">
      <alignment horizontal="right"/>
    </xf>
    <xf numFmtId="170" fontId="215" fillId="10" borderId="14" xfId="0" applyNumberFormat="1" applyFont="1" applyFill="1" applyBorder="1" applyAlignment="1">
      <alignment horizontal="right"/>
    </xf>
    <xf numFmtId="0" fontId="212" fillId="10" borderId="54" xfId="0" applyFont="1" applyFill="1" applyBorder="1" applyAlignment="1">
      <alignment horizontal="left"/>
    </xf>
    <xf numFmtId="186" fontId="212" fillId="9" borderId="161" xfId="0" applyNumberFormat="1" applyFont="1" applyFill="1" applyBorder="1" applyAlignment="1">
      <alignment horizontal="center"/>
    </xf>
    <xf numFmtId="186" fontId="212" fillId="8" borderId="162" xfId="0" applyNumberFormat="1" applyFont="1" applyFill="1" applyBorder="1" applyAlignment="1">
      <alignment horizontal="center"/>
    </xf>
    <xf numFmtId="170" fontId="212" fillId="10" borderId="10" xfId="0" applyNumberFormat="1" applyFont="1" applyFill="1" applyBorder="1" applyAlignment="1">
      <alignment horizontal="center" vertical="center"/>
    </xf>
    <xf numFmtId="186" fontId="212" fillId="10" borderId="163" xfId="0" applyNumberFormat="1" applyFont="1" applyFill="1" applyBorder="1" applyAlignment="1">
      <alignment horizontal="center"/>
    </xf>
    <xf numFmtId="176" fontId="211" fillId="10" borderId="59" xfId="0" applyNumberFormat="1" applyFont="1" applyFill="1" applyBorder="1" applyAlignment="1">
      <alignment horizontal="center"/>
    </xf>
    <xf numFmtId="176" fontId="212" fillId="10" borderId="3" xfId="0" applyNumberFormat="1" applyFont="1" applyFill="1" applyBorder="1" applyAlignment="1">
      <alignment horizontal="right" vertical="center"/>
    </xf>
    <xf numFmtId="166" fontId="212" fillId="10" borderId="163" xfId="0" applyNumberFormat="1" applyFont="1" applyFill="1" applyBorder="1" applyAlignment="1">
      <alignment horizontal="right"/>
    </xf>
    <xf numFmtId="174" fontId="212" fillId="125" borderId="15" xfId="0" applyNumberFormat="1" applyFont="1" applyFill="1" applyBorder="1" applyAlignment="1">
      <alignment horizontal="center"/>
    </xf>
    <xf numFmtId="165" fontId="212" fillId="126" borderId="10" xfId="0" applyNumberFormat="1" applyFont="1" applyFill="1" applyBorder="1" applyAlignment="1">
      <alignment horizontal="center"/>
    </xf>
    <xf numFmtId="165" fontId="212" fillId="10" borderId="10" xfId="0" applyNumberFormat="1" applyFont="1" applyFill="1" applyBorder="1" applyAlignment="1">
      <alignment horizontal="center"/>
    </xf>
    <xf numFmtId="176" fontId="212" fillId="0" borderId="3" xfId="0" applyNumberFormat="1" applyFont="1" applyFill="1" applyBorder="1" applyAlignment="1">
      <alignment horizontal="center"/>
    </xf>
    <xf numFmtId="176" fontId="218" fillId="10" borderId="3" xfId="0" applyNumberFormat="1" applyFont="1" applyFill="1" applyBorder="1" applyAlignment="1">
      <alignment horizontal="right"/>
    </xf>
    <xf numFmtId="186" fontId="212" fillId="9" borderId="155" xfId="0" applyNumberFormat="1" applyFont="1" applyFill="1" applyBorder="1" applyAlignment="1">
      <alignment horizontal="center"/>
    </xf>
    <xf numFmtId="186" fontId="212" fillId="10" borderId="164" xfId="0" applyNumberFormat="1" applyFont="1" applyFill="1" applyBorder="1" applyAlignment="1">
      <alignment horizontal="center"/>
    </xf>
    <xf numFmtId="165" fontId="212" fillId="126" borderId="6" xfId="0" applyNumberFormat="1" applyFont="1" applyFill="1" applyBorder="1" applyAlignment="1">
      <alignment horizontal="center"/>
    </xf>
    <xf numFmtId="165" fontId="212" fillId="10" borderId="6" xfId="0" applyNumberFormat="1" applyFont="1" applyFill="1" applyBorder="1" applyAlignment="1">
      <alignment horizontal="center"/>
    </xf>
    <xf numFmtId="0" fontId="212" fillId="10" borderId="55" xfId="0" applyFont="1" applyFill="1" applyBorder="1"/>
    <xf numFmtId="170" fontId="212" fillId="10" borderId="6" xfId="0" applyNumberFormat="1" applyFont="1" applyFill="1" applyBorder="1" applyAlignment="1">
      <alignment horizontal="center" vertical="center"/>
    </xf>
    <xf numFmtId="166" fontId="212" fillId="10" borderId="164" xfId="0" applyNumberFormat="1" applyFont="1" applyFill="1" applyBorder="1" applyAlignment="1">
      <alignment horizontal="right"/>
    </xf>
    <xf numFmtId="0" fontId="212" fillId="125" borderId="16" xfId="0" applyFont="1" applyFill="1" applyBorder="1" applyAlignment="1">
      <alignment horizontal="center"/>
    </xf>
    <xf numFmtId="0" fontId="212" fillId="126" borderId="6" xfId="0" applyFont="1" applyFill="1" applyBorder="1" applyAlignment="1">
      <alignment horizontal="center"/>
    </xf>
    <xf numFmtId="173" fontId="212" fillId="10" borderId="6" xfId="0" applyNumberFormat="1" applyFont="1" applyFill="1" applyBorder="1" applyAlignment="1">
      <alignment horizontal="center"/>
    </xf>
    <xf numFmtId="0" fontId="215" fillId="10" borderId="11" xfId="0" applyFont="1" applyFill="1" applyBorder="1" applyAlignment="1">
      <alignment horizontal="left"/>
    </xf>
    <xf numFmtId="186" fontId="212" fillId="9" borderId="165" xfId="0" applyNumberFormat="1" applyFont="1" applyFill="1" applyBorder="1" applyAlignment="1">
      <alignment horizontal="center"/>
    </xf>
    <xf numFmtId="186" fontId="212" fillId="8" borderId="57" xfId="0" applyNumberFormat="1" applyFont="1" applyFill="1" applyBorder="1" applyAlignment="1">
      <alignment horizontal="center"/>
    </xf>
    <xf numFmtId="178" fontId="212" fillId="10" borderId="121" xfId="0" applyNumberFormat="1" applyFont="1" applyFill="1" applyBorder="1" applyAlignment="1">
      <alignment horizontal="center" vertical="center"/>
    </xf>
    <xf numFmtId="186" fontId="212" fillId="10" borderId="166" xfId="0" applyNumberFormat="1" applyFont="1" applyFill="1" applyBorder="1" applyAlignment="1">
      <alignment horizontal="center"/>
    </xf>
    <xf numFmtId="176" fontId="211" fillId="10" borderId="59" xfId="0" applyNumberFormat="1" applyFont="1" applyFill="1" applyBorder="1" applyAlignment="1">
      <alignment horizontal="right"/>
    </xf>
    <xf numFmtId="178" fontId="212" fillId="6" borderId="119" xfId="0" applyNumberFormat="1" applyFont="1" applyFill="1" applyBorder="1" applyAlignment="1">
      <alignment horizontal="right" vertical="center"/>
    </xf>
    <xf numFmtId="178" fontId="212" fillId="7" borderId="121" xfId="0" applyNumberFormat="1" applyFont="1" applyFill="1" applyBorder="1" applyAlignment="1">
      <alignment horizontal="right" vertical="center"/>
    </xf>
    <xf numFmtId="178" fontId="212" fillId="10" borderId="121" xfId="0" applyNumberFormat="1" applyFont="1" applyFill="1" applyBorder="1" applyAlignment="1">
      <alignment horizontal="right" vertical="center"/>
    </xf>
    <xf numFmtId="178" fontId="212" fillId="3" borderId="119" xfId="0" applyNumberFormat="1" applyFont="1" applyFill="1" applyBorder="1" applyAlignment="1">
      <alignment horizontal="right" vertical="center"/>
    </xf>
    <xf numFmtId="178" fontId="212" fillId="5" borderId="122" xfId="0" applyNumberFormat="1" applyFont="1" applyFill="1" applyBorder="1" applyAlignment="1">
      <alignment horizontal="right" vertical="center"/>
    </xf>
    <xf numFmtId="178" fontId="212" fillId="10" borderId="194" xfId="0" applyNumberFormat="1" applyFont="1" applyFill="1" applyBorder="1" applyAlignment="1">
      <alignment horizontal="right" vertical="center"/>
    </xf>
    <xf numFmtId="169" fontId="212" fillId="125" borderId="122" xfId="0" applyNumberFormat="1" applyFont="1" applyFill="1" applyBorder="1" applyAlignment="1">
      <alignment horizontal="center"/>
    </xf>
    <xf numFmtId="169" fontId="212" fillId="126" borderId="122" xfId="0" applyNumberFormat="1" applyFont="1" applyFill="1" applyBorder="1" applyAlignment="1">
      <alignment horizontal="center"/>
    </xf>
    <xf numFmtId="169" fontId="212" fillId="10" borderId="122" xfId="0" applyNumberFormat="1" applyFont="1" applyFill="1" applyBorder="1" applyAlignment="1">
      <alignment horizontal="center"/>
    </xf>
    <xf numFmtId="178" fontId="212" fillId="127" borderId="119" xfId="0" applyNumberFormat="1" applyFont="1" applyFill="1" applyBorder="1" applyAlignment="1">
      <alignment horizontal="right"/>
    </xf>
    <xf numFmtId="178" fontId="212" fillId="128" borderId="121" xfId="0" applyNumberFormat="1" applyFont="1" applyFill="1" applyBorder="1" applyAlignment="1">
      <alignment horizontal="right"/>
    </xf>
    <xf numFmtId="178" fontId="212" fillId="10" borderId="121" xfId="0" applyNumberFormat="1" applyFont="1" applyFill="1" applyBorder="1" applyAlignment="1">
      <alignment horizontal="right"/>
    </xf>
    <xf numFmtId="176" fontId="212" fillId="10" borderId="3" xfId="0" applyNumberFormat="1" applyFont="1" applyFill="1" applyBorder="1" applyAlignment="1">
      <alignment horizontal="right"/>
    </xf>
    <xf numFmtId="178" fontId="212" fillId="129" borderId="119" xfId="0" applyNumberFormat="1" applyFont="1" applyFill="1" applyBorder="1" applyAlignment="1">
      <alignment horizontal="right"/>
    </xf>
    <xf numFmtId="178" fontId="212" fillId="130" borderId="122" xfId="0" applyNumberFormat="1" applyFont="1" applyFill="1" applyBorder="1" applyAlignment="1">
      <alignment horizontal="right"/>
    </xf>
    <xf numFmtId="0" fontId="215" fillId="10" borderId="58" xfId="0" applyFont="1" applyFill="1" applyBorder="1" applyAlignment="1">
      <alignment horizontal="left" vertical="center"/>
    </xf>
    <xf numFmtId="186" fontId="212" fillId="9" borderId="167" xfId="0" applyNumberFormat="1" applyFont="1" applyFill="1" applyBorder="1" applyAlignment="1">
      <alignment horizontal="center"/>
    </xf>
    <xf numFmtId="186" fontId="212" fillId="8" borderId="168" xfId="0" applyNumberFormat="1" applyFont="1" applyFill="1" applyBorder="1" applyAlignment="1">
      <alignment horizontal="center"/>
    </xf>
    <xf numFmtId="168" fontId="215" fillId="10" borderId="139" xfId="0" applyNumberFormat="1" applyFont="1" applyFill="1" applyBorder="1" applyAlignment="1">
      <alignment horizontal="center" vertical="center"/>
    </xf>
    <xf numFmtId="186" fontId="212" fillId="10" borderId="169" xfId="0" applyNumberFormat="1" applyFont="1" applyFill="1" applyBorder="1" applyAlignment="1">
      <alignment horizontal="center"/>
    </xf>
    <xf numFmtId="176" fontId="211" fillId="10" borderId="59" xfId="0" applyNumberFormat="1" applyFont="1" applyFill="1" applyBorder="1" applyAlignment="1">
      <alignment horizontal="center" wrapText="1"/>
    </xf>
    <xf numFmtId="168" fontId="215" fillId="6" borderId="138" xfId="0" applyNumberFormat="1" applyFont="1" applyFill="1" applyBorder="1" applyAlignment="1">
      <alignment horizontal="right" vertical="center"/>
    </xf>
    <xf numFmtId="168" fontId="215" fillId="7" borderId="139" xfId="0" applyNumberFormat="1" applyFont="1" applyFill="1" applyBorder="1" applyAlignment="1">
      <alignment horizontal="right" vertical="center"/>
    </xf>
    <xf numFmtId="168" fontId="215" fillId="10" borderId="139" xfId="0" applyNumberFormat="1" applyFont="1" applyFill="1" applyBorder="1" applyAlignment="1">
      <alignment horizontal="right" vertical="center"/>
    </xf>
    <xf numFmtId="168" fontId="212" fillId="10" borderId="3" xfId="0" applyNumberFormat="1" applyFont="1" applyFill="1" applyBorder="1" applyAlignment="1">
      <alignment horizontal="right" vertical="center" wrapText="1"/>
    </xf>
    <xf numFmtId="179" fontId="215" fillId="3" borderId="138" xfId="0" applyNumberFormat="1" applyFont="1" applyFill="1" applyBorder="1" applyAlignment="1">
      <alignment horizontal="right" vertical="center"/>
    </xf>
    <xf numFmtId="179" fontId="215" fillId="5" borderId="140" xfId="0" applyNumberFormat="1" applyFont="1" applyFill="1" applyBorder="1" applyAlignment="1">
      <alignment horizontal="right" vertical="center"/>
    </xf>
    <xf numFmtId="179" fontId="215" fillId="10" borderId="199" xfId="0" applyNumberFormat="1" applyFont="1" applyFill="1" applyBorder="1" applyAlignment="1">
      <alignment horizontal="right" vertical="center"/>
    </xf>
    <xf numFmtId="166" fontId="212" fillId="10" borderId="169" xfId="0" applyNumberFormat="1" applyFont="1" applyFill="1" applyBorder="1" applyAlignment="1">
      <alignment horizontal="right"/>
    </xf>
    <xf numFmtId="173" fontId="215" fillId="125" borderId="140" xfId="0" applyNumberFormat="1" applyFont="1" applyFill="1" applyBorder="1" applyAlignment="1">
      <alignment horizontal="center" wrapText="1"/>
    </xf>
    <xf numFmtId="165" fontId="215" fillId="126" borderId="140" xfId="0" applyNumberFormat="1" applyFont="1" applyFill="1" applyBorder="1" applyAlignment="1">
      <alignment horizontal="center" wrapText="1"/>
    </xf>
    <xf numFmtId="165" fontId="215" fillId="10" borderId="140" xfId="0" applyNumberFormat="1" applyFont="1" applyFill="1" applyBorder="1" applyAlignment="1">
      <alignment horizontal="center" wrapText="1"/>
    </xf>
    <xf numFmtId="176" fontId="212" fillId="0" borderId="3" xfId="0" applyNumberFormat="1" applyFont="1" applyFill="1" applyBorder="1" applyAlignment="1">
      <alignment horizontal="center" wrapText="1"/>
    </xf>
    <xf numFmtId="168" fontId="215" fillId="127" borderId="138" xfId="0" applyNumberFormat="1" applyFont="1" applyFill="1" applyBorder="1" applyAlignment="1">
      <alignment horizontal="right"/>
    </xf>
    <xf numFmtId="168" fontId="215" fillId="128" borderId="139" xfId="0" applyNumberFormat="1" applyFont="1" applyFill="1" applyBorder="1" applyAlignment="1">
      <alignment horizontal="right"/>
    </xf>
    <xf numFmtId="168" fontId="215" fillId="10" borderId="139" xfId="0" applyNumberFormat="1" applyFont="1" applyFill="1" applyBorder="1" applyAlignment="1">
      <alignment horizontal="right"/>
    </xf>
    <xf numFmtId="168" fontId="218" fillId="10" borderId="3" xfId="0" applyNumberFormat="1" applyFont="1" applyFill="1" applyBorder="1" applyAlignment="1">
      <alignment horizontal="right" wrapText="1"/>
    </xf>
    <xf numFmtId="179" fontId="215" fillId="129" borderId="138" xfId="0" applyNumberFormat="1" applyFont="1" applyFill="1" applyBorder="1" applyAlignment="1">
      <alignment horizontal="right"/>
    </xf>
    <xf numFmtId="179" fontId="215" fillId="130" borderId="140" xfId="0" applyNumberFormat="1" applyFont="1" applyFill="1" applyBorder="1" applyAlignment="1">
      <alignment horizontal="right"/>
    </xf>
    <xf numFmtId="179" fontId="215" fillId="10" borderId="139" xfId="0" applyNumberFormat="1" applyFont="1" applyFill="1" applyBorder="1" applyAlignment="1">
      <alignment horizontal="right"/>
    </xf>
    <xf numFmtId="0" fontId="212" fillId="10" borderId="54" xfId="0" applyFont="1" applyFill="1" applyBorder="1" applyAlignment="1">
      <alignment horizontal="left" vertical="center"/>
    </xf>
    <xf numFmtId="186" fontId="212" fillId="10" borderId="176" xfId="0" applyNumberFormat="1" applyFont="1" applyFill="1" applyBorder="1" applyAlignment="1">
      <alignment horizontal="center"/>
    </xf>
    <xf numFmtId="186" fontId="212" fillId="10" borderId="191" xfId="0" applyNumberFormat="1" applyFont="1" applyFill="1" applyBorder="1" applyAlignment="1">
      <alignment horizontal="center"/>
    </xf>
    <xf numFmtId="170" fontId="212" fillId="127" borderId="9" xfId="0" applyNumberFormat="1" applyFont="1" applyFill="1" applyBorder="1" applyAlignment="1">
      <alignment horizontal="right"/>
    </xf>
    <xf numFmtId="170" fontId="212" fillId="128" borderId="10" xfId="0" applyNumberFormat="1" applyFont="1" applyFill="1" applyBorder="1" applyAlignment="1">
      <alignment horizontal="right"/>
    </xf>
    <xf numFmtId="170" fontId="212" fillId="10" borderId="10" xfId="0" applyNumberFormat="1" applyFont="1" applyFill="1" applyBorder="1" applyAlignment="1">
      <alignment horizontal="right"/>
    </xf>
    <xf numFmtId="170" fontId="213" fillId="0" borderId="10" xfId="0" applyNumberFormat="1" applyFont="1" applyFill="1" applyBorder="1" applyAlignment="1">
      <alignment horizontal="right" vertical="center"/>
    </xf>
    <xf numFmtId="0" fontId="212" fillId="10" borderId="55" xfId="0" applyFont="1" applyFill="1" applyBorder="1" applyAlignment="1">
      <alignment horizontal="left" vertical="center"/>
    </xf>
    <xf numFmtId="186" fontId="212" fillId="10" borderId="177" xfId="0" applyNumberFormat="1" applyFont="1" applyFill="1" applyBorder="1" applyAlignment="1">
      <alignment horizontal="center"/>
    </xf>
    <xf numFmtId="186" fontId="212" fillId="10" borderId="192" xfId="0" applyNumberFormat="1" applyFont="1" applyFill="1" applyBorder="1" applyAlignment="1">
      <alignment horizontal="center"/>
    </xf>
    <xf numFmtId="0" fontId="215" fillId="10" borderId="170" xfId="0" applyFont="1" applyFill="1" applyBorder="1" applyAlignment="1">
      <alignment horizontal="left" vertical="center"/>
    </xf>
    <xf numFmtId="176" fontId="217" fillId="10" borderId="59" xfId="0" applyNumberFormat="1" applyFont="1" applyFill="1" applyBorder="1" applyAlignment="1">
      <alignment horizontal="center"/>
    </xf>
    <xf numFmtId="168" fontId="215" fillId="6" borderId="124" xfId="0" applyNumberFormat="1" applyFont="1" applyFill="1" applyBorder="1" applyAlignment="1">
      <alignment horizontal="right" vertical="center"/>
    </xf>
    <xf numFmtId="168" fontId="215" fillId="7" borderId="125" xfId="0" applyNumberFormat="1" applyFont="1" applyFill="1" applyBorder="1" applyAlignment="1">
      <alignment horizontal="right" vertical="center"/>
    </xf>
    <xf numFmtId="168" fontId="215" fillId="10" borderId="125" xfId="0" applyNumberFormat="1" applyFont="1" applyFill="1" applyBorder="1" applyAlignment="1">
      <alignment horizontal="right" vertical="center"/>
    </xf>
    <xf numFmtId="180" fontId="215" fillId="10" borderId="3" xfId="0" applyNumberFormat="1" applyFont="1" applyFill="1" applyBorder="1" applyAlignment="1">
      <alignment horizontal="right" vertical="center"/>
    </xf>
    <xf numFmtId="168" fontId="215" fillId="3" borderId="119" xfId="0" applyNumberFormat="1" applyFont="1" applyFill="1" applyBorder="1" applyAlignment="1">
      <alignment horizontal="right" vertical="center"/>
    </xf>
    <xf numFmtId="168" fontId="215" fillId="5" borderId="122" xfId="0" applyNumberFormat="1" applyFont="1" applyFill="1" applyBorder="1" applyAlignment="1">
      <alignment horizontal="right" vertical="center"/>
    </xf>
    <xf numFmtId="168" fontId="215" fillId="10" borderId="194" xfId="0" applyNumberFormat="1" applyFont="1" applyFill="1" applyBorder="1" applyAlignment="1">
      <alignment horizontal="right" vertical="center"/>
    </xf>
    <xf numFmtId="173" fontId="215" fillId="125" borderId="126" xfId="0" applyNumberFormat="1" applyFont="1" applyFill="1" applyBorder="1" applyAlignment="1">
      <alignment horizontal="center"/>
    </xf>
    <xf numFmtId="165" fontId="215" fillId="126" borderId="126" xfId="0" applyNumberFormat="1" applyFont="1" applyFill="1" applyBorder="1" applyAlignment="1">
      <alignment horizontal="center"/>
    </xf>
    <xf numFmtId="165" fontId="215" fillId="10" borderId="125" xfId="0" applyNumberFormat="1" applyFont="1" applyFill="1" applyBorder="1" applyAlignment="1">
      <alignment horizontal="center"/>
    </xf>
    <xf numFmtId="176" fontId="215" fillId="0" borderId="3" xfId="0" applyNumberFormat="1" applyFont="1" applyFill="1" applyBorder="1" applyAlignment="1">
      <alignment horizontal="center"/>
    </xf>
    <xf numFmtId="168" fontId="215" fillId="127" borderId="124" xfId="0" applyNumberFormat="1" applyFont="1" applyFill="1" applyBorder="1" applyAlignment="1">
      <alignment horizontal="right"/>
    </xf>
    <xf numFmtId="168" fontId="215" fillId="128" borderId="125" xfId="0" applyNumberFormat="1" applyFont="1" applyFill="1" applyBorder="1" applyAlignment="1">
      <alignment horizontal="right"/>
    </xf>
    <xf numFmtId="168" fontId="215" fillId="10" borderId="125" xfId="0" applyNumberFormat="1" applyFont="1" applyFill="1" applyBorder="1" applyAlignment="1">
      <alignment horizontal="right"/>
    </xf>
    <xf numFmtId="180" fontId="215" fillId="10" borderId="3" xfId="0" applyNumberFormat="1" applyFont="1" applyFill="1" applyBorder="1" applyAlignment="1">
      <alignment horizontal="right"/>
    </xf>
    <xf numFmtId="168" fontId="215" fillId="130" borderId="122" xfId="0" applyNumberFormat="1" applyFont="1" applyFill="1" applyBorder="1" applyAlignment="1">
      <alignment horizontal="right" vertical="center"/>
    </xf>
    <xf numFmtId="168" fontId="215" fillId="10" borderId="121" xfId="0" applyNumberFormat="1" applyFont="1" applyFill="1" applyBorder="1" applyAlignment="1">
      <alignment horizontal="right" vertical="center"/>
    </xf>
    <xf numFmtId="186" fontId="212" fillId="10" borderId="179" xfId="0" applyNumberFormat="1" applyFont="1" applyFill="1" applyBorder="1" applyAlignment="1">
      <alignment horizontal="center"/>
    </xf>
    <xf numFmtId="186" fontId="212" fillId="10" borderId="150" xfId="0" applyNumberFormat="1" applyFont="1" applyFill="1" applyBorder="1" applyAlignment="1">
      <alignment horizontal="center"/>
    </xf>
    <xf numFmtId="176" fontId="215" fillId="10" borderId="59" xfId="0" applyNumberFormat="1" applyFont="1" applyFill="1" applyBorder="1" applyAlignment="1">
      <alignment horizontal="center"/>
    </xf>
    <xf numFmtId="168" fontId="215" fillId="3" borderId="171" xfId="0" applyNumberFormat="1" applyFont="1" applyFill="1" applyBorder="1" applyAlignment="1">
      <alignment horizontal="right" vertical="center"/>
    </xf>
    <xf numFmtId="168" fontId="215" fillId="5" borderId="172" xfId="0" applyNumberFormat="1" applyFont="1" applyFill="1" applyBorder="1" applyAlignment="1">
      <alignment horizontal="right" vertical="center"/>
    </xf>
    <xf numFmtId="168" fontId="215" fillId="10" borderId="204" xfId="0" applyNumberFormat="1" applyFont="1" applyFill="1" applyBorder="1" applyAlignment="1">
      <alignment horizontal="right" vertical="center"/>
    </xf>
    <xf numFmtId="173" fontId="215" fillId="125" borderId="140" xfId="0" applyNumberFormat="1" applyFont="1" applyFill="1" applyBorder="1" applyAlignment="1">
      <alignment horizontal="center" vertical="center"/>
    </xf>
    <xf numFmtId="165" fontId="215" fillId="126" borderId="140" xfId="0" applyNumberFormat="1" applyFont="1" applyFill="1" applyBorder="1" applyAlignment="1">
      <alignment horizontal="center" vertical="center"/>
    </xf>
    <xf numFmtId="165" fontId="215" fillId="10" borderId="140" xfId="0" applyNumberFormat="1" applyFont="1" applyFill="1" applyBorder="1" applyAlignment="1">
      <alignment horizontal="center" vertical="center"/>
    </xf>
    <xf numFmtId="168" fontId="215" fillId="127" borderId="138" xfId="0" applyNumberFormat="1" applyFont="1" applyFill="1" applyBorder="1" applyAlignment="1">
      <alignment horizontal="right" vertical="center"/>
    </xf>
    <xf numFmtId="168" fontId="215" fillId="128" borderId="139" xfId="0" applyNumberFormat="1" applyFont="1" applyFill="1" applyBorder="1" applyAlignment="1">
      <alignment horizontal="right" vertical="center"/>
    </xf>
    <xf numFmtId="168" fontId="221" fillId="3" borderId="171" xfId="0" applyNumberFormat="1" applyFont="1" applyFill="1" applyBorder="1" applyAlignment="1">
      <alignment horizontal="right" vertical="center"/>
    </xf>
    <xf numFmtId="168" fontId="221" fillId="0" borderId="173" xfId="0" applyNumberFormat="1" applyFont="1" applyFill="1" applyBorder="1" applyAlignment="1">
      <alignment horizontal="right" vertical="center"/>
    </xf>
    <xf numFmtId="0" fontId="226" fillId="4" borderId="0" xfId="0" applyFont="1" applyFill="1" applyBorder="1"/>
    <xf numFmtId="0" fontId="227" fillId="10" borderId="55" xfId="0" applyFont="1" applyFill="1" applyBorder="1" applyAlignment="1">
      <alignment vertical="center"/>
    </xf>
    <xf numFmtId="186" fontId="228" fillId="9" borderId="155" xfId="0" applyNumberFormat="1" applyFont="1" applyFill="1" applyBorder="1" applyAlignment="1">
      <alignment horizontal="center"/>
    </xf>
    <xf numFmtId="186" fontId="228" fillId="8" borderId="6" xfId="0" applyNumberFormat="1" applyFont="1" applyFill="1" applyBorder="1" applyAlignment="1">
      <alignment horizontal="center"/>
    </xf>
    <xf numFmtId="168" fontId="227" fillId="10" borderId="6" xfId="0" applyNumberFormat="1" applyFont="1" applyFill="1" applyBorder="1" applyAlignment="1">
      <alignment horizontal="center" vertical="center"/>
    </xf>
    <xf numFmtId="186" fontId="228" fillId="10" borderId="164" xfId="0" applyNumberFormat="1" applyFont="1" applyFill="1" applyBorder="1" applyAlignment="1">
      <alignment horizontal="center"/>
    </xf>
    <xf numFmtId="176" fontId="229" fillId="10" borderId="59" xfId="0" applyNumberFormat="1" applyFont="1" applyFill="1" applyBorder="1" applyAlignment="1">
      <alignment horizontal="center"/>
    </xf>
    <xf numFmtId="168" fontId="227" fillId="6" borderId="5" xfId="0" applyNumberFormat="1" applyFont="1" applyFill="1" applyBorder="1" applyAlignment="1">
      <alignment horizontal="right" vertical="center"/>
    </xf>
    <xf numFmtId="168" fontId="227" fillId="7" borderId="6" xfId="0" applyNumberFormat="1" applyFont="1" applyFill="1" applyBorder="1" applyAlignment="1">
      <alignment horizontal="right" vertical="center"/>
    </xf>
    <xf numFmtId="168" fontId="227" fillId="10" borderId="6" xfId="0" applyNumberFormat="1" applyFont="1" applyFill="1" applyBorder="1" applyAlignment="1">
      <alignment horizontal="right" vertical="center"/>
    </xf>
    <xf numFmtId="168" fontId="228" fillId="10" borderId="3" xfId="0" applyNumberFormat="1" applyFont="1" applyFill="1" applyBorder="1" applyAlignment="1">
      <alignment horizontal="right" vertical="center"/>
    </xf>
    <xf numFmtId="168" fontId="227" fillId="3" borderId="5" xfId="0" applyNumberFormat="1" applyFont="1" applyFill="1" applyBorder="1" applyAlignment="1">
      <alignment horizontal="right" vertical="center"/>
    </xf>
    <xf numFmtId="168" fontId="227" fillId="5" borderId="6" xfId="0" applyNumberFormat="1" applyFont="1" applyFill="1" applyBorder="1" applyAlignment="1">
      <alignment horizontal="right" vertical="center"/>
    </xf>
    <xf numFmtId="168" fontId="227" fillId="10" borderId="177" xfId="0" applyNumberFormat="1" applyFont="1" applyFill="1" applyBorder="1" applyAlignment="1">
      <alignment horizontal="right" vertical="center"/>
    </xf>
    <xf numFmtId="168" fontId="227" fillId="10" borderId="200" xfId="0" applyNumberFormat="1" applyFont="1" applyFill="1" applyBorder="1" applyAlignment="1">
      <alignment horizontal="right" vertical="center"/>
    </xf>
    <xf numFmtId="0" fontId="228" fillId="10" borderId="114" xfId="0" applyFont="1" applyFill="1" applyBorder="1"/>
    <xf numFmtId="0" fontId="228" fillId="10" borderId="0" xfId="0" applyFont="1" applyFill="1" applyBorder="1"/>
    <xf numFmtId="0" fontId="228" fillId="116" borderId="0" xfId="0" applyFont="1" applyFill="1" applyBorder="1"/>
    <xf numFmtId="0" fontId="230" fillId="10" borderId="0" xfId="0" applyFont="1" applyFill="1" applyBorder="1"/>
    <xf numFmtId="174" fontId="228" fillId="125" borderId="16" xfId="0" applyNumberFormat="1" applyFont="1" applyFill="1" applyBorder="1" applyAlignment="1">
      <alignment horizontal="center"/>
    </xf>
    <xf numFmtId="165" fontId="228" fillId="126" borderId="6" xfId="0" applyNumberFormat="1" applyFont="1" applyFill="1" applyBorder="1" applyAlignment="1">
      <alignment horizontal="center"/>
    </xf>
    <xf numFmtId="165" fontId="228" fillId="10" borderId="6" xfId="0" applyNumberFormat="1" applyFont="1" applyFill="1" applyBorder="1" applyAlignment="1">
      <alignment horizontal="center"/>
    </xf>
    <xf numFmtId="176" fontId="228" fillId="0" borderId="3" xfId="0" applyNumberFormat="1" applyFont="1" applyFill="1" applyBorder="1" applyAlignment="1">
      <alignment horizontal="center"/>
    </xf>
    <xf numFmtId="168" fontId="227" fillId="127" borderId="5" xfId="0" applyNumberFormat="1" applyFont="1" applyFill="1" applyBorder="1" applyAlignment="1">
      <alignment horizontal="right" vertical="center"/>
    </xf>
    <xf numFmtId="168" fontId="227" fillId="128" borderId="6" xfId="0" applyNumberFormat="1" applyFont="1" applyFill="1" applyBorder="1" applyAlignment="1">
      <alignment horizontal="right" vertical="center"/>
    </xf>
    <xf numFmtId="168" fontId="228" fillId="10" borderId="3" xfId="0" applyNumberFormat="1" applyFont="1" applyFill="1" applyBorder="1" applyAlignment="1">
      <alignment horizontal="right"/>
    </xf>
    <xf numFmtId="168" fontId="231" fillId="129" borderId="5" xfId="0" applyNumberFormat="1" applyFont="1" applyFill="1" applyBorder="1" applyAlignment="1">
      <alignment horizontal="right" vertical="center"/>
    </xf>
    <xf numFmtId="168" fontId="231" fillId="130" borderId="6" xfId="0" applyNumberFormat="1" applyFont="1" applyFill="1" applyBorder="1" applyAlignment="1">
      <alignment horizontal="right" vertical="center"/>
    </xf>
    <xf numFmtId="168" fontId="231" fillId="10" borderId="6" xfId="0" applyNumberFormat="1" applyFont="1" applyFill="1" applyBorder="1" applyAlignment="1">
      <alignment horizontal="right" vertical="center"/>
    </xf>
    <xf numFmtId="176" fontId="230" fillId="10" borderId="0" xfId="0" applyNumberFormat="1" applyFont="1" applyFill="1" applyBorder="1"/>
    <xf numFmtId="0" fontId="227" fillId="10" borderId="148" xfId="0" applyFont="1" applyFill="1" applyBorder="1" applyAlignment="1">
      <alignment vertical="center"/>
    </xf>
    <xf numFmtId="168" fontId="227" fillId="9" borderId="149" xfId="0" applyNumberFormat="1" applyFont="1" applyFill="1" applyBorder="1" applyAlignment="1">
      <alignment horizontal="right" vertical="center"/>
    </xf>
    <xf numFmtId="168" fontId="227" fillId="8" borderId="150" xfId="0" applyNumberFormat="1" applyFont="1" applyFill="1" applyBorder="1" applyAlignment="1">
      <alignment horizontal="right" vertical="center"/>
    </xf>
    <xf numFmtId="168" fontId="227" fillId="10" borderId="150" xfId="0" applyNumberFormat="1" applyFont="1" applyFill="1" applyBorder="1" applyAlignment="1">
      <alignment horizontal="right" vertical="center"/>
    </xf>
    <xf numFmtId="168" fontId="229" fillId="10" borderId="113" xfId="0" applyNumberFormat="1" applyFont="1" applyFill="1" applyBorder="1" applyAlignment="1">
      <alignment horizontal="right" vertical="center"/>
    </xf>
    <xf numFmtId="168" fontId="227" fillId="6" borderId="149" xfId="0" applyNumberFormat="1" applyFont="1" applyFill="1" applyBorder="1" applyAlignment="1">
      <alignment horizontal="right" vertical="center"/>
    </xf>
    <xf numFmtId="168" fontId="227" fillId="7" borderId="150" xfId="0" applyNumberFormat="1" applyFont="1" applyFill="1" applyBorder="1" applyAlignment="1">
      <alignment horizontal="right" vertical="center"/>
    </xf>
    <xf numFmtId="168" fontId="228" fillId="10" borderId="113" xfId="0" applyNumberFormat="1" applyFont="1" applyFill="1" applyBorder="1" applyAlignment="1">
      <alignment horizontal="right" vertical="center"/>
    </xf>
    <xf numFmtId="168" fontId="227" fillId="3" borderId="149" xfId="0" applyNumberFormat="1" applyFont="1" applyFill="1" applyBorder="1" applyAlignment="1">
      <alignment horizontal="right" vertical="center"/>
    </xf>
    <xf numFmtId="168" fontId="227" fillId="5" borderId="151" xfId="0" applyNumberFormat="1" applyFont="1" applyFill="1" applyBorder="1" applyAlignment="1">
      <alignment horizontal="right" vertical="center"/>
    </xf>
    <xf numFmtId="168" fontId="227" fillId="10" borderId="202" xfId="0" applyNumberFormat="1" applyFont="1" applyFill="1" applyBorder="1" applyAlignment="1">
      <alignment horizontal="right" vertical="center"/>
    </xf>
    <xf numFmtId="168" fontId="227" fillId="125" borderId="149" xfId="0" applyNumberFormat="1" applyFont="1" applyFill="1" applyBorder="1" applyAlignment="1">
      <alignment horizontal="right"/>
    </xf>
    <xf numFmtId="168" fontId="227" fillId="126" borderId="150" xfId="0" applyNumberFormat="1" applyFont="1" applyFill="1" applyBorder="1" applyAlignment="1">
      <alignment horizontal="right"/>
    </xf>
    <xf numFmtId="168" fontId="227" fillId="10" borderId="150" xfId="0" applyNumberFormat="1" applyFont="1" applyFill="1" applyBorder="1" applyAlignment="1">
      <alignment horizontal="right"/>
    </xf>
    <xf numFmtId="168" fontId="228" fillId="0" borderId="113" xfId="0" applyNumberFormat="1" applyFont="1" applyFill="1" applyBorder="1" applyAlignment="1">
      <alignment horizontal="right"/>
    </xf>
    <xf numFmtId="168" fontId="227" fillId="127" borderId="149" xfId="0" applyNumberFormat="1" applyFont="1" applyFill="1" applyBorder="1" applyAlignment="1">
      <alignment horizontal="right"/>
    </xf>
    <xf numFmtId="168" fontId="227" fillId="128" borderId="150" xfId="0" applyNumberFormat="1" applyFont="1" applyFill="1" applyBorder="1" applyAlignment="1">
      <alignment horizontal="right"/>
    </xf>
    <xf numFmtId="168" fontId="228" fillId="10" borderId="113" xfId="0" applyNumberFormat="1" applyFont="1" applyFill="1" applyBorder="1" applyAlignment="1">
      <alignment horizontal="right"/>
    </xf>
    <xf numFmtId="168" fontId="227" fillId="129" borderId="149" xfId="0" applyNumberFormat="1" applyFont="1" applyFill="1" applyBorder="1" applyAlignment="1">
      <alignment horizontal="right"/>
    </xf>
    <xf numFmtId="168" fontId="227" fillId="130" borderId="151" xfId="0" applyNumberFormat="1" applyFont="1" applyFill="1" applyBorder="1" applyAlignment="1">
      <alignment horizontal="right"/>
    </xf>
    <xf numFmtId="0" fontId="227" fillId="10" borderId="144" xfId="0" applyFont="1" applyFill="1" applyBorder="1" applyAlignment="1">
      <alignment vertical="center"/>
    </xf>
    <xf numFmtId="168" fontId="227" fillId="9" borderId="145" xfId="0" applyNumberFormat="1" applyFont="1" applyFill="1" applyBorder="1" applyAlignment="1">
      <alignment horizontal="right" vertical="center"/>
    </xf>
    <xf numFmtId="168" fontId="227" fillId="8" borderId="125" xfId="0" applyNumberFormat="1" applyFont="1" applyFill="1" applyBorder="1" applyAlignment="1">
      <alignment horizontal="right" vertical="center"/>
    </xf>
    <xf numFmtId="168" fontId="227" fillId="10" borderId="125" xfId="0" applyNumberFormat="1" applyFont="1" applyFill="1" applyBorder="1" applyAlignment="1">
      <alignment horizontal="right" vertical="center"/>
    </xf>
    <xf numFmtId="168" fontId="232" fillId="10" borderId="113" xfId="0" applyNumberFormat="1" applyFont="1" applyFill="1" applyBorder="1" applyAlignment="1">
      <alignment horizontal="right" vertical="center"/>
    </xf>
    <xf numFmtId="168" fontId="227" fillId="6" borderId="145" xfId="0" applyNumberFormat="1" applyFont="1" applyFill="1" applyBorder="1" applyAlignment="1">
      <alignment horizontal="right" vertical="center"/>
    </xf>
    <xf numFmtId="168" fontId="227" fillId="7" borderId="125" xfId="0" applyNumberFormat="1" applyFont="1" applyFill="1" applyBorder="1" applyAlignment="1">
      <alignment horizontal="right" vertical="center"/>
    </xf>
    <xf numFmtId="168" fontId="227" fillId="10" borderId="113" xfId="0" applyNumberFormat="1" applyFont="1" applyFill="1" applyBorder="1" applyAlignment="1">
      <alignment horizontal="right" vertical="center"/>
    </xf>
    <xf numFmtId="168" fontId="227" fillId="3" borderId="145" xfId="0" applyNumberFormat="1" applyFont="1" applyFill="1" applyBorder="1" applyAlignment="1">
      <alignment horizontal="right" vertical="center"/>
    </xf>
    <xf numFmtId="168" fontId="227" fillId="5" borderId="126" xfId="0" applyNumberFormat="1" applyFont="1" applyFill="1" applyBorder="1" applyAlignment="1">
      <alignment horizontal="right" vertical="center"/>
    </xf>
    <xf numFmtId="168" fontId="227" fillId="10" borderId="195" xfId="0" applyNumberFormat="1" applyFont="1" applyFill="1" applyBorder="1" applyAlignment="1">
      <alignment horizontal="right" vertical="center"/>
    </xf>
    <xf numFmtId="168" fontId="227" fillId="125" borderId="145" xfId="0" applyNumberFormat="1" applyFont="1" applyFill="1" applyBorder="1" applyAlignment="1">
      <alignment horizontal="right"/>
    </xf>
    <xf numFmtId="168" fontId="227" fillId="126" borderId="125" xfId="0" applyNumberFormat="1" applyFont="1" applyFill="1" applyBorder="1" applyAlignment="1">
      <alignment horizontal="right"/>
    </xf>
    <xf numFmtId="168" fontId="227" fillId="10" borderId="125" xfId="0" applyNumberFormat="1" applyFont="1" applyFill="1" applyBorder="1" applyAlignment="1">
      <alignment horizontal="right"/>
    </xf>
    <xf numFmtId="168" fontId="227" fillId="0" borderId="113" xfId="0" applyNumberFormat="1" applyFont="1" applyFill="1" applyBorder="1" applyAlignment="1">
      <alignment horizontal="right"/>
    </xf>
    <xf numFmtId="168" fontId="227" fillId="127" borderId="145" xfId="0" applyNumberFormat="1" applyFont="1" applyFill="1" applyBorder="1" applyAlignment="1">
      <alignment horizontal="right"/>
    </xf>
    <xf numFmtId="168" fontId="227" fillId="128" borderId="125" xfId="0" applyNumberFormat="1" applyFont="1" applyFill="1" applyBorder="1" applyAlignment="1">
      <alignment horizontal="right"/>
    </xf>
    <xf numFmtId="168" fontId="227" fillId="10" borderId="113" xfId="0" applyNumberFormat="1" applyFont="1" applyFill="1" applyBorder="1" applyAlignment="1">
      <alignment horizontal="right"/>
    </xf>
    <xf numFmtId="168" fontId="227" fillId="129" borderId="145" xfId="0" applyNumberFormat="1" applyFont="1" applyFill="1" applyBorder="1" applyAlignment="1">
      <alignment horizontal="right"/>
    </xf>
    <xf numFmtId="168" fontId="227" fillId="130" borderId="126" xfId="0" applyNumberFormat="1" applyFont="1" applyFill="1" applyBorder="1" applyAlignment="1">
      <alignment horizontal="right"/>
    </xf>
    <xf numFmtId="0" fontId="227" fillId="10" borderId="7" xfId="0" applyFont="1" applyFill="1" applyBorder="1" applyAlignment="1">
      <alignment vertical="center"/>
    </xf>
    <xf numFmtId="168" fontId="227" fillId="9" borderId="138" xfId="0" applyNumberFormat="1" applyFont="1" applyFill="1" applyBorder="1" applyAlignment="1">
      <alignment horizontal="right" vertical="center"/>
    </xf>
    <xf numFmtId="168" fontId="227" fillId="8" borderId="139" xfId="0" applyNumberFormat="1" applyFont="1" applyFill="1" applyBorder="1" applyAlignment="1">
      <alignment horizontal="right" vertical="center"/>
    </xf>
    <xf numFmtId="168" fontId="227" fillId="10" borderId="139" xfId="0" applyNumberFormat="1" applyFont="1" applyFill="1" applyBorder="1" applyAlignment="1">
      <alignment horizontal="right" vertical="center"/>
    </xf>
    <xf numFmtId="168" fontId="232" fillId="10" borderId="3" xfId="0" applyNumberFormat="1" applyFont="1" applyFill="1" applyBorder="1" applyAlignment="1">
      <alignment horizontal="right" vertical="center"/>
    </xf>
    <xf numFmtId="168" fontId="227" fillId="6" borderId="138" xfId="0" applyNumberFormat="1" applyFont="1" applyFill="1" applyBorder="1" applyAlignment="1">
      <alignment horizontal="right" vertical="center"/>
    </xf>
    <xf numFmtId="168" fontId="227" fillId="7" borderId="139" xfId="0" applyNumberFormat="1" applyFont="1" applyFill="1" applyBorder="1" applyAlignment="1">
      <alignment horizontal="right" vertical="center"/>
    </xf>
    <xf numFmtId="168" fontId="227" fillId="10" borderId="3" xfId="0" applyNumberFormat="1" applyFont="1" applyFill="1" applyBorder="1" applyAlignment="1">
      <alignment horizontal="right" vertical="center"/>
    </xf>
    <xf numFmtId="168" fontId="227" fillId="3" borderId="138" xfId="0" applyNumberFormat="1" applyFont="1" applyFill="1" applyBorder="1" applyAlignment="1">
      <alignment horizontal="right" vertical="center"/>
    </xf>
    <xf numFmtId="168" fontId="227" fillId="5" borderId="140" xfId="0" applyNumberFormat="1" applyFont="1" applyFill="1" applyBorder="1" applyAlignment="1">
      <alignment horizontal="right" vertical="center"/>
    </xf>
    <xf numFmtId="168" fontId="227" fillId="10" borderId="199" xfId="0" applyNumberFormat="1" applyFont="1" applyFill="1" applyBorder="1" applyAlignment="1">
      <alignment horizontal="right" vertical="center"/>
    </xf>
    <xf numFmtId="168" fontId="227" fillId="125" borderId="138" xfId="0" applyNumberFormat="1" applyFont="1" applyFill="1" applyBorder="1" applyAlignment="1">
      <alignment horizontal="right"/>
    </xf>
    <xf numFmtId="168" fontId="227" fillId="126" borderId="139" xfId="0" applyNumberFormat="1" applyFont="1" applyFill="1" applyBorder="1" applyAlignment="1">
      <alignment horizontal="right"/>
    </xf>
    <xf numFmtId="168" fontId="227" fillId="10" borderId="139" xfId="0" applyNumberFormat="1" applyFont="1" applyFill="1" applyBorder="1" applyAlignment="1">
      <alignment horizontal="right"/>
    </xf>
    <xf numFmtId="168" fontId="227" fillId="0" borderId="3" xfId="0" applyNumberFormat="1" applyFont="1" applyFill="1" applyBorder="1" applyAlignment="1">
      <alignment horizontal="right"/>
    </xf>
    <xf numFmtId="168" fontId="227" fillId="127" borderId="138" xfId="0" applyNumberFormat="1" applyFont="1" applyFill="1" applyBorder="1" applyAlignment="1">
      <alignment horizontal="right"/>
    </xf>
    <xf numFmtId="168" fontId="227" fillId="128" borderId="139" xfId="0" applyNumberFormat="1" applyFont="1" applyFill="1" applyBorder="1" applyAlignment="1">
      <alignment horizontal="right"/>
    </xf>
    <xf numFmtId="168" fontId="227" fillId="10" borderId="3" xfId="0" applyNumberFormat="1" applyFont="1" applyFill="1" applyBorder="1" applyAlignment="1">
      <alignment horizontal="right"/>
    </xf>
    <xf numFmtId="168" fontId="227" fillId="129" borderId="138" xfId="0" applyNumberFormat="1" applyFont="1" applyFill="1" applyBorder="1" applyAlignment="1">
      <alignment horizontal="right"/>
    </xf>
    <xf numFmtId="168" fontId="227" fillId="130" borderId="140" xfId="0" applyNumberFormat="1" applyFont="1" applyFill="1" applyBorder="1" applyAlignment="1">
      <alignment horizontal="right"/>
    </xf>
    <xf numFmtId="0" fontId="227" fillId="10" borderId="123" xfId="0" applyFont="1" applyFill="1" applyBorder="1" applyAlignment="1">
      <alignment vertical="center"/>
    </xf>
    <xf numFmtId="168" fontId="227" fillId="9" borderId="124" xfId="0" applyNumberFormat="1" applyFont="1" applyFill="1" applyBorder="1" applyAlignment="1">
      <alignment horizontal="right" vertical="center"/>
    </xf>
    <xf numFmtId="168" fontId="227" fillId="6" borderId="124" xfId="0" applyNumberFormat="1" applyFont="1" applyFill="1" applyBorder="1" applyAlignment="1">
      <alignment horizontal="right" vertical="center"/>
    </xf>
    <xf numFmtId="168" fontId="227" fillId="3" borderId="124" xfId="0" applyNumberFormat="1" applyFont="1" applyFill="1" applyBorder="1" applyAlignment="1">
      <alignment horizontal="right" vertical="center"/>
    </xf>
    <xf numFmtId="168" fontId="227" fillId="125" borderId="124" xfId="0" applyNumberFormat="1" applyFont="1" applyFill="1" applyBorder="1" applyAlignment="1">
      <alignment horizontal="right"/>
    </xf>
    <xf numFmtId="168" fontId="227" fillId="127" borderId="124" xfId="0" applyNumberFormat="1" applyFont="1" applyFill="1" applyBorder="1" applyAlignment="1">
      <alignment horizontal="right"/>
    </xf>
    <xf numFmtId="168" fontId="227" fillId="129" borderId="124" xfId="0" applyNumberFormat="1" applyFont="1" applyFill="1" applyBorder="1" applyAlignment="1">
      <alignment horizontal="right"/>
    </xf>
    <xf numFmtId="0" fontId="227" fillId="10" borderId="3" xfId="0" applyFont="1" applyFill="1" applyBorder="1" applyAlignment="1">
      <alignment vertical="center"/>
    </xf>
    <xf numFmtId="168" fontId="227" fillId="9" borderId="119" xfId="0" applyNumberFormat="1" applyFont="1" applyFill="1" applyBorder="1" applyAlignment="1">
      <alignment horizontal="right" vertical="center"/>
    </xf>
    <xf numFmtId="168" fontId="227" fillId="8" borderId="121" xfId="0" applyNumberFormat="1" applyFont="1" applyFill="1" applyBorder="1" applyAlignment="1">
      <alignment horizontal="right" vertical="center"/>
    </xf>
    <xf numFmtId="168" fontId="227" fillId="10" borderId="121" xfId="0" applyNumberFormat="1" applyFont="1" applyFill="1" applyBorder="1" applyAlignment="1">
      <alignment horizontal="right" vertical="center"/>
    </xf>
    <xf numFmtId="168" fontId="227" fillId="6" borderId="119" xfId="0" applyNumberFormat="1" applyFont="1" applyFill="1" applyBorder="1" applyAlignment="1">
      <alignment horizontal="right" vertical="center"/>
    </xf>
    <xf numFmtId="168" fontId="227" fillId="7" borderId="121" xfId="0" applyNumberFormat="1" applyFont="1" applyFill="1" applyBorder="1" applyAlignment="1">
      <alignment horizontal="right" vertical="center"/>
    </xf>
    <xf numFmtId="168" fontId="227" fillId="3" borderId="119" xfId="0" applyNumberFormat="1" applyFont="1" applyFill="1" applyBorder="1" applyAlignment="1">
      <alignment horizontal="right" vertical="center"/>
    </xf>
    <xf numFmtId="168" fontId="227" fillId="5" borderId="122" xfId="0" applyNumberFormat="1" applyFont="1" applyFill="1" applyBorder="1" applyAlignment="1">
      <alignment horizontal="right" vertical="center"/>
    </xf>
    <xf numFmtId="168" fontId="227" fillId="10" borderId="194" xfId="0" applyNumberFormat="1" applyFont="1" applyFill="1" applyBorder="1" applyAlignment="1">
      <alignment horizontal="right" vertical="center"/>
    </xf>
    <xf numFmtId="168" fontId="227" fillId="125" borderId="119" xfId="0" applyNumberFormat="1" applyFont="1" applyFill="1" applyBorder="1" applyAlignment="1">
      <alignment horizontal="right"/>
    </xf>
    <xf numFmtId="168" fontId="227" fillId="126" borderId="121" xfId="0" applyNumberFormat="1" applyFont="1" applyFill="1" applyBorder="1" applyAlignment="1">
      <alignment horizontal="right"/>
    </xf>
    <xf numFmtId="168" fontId="227" fillId="10" borderId="121" xfId="0" applyNumberFormat="1" applyFont="1" applyFill="1" applyBorder="1" applyAlignment="1">
      <alignment horizontal="right"/>
    </xf>
    <xf numFmtId="168" fontId="227" fillId="127" borderId="119" xfId="0" applyNumberFormat="1" applyFont="1" applyFill="1" applyBorder="1" applyAlignment="1">
      <alignment horizontal="right"/>
    </xf>
    <xf numFmtId="168" fontId="227" fillId="128" borderId="121" xfId="0" applyNumberFormat="1" applyFont="1" applyFill="1" applyBorder="1" applyAlignment="1">
      <alignment horizontal="right"/>
    </xf>
    <xf numFmtId="168" fontId="227" fillId="129" borderId="119" xfId="0" applyNumberFormat="1" applyFont="1" applyFill="1" applyBorder="1" applyAlignment="1">
      <alignment horizontal="right"/>
    </xf>
    <xf numFmtId="168" fontId="227" fillId="130" borderId="122" xfId="0" applyNumberFormat="1" applyFont="1" applyFill="1" applyBorder="1" applyAlignment="1">
      <alignment horizontal="right"/>
    </xf>
    <xf numFmtId="168" fontId="231" fillId="126" borderId="121" xfId="0" applyNumberFormat="1" applyFont="1" applyFill="1" applyBorder="1" applyAlignment="1">
      <alignment horizontal="right"/>
    </xf>
    <xf numFmtId="168" fontId="231" fillId="0" borderId="3" xfId="0" applyNumberFormat="1" applyFont="1" applyFill="1" applyBorder="1" applyAlignment="1">
      <alignment horizontal="right"/>
    </xf>
    <xf numFmtId="168" fontId="231" fillId="128" borderId="121" xfId="0" applyNumberFormat="1" applyFont="1" applyFill="1" applyBorder="1" applyAlignment="1">
      <alignment horizontal="right"/>
    </xf>
    <xf numFmtId="168" fontId="231" fillId="10" borderId="121" xfId="0" applyNumberFormat="1" applyFont="1" applyFill="1" applyBorder="1" applyAlignment="1">
      <alignment horizontal="right"/>
    </xf>
    <xf numFmtId="168" fontId="231" fillId="10" borderId="3" xfId="0" applyNumberFormat="1" applyFont="1" applyFill="1" applyBorder="1" applyAlignment="1">
      <alignment horizontal="right"/>
    </xf>
    <xf numFmtId="167" fontId="228" fillId="8" borderId="120" xfId="0" applyNumberFormat="1" applyFont="1" applyFill="1" applyBorder="1" applyAlignment="1">
      <alignment horizontal="right" vertical="center"/>
    </xf>
    <xf numFmtId="0" fontId="233" fillId="4" borderId="0" xfId="0" applyFont="1" applyFill="1" applyBorder="1"/>
    <xf numFmtId="0" fontId="234" fillId="10" borderId="0" xfId="0" applyFont="1" applyFill="1" applyBorder="1" applyAlignment="1">
      <alignment horizontal="left"/>
    </xf>
    <xf numFmtId="0" fontId="234" fillId="4" borderId="0" xfId="0" applyFont="1" applyFill="1" applyBorder="1"/>
    <xf numFmtId="0" fontId="234" fillId="10" borderId="0" xfId="0" applyFont="1" applyFill="1" applyBorder="1" applyAlignment="1"/>
    <xf numFmtId="0" fontId="234" fillId="10" borderId="0" xfId="0" applyFont="1" applyFill="1" applyBorder="1"/>
    <xf numFmtId="0" fontId="234" fillId="116" borderId="0" xfId="0" applyFont="1" applyFill="1" applyBorder="1"/>
    <xf numFmtId="0" fontId="236" fillId="10" borderId="0" xfId="0" applyFont="1" applyFill="1" applyBorder="1"/>
    <xf numFmtId="0" fontId="236" fillId="0" borderId="0" xfId="0" applyFont="1" applyFill="1" applyBorder="1"/>
    <xf numFmtId="186" fontId="212" fillId="131" borderId="162" xfId="0" applyNumberFormat="1" applyFont="1" applyFill="1" applyBorder="1" applyAlignment="1">
      <alignment horizontal="center"/>
    </xf>
    <xf numFmtId="186" fontId="228" fillId="131" borderId="6" xfId="0" applyNumberFormat="1" applyFont="1" applyFill="1" applyBorder="1" applyAlignment="1">
      <alignment horizontal="center"/>
    </xf>
    <xf numFmtId="186" fontId="212" fillId="131" borderId="6" xfId="0" applyNumberFormat="1" applyFont="1" applyFill="1" applyBorder="1" applyAlignment="1">
      <alignment horizontal="center"/>
    </xf>
    <xf numFmtId="186" fontId="212" fillId="131" borderId="57" xfId="0" applyNumberFormat="1" applyFont="1" applyFill="1" applyBorder="1" applyAlignment="1">
      <alignment horizontal="center"/>
    </xf>
    <xf numFmtId="186" fontId="212" fillId="131" borderId="168" xfId="0" applyNumberFormat="1" applyFont="1" applyFill="1" applyBorder="1" applyAlignment="1">
      <alignment horizontal="center"/>
    </xf>
    <xf numFmtId="186" fontId="212" fillId="131" borderId="10" xfId="0" applyNumberFormat="1" applyFont="1" applyFill="1" applyBorder="1" applyAlignment="1">
      <alignment horizontal="center"/>
    </xf>
    <xf numFmtId="186" fontId="212" fillId="131" borderId="175" xfId="0" applyNumberFormat="1" applyFont="1" applyFill="1" applyBorder="1" applyAlignment="1">
      <alignment horizontal="center"/>
    </xf>
    <xf numFmtId="170" fontId="215" fillId="131" borderId="112" xfId="0" applyNumberFormat="1" applyFont="1" applyFill="1" applyBorder="1" applyAlignment="1">
      <alignment horizontal="right" vertical="center"/>
    </xf>
    <xf numFmtId="3" fontId="215" fillId="131" borderId="10" xfId="0" applyNumberFormat="1" applyFont="1" applyFill="1" applyBorder="1" applyAlignment="1">
      <alignment horizontal="right" vertical="center"/>
    </xf>
    <xf numFmtId="167" fontId="215" fillId="131" borderId="6" xfId="0" applyNumberFormat="1" applyFont="1" applyFill="1" applyBorder="1" applyAlignment="1">
      <alignment horizontal="right" vertical="center"/>
    </xf>
    <xf numFmtId="167" fontId="212" fillId="131" borderId="14" xfId="0" applyNumberFormat="1" applyFont="1" applyFill="1" applyBorder="1" applyAlignment="1">
      <alignment horizontal="right" vertical="center"/>
    </xf>
    <xf numFmtId="167" fontId="215" fillId="131" borderId="142" xfId="0" applyNumberFormat="1" applyFont="1" applyFill="1" applyBorder="1" applyAlignment="1">
      <alignment horizontal="right" vertical="center"/>
    </xf>
    <xf numFmtId="168" fontId="227" fillId="131" borderId="150" xfId="0" applyNumberFormat="1" applyFont="1" applyFill="1" applyBorder="1" applyAlignment="1">
      <alignment horizontal="right" vertical="center"/>
    </xf>
    <xf numFmtId="167" fontId="215" fillId="131" borderId="112" xfId="0" applyNumberFormat="1" applyFont="1" applyFill="1" applyBorder="1" applyAlignment="1">
      <alignment horizontal="center" vertical="center"/>
    </xf>
    <xf numFmtId="168" fontId="227" fillId="131" borderId="125" xfId="0" applyNumberFormat="1" applyFont="1" applyFill="1" applyBorder="1" applyAlignment="1">
      <alignment horizontal="right" vertical="center"/>
    </xf>
    <xf numFmtId="167" fontId="215" fillId="131" borderId="133" xfId="0" applyNumberFormat="1" applyFont="1" applyFill="1" applyBorder="1" applyAlignment="1">
      <alignment horizontal="right" vertical="center"/>
    </xf>
    <xf numFmtId="167" fontId="215" fillId="131" borderId="117" xfId="0" applyNumberFormat="1" applyFont="1" applyFill="1" applyBorder="1" applyAlignment="1">
      <alignment horizontal="right" vertical="center"/>
    </xf>
    <xf numFmtId="167" fontId="228" fillId="131" borderId="121" xfId="0" applyNumberFormat="1" applyFont="1" applyFill="1" applyBorder="1" applyAlignment="1">
      <alignment horizontal="right" vertical="center"/>
    </xf>
    <xf numFmtId="167" fontId="212" fillId="131" borderId="6" xfId="0" applyNumberFormat="1" applyFont="1" applyFill="1" applyBorder="1" applyAlignment="1">
      <alignment horizontal="right" vertical="center"/>
    </xf>
    <xf numFmtId="167" fontId="215" fillId="131" borderId="121" xfId="0" applyNumberFormat="1" applyFont="1" applyFill="1" applyBorder="1" applyAlignment="1">
      <alignment horizontal="right" vertical="center"/>
    </xf>
    <xf numFmtId="168" fontId="227" fillId="131" borderId="121" xfId="0" applyNumberFormat="1" applyFont="1" applyFill="1" applyBorder="1" applyAlignment="1">
      <alignment horizontal="right" vertical="center"/>
    </xf>
    <xf numFmtId="171" fontId="215" fillId="131" borderId="129" xfId="0" applyNumberFormat="1" applyFont="1" applyFill="1" applyBorder="1" applyAlignment="1">
      <alignment horizontal="right" vertical="center"/>
    </xf>
    <xf numFmtId="168" fontId="210" fillId="131" borderId="121" xfId="0" applyNumberFormat="1" applyFont="1" applyFill="1" applyBorder="1" applyAlignment="1">
      <alignment horizontal="right" vertical="center"/>
    </xf>
    <xf numFmtId="168" fontId="210" fillId="131" borderId="125" xfId="0" applyNumberFormat="1" applyFont="1" applyFill="1" applyBorder="1" applyAlignment="1">
      <alignment horizontal="right" vertical="center"/>
    </xf>
    <xf numFmtId="167" fontId="212" fillId="131" borderId="133" xfId="0" applyNumberFormat="1" applyFont="1" applyFill="1" applyBorder="1" applyAlignment="1">
      <alignment horizontal="right" vertical="center"/>
    </xf>
    <xf numFmtId="168" fontId="227" fillId="131" borderId="139" xfId="0" applyNumberFormat="1" applyFont="1" applyFill="1" applyBorder="1" applyAlignment="1">
      <alignment horizontal="right" vertical="center"/>
    </xf>
    <xf numFmtId="166" fontId="215" fillId="131" borderId="117" xfId="0" applyNumberFormat="1" applyFont="1" applyFill="1" applyBorder="1" applyAlignment="1">
      <alignment horizontal="right" vertical="center"/>
    </xf>
    <xf numFmtId="166" fontId="212" fillId="131" borderId="6" xfId="0" applyNumberFormat="1" applyFont="1" applyFill="1" applyBorder="1" applyAlignment="1">
      <alignment horizontal="right" vertical="center"/>
    </xf>
    <xf numFmtId="166" fontId="215" fillId="131" borderId="121" xfId="0" applyNumberFormat="1" applyFont="1" applyFill="1" applyBorder="1" applyAlignment="1">
      <alignment horizontal="right" vertical="center"/>
    </xf>
    <xf numFmtId="166" fontId="215" fillId="131" borderId="129" xfId="0" applyNumberFormat="1" applyFont="1" applyFill="1" applyBorder="1" applyAlignment="1">
      <alignment horizontal="right" vertical="center"/>
    </xf>
    <xf numFmtId="166" fontId="215" fillId="131" borderId="133" xfId="0" applyNumberFormat="1" applyFont="1" applyFill="1" applyBorder="1" applyAlignment="1">
      <alignment horizontal="right" vertical="center"/>
    </xf>
    <xf numFmtId="166" fontId="210" fillId="131" borderId="125" xfId="0" applyNumberFormat="1" applyFont="1" applyFill="1" applyBorder="1" applyAlignment="1">
      <alignment horizontal="right" vertical="center"/>
    </xf>
    <xf numFmtId="166" fontId="212" fillId="131" borderId="133" xfId="0" applyNumberFormat="1" applyFont="1" applyFill="1" applyBorder="1" applyAlignment="1">
      <alignment horizontal="right" vertical="center"/>
    </xf>
    <xf numFmtId="166" fontId="215" fillId="131" borderId="142" xfId="0" applyNumberFormat="1" applyFont="1" applyFill="1" applyBorder="1" applyAlignment="1">
      <alignment horizontal="right" vertical="center"/>
    </xf>
    <xf numFmtId="166" fontId="215" fillId="131" borderId="112" xfId="0" applyNumberFormat="1" applyFont="1" applyFill="1" applyBorder="1" applyAlignment="1">
      <alignment horizontal="center" vertical="center"/>
    </xf>
    <xf numFmtId="166" fontId="215" fillId="131" borderId="10" xfId="0" applyNumberFormat="1" applyFont="1" applyFill="1" applyBorder="1" applyAlignment="1">
      <alignment horizontal="right" vertical="center"/>
    </xf>
    <xf numFmtId="166" fontId="215" fillId="131" borderId="6" xfId="0" applyNumberFormat="1" applyFont="1" applyFill="1" applyBorder="1" applyAlignment="1">
      <alignment horizontal="right" vertical="center"/>
    </xf>
    <xf numFmtId="166" fontId="212" fillId="131" borderId="14" xfId="0" applyNumberFormat="1" applyFont="1" applyFill="1" applyBorder="1" applyAlignment="1">
      <alignment horizontal="right" vertical="center"/>
    </xf>
    <xf numFmtId="166" fontId="215" fillId="131" borderId="112" xfId="0" applyNumberFormat="1" applyFont="1" applyFill="1" applyBorder="1" applyAlignment="1">
      <alignment horizontal="right" vertical="center"/>
    </xf>
    <xf numFmtId="166" fontId="212" fillId="131" borderId="10" xfId="0" applyNumberFormat="1" applyFont="1" applyFill="1" applyBorder="1" applyAlignment="1">
      <alignment horizontal="center"/>
    </xf>
    <xf numFmtId="166" fontId="212" fillId="131" borderId="6" xfId="0" applyNumberFormat="1" applyFont="1" applyFill="1" applyBorder="1" applyAlignment="1">
      <alignment horizontal="center"/>
    </xf>
    <xf numFmtId="166" fontId="212" fillId="131" borderId="175" xfId="0" applyNumberFormat="1" applyFont="1" applyFill="1" applyBorder="1" applyAlignment="1">
      <alignment horizontal="center"/>
    </xf>
    <xf numFmtId="166" fontId="212" fillId="131" borderId="176" xfId="0" applyNumberFormat="1" applyFont="1" applyFill="1" applyBorder="1" applyAlignment="1">
      <alignment horizontal="center"/>
    </xf>
    <xf numFmtId="166" fontId="228" fillId="131" borderId="177" xfId="0" applyNumberFormat="1" applyFont="1" applyFill="1" applyBorder="1" applyAlignment="1">
      <alignment horizontal="center"/>
    </xf>
    <xf numFmtId="166" fontId="212" fillId="131" borderId="177" xfId="0" applyNumberFormat="1" applyFont="1" applyFill="1" applyBorder="1" applyAlignment="1">
      <alignment horizontal="center"/>
    </xf>
    <xf numFmtId="166" fontId="212" fillId="131" borderId="178" xfId="0" applyNumberFormat="1" applyFont="1" applyFill="1" applyBorder="1" applyAlignment="1">
      <alignment horizontal="center"/>
    </xf>
    <xf numFmtId="166" fontId="212" fillId="131" borderId="179" xfId="0" applyNumberFormat="1" applyFont="1" applyFill="1" applyBorder="1" applyAlignment="1">
      <alignment horizontal="center"/>
    </xf>
    <xf numFmtId="166" fontId="212" fillId="131" borderId="189" xfId="0" applyNumberFormat="1" applyFont="1" applyFill="1" applyBorder="1" applyAlignment="1">
      <alignment horizontal="center"/>
    </xf>
    <xf numFmtId="166" fontId="212" fillId="131" borderId="190" xfId="0" applyNumberFormat="1" applyFont="1" applyFill="1" applyBorder="1" applyAlignment="1">
      <alignment horizontal="center"/>
    </xf>
    <xf numFmtId="166" fontId="212" fillId="131" borderId="115" xfId="0" applyNumberFormat="1" applyFont="1" applyFill="1" applyBorder="1" applyAlignment="1">
      <alignment horizontal="center"/>
    </xf>
    <xf numFmtId="170" fontId="215" fillId="132" borderId="6" xfId="0" applyNumberFormat="1" applyFont="1" applyFill="1" applyBorder="1" applyAlignment="1">
      <alignment horizontal="right" vertical="center"/>
    </xf>
    <xf numFmtId="170" fontId="215" fillId="132" borderId="117" xfId="0" applyNumberFormat="1" applyFont="1" applyFill="1" applyBorder="1" applyAlignment="1">
      <alignment horizontal="right" vertical="center"/>
    </xf>
    <xf numFmtId="168" fontId="227" fillId="132" borderId="121" xfId="0" applyNumberFormat="1" applyFont="1" applyFill="1" applyBorder="1" applyAlignment="1">
      <alignment horizontal="right" vertical="center"/>
    </xf>
    <xf numFmtId="170" fontId="212" fillId="132" borderId="6" xfId="0" applyNumberFormat="1" applyFont="1" applyFill="1" applyBorder="1" applyAlignment="1">
      <alignment horizontal="right" vertical="center"/>
    </xf>
    <xf numFmtId="170" fontId="215" fillId="132" borderId="121" xfId="0" applyNumberFormat="1" applyFont="1" applyFill="1" applyBorder="1" applyAlignment="1">
      <alignment horizontal="right" vertical="center"/>
    </xf>
    <xf numFmtId="168" fontId="227" fillId="132" borderId="125" xfId="0" applyNumberFormat="1" applyFont="1" applyFill="1" applyBorder="1" applyAlignment="1">
      <alignment horizontal="right" vertical="center"/>
    </xf>
    <xf numFmtId="171" fontId="215" fillId="132" borderId="45" xfId="0" applyNumberFormat="1" applyFont="1" applyFill="1" applyBorder="1" applyAlignment="1">
      <alignment horizontal="right" vertical="center"/>
    </xf>
    <xf numFmtId="170" fontId="215" fillId="132" borderId="133" xfId="0" applyNumberFormat="1" applyFont="1" applyFill="1" applyBorder="1" applyAlignment="1">
      <alignment horizontal="right" vertical="center"/>
    </xf>
    <xf numFmtId="168" fontId="210" fillId="132" borderId="121" xfId="0" applyNumberFormat="1" applyFont="1" applyFill="1" applyBorder="1" applyAlignment="1">
      <alignment horizontal="right" vertical="center"/>
    </xf>
    <xf numFmtId="168" fontId="210" fillId="132" borderId="125" xfId="0" applyNumberFormat="1" applyFont="1" applyFill="1" applyBorder="1" applyAlignment="1">
      <alignment horizontal="right" vertical="center"/>
    </xf>
    <xf numFmtId="170" fontId="212" fillId="132" borderId="136" xfId="0" applyNumberFormat="1" applyFont="1" applyFill="1" applyBorder="1" applyAlignment="1">
      <alignment horizontal="right" vertical="center"/>
    </xf>
    <xf numFmtId="169" fontId="215" fillId="132" borderId="133" xfId="0" applyNumberFormat="1" applyFont="1" applyFill="1" applyBorder="1" applyAlignment="1">
      <alignment horizontal="right" vertical="center"/>
    </xf>
    <xf numFmtId="168" fontId="227" fillId="132" borderId="139" xfId="0" applyNumberFormat="1" applyFont="1" applyFill="1" applyBorder="1" applyAlignment="1">
      <alignment horizontal="right" vertical="center"/>
    </xf>
    <xf numFmtId="166" fontId="215" fillId="132" borderId="117" xfId="0" applyNumberFormat="1" applyFont="1" applyFill="1" applyBorder="1" applyAlignment="1">
      <alignment horizontal="right" vertical="center"/>
    </xf>
    <xf numFmtId="166" fontId="212" fillId="132" borderId="6" xfId="0" applyNumberFormat="1" applyFont="1" applyFill="1" applyBorder="1" applyAlignment="1">
      <alignment horizontal="right" vertical="center"/>
    </xf>
    <xf numFmtId="166" fontId="215" fillId="132" borderId="121" xfId="0" applyNumberFormat="1" applyFont="1" applyFill="1" applyBorder="1" applyAlignment="1">
      <alignment horizontal="right" vertical="center"/>
    </xf>
    <xf numFmtId="166" fontId="215" fillId="132" borderId="45" xfId="0" applyNumberFormat="1" applyFont="1" applyFill="1" applyBorder="1" applyAlignment="1">
      <alignment horizontal="right" vertical="center"/>
    </xf>
    <xf numFmtId="166" fontId="215" fillId="132" borderId="133" xfId="0" applyNumberFormat="1" applyFont="1" applyFill="1" applyBorder="1" applyAlignment="1">
      <alignment horizontal="right" vertical="center"/>
    </xf>
    <xf numFmtId="170" fontId="215" fillId="132" borderId="142" xfId="0" applyNumberFormat="1" applyFont="1" applyFill="1" applyBorder="1" applyAlignment="1">
      <alignment horizontal="right" vertical="center"/>
    </xf>
    <xf numFmtId="168" fontId="227" fillId="132" borderId="150" xfId="0" applyNumberFormat="1" applyFont="1" applyFill="1" applyBorder="1" applyAlignment="1">
      <alignment horizontal="right" vertical="center"/>
    </xf>
    <xf numFmtId="166" fontId="215" fillId="132" borderId="142" xfId="0" applyNumberFormat="1" applyFont="1" applyFill="1" applyBorder="1" applyAlignment="1">
      <alignment horizontal="right" vertical="center"/>
    </xf>
    <xf numFmtId="167" fontId="215" fillId="132" borderId="112" xfId="0" applyNumberFormat="1" applyFont="1" applyFill="1" applyBorder="1" applyAlignment="1">
      <alignment horizontal="center" vertical="center"/>
    </xf>
    <xf numFmtId="3" fontId="215" fillId="132" borderId="10" xfId="0" applyNumberFormat="1" applyFont="1" applyFill="1" applyBorder="1" applyAlignment="1">
      <alignment horizontal="right" vertical="center"/>
    </xf>
    <xf numFmtId="170" fontId="212" fillId="132" borderId="14" xfId="0" applyNumberFormat="1" applyFont="1" applyFill="1" applyBorder="1" applyAlignment="1">
      <alignment horizontal="right" vertical="center"/>
    </xf>
    <xf numFmtId="166" fontId="215" fillId="132" borderId="10" xfId="0" applyNumberFormat="1" applyFont="1" applyFill="1" applyBorder="1" applyAlignment="1">
      <alignment horizontal="right" vertical="center"/>
    </xf>
    <xf numFmtId="166" fontId="215" fillId="132" borderId="6" xfId="0" applyNumberFormat="1" applyFont="1" applyFill="1" applyBorder="1" applyAlignment="1">
      <alignment horizontal="right" vertical="center"/>
    </xf>
    <xf numFmtId="166" fontId="212" fillId="132" borderId="14" xfId="0" applyNumberFormat="1" applyFont="1" applyFill="1" applyBorder="1" applyAlignment="1">
      <alignment horizontal="right" vertical="center"/>
    </xf>
    <xf numFmtId="170" fontId="215" fillId="132" borderId="112" xfId="0" applyNumberFormat="1" applyFont="1" applyFill="1" applyBorder="1" applyAlignment="1">
      <alignment horizontal="right" vertical="center"/>
    </xf>
    <xf numFmtId="166" fontId="215" fillId="132" borderId="112" xfId="0" applyNumberFormat="1" applyFont="1" applyFill="1" applyBorder="1" applyAlignment="1">
      <alignment horizontal="right" vertical="center"/>
    </xf>
    <xf numFmtId="170" fontId="212" fillId="132" borderId="10" xfId="0" applyNumberFormat="1" applyFont="1" applyFill="1" applyBorder="1" applyAlignment="1">
      <alignment horizontal="right" vertical="center"/>
    </xf>
    <xf numFmtId="170" fontId="215" fillId="132" borderId="159" xfId="0" applyNumberFormat="1" applyFont="1" applyFill="1" applyBorder="1" applyAlignment="1">
      <alignment horizontal="right" vertical="center"/>
    </xf>
    <xf numFmtId="166" fontId="212" fillId="132" borderId="10" xfId="0" applyNumberFormat="1" applyFont="1" applyFill="1" applyBorder="1" applyAlignment="1">
      <alignment horizontal="right" vertical="center"/>
    </xf>
    <xf numFmtId="166" fontId="215" fillId="132" borderId="159" xfId="0" applyNumberFormat="1" applyFont="1" applyFill="1" applyBorder="1" applyAlignment="1">
      <alignment horizontal="right" vertical="center"/>
    </xf>
    <xf numFmtId="168" fontId="227" fillId="132" borderId="6" xfId="0" applyNumberFormat="1" applyFont="1" applyFill="1" applyBorder="1" applyAlignment="1">
      <alignment horizontal="right" vertical="center"/>
    </xf>
    <xf numFmtId="178" fontId="212" fillId="132" borderId="121" xfId="0" applyNumberFormat="1" applyFont="1" applyFill="1" applyBorder="1" applyAlignment="1">
      <alignment horizontal="right" vertical="center"/>
    </xf>
    <xf numFmtId="168" fontId="215" fillId="132" borderId="139" xfId="0" applyNumberFormat="1" applyFont="1" applyFill="1" applyBorder="1" applyAlignment="1">
      <alignment horizontal="right" vertical="center"/>
    </xf>
    <xf numFmtId="168" fontId="215" fillId="132" borderId="125" xfId="0" applyNumberFormat="1" applyFont="1" applyFill="1" applyBorder="1" applyAlignment="1">
      <alignment horizontal="right" vertical="center"/>
    </xf>
    <xf numFmtId="170" fontId="215" fillId="133" borderId="180" xfId="0" applyNumberFormat="1" applyFont="1" applyFill="1" applyBorder="1" applyAlignment="1">
      <alignment horizontal="right" vertical="center"/>
    </xf>
    <xf numFmtId="168" fontId="227" fillId="133" borderId="0" xfId="0" applyNumberFormat="1" applyFont="1" applyFill="1" applyBorder="1" applyAlignment="1">
      <alignment horizontal="right" vertical="center"/>
    </xf>
    <xf numFmtId="170" fontId="212" fillId="133" borderId="177" xfId="0" applyNumberFormat="1" applyFont="1" applyFill="1" applyBorder="1" applyAlignment="1">
      <alignment horizontal="right" vertical="center"/>
    </xf>
    <xf numFmtId="170" fontId="215" fillId="133" borderId="0" xfId="0" applyNumberFormat="1" applyFont="1" applyFill="1" applyBorder="1" applyAlignment="1">
      <alignment horizontal="right" vertical="center"/>
    </xf>
    <xf numFmtId="168" fontId="227" fillId="133" borderId="181" xfId="0" applyNumberFormat="1" applyFont="1" applyFill="1" applyBorder="1" applyAlignment="1">
      <alignment horizontal="right" vertical="center"/>
    </xf>
    <xf numFmtId="171" fontId="215" fillId="133" borderId="182" xfId="0" applyNumberFormat="1" applyFont="1" applyFill="1" applyBorder="1" applyAlignment="1">
      <alignment horizontal="right" vertical="center"/>
    </xf>
    <xf numFmtId="170" fontId="215" fillId="133" borderId="183" xfId="0" applyNumberFormat="1" applyFont="1" applyFill="1" applyBorder="1" applyAlignment="1">
      <alignment horizontal="right" vertical="center"/>
    </xf>
    <xf numFmtId="168" fontId="210" fillId="133" borderId="0" xfId="0" applyNumberFormat="1" applyFont="1" applyFill="1" applyBorder="1" applyAlignment="1">
      <alignment horizontal="right" vertical="center"/>
    </xf>
    <xf numFmtId="168" fontId="210" fillId="133" borderId="181" xfId="0" applyNumberFormat="1" applyFont="1" applyFill="1" applyBorder="1" applyAlignment="1">
      <alignment horizontal="right" vertical="center"/>
    </xf>
    <xf numFmtId="170" fontId="212" fillId="133" borderId="184" xfId="0" applyNumberFormat="1" applyFont="1" applyFill="1" applyBorder="1" applyAlignment="1">
      <alignment horizontal="right" vertical="center"/>
    </xf>
    <xf numFmtId="169" fontId="215" fillId="133" borderId="183" xfId="0" applyNumberFormat="1" applyFont="1" applyFill="1" applyBorder="1" applyAlignment="1">
      <alignment horizontal="right" vertical="center"/>
    </xf>
    <xf numFmtId="168" fontId="227" fillId="133" borderId="185" xfId="0" applyNumberFormat="1" applyFont="1" applyFill="1" applyBorder="1" applyAlignment="1">
      <alignment horizontal="right" vertical="center"/>
    </xf>
    <xf numFmtId="166" fontId="212" fillId="133" borderId="177" xfId="0" applyNumberFormat="1" applyFont="1" applyFill="1" applyBorder="1" applyAlignment="1">
      <alignment horizontal="right" vertical="center"/>
    </xf>
    <xf numFmtId="166" fontId="215" fillId="133" borderId="0" xfId="0" applyNumberFormat="1" applyFont="1" applyFill="1" applyBorder="1" applyAlignment="1">
      <alignment horizontal="right" vertical="center"/>
    </xf>
    <xf numFmtId="166" fontId="215" fillId="133" borderId="182" xfId="0" applyNumberFormat="1" applyFont="1" applyFill="1" applyBorder="1" applyAlignment="1">
      <alignment horizontal="right" vertical="center"/>
    </xf>
    <xf numFmtId="166" fontId="215" fillId="133" borderId="183" xfId="0" applyNumberFormat="1" applyFont="1" applyFill="1" applyBorder="1" applyAlignment="1">
      <alignment horizontal="right" vertical="center"/>
    </xf>
    <xf numFmtId="166" fontId="210" fillId="133" borderId="181" xfId="0" applyNumberFormat="1" applyFont="1" applyFill="1" applyBorder="1" applyAlignment="1">
      <alignment horizontal="right" vertical="center"/>
    </xf>
    <xf numFmtId="166" fontId="212" fillId="133" borderId="184" xfId="0" applyNumberFormat="1" applyFont="1" applyFill="1" applyBorder="1" applyAlignment="1">
      <alignment horizontal="right" vertical="center"/>
    </xf>
    <xf numFmtId="170" fontId="215" fillId="133" borderId="154" xfId="0" applyNumberFormat="1" applyFont="1" applyFill="1" applyBorder="1" applyAlignment="1">
      <alignment horizontal="right" vertical="center"/>
    </xf>
    <xf numFmtId="168" fontId="227" fillId="133" borderId="115" xfId="0" applyNumberFormat="1" applyFont="1" applyFill="1" applyBorder="1" applyAlignment="1">
      <alignment horizontal="right" vertical="center"/>
    </xf>
    <xf numFmtId="166" fontId="215" fillId="133" borderId="154" xfId="0" applyNumberFormat="1" applyFont="1" applyFill="1" applyBorder="1" applyAlignment="1">
      <alignment horizontal="right" vertical="center"/>
    </xf>
    <xf numFmtId="167" fontId="215" fillId="133" borderId="152" xfId="0" applyNumberFormat="1" applyFont="1" applyFill="1" applyBorder="1" applyAlignment="1">
      <alignment horizontal="center" vertical="center"/>
    </xf>
    <xf numFmtId="3" fontId="215" fillId="133" borderId="186" xfId="0" applyNumberFormat="1" applyFont="1" applyFill="1" applyBorder="1" applyAlignment="1">
      <alignment horizontal="right" vertical="center"/>
    </xf>
    <xf numFmtId="170" fontId="215" fillId="133" borderId="177" xfId="0" applyNumberFormat="1" applyFont="1" applyFill="1" applyBorder="1" applyAlignment="1">
      <alignment horizontal="right" vertical="center"/>
    </xf>
    <xf numFmtId="170" fontId="212" fillId="133" borderId="187" xfId="0" applyNumberFormat="1" applyFont="1" applyFill="1" applyBorder="1" applyAlignment="1">
      <alignment horizontal="right" vertical="center"/>
    </xf>
    <xf numFmtId="166" fontId="215" fillId="133" borderId="186" xfId="0" applyNumberFormat="1" applyFont="1" applyFill="1" applyBorder="1" applyAlignment="1">
      <alignment horizontal="right" vertical="center"/>
    </xf>
    <xf numFmtId="166" fontId="215" fillId="133" borderId="177" xfId="0" applyNumberFormat="1" applyFont="1" applyFill="1" applyBorder="1" applyAlignment="1">
      <alignment horizontal="right" vertical="center"/>
    </xf>
    <xf numFmtId="166" fontId="212" fillId="133" borderId="187" xfId="0" applyNumberFormat="1" applyFont="1" applyFill="1" applyBorder="1" applyAlignment="1">
      <alignment horizontal="right" vertical="center"/>
    </xf>
    <xf numFmtId="170" fontId="215" fillId="133" borderId="152" xfId="0" applyNumberFormat="1" applyFont="1" applyFill="1" applyBorder="1" applyAlignment="1">
      <alignment horizontal="right" vertical="center"/>
    </xf>
    <xf numFmtId="166" fontId="215" fillId="133" borderId="152" xfId="0" applyNumberFormat="1" applyFont="1" applyFill="1" applyBorder="1" applyAlignment="1">
      <alignment horizontal="right" vertical="center"/>
    </xf>
    <xf numFmtId="170" fontId="212" fillId="133" borderId="186" xfId="0" applyNumberFormat="1" applyFont="1" applyFill="1" applyBorder="1" applyAlignment="1">
      <alignment horizontal="right" vertical="center"/>
    </xf>
    <xf numFmtId="170" fontId="215" fillId="133" borderId="175" xfId="0" applyNumberFormat="1" applyFont="1" applyFill="1" applyBorder="1" applyAlignment="1">
      <alignment horizontal="right" vertical="center"/>
    </xf>
    <xf numFmtId="166" fontId="212" fillId="133" borderId="186" xfId="0" applyNumberFormat="1" applyFont="1" applyFill="1" applyBorder="1" applyAlignment="1">
      <alignment horizontal="right" vertical="center"/>
    </xf>
    <xf numFmtId="166" fontId="215" fillId="133" borderId="175" xfId="0" applyNumberFormat="1" applyFont="1" applyFill="1" applyBorder="1" applyAlignment="1">
      <alignment horizontal="right" vertical="center"/>
    </xf>
    <xf numFmtId="168" fontId="227" fillId="133" borderId="177" xfId="0" applyNumberFormat="1" applyFont="1" applyFill="1" applyBorder="1" applyAlignment="1">
      <alignment horizontal="right" vertical="center"/>
    </xf>
    <xf numFmtId="178" fontId="212" fillId="133" borderId="0" xfId="0" applyNumberFormat="1" applyFont="1" applyFill="1" applyBorder="1" applyAlignment="1">
      <alignment horizontal="right" vertical="center"/>
    </xf>
    <xf numFmtId="179" fontId="215" fillId="133" borderId="185" xfId="0" applyNumberFormat="1" applyFont="1" applyFill="1" applyBorder="1" applyAlignment="1">
      <alignment horizontal="right" vertical="center"/>
    </xf>
    <xf numFmtId="166" fontId="215" fillId="133" borderId="185" xfId="0" applyNumberFormat="1" applyFont="1" applyFill="1" applyBorder="1" applyAlignment="1">
      <alignment horizontal="right" vertical="center"/>
    </xf>
    <xf numFmtId="168" fontId="215" fillId="133" borderId="0" xfId="0" applyNumberFormat="1" applyFont="1" applyFill="1" applyBorder="1" applyAlignment="1">
      <alignment horizontal="right" vertical="center"/>
    </xf>
    <xf numFmtId="168" fontId="215" fillId="133" borderId="188" xfId="0" applyNumberFormat="1" applyFont="1" applyFill="1" applyBorder="1" applyAlignment="1">
      <alignment horizontal="right" vertical="center"/>
    </xf>
    <xf numFmtId="166" fontId="215" fillId="133" borderId="188" xfId="0" applyNumberFormat="1" applyFont="1" applyFill="1" applyBorder="1" applyAlignment="1">
      <alignment horizontal="right" vertical="center"/>
    </xf>
    <xf numFmtId="0" fontId="238" fillId="4" borderId="0" xfId="0" applyFont="1" applyFill="1" applyBorder="1"/>
    <xf numFmtId="0" fontId="30" fillId="10" borderId="0" xfId="0" applyFont="1" applyFill="1" applyBorder="1" applyAlignment="1">
      <alignment vertical="center"/>
    </xf>
    <xf numFmtId="0" fontId="30" fillId="9" borderId="110" xfId="0" applyFont="1" applyFill="1" applyBorder="1" applyAlignment="1">
      <alignment horizontal="center"/>
    </xf>
    <xf numFmtId="165" fontId="30" fillId="8" borderId="111" xfId="0" applyNumberFormat="1" applyFont="1" applyFill="1" applyBorder="1" applyAlignment="1">
      <alignment horizontal="right"/>
    </xf>
    <xf numFmtId="165" fontId="30" fillId="131" borderId="111" xfId="0" applyNumberFormat="1" applyFont="1" applyFill="1" applyBorder="1" applyAlignment="1">
      <alignment horizontal="center"/>
    </xf>
    <xf numFmtId="49" fontId="30" fillId="10" borderId="112" xfId="0" applyNumberFormat="1" applyFont="1" applyFill="1" applyBorder="1" applyAlignment="1">
      <alignment horizontal="center"/>
    </xf>
    <xf numFmtId="0" fontId="30" fillId="10" borderId="113" xfId="0" applyFont="1" applyFill="1" applyBorder="1" applyAlignment="1">
      <alignment horizontal="center"/>
    </xf>
    <xf numFmtId="0" fontId="30" fillId="6" borderId="110" xfId="0" applyFont="1" applyFill="1" applyBorder="1" applyAlignment="1">
      <alignment horizontal="center"/>
    </xf>
    <xf numFmtId="0" fontId="30" fillId="7" borderId="112" xfId="0" applyFont="1" applyFill="1" applyBorder="1" applyAlignment="1">
      <alignment horizontal="right"/>
    </xf>
    <xf numFmtId="0" fontId="30" fillId="132" borderId="111" xfId="0" applyFont="1" applyFill="1" applyBorder="1" applyAlignment="1">
      <alignment horizontal="center"/>
    </xf>
    <xf numFmtId="49" fontId="30" fillId="10" borderId="111" xfId="0" applyNumberFormat="1" applyFont="1" applyFill="1" applyBorder="1" applyAlignment="1">
      <alignment horizontal="center"/>
    </xf>
    <xf numFmtId="166" fontId="30" fillId="3" borderId="110" xfId="0" applyNumberFormat="1" applyFont="1" applyFill="1" applyBorder="1" applyAlignment="1">
      <alignment horizontal="right"/>
    </xf>
    <xf numFmtId="166" fontId="30" fillId="5" borderId="111" xfId="0" applyNumberFormat="1" applyFont="1" applyFill="1" applyBorder="1" applyAlignment="1">
      <alignment horizontal="right"/>
    </xf>
    <xf numFmtId="166" fontId="30" fillId="133" borderId="152" xfId="0" applyNumberFormat="1" applyFont="1" applyFill="1" applyBorder="1" applyAlignment="1">
      <alignment horizontal="center"/>
    </xf>
    <xf numFmtId="166" fontId="30" fillId="10" borderId="174" xfId="0" applyNumberFormat="1" applyFont="1" applyFill="1" applyBorder="1" applyAlignment="1">
      <alignment horizontal="center"/>
    </xf>
    <xf numFmtId="0" fontId="30" fillId="10" borderId="114" xfId="0" applyFont="1" applyFill="1" applyBorder="1"/>
    <xf numFmtId="0" fontId="30" fillId="10" borderId="0" xfId="0" applyFont="1" applyFill="1" applyBorder="1"/>
    <xf numFmtId="0" fontId="30" fillId="116" borderId="0" xfId="0" applyFont="1" applyFill="1" applyBorder="1"/>
    <xf numFmtId="0" fontId="55" fillId="10" borderId="0" xfId="0" applyFont="1" applyFill="1" applyBorder="1"/>
    <xf numFmtId="0" fontId="30" fillId="125" borderId="110" xfId="0" applyFont="1" applyFill="1" applyBorder="1" applyAlignment="1">
      <alignment horizontal="center"/>
    </xf>
    <xf numFmtId="165" fontId="30" fillId="8" borderId="111" xfId="0" applyNumberFormat="1" applyFont="1" applyFill="1" applyBorder="1" applyAlignment="1">
      <alignment horizontal="center"/>
    </xf>
    <xf numFmtId="0" fontId="30" fillId="0" borderId="113" xfId="0" applyFont="1" applyFill="1" applyBorder="1" applyAlignment="1">
      <alignment horizontal="center"/>
    </xf>
    <xf numFmtId="0" fontId="30" fillId="7" borderId="112" xfId="0" applyFont="1" applyFill="1" applyBorder="1" applyAlignment="1">
      <alignment horizontal="center"/>
    </xf>
    <xf numFmtId="166" fontId="30" fillId="3" borderId="110" xfId="0" applyNumberFormat="1" applyFont="1" applyFill="1" applyBorder="1" applyAlignment="1">
      <alignment horizontal="center"/>
    </xf>
    <xf numFmtId="166" fontId="30" fillId="5" borderId="111" xfId="0" applyNumberFormat="1" applyFont="1" applyFill="1" applyBorder="1" applyAlignment="1">
      <alignment horizontal="center"/>
    </xf>
    <xf numFmtId="166" fontId="30" fillId="10" borderId="112" xfId="0" applyNumberFormat="1" applyFont="1" applyFill="1" applyBorder="1" applyAlignment="1">
      <alignment horizontal="center"/>
    </xf>
    <xf numFmtId="0" fontId="234" fillId="10" borderId="0" xfId="0" applyFont="1" applyFill="1" applyBorder="1" applyAlignment="1">
      <alignment horizontal="left"/>
    </xf>
    <xf numFmtId="0" fontId="239" fillId="10" borderId="2" xfId="0" applyFont="1" applyFill="1" applyBorder="1" applyAlignment="1">
      <alignment horizontal="left" vertical="center"/>
    </xf>
  </cellXfs>
  <cellStyles count="3333">
    <cellStyle name=" 1" xfId="1"/>
    <cellStyle name="20 % - Akzent1 2" xfId="2"/>
    <cellStyle name="20 % - Akzent1 3" xfId="3"/>
    <cellStyle name="20 % - Akzent1 4" xfId="4"/>
    <cellStyle name="20 % - Akzent1 5" xfId="5"/>
    <cellStyle name="20 % - Akzent2 2" xfId="6"/>
    <cellStyle name="20 % - Akzent2 3" xfId="7"/>
    <cellStyle name="20 % - Akzent2 4" xfId="8"/>
    <cellStyle name="20 % - Akzent2 5" xfId="9"/>
    <cellStyle name="20 % - Akzent3 2" xfId="10"/>
    <cellStyle name="20 % - Akzent3 3" xfId="11"/>
    <cellStyle name="20 % - Akzent3 4" xfId="12"/>
    <cellStyle name="20 % - Akzent3 5" xfId="13"/>
    <cellStyle name="20 % - Akzent4 2" xfId="14"/>
    <cellStyle name="20 % - Akzent4 3" xfId="15"/>
    <cellStyle name="20 % - Akzent4 4" xfId="16"/>
    <cellStyle name="20 % - Akzent4 5" xfId="17"/>
    <cellStyle name="20 % - Akzent5 2" xfId="18"/>
    <cellStyle name="20 % - Akzent5 3" xfId="19"/>
    <cellStyle name="20 % - Akzent5 4" xfId="20"/>
    <cellStyle name="20 % - Akzent5 5" xfId="21"/>
    <cellStyle name="20 % - Akzent6 2" xfId="22"/>
    <cellStyle name="20 % - Akzent6 3" xfId="23"/>
    <cellStyle name="20 % - Akzent6 4" xfId="24"/>
    <cellStyle name="20 % - Akzent6 5" xfId="25"/>
    <cellStyle name="20 % - Accent1" xfId="26"/>
    <cellStyle name="20 % - Accent1 2" xfId="27"/>
    <cellStyle name="20 % - Accent1 2 2" xfId="28"/>
    <cellStyle name="20 % - Accent1 2 3" xfId="29"/>
    <cellStyle name="20 % - Accent1 2 4" xfId="30"/>
    <cellStyle name="20 % - Accent1 2 5" xfId="31"/>
    <cellStyle name="20 % - Accent1 3" xfId="32"/>
    <cellStyle name="20 % - Accent1 4" xfId="33"/>
    <cellStyle name="20 % - Accent1 5" xfId="34"/>
    <cellStyle name="20 % - Accent1 6" xfId="35"/>
    <cellStyle name="20 % - Accent2" xfId="36"/>
    <cellStyle name="20 % - Accent2 2" xfId="37"/>
    <cellStyle name="20 % - Accent2 2 2" xfId="38"/>
    <cellStyle name="20 % - Accent2 2 3" xfId="39"/>
    <cellStyle name="20 % - Accent2 2 4" xfId="40"/>
    <cellStyle name="20 % - Accent2 2 5" xfId="41"/>
    <cellStyle name="20 % - Accent2 3" xfId="42"/>
    <cellStyle name="20 % - Accent2 4" xfId="43"/>
    <cellStyle name="20 % - Accent2 5" xfId="44"/>
    <cellStyle name="20 % - Accent2 6" xfId="45"/>
    <cellStyle name="20 % - Accent3" xfId="46"/>
    <cellStyle name="20 % - Accent3 2" xfId="47"/>
    <cellStyle name="20 % - Accent3 2 2" xfId="48"/>
    <cellStyle name="20 % - Accent3 2 3" xfId="49"/>
    <cellStyle name="20 % - Accent3 2 4" xfId="50"/>
    <cellStyle name="20 % - Accent3 2 5" xfId="51"/>
    <cellStyle name="20 % - Accent3 3" xfId="52"/>
    <cellStyle name="20 % - Accent3 4" xfId="53"/>
    <cellStyle name="20 % - Accent3 5" xfId="54"/>
    <cellStyle name="20 % - Accent3 6" xfId="55"/>
    <cellStyle name="20 % - Accent4" xfId="56"/>
    <cellStyle name="20 % - Accent4 2" xfId="57"/>
    <cellStyle name="20 % - Accent4 2 2" xfId="58"/>
    <cellStyle name="20 % - Accent4 2 3" xfId="59"/>
    <cellStyle name="20 % - Accent4 2 4" xfId="60"/>
    <cellStyle name="20 % - Accent4 2 5" xfId="61"/>
    <cellStyle name="20 % - Accent4 3" xfId="62"/>
    <cellStyle name="20 % - Accent4 4" xfId="63"/>
    <cellStyle name="20 % - Accent4 5" xfId="64"/>
    <cellStyle name="20 % - Accent4 6" xfId="65"/>
    <cellStyle name="20 % - Accent5" xfId="66"/>
    <cellStyle name="20 % - Accent5 2" xfId="67"/>
    <cellStyle name="20 % - Accent5 2 2" xfId="68"/>
    <cellStyle name="20 % - Accent5 2 3" xfId="69"/>
    <cellStyle name="20 % - Accent5 2 4" xfId="70"/>
    <cellStyle name="20 % - Accent5 2 5" xfId="71"/>
    <cellStyle name="20 % - Accent5 3" xfId="72"/>
    <cellStyle name="20 % - Accent5 4" xfId="73"/>
    <cellStyle name="20 % - Accent5 5" xfId="74"/>
    <cellStyle name="20 % - Accent5 6" xfId="75"/>
    <cellStyle name="20 % - Accent6" xfId="76"/>
    <cellStyle name="20 % - Accent6 2" xfId="77"/>
    <cellStyle name="20 % - Accent6 2 2" xfId="78"/>
    <cellStyle name="20 % - Accent6 2 3" xfId="79"/>
    <cellStyle name="20 % - Accent6 2 4" xfId="80"/>
    <cellStyle name="20 % - Accent6 2 5" xfId="81"/>
    <cellStyle name="20 % - Accent6 3" xfId="82"/>
    <cellStyle name="20 % - Accent6 4" xfId="83"/>
    <cellStyle name="20 % - Accent6 5" xfId="84"/>
    <cellStyle name="20 % - Accent6 6" xfId="85"/>
    <cellStyle name="20% - Accent1" xfId="86"/>
    <cellStyle name="20% - Accent1 2" xfId="87"/>
    <cellStyle name="20% - Accent1 2 2" xfId="88"/>
    <cellStyle name="20% - Accent1 2 3" xfId="89"/>
    <cellStyle name="20% - Accent1 2 4" xfId="90"/>
    <cellStyle name="20% - Accent1 2 5" xfId="91"/>
    <cellStyle name="20% - Accent1 3" xfId="92"/>
    <cellStyle name="20% - Accent1 4" xfId="93"/>
    <cellStyle name="20% - Accent1 5" xfId="94"/>
    <cellStyle name="20% - Accent1 6" xfId="95"/>
    <cellStyle name="20% - Accent2" xfId="96"/>
    <cellStyle name="20% - Accent2 2" xfId="97"/>
    <cellStyle name="20% - Accent2 2 2" xfId="98"/>
    <cellStyle name="20% - Accent2 2 3" xfId="99"/>
    <cellStyle name="20% - Accent2 2 4" xfId="100"/>
    <cellStyle name="20% - Accent2 2 5" xfId="101"/>
    <cellStyle name="20% - Accent2 3" xfId="102"/>
    <cellStyle name="20% - Accent2 4" xfId="103"/>
    <cellStyle name="20% - Accent2 5" xfId="104"/>
    <cellStyle name="20% - Accent2 6" xfId="105"/>
    <cellStyle name="20% - Accent3" xfId="106"/>
    <cellStyle name="20% - Accent3 2" xfId="107"/>
    <cellStyle name="20% - Accent3 2 2" xfId="108"/>
    <cellStyle name="20% - Accent3 2 3" xfId="109"/>
    <cellStyle name="20% - Accent3 2 4" xfId="110"/>
    <cellStyle name="20% - Accent3 2 5" xfId="111"/>
    <cellStyle name="20% - Accent3 3" xfId="112"/>
    <cellStyle name="20% - Accent3 4" xfId="113"/>
    <cellStyle name="20% - Accent3 5" xfId="114"/>
    <cellStyle name="20% - Accent3 6" xfId="115"/>
    <cellStyle name="20% - Accent4" xfId="116"/>
    <cellStyle name="20% - Accent4 2" xfId="117"/>
    <cellStyle name="20% - Accent4 2 2" xfId="118"/>
    <cellStyle name="20% - Accent4 2 3" xfId="119"/>
    <cellStyle name="20% - Accent4 2 4" xfId="120"/>
    <cellStyle name="20% - Accent4 2 5" xfId="121"/>
    <cellStyle name="20% - Accent4 3" xfId="122"/>
    <cellStyle name="20% - Accent4 4" xfId="123"/>
    <cellStyle name="20% - Accent4 5" xfId="124"/>
    <cellStyle name="20% - Accent4 6" xfId="125"/>
    <cellStyle name="20% - Accent5" xfId="126"/>
    <cellStyle name="20% - Accent5 2" xfId="127"/>
    <cellStyle name="20% - Accent5 2 2" xfId="128"/>
    <cellStyle name="20% - Accent5 2 3" xfId="129"/>
    <cellStyle name="20% - Accent5 2 4" xfId="130"/>
    <cellStyle name="20% - Accent5 2 5" xfId="131"/>
    <cellStyle name="20% - Accent5 3" xfId="132"/>
    <cellStyle name="20% - Accent5 4" xfId="133"/>
    <cellStyle name="20% - Accent5 5" xfId="134"/>
    <cellStyle name="20% - Accent5 6" xfId="135"/>
    <cellStyle name="20% - Accent6" xfId="136"/>
    <cellStyle name="20% - Accent6 2" xfId="137"/>
    <cellStyle name="20% - Accent6 2 2" xfId="138"/>
    <cellStyle name="20% - Accent6 2 3" xfId="139"/>
    <cellStyle name="20% - Accent6 2 4" xfId="140"/>
    <cellStyle name="20% - Accent6 2 5" xfId="141"/>
    <cellStyle name="20% - Accent6 3" xfId="142"/>
    <cellStyle name="20% - Accent6 4" xfId="143"/>
    <cellStyle name="20% - Accent6 5" xfId="144"/>
    <cellStyle name="20% - Accent6 6" xfId="145"/>
    <cellStyle name="20% - Akzent1" xfId="146"/>
    <cellStyle name="20% - Akzent1 2" xfId="147"/>
    <cellStyle name="20% - Akzent2" xfId="148"/>
    <cellStyle name="20% - Akzent2 2" xfId="149"/>
    <cellStyle name="20% - Akzent3" xfId="150"/>
    <cellStyle name="20% - Akzent3 2" xfId="151"/>
    <cellStyle name="20% - Akzent4" xfId="152"/>
    <cellStyle name="20% - Akzent4 2" xfId="153"/>
    <cellStyle name="20% - Akzent5" xfId="154"/>
    <cellStyle name="20% - Akzent5 2" xfId="155"/>
    <cellStyle name="20% - Akzent6" xfId="156"/>
    <cellStyle name="20% - Akzent6 2" xfId="157"/>
    <cellStyle name="20% - Énfasis1" xfId="158"/>
    <cellStyle name="20% - Énfasis1 2" xfId="159"/>
    <cellStyle name="20% - Énfasis1 3" xfId="160"/>
    <cellStyle name="20% - Énfasis1 4" xfId="161"/>
    <cellStyle name="20% - Énfasis1 5" xfId="162"/>
    <cellStyle name="20% - Énfasis2" xfId="163"/>
    <cellStyle name="20% - Énfasis2 2" xfId="164"/>
    <cellStyle name="20% - Énfasis2 3" xfId="165"/>
    <cellStyle name="20% - Énfasis2 4" xfId="166"/>
    <cellStyle name="20% - Énfasis2 5" xfId="167"/>
    <cellStyle name="20% - Énfasis3" xfId="168"/>
    <cellStyle name="20% - Énfasis3 2" xfId="169"/>
    <cellStyle name="20% - Énfasis3 3" xfId="170"/>
    <cellStyle name="20% - Énfasis3 4" xfId="171"/>
    <cellStyle name="20% - Énfasis3 5" xfId="172"/>
    <cellStyle name="20% - Énfasis4" xfId="173"/>
    <cellStyle name="20% - Énfasis4 2" xfId="174"/>
    <cellStyle name="20% - Énfasis4 3" xfId="175"/>
    <cellStyle name="20% - Énfasis4 4" xfId="176"/>
    <cellStyle name="20% - Énfasis4 5" xfId="177"/>
    <cellStyle name="20% - Énfasis5" xfId="178"/>
    <cellStyle name="20% - Énfasis5 2" xfId="179"/>
    <cellStyle name="20% - Énfasis5 3" xfId="180"/>
    <cellStyle name="20% - Énfasis5 4" xfId="181"/>
    <cellStyle name="20% - Énfasis5 5" xfId="182"/>
    <cellStyle name="20% - Énfasis6" xfId="183"/>
    <cellStyle name="20% - Énfasis6 2" xfId="184"/>
    <cellStyle name="20% - Énfasis6 3" xfId="185"/>
    <cellStyle name="20% - Énfasis6 4" xfId="186"/>
    <cellStyle name="20% - Énfasis6 5" xfId="187"/>
    <cellStyle name="20% - Акцент1" xfId="188"/>
    <cellStyle name="20% - Акцент1 2" xfId="189"/>
    <cellStyle name="20% - Акцент1 3" xfId="190"/>
    <cellStyle name="20% - Акцент1 4" xfId="191"/>
    <cellStyle name="20% - Акцент1 5" xfId="192"/>
    <cellStyle name="20% - Акцент2" xfId="193"/>
    <cellStyle name="20% - Акцент2 2" xfId="194"/>
    <cellStyle name="20% - Акцент2 3" xfId="195"/>
    <cellStyle name="20% - Акцент2 4" xfId="196"/>
    <cellStyle name="20% - Акцент2 5" xfId="197"/>
    <cellStyle name="20% - Акцент3" xfId="198"/>
    <cellStyle name="20% - Акцент3 2" xfId="199"/>
    <cellStyle name="20% - Акцент3 3" xfId="200"/>
    <cellStyle name="20% - Акцент3 4" xfId="201"/>
    <cellStyle name="20% - Акцент3 5" xfId="202"/>
    <cellStyle name="20% - Акцент4" xfId="203"/>
    <cellStyle name="20% - Акцент4 2" xfId="204"/>
    <cellStyle name="20% - Акцент4 3" xfId="205"/>
    <cellStyle name="20% - Акцент4 4" xfId="206"/>
    <cellStyle name="20% - Акцент4 5" xfId="207"/>
    <cellStyle name="20% - Акцент5" xfId="208"/>
    <cellStyle name="20% - Акцент5 2" xfId="209"/>
    <cellStyle name="20% - Акцент5 3" xfId="210"/>
    <cellStyle name="20% - Акцент5 4" xfId="211"/>
    <cellStyle name="20% - Акцент5 5" xfId="212"/>
    <cellStyle name="20% - Акцент6" xfId="213"/>
    <cellStyle name="20% - Акцент6 2" xfId="214"/>
    <cellStyle name="20% - Акцент6 3" xfId="215"/>
    <cellStyle name="20% - Акцент6 4" xfId="216"/>
    <cellStyle name="20% - Акцент6 5" xfId="217"/>
    <cellStyle name="40 % - Akzent1 2" xfId="218"/>
    <cellStyle name="40 % - Akzent1 3" xfId="219"/>
    <cellStyle name="40 % - Akzent1 4" xfId="220"/>
    <cellStyle name="40 % - Akzent1 5" xfId="221"/>
    <cellStyle name="40 % - Akzent2 2" xfId="222"/>
    <cellStyle name="40 % - Akzent2 3" xfId="223"/>
    <cellStyle name="40 % - Akzent2 4" xfId="224"/>
    <cellStyle name="40 % - Akzent2 5" xfId="225"/>
    <cellStyle name="40 % - Akzent3 2" xfId="226"/>
    <cellStyle name="40 % - Akzent3 3" xfId="227"/>
    <cellStyle name="40 % - Akzent3 4" xfId="228"/>
    <cellStyle name="40 % - Akzent3 5" xfId="229"/>
    <cellStyle name="40 % - Akzent4 2" xfId="230"/>
    <cellStyle name="40 % - Akzent4 3" xfId="231"/>
    <cellStyle name="40 % - Akzent4 4" xfId="232"/>
    <cellStyle name="40 % - Akzent4 5" xfId="233"/>
    <cellStyle name="40 % - Akzent5 2" xfId="234"/>
    <cellStyle name="40 % - Akzent5 3" xfId="235"/>
    <cellStyle name="40 % - Akzent5 4" xfId="236"/>
    <cellStyle name="40 % - Akzent5 5" xfId="237"/>
    <cellStyle name="40 % - Akzent6 2" xfId="238"/>
    <cellStyle name="40 % - Akzent6 3" xfId="239"/>
    <cellStyle name="40 % - Akzent6 4" xfId="240"/>
    <cellStyle name="40 % - Akzent6 5" xfId="241"/>
    <cellStyle name="40 % - Accent1" xfId="242"/>
    <cellStyle name="40 % - Accent1 2" xfId="243"/>
    <cellStyle name="40 % - Accent1 2 2" xfId="244"/>
    <cellStyle name="40 % - Accent1 2 3" xfId="245"/>
    <cellStyle name="40 % - Accent1 2 4" xfId="246"/>
    <cellStyle name="40 % - Accent1 2 5" xfId="247"/>
    <cellStyle name="40 % - Accent1 3" xfId="248"/>
    <cellStyle name="40 % - Accent1 4" xfId="249"/>
    <cellStyle name="40 % - Accent1 5" xfId="250"/>
    <cellStyle name="40 % - Accent1 6" xfId="251"/>
    <cellStyle name="40 % - Accent2" xfId="252"/>
    <cellStyle name="40 % - Accent2 2" xfId="253"/>
    <cellStyle name="40 % - Accent2 2 2" xfId="254"/>
    <cellStyle name="40 % - Accent2 2 3" xfId="255"/>
    <cellStyle name="40 % - Accent2 2 4" xfId="256"/>
    <cellStyle name="40 % - Accent2 2 5" xfId="257"/>
    <cellStyle name="40 % - Accent2 3" xfId="258"/>
    <cellStyle name="40 % - Accent2 4" xfId="259"/>
    <cellStyle name="40 % - Accent2 5" xfId="260"/>
    <cellStyle name="40 % - Accent2 6" xfId="261"/>
    <cellStyle name="40 % - Accent3" xfId="262"/>
    <cellStyle name="40 % - Accent3 2" xfId="263"/>
    <cellStyle name="40 % - Accent3 2 2" xfId="264"/>
    <cellStyle name="40 % - Accent3 2 3" xfId="265"/>
    <cellStyle name="40 % - Accent3 2 4" xfId="266"/>
    <cellStyle name="40 % - Accent3 2 5" xfId="267"/>
    <cellStyle name="40 % - Accent3 3" xfId="268"/>
    <cellStyle name="40 % - Accent3 4" xfId="269"/>
    <cellStyle name="40 % - Accent3 5" xfId="270"/>
    <cellStyle name="40 % - Accent3 6" xfId="271"/>
    <cellStyle name="40 % - Accent4" xfId="272"/>
    <cellStyle name="40 % - Accent4 2" xfId="273"/>
    <cellStyle name="40 % - Accent4 2 2" xfId="274"/>
    <cellStyle name="40 % - Accent4 2 3" xfId="275"/>
    <cellStyle name="40 % - Accent4 2 4" xfId="276"/>
    <cellStyle name="40 % - Accent4 2 5" xfId="277"/>
    <cellStyle name="40 % - Accent4 3" xfId="278"/>
    <cellStyle name="40 % - Accent4 4" xfId="279"/>
    <cellStyle name="40 % - Accent4 5" xfId="280"/>
    <cellStyle name="40 % - Accent4 6" xfId="281"/>
    <cellStyle name="40 % - Accent5" xfId="282"/>
    <cellStyle name="40 % - Accent5 2" xfId="283"/>
    <cellStyle name="40 % - Accent5 2 2" xfId="284"/>
    <cellStyle name="40 % - Accent5 2 3" xfId="285"/>
    <cellStyle name="40 % - Accent5 2 4" xfId="286"/>
    <cellStyle name="40 % - Accent5 2 5" xfId="287"/>
    <cellStyle name="40 % - Accent5 3" xfId="288"/>
    <cellStyle name="40 % - Accent5 4" xfId="289"/>
    <cellStyle name="40 % - Accent5 5" xfId="290"/>
    <cellStyle name="40 % - Accent5 6" xfId="291"/>
    <cellStyle name="40 % - Accent6" xfId="292"/>
    <cellStyle name="40 % - Accent6 2" xfId="293"/>
    <cellStyle name="40 % - Accent6 2 2" xfId="294"/>
    <cellStyle name="40 % - Accent6 2 3" xfId="295"/>
    <cellStyle name="40 % - Accent6 2 4" xfId="296"/>
    <cellStyle name="40 % - Accent6 2 5" xfId="297"/>
    <cellStyle name="40 % - Accent6 3" xfId="298"/>
    <cellStyle name="40 % - Accent6 4" xfId="299"/>
    <cellStyle name="40 % - Accent6 5" xfId="300"/>
    <cellStyle name="40 % - Accent6 6" xfId="301"/>
    <cellStyle name="40% - Accent1" xfId="302"/>
    <cellStyle name="40% - Accent1 2" xfId="303"/>
    <cellStyle name="40% - Accent1 2 2" xfId="304"/>
    <cellStyle name="40% - Accent1 2 3" xfId="305"/>
    <cellStyle name="40% - Accent1 2 4" xfId="306"/>
    <cellStyle name="40% - Accent1 2 5" xfId="307"/>
    <cellStyle name="40% - Accent1 3" xfId="308"/>
    <cellStyle name="40% - Accent1 4" xfId="309"/>
    <cellStyle name="40% - Accent1 5" xfId="310"/>
    <cellStyle name="40% - Accent1 6" xfId="311"/>
    <cellStyle name="40% - Accent2" xfId="312"/>
    <cellStyle name="40% - Accent2 2" xfId="313"/>
    <cellStyle name="40% - Accent2 2 2" xfId="314"/>
    <cellStyle name="40% - Accent2 2 3" xfId="315"/>
    <cellStyle name="40% - Accent2 2 4" xfId="316"/>
    <cellStyle name="40% - Accent2 2 5" xfId="317"/>
    <cellStyle name="40% - Accent2 3" xfId="318"/>
    <cellStyle name="40% - Accent2 4" xfId="319"/>
    <cellStyle name="40% - Accent2 5" xfId="320"/>
    <cellStyle name="40% - Accent2 6" xfId="321"/>
    <cellStyle name="40% - Accent3" xfId="322"/>
    <cellStyle name="40% - Accent3 2" xfId="323"/>
    <cellStyle name="40% - Accent3 2 2" xfId="324"/>
    <cellStyle name="40% - Accent3 2 3" xfId="325"/>
    <cellStyle name="40% - Accent3 2 4" xfId="326"/>
    <cellStyle name="40% - Accent3 2 5" xfId="327"/>
    <cellStyle name="40% - Accent3 3" xfId="328"/>
    <cellStyle name="40% - Accent3 4" xfId="329"/>
    <cellStyle name="40% - Accent3 5" xfId="330"/>
    <cellStyle name="40% - Accent3 6" xfId="331"/>
    <cellStyle name="40% - Accent4" xfId="332"/>
    <cellStyle name="40% - Accent4 2" xfId="333"/>
    <cellStyle name="40% - Accent4 2 2" xfId="334"/>
    <cellStyle name="40% - Accent4 2 3" xfId="335"/>
    <cellStyle name="40% - Accent4 2 4" xfId="336"/>
    <cellStyle name="40% - Accent4 2 5" xfId="337"/>
    <cellStyle name="40% - Accent4 3" xfId="338"/>
    <cellStyle name="40% - Accent4 4" xfId="339"/>
    <cellStyle name="40% - Accent4 5" xfId="340"/>
    <cellStyle name="40% - Accent4 6" xfId="341"/>
    <cellStyle name="40% - Accent5" xfId="342"/>
    <cellStyle name="40% - Accent5 2" xfId="343"/>
    <cellStyle name="40% - Accent5 2 2" xfId="344"/>
    <cellStyle name="40% - Accent5 2 3" xfId="345"/>
    <cellStyle name="40% - Accent5 2 4" xfId="346"/>
    <cellStyle name="40% - Accent5 2 5" xfId="347"/>
    <cellStyle name="40% - Accent5 3" xfId="348"/>
    <cellStyle name="40% - Accent5 4" xfId="349"/>
    <cellStyle name="40% - Accent5 5" xfId="350"/>
    <cellStyle name="40% - Accent5 6" xfId="351"/>
    <cellStyle name="40% - Accent6" xfId="352"/>
    <cellStyle name="40% - Accent6 2" xfId="353"/>
    <cellStyle name="40% - Accent6 2 2" xfId="354"/>
    <cellStyle name="40% - Accent6 2 3" xfId="355"/>
    <cellStyle name="40% - Accent6 2 4" xfId="356"/>
    <cellStyle name="40% - Accent6 2 5" xfId="357"/>
    <cellStyle name="40% - Accent6 3" xfId="358"/>
    <cellStyle name="40% - Accent6 4" xfId="359"/>
    <cellStyle name="40% - Accent6 5" xfId="360"/>
    <cellStyle name="40% - Accent6 6" xfId="361"/>
    <cellStyle name="40% - Akzent1" xfId="362"/>
    <cellStyle name="40% - Akzent1 2" xfId="363"/>
    <cellStyle name="40% - Akzent2" xfId="364"/>
    <cellStyle name="40% - Akzent2 2" xfId="365"/>
    <cellStyle name="40% - Akzent3" xfId="366"/>
    <cellStyle name="40% - Akzent3 2" xfId="367"/>
    <cellStyle name="40% - Akzent4" xfId="368"/>
    <cellStyle name="40% - Akzent4 2" xfId="369"/>
    <cellStyle name="40% - Akzent5" xfId="370"/>
    <cellStyle name="40% - Akzent5 2" xfId="371"/>
    <cellStyle name="40% - Akzent6" xfId="372"/>
    <cellStyle name="40% - Akzent6 2" xfId="373"/>
    <cellStyle name="40% - Énfasis1" xfId="374"/>
    <cellStyle name="40% - Énfasis1 2" xfId="375"/>
    <cellStyle name="40% - Énfasis1 3" xfId="376"/>
    <cellStyle name="40% - Énfasis1 4" xfId="377"/>
    <cellStyle name="40% - Énfasis1 5" xfId="378"/>
    <cellStyle name="40% - Énfasis2" xfId="379"/>
    <cellStyle name="40% - Énfasis2 2" xfId="380"/>
    <cellStyle name="40% - Énfasis2 3" xfId="381"/>
    <cellStyle name="40% - Énfasis2 4" xfId="382"/>
    <cellStyle name="40% - Énfasis2 5" xfId="383"/>
    <cellStyle name="40% - Énfasis3" xfId="384"/>
    <cellStyle name="40% - Énfasis3 2" xfId="385"/>
    <cellStyle name="40% - Énfasis3 3" xfId="386"/>
    <cellStyle name="40% - Énfasis3 4" xfId="387"/>
    <cellStyle name="40% - Énfasis3 5" xfId="388"/>
    <cellStyle name="40% - Énfasis4" xfId="389"/>
    <cellStyle name="40% - Énfasis4 2" xfId="390"/>
    <cellStyle name="40% - Énfasis4 3" xfId="391"/>
    <cellStyle name="40% - Énfasis4 4" xfId="392"/>
    <cellStyle name="40% - Énfasis4 5" xfId="393"/>
    <cellStyle name="40% - Énfasis5" xfId="394"/>
    <cellStyle name="40% - Énfasis5 2" xfId="395"/>
    <cellStyle name="40% - Énfasis5 3" xfId="396"/>
    <cellStyle name="40% - Énfasis5 4" xfId="397"/>
    <cellStyle name="40% - Énfasis5 5" xfId="398"/>
    <cellStyle name="40% - Énfasis6" xfId="399"/>
    <cellStyle name="40% - Énfasis6 2" xfId="400"/>
    <cellStyle name="40% - Énfasis6 3" xfId="401"/>
    <cellStyle name="40% - Énfasis6 4" xfId="402"/>
    <cellStyle name="40% - Énfasis6 5" xfId="403"/>
    <cellStyle name="40% - Акцент1" xfId="404"/>
    <cellStyle name="40% - Акцент1 2" xfId="405"/>
    <cellStyle name="40% - Акцент1 3" xfId="406"/>
    <cellStyle name="40% - Акцент1 4" xfId="407"/>
    <cellStyle name="40% - Акцент1 5" xfId="408"/>
    <cellStyle name="40% - Акцент2" xfId="409"/>
    <cellStyle name="40% - Акцент2 2" xfId="410"/>
    <cellStyle name="40% - Акцент2 3" xfId="411"/>
    <cellStyle name="40% - Акцент2 4" xfId="412"/>
    <cellStyle name="40% - Акцент2 5" xfId="413"/>
    <cellStyle name="40% - Акцент3" xfId="414"/>
    <cellStyle name="40% - Акцент3 2" xfId="415"/>
    <cellStyle name="40% - Акцент3 3" xfId="416"/>
    <cellStyle name="40% - Акцент3 4" xfId="417"/>
    <cellStyle name="40% - Акцент3 5" xfId="418"/>
    <cellStyle name="40% - Акцент4" xfId="419"/>
    <cellStyle name="40% - Акцент4 2" xfId="420"/>
    <cellStyle name="40% - Акцент4 3" xfId="421"/>
    <cellStyle name="40% - Акцент4 4" xfId="422"/>
    <cellStyle name="40% - Акцент4 5" xfId="423"/>
    <cellStyle name="40% - Акцент5" xfId="424"/>
    <cellStyle name="40% - Акцент5 2" xfId="425"/>
    <cellStyle name="40% - Акцент5 3" xfId="426"/>
    <cellStyle name="40% - Акцент5 4" xfId="427"/>
    <cellStyle name="40% - Акцент5 5" xfId="428"/>
    <cellStyle name="40% - Акцент6" xfId="429"/>
    <cellStyle name="40% - Акцент6 2" xfId="430"/>
    <cellStyle name="40% - Акцент6 3" xfId="431"/>
    <cellStyle name="40% - Акцент6 4" xfId="432"/>
    <cellStyle name="40% - Акцент6 5" xfId="433"/>
    <cellStyle name="60 % - Akzent1 2" xfId="434"/>
    <cellStyle name="60 % - Akzent1 3" xfId="435"/>
    <cellStyle name="60 % - Akzent1 4" xfId="436"/>
    <cellStyle name="60 % - Akzent1 5" xfId="437"/>
    <cellStyle name="60 % - Akzent2 2" xfId="438"/>
    <cellStyle name="60 % - Akzent2 3" xfId="439"/>
    <cellStyle name="60 % - Akzent2 4" xfId="440"/>
    <cellStyle name="60 % - Akzent2 5" xfId="441"/>
    <cellStyle name="60 % - Akzent3 2" xfId="442"/>
    <cellStyle name="60 % - Akzent3 3" xfId="443"/>
    <cellStyle name="60 % - Akzent3 4" xfId="444"/>
    <cellStyle name="60 % - Akzent3 5" xfId="445"/>
    <cellStyle name="60 % - Akzent4 2" xfId="446"/>
    <cellStyle name="60 % - Akzent4 3" xfId="447"/>
    <cellStyle name="60 % - Akzent4 4" xfId="448"/>
    <cellStyle name="60 % - Akzent4 5" xfId="449"/>
    <cellStyle name="60 % - Akzent5 2" xfId="450"/>
    <cellStyle name="60 % - Akzent5 3" xfId="451"/>
    <cellStyle name="60 % - Akzent5 4" xfId="452"/>
    <cellStyle name="60 % - Akzent5 5" xfId="453"/>
    <cellStyle name="60 % - Akzent6 2" xfId="454"/>
    <cellStyle name="60 % - Akzent6 3" xfId="455"/>
    <cellStyle name="60 % - Akzent6 4" xfId="456"/>
    <cellStyle name="60 % - Akzent6 5" xfId="457"/>
    <cellStyle name="60 % - Accent1" xfId="458"/>
    <cellStyle name="60 % - Accent1 2" xfId="459"/>
    <cellStyle name="60 % - Accent1 3" xfId="460"/>
    <cellStyle name="60 % - Accent1 4" xfId="461"/>
    <cellStyle name="60 % - Accent1 5" xfId="462"/>
    <cellStyle name="60 % - Accent2" xfId="463"/>
    <cellStyle name="60 % - Accent2 2" xfId="464"/>
    <cellStyle name="60 % - Accent2 3" xfId="465"/>
    <cellStyle name="60 % - Accent2 4" xfId="466"/>
    <cellStyle name="60 % - Accent2 5" xfId="467"/>
    <cellStyle name="60 % - Accent3" xfId="468"/>
    <cellStyle name="60 % - Accent3 2" xfId="469"/>
    <cellStyle name="60 % - Accent3 3" xfId="470"/>
    <cellStyle name="60 % - Accent3 4" xfId="471"/>
    <cellStyle name="60 % - Accent3 5" xfId="472"/>
    <cellStyle name="60 % - Accent4" xfId="473"/>
    <cellStyle name="60 % - Accent4 2" xfId="474"/>
    <cellStyle name="60 % - Accent4 3" xfId="475"/>
    <cellStyle name="60 % - Accent4 4" xfId="476"/>
    <cellStyle name="60 % - Accent4 5" xfId="477"/>
    <cellStyle name="60 % - Accent5" xfId="478"/>
    <cellStyle name="60 % - Accent5 2" xfId="479"/>
    <cellStyle name="60 % - Accent5 3" xfId="480"/>
    <cellStyle name="60 % - Accent5 4" xfId="481"/>
    <cellStyle name="60 % - Accent5 5" xfId="482"/>
    <cellStyle name="60 % - Accent6" xfId="483"/>
    <cellStyle name="60 % - Accent6 2" xfId="484"/>
    <cellStyle name="60 % - Accent6 3" xfId="485"/>
    <cellStyle name="60 % - Accent6 4" xfId="486"/>
    <cellStyle name="60 % - Accent6 5" xfId="487"/>
    <cellStyle name="60% - Accent1" xfId="488"/>
    <cellStyle name="60% - Accent1 2" xfId="489"/>
    <cellStyle name="60% - Accent1 2 2" xfId="490"/>
    <cellStyle name="60% - Accent1 2 3" xfId="491"/>
    <cellStyle name="60% - Accent1 2 4" xfId="492"/>
    <cellStyle name="60% - Accent1 2 5" xfId="493"/>
    <cellStyle name="60% - Accent1 3" xfId="494"/>
    <cellStyle name="60% - Accent1 4" xfId="495"/>
    <cellStyle name="60% - Accent1 5" xfId="496"/>
    <cellStyle name="60% - Accent1 6" xfId="497"/>
    <cellStyle name="60% - Accent2" xfId="498"/>
    <cellStyle name="60% - Accent2 2" xfId="499"/>
    <cellStyle name="60% - Accent2 2 2" xfId="500"/>
    <cellStyle name="60% - Accent2 2 3" xfId="501"/>
    <cellStyle name="60% - Accent2 2 4" xfId="502"/>
    <cellStyle name="60% - Accent2 2 5" xfId="503"/>
    <cellStyle name="60% - Accent2 3" xfId="504"/>
    <cellStyle name="60% - Accent2 4" xfId="505"/>
    <cellStyle name="60% - Accent2 5" xfId="506"/>
    <cellStyle name="60% - Accent2 6" xfId="507"/>
    <cellStyle name="60% - Accent3" xfId="508"/>
    <cellStyle name="60% - Accent3 2" xfId="509"/>
    <cellStyle name="60% - Accent3 2 2" xfId="510"/>
    <cellStyle name="60% - Accent3 2 3" xfId="511"/>
    <cellStyle name="60% - Accent3 2 4" xfId="512"/>
    <cellStyle name="60% - Accent3 2 5" xfId="513"/>
    <cellStyle name="60% - Accent3 3" xfId="514"/>
    <cellStyle name="60% - Accent3 4" xfId="515"/>
    <cellStyle name="60% - Accent3 5" xfId="516"/>
    <cellStyle name="60% - Accent3 6" xfId="517"/>
    <cellStyle name="60% - Accent4" xfId="518"/>
    <cellStyle name="60% - Accent4 2" xfId="519"/>
    <cellStyle name="60% - Accent4 2 2" xfId="520"/>
    <cellStyle name="60% - Accent4 2 3" xfId="521"/>
    <cellStyle name="60% - Accent4 2 4" xfId="522"/>
    <cellStyle name="60% - Accent4 2 5" xfId="523"/>
    <cellStyle name="60% - Accent4 3" xfId="524"/>
    <cellStyle name="60% - Accent4 4" xfId="525"/>
    <cellStyle name="60% - Accent4 5" xfId="526"/>
    <cellStyle name="60% - Accent4 6" xfId="527"/>
    <cellStyle name="60% - Accent5" xfId="528"/>
    <cellStyle name="60% - Accent5 2" xfId="529"/>
    <cellStyle name="60% - Accent5 2 2" xfId="530"/>
    <cellStyle name="60% - Accent5 2 3" xfId="531"/>
    <cellStyle name="60% - Accent5 2 4" xfId="532"/>
    <cellStyle name="60% - Accent5 2 5" xfId="533"/>
    <cellStyle name="60% - Accent5 3" xfId="534"/>
    <cellStyle name="60% - Accent5 4" xfId="535"/>
    <cellStyle name="60% - Accent5 5" xfId="536"/>
    <cellStyle name="60% - Accent5 6" xfId="537"/>
    <cellStyle name="60% - Accent6" xfId="538"/>
    <cellStyle name="60% - Accent6 2" xfId="539"/>
    <cellStyle name="60% - Accent6 2 2" xfId="540"/>
    <cellStyle name="60% - Accent6 2 3" xfId="541"/>
    <cellStyle name="60% - Accent6 2 4" xfId="542"/>
    <cellStyle name="60% - Accent6 2 5" xfId="543"/>
    <cellStyle name="60% - Accent6 3" xfId="544"/>
    <cellStyle name="60% - Accent6 4" xfId="545"/>
    <cellStyle name="60% - Accent6 5" xfId="546"/>
    <cellStyle name="60% - Accent6 6" xfId="547"/>
    <cellStyle name="60% - Akzent1" xfId="548"/>
    <cellStyle name="60% - Akzent1 2" xfId="549"/>
    <cellStyle name="60% - Akzent2" xfId="550"/>
    <cellStyle name="60% - Akzent2 2" xfId="551"/>
    <cellStyle name="60% - Akzent3" xfId="552"/>
    <cellStyle name="60% - Akzent3 2" xfId="553"/>
    <cellStyle name="60% - Akzent4" xfId="554"/>
    <cellStyle name="60% - Akzent4 2" xfId="555"/>
    <cellStyle name="60% - Akzent5" xfId="556"/>
    <cellStyle name="60% - Akzent5 2" xfId="557"/>
    <cellStyle name="60% - Akzent6" xfId="558"/>
    <cellStyle name="60% - Akzent6 2" xfId="559"/>
    <cellStyle name="60% - Énfasis1" xfId="560"/>
    <cellStyle name="60% - Énfasis1 2" xfId="561"/>
    <cellStyle name="60% - Énfasis1 3" xfId="562"/>
    <cellStyle name="60% - Énfasis1 4" xfId="563"/>
    <cellStyle name="60% - Énfasis1 5" xfId="564"/>
    <cellStyle name="60% - Énfasis2" xfId="565"/>
    <cellStyle name="60% - Énfasis2 2" xfId="566"/>
    <cellStyle name="60% - Énfasis2 3" xfId="567"/>
    <cellStyle name="60% - Énfasis2 4" xfId="568"/>
    <cellStyle name="60% - Énfasis2 5" xfId="569"/>
    <cellStyle name="60% - Énfasis3" xfId="570"/>
    <cellStyle name="60% - Énfasis3 2" xfId="571"/>
    <cellStyle name="60% - Énfasis3 3" xfId="572"/>
    <cellStyle name="60% - Énfasis3 4" xfId="573"/>
    <cellStyle name="60% - Énfasis3 5" xfId="574"/>
    <cellStyle name="60% - Énfasis4" xfId="575"/>
    <cellStyle name="60% - Énfasis4 2" xfId="576"/>
    <cellStyle name="60% - Énfasis4 3" xfId="577"/>
    <cellStyle name="60% - Énfasis4 4" xfId="578"/>
    <cellStyle name="60% - Énfasis4 5" xfId="579"/>
    <cellStyle name="60% - Énfasis5" xfId="580"/>
    <cellStyle name="60% - Énfasis5 2" xfId="581"/>
    <cellStyle name="60% - Énfasis5 3" xfId="582"/>
    <cellStyle name="60% - Énfasis5 4" xfId="583"/>
    <cellStyle name="60% - Énfasis5 5" xfId="584"/>
    <cellStyle name="60% - Énfasis6" xfId="585"/>
    <cellStyle name="60% - Énfasis6 2" xfId="586"/>
    <cellStyle name="60% - Énfasis6 3" xfId="587"/>
    <cellStyle name="60% - Énfasis6 4" xfId="588"/>
    <cellStyle name="60% - Énfasis6 5" xfId="589"/>
    <cellStyle name="60% - Акцент1" xfId="590"/>
    <cellStyle name="60% - Акцент1 2" xfId="591"/>
    <cellStyle name="60% - Акцент1 3" xfId="592"/>
    <cellStyle name="60% - Акцент1 4" xfId="593"/>
    <cellStyle name="60% - Акцент1 5" xfId="594"/>
    <cellStyle name="60% - Акцент2" xfId="595"/>
    <cellStyle name="60% - Акцент2 2" xfId="596"/>
    <cellStyle name="60% - Акцент2 3" xfId="597"/>
    <cellStyle name="60% - Акцент2 4" xfId="598"/>
    <cellStyle name="60% - Акцент2 5" xfId="599"/>
    <cellStyle name="60% - Акцент3" xfId="600"/>
    <cellStyle name="60% - Акцент3 2" xfId="601"/>
    <cellStyle name="60% - Акцент3 3" xfId="602"/>
    <cellStyle name="60% - Акцент3 4" xfId="603"/>
    <cellStyle name="60% - Акцент3 5" xfId="604"/>
    <cellStyle name="60% - Акцент4" xfId="605"/>
    <cellStyle name="60% - Акцент4 2" xfId="606"/>
    <cellStyle name="60% - Акцент4 3" xfId="607"/>
    <cellStyle name="60% - Акцент4 4" xfId="608"/>
    <cellStyle name="60% - Акцент4 5" xfId="609"/>
    <cellStyle name="60% - Акцент5" xfId="610"/>
    <cellStyle name="60% - Акцент5 2" xfId="611"/>
    <cellStyle name="60% - Акцент5 3" xfId="612"/>
    <cellStyle name="60% - Акцент5 4" xfId="613"/>
    <cellStyle name="60% - Акцент5 5" xfId="614"/>
    <cellStyle name="60% - Акцент6" xfId="615"/>
    <cellStyle name="60% - Акцент6 2" xfId="616"/>
    <cellStyle name="60% - Акцент6 3" xfId="617"/>
    <cellStyle name="60% - Акцент6 4" xfId="618"/>
    <cellStyle name="60% - Акцент6 5" xfId="619"/>
    <cellStyle name="Accent1" xfId="620"/>
    <cellStyle name="Accent1 - 20%" xfId="621"/>
    <cellStyle name="Accent1 - 20% 2" xfId="622"/>
    <cellStyle name="Accent1 - 20% 3" xfId="623"/>
    <cellStyle name="Accent1 - 20% 4" xfId="624"/>
    <cellStyle name="Accent1 - 20% 5" xfId="625"/>
    <cellStyle name="Accent1 - 40%" xfId="626"/>
    <cellStyle name="Accent1 - 40% 2" xfId="627"/>
    <cellStyle name="Accent1 - 40% 3" xfId="628"/>
    <cellStyle name="Accent1 - 40% 4" xfId="629"/>
    <cellStyle name="Accent1 - 40% 5" xfId="630"/>
    <cellStyle name="Accent1 - 60%" xfId="631"/>
    <cellStyle name="Accent1 - 60% 2" xfId="632"/>
    <cellStyle name="Accent1 - 60% 3" xfId="633"/>
    <cellStyle name="Accent1 - 60% 4" xfId="634"/>
    <cellStyle name="Accent1 - 60% 5" xfId="635"/>
    <cellStyle name="Accent1 10" xfId="636"/>
    <cellStyle name="Accent1 11" xfId="637"/>
    <cellStyle name="Accent1 12" xfId="638"/>
    <cellStyle name="Accent1 13" xfId="639"/>
    <cellStyle name="Accent1 14" xfId="640"/>
    <cellStyle name="Accent1 15" xfId="641"/>
    <cellStyle name="Accent1 16" xfId="642"/>
    <cellStyle name="Accent1 17" xfId="643"/>
    <cellStyle name="Accent1 18" xfId="644"/>
    <cellStyle name="Accent1 19" xfId="645"/>
    <cellStyle name="Accent1 2" xfId="646"/>
    <cellStyle name="Accent1 2 2" xfId="647"/>
    <cellStyle name="Accent1 2 3" xfId="648"/>
    <cellStyle name="Accent1 2 4" xfId="649"/>
    <cellStyle name="Accent1 2 5" xfId="650"/>
    <cellStyle name="Accent1 20" xfId="651"/>
    <cellStyle name="Accent1 21" xfId="652"/>
    <cellStyle name="Accent1 22" xfId="653"/>
    <cellStyle name="Accent1 23" xfId="654"/>
    <cellStyle name="Accent1 24" xfId="655"/>
    <cellStyle name="Accent1 25" xfId="656"/>
    <cellStyle name="Accent1 26" xfId="657"/>
    <cellStyle name="Accent1 27" xfId="658"/>
    <cellStyle name="Accent1 28" xfId="659"/>
    <cellStyle name="Accent1 29" xfId="660"/>
    <cellStyle name="Accent1 3" xfId="661"/>
    <cellStyle name="Accent1 30" xfId="662"/>
    <cellStyle name="Accent1 31" xfId="663"/>
    <cellStyle name="Accent1 32" xfId="664"/>
    <cellStyle name="Accent1 33" xfId="665"/>
    <cellStyle name="Accent1 34" xfId="666"/>
    <cellStyle name="Accent1 35" xfId="667"/>
    <cellStyle name="Accent1 36" xfId="668"/>
    <cellStyle name="Accent1 37" xfId="669"/>
    <cellStyle name="Accent1 38" xfId="670"/>
    <cellStyle name="Accent1 39" xfId="671"/>
    <cellStyle name="Accent1 4" xfId="672"/>
    <cellStyle name="Accent1 40" xfId="673"/>
    <cellStyle name="Accent1 41" xfId="674"/>
    <cellStyle name="Accent1 42" xfId="675"/>
    <cellStyle name="Accent1 43" xfId="676"/>
    <cellStyle name="Accent1 44" xfId="677"/>
    <cellStyle name="Accent1 45" xfId="678"/>
    <cellStyle name="Accent1 46" xfId="679"/>
    <cellStyle name="Accent1 47" xfId="680"/>
    <cellStyle name="Accent1 5" xfId="681"/>
    <cellStyle name="Accent1 6" xfId="682"/>
    <cellStyle name="Accent1 7" xfId="683"/>
    <cellStyle name="Accent1 8" xfId="684"/>
    <cellStyle name="Accent1 9" xfId="685"/>
    <cellStyle name="Accent2" xfId="686"/>
    <cellStyle name="Accent2 - 20%" xfId="687"/>
    <cellStyle name="Accent2 - 20% 2" xfId="688"/>
    <cellStyle name="Accent2 - 20% 3" xfId="689"/>
    <cellStyle name="Accent2 - 20% 4" xfId="690"/>
    <cellStyle name="Accent2 - 20% 5" xfId="691"/>
    <cellStyle name="Accent2 - 40%" xfId="692"/>
    <cellStyle name="Accent2 - 40% 2" xfId="693"/>
    <cellStyle name="Accent2 - 40% 3" xfId="694"/>
    <cellStyle name="Accent2 - 40% 4" xfId="695"/>
    <cellStyle name="Accent2 - 40% 5" xfId="696"/>
    <cellStyle name="Accent2 - 60%" xfId="697"/>
    <cellStyle name="Accent2 - 60% 2" xfId="698"/>
    <cellStyle name="Accent2 - 60% 3" xfId="699"/>
    <cellStyle name="Accent2 - 60% 4" xfId="700"/>
    <cellStyle name="Accent2 - 60% 5" xfId="701"/>
    <cellStyle name="Accent2 10" xfId="702"/>
    <cellStyle name="Accent2 11" xfId="703"/>
    <cellStyle name="Accent2 12" xfId="704"/>
    <cellStyle name="Accent2 13" xfId="705"/>
    <cellStyle name="Accent2 14" xfId="706"/>
    <cellStyle name="Accent2 15" xfId="707"/>
    <cellStyle name="Accent2 16" xfId="708"/>
    <cellStyle name="Accent2 17" xfId="709"/>
    <cellStyle name="Accent2 18" xfId="710"/>
    <cellStyle name="Accent2 19" xfId="711"/>
    <cellStyle name="Accent2 2" xfId="712"/>
    <cellStyle name="Accent2 2 2" xfId="713"/>
    <cellStyle name="Accent2 2 3" xfId="714"/>
    <cellStyle name="Accent2 2 4" xfId="715"/>
    <cellStyle name="Accent2 2 5" xfId="716"/>
    <cellStyle name="Accent2 20" xfId="717"/>
    <cellStyle name="Accent2 21" xfId="718"/>
    <cellStyle name="Accent2 22" xfId="719"/>
    <cellStyle name="Accent2 23" xfId="720"/>
    <cellStyle name="Accent2 24" xfId="721"/>
    <cellStyle name="Accent2 25" xfId="722"/>
    <cellStyle name="Accent2 26" xfId="723"/>
    <cellStyle name="Accent2 27" xfId="724"/>
    <cellStyle name="Accent2 28" xfId="725"/>
    <cellStyle name="Accent2 29" xfId="726"/>
    <cellStyle name="Accent2 3" xfId="727"/>
    <cellStyle name="Accent2 30" xfId="728"/>
    <cellStyle name="Accent2 31" xfId="729"/>
    <cellStyle name="Accent2 32" xfId="730"/>
    <cellStyle name="Accent2 33" xfId="731"/>
    <cellStyle name="Accent2 34" xfId="732"/>
    <cellStyle name="Accent2 35" xfId="733"/>
    <cellStyle name="Accent2 36" xfId="734"/>
    <cellStyle name="Accent2 37" xfId="735"/>
    <cellStyle name="Accent2 38" xfId="736"/>
    <cellStyle name="Accent2 39" xfId="737"/>
    <cellStyle name="Accent2 4" xfId="738"/>
    <cellStyle name="Accent2 40" xfId="739"/>
    <cellStyle name="Accent2 41" xfId="740"/>
    <cellStyle name="Accent2 42" xfId="741"/>
    <cellStyle name="Accent2 43" xfId="742"/>
    <cellStyle name="Accent2 44" xfId="743"/>
    <cellStyle name="Accent2 45" xfId="744"/>
    <cellStyle name="Accent2 46" xfId="745"/>
    <cellStyle name="Accent2 47" xfId="746"/>
    <cellStyle name="Accent2 5" xfId="747"/>
    <cellStyle name="Accent2 6" xfId="748"/>
    <cellStyle name="Accent2 7" xfId="749"/>
    <cellStyle name="Accent2 8" xfId="750"/>
    <cellStyle name="Accent2 9" xfId="751"/>
    <cellStyle name="Accent3" xfId="752"/>
    <cellStyle name="Accent3 - 20%" xfId="753"/>
    <cellStyle name="Accent3 - 20% 2" xfId="754"/>
    <cellStyle name="Accent3 - 20% 3" xfId="755"/>
    <cellStyle name="Accent3 - 20% 4" xfId="756"/>
    <cellStyle name="Accent3 - 20% 5" xfId="757"/>
    <cellStyle name="Accent3 - 40%" xfId="758"/>
    <cellStyle name="Accent3 - 40% 2" xfId="759"/>
    <cellStyle name="Accent3 - 40% 3" xfId="760"/>
    <cellStyle name="Accent3 - 40% 4" xfId="761"/>
    <cellStyle name="Accent3 - 40% 5" xfId="762"/>
    <cellStyle name="Accent3 - 60%" xfId="763"/>
    <cellStyle name="Accent3 - 60% 2" xfId="764"/>
    <cellStyle name="Accent3 - 60% 3" xfId="765"/>
    <cellStyle name="Accent3 - 60% 4" xfId="766"/>
    <cellStyle name="Accent3 - 60% 5" xfId="767"/>
    <cellStyle name="Accent3 10" xfId="768"/>
    <cellStyle name="Accent3 11" xfId="769"/>
    <cellStyle name="Accent3 12" xfId="770"/>
    <cellStyle name="Accent3 13" xfId="771"/>
    <cellStyle name="Accent3 14" xfId="772"/>
    <cellStyle name="Accent3 15" xfId="773"/>
    <cellStyle name="Accent3 16" xfId="774"/>
    <cellStyle name="Accent3 17" xfId="775"/>
    <cellStyle name="Accent3 18" xfId="776"/>
    <cellStyle name="Accent3 19" xfId="777"/>
    <cellStyle name="Accent3 2" xfId="778"/>
    <cellStyle name="Accent3 2 2" xfId="779"/>
    <cellStyle name="Accent3 2 3" xfId="780"/>
    <cellStyle name="Accent3 2 4" xfId="781"/>
    <cellStyle name="Accent3 2 5" xfId="782"/>
    <cellStyle name="Accent3 20" xfId="783"/>
    <cellStyle name="Accent3 21" xfId="784"/>
    <cellStyle name="Accent3 22" xfId="785"/>
    <cellStyle name="Accent3 23" xfId="786"/>
    <cellStyle name="Accent3 24" xfId="787"/>
    <cellStyle name="Accent3 25" xfId="788"/>
    <cellStyle name="Accent3 26" xfId="789"/>
    <cellStyle name="Accent3 27" xfId="790"/>
    <cellStyle name="Accent3 28" xfId="791"/>
    <cellStyle name="Accent3 29" xfId="792"/>
    <cellStyle name="Accent3 3" xfId="793"/>
    <cellStyle name="Accent3 30" xfId="794"/>
    <cellStyle name="Accent3 31" xfId="795"/>
    <cellStyle name="Accent3 32" xfId="796"/>
    <cellStyle name="Accent3 33" xfId="797"/>
    <cellStyle name="Accent3 34" xfId="798"/>
    <cellStyle name="Accent3 35" xfId="799"/>
    <cellStyle name="Accent3 36" xfId="800"/>
    <cellStyle name="Accent3 37" xfId="801"/>
    <cellStyle name="Accent3 38" xfId="802"/>
    <cellStyle name="Accent3 39" xfId="803"/>
    <cellStyle name="Accent3 4" xfId="804"/>
    <cellStyle name="Accent3 40" xfId="805"/>
    <cellStyle name="Accent3 41" xfId="806"/>
    <cellStyle name="Accent3 42" xfId="807"/>
    <cellStyle name="Accent3 43" xfId="808"/>
    <cellStyle name="Accent3 44" xfId="809"/>
    <cellStyle name="Accent3 45" xfId="810"/>
    <cellStyle name="Accent3 46" xfId="811"/>
    <cellStyle name="Accent3 47" xfId="812"/>
    <cellStyle name="Accent3 5" xfId="813"/>
    <cellStyle name="Accent3 6" xfId="814"/>
    <cellStyle name="Accent3 7" xfId="815"/>
    <cellStyle name="Accent3 8" xfId="816"/>
    <cellStyle name="Accent3 9" xfId="817"/>
    <cellStyle name="Accent4" xfId="818"/>
    <cellStyle name="Accent4 - 20%" xfId="819"/>
    <cellStyle name="Accent4 - 20% 2" xfId="820"/>
    <cellStyle name="Accent4 - 20% 3" xfId="821"/>
    <cellStyle name="Accent4 - 20% 4" xfId="822"/>
    <cellStyle name="Accent4 - 20% 5" xfId="823"/>
    <cellStyle name="Accent4 - 40%" xfId="824"/>
    <cellStyle name="Accent4 - 40% 2" xfId="825"/>
    <cellStyle name="Accent4 - 40% 3" xfId="826"/>
    <cellStyle name="Accent4 - 40% 4" xfId="827"/>
    <cellStyle name="Accent4 - 40% 5" xfId="828"/>
    <cellStyle name="Accent4 - 60%" xfId="829"/>
    <cellStyle name="Accent4 - 60% 2" xfId="830"/>
    <cellStyle name="Accent4 - 60% 3" xfId="831"/>
    <cellStyle name="Accent4 - 60% 4" xfId="832"/>
    <cellStyle name="Accent4 - 60% 5" xfId="833"/>
    <cellStyle name="Accent4 10" xfId="834"/>
    <cellStyle name="Accent4 11" xfId="835"/>
    <cellStyle name="Accent4 12" xfId="836"/>
    <cellStyle name="Accent4 13" xfId="837"/>
    <cellStyle name="Accent4 14" xfId="838"/>
    <cellStyle name="Accent4 15" xfId="839"/>
    <cellStyle name="Accent4 16" xfId="840"/>
    <cellStyle name="Accent4 17" xfId="841"/>
    <cellStyle name="Accent4 18" xfId="842"/>
    <cellStyle name="Accent4 19" xfId="843"/>
    <cellStyle name="Accent4 2" xfId="844"/>
    <cellStyle name="Accent4 2 2" xfId="845"/>
    <cellStyle name="Accent4 2 3" xfId="846"/>
    <cellStyle name="Accent4 2 4" xfId="847"/>
    <cellStyle name="Accent4 2 5" xfId="848"/>
    <cellStyle name="Accent4 20" xfId="849"/>
    <cellStyle name="Accent4 21" xfId="850"/>
    <cellStyle name="Accent4 22" xfId="851"/>
    <cellStyle name="Accent4 23" xfId="852"/>
    <cellStyle name="Accent4 24" xfId="853"/>
    <cellStyle name="Accent4 25" xfId="854"/>
    <cellStyle name="Accent4 26" xfId="855"/>
    <cellStyle name="Accent4 27" xfId="856"/>
    <cellStyle name="Accent4 28" xfId="857"/>
    <cellStyle name="Accent4 29" xfId="858"/>
    <cellStyle name="Accent4 3" xfId="859"/>
    <cellStyle name="Accent4 30" xfId="860"/>
    <cellStyle name="Accent4 31" xfId="861"/>
    <cellStyle name="Accent4 32" xfId="862"/>
    <cellStyle name="Accent4 33" xfId="863"/>
    <cellStyle name="Accent4 34" xfId="864"/>
    <cellStyle name="Accent4 35" xfId="865"/>
    <cellStyle name="Accent4 36" xfId="866"/>
    <cellStyle name="Accent4 37" xfId="867"/>
    <cellStyle name="Accent4 38" xfId="868"/>
    <cellStyle name="Accent4 39" xfId="869"/>
    <cellStyle name="Accent4 4" xfId="870"/>
    <cellStyle name="Accent4 40" xfId="871"/>
    <cellStyle name="Accent4 41" xfId="872"/>
    <cellStyle name="Accent4 42" xfId="873"/>
    <cellStyle name="Accent4 43" xfId="874"/>
    <cellStyle name="Accent4 44" xfId="875"/>
    <cellStyle name="Accent4 45" xfId="876"/>
    <cellStyle name="Accent4 46" xfId="877"/>
    <cellStyle name="Accent4 47" xfId="878"/>
    <cellStyle name="Accent4 5" xfId="879"/>
    <cellStyle name="Accent4 6" xfId="880"/>
    <cellStyle name="Accent4 7" xfId="881"/>
    <cellStyle name="Accent4 8" xfId="882"/>
    <cellStyle name="Accent4 9" xfId="883"/>
    <cellStyle name="Accent5" xfId="884"/>
    <cellStyle name="Accent5 - 20%" xfId="885"/>
    <cellStyle name="Accent5 - 20% 2" xfId="886"/>
    <cellStyle name="Accent5 - 20% 3" xfId="887"/>
    <cellStyle name="Accent5 - 20% 4" xfId="888"/>
    <cellStyle name="Accent5 - 20% 5" xfId="889"/>
    <cellStyle name="Accent5 - 40%" xfId="890"/>
    <cellStyle name="Accent5 - 40% 2" xfId="891"/>
    <cellStyle name="Accent5 - 40% 3" xfId="892"/>
    <cellStyle name="Accent5 - 40% 4" xfId="893"/>
    <cellStyle name="Accent5 - 40% 5" xfId="894"/>
    <cellStyle name="Accent5 - 60%" xfId="895"/>
    <cellStyle name="Accent5 - 60% 2" xfId="896"/>
    <cellStyle name="Accent5 - 60% 3" xfId="897"/>
    <cellStyle name="Accent5 - 60% 4" xfId="898"/>
    <cellStyle name="Accent5 - 60% 5" xfId="899"/>
    <cellStyle name="Accent5 10" xfId="900"/>
    <cellStyle name="Accent5 11" xfId="901"/>
    <cellStyle name="Accent5 12" xfId="902"/>
    <cellStyle name="Accent5 13" xfId="903"/>
    <cellStyle name="Accent5 14" xfId="904"/>
    <cellStyle name="Accent5 15" xfId="905"/>
    <cellStyle name="Accent5 16" xfId="906"/>
    <cellStyle name="Accent5 17" xfId="907"/>
    <cellStyle name="Accent5 18" xfId="908"/>
    <cellStyle name="Accent5 19" xfId="909"/>
    <cellStyle name="Accent5 2" xfId="910"/>
    <cellStyle name="Accent5 2 2" xfId="911"/>
    <cellStyle name="Accent5 2 3" xfId="912"/>
    <cellStyle name="Accent5 2 4" xfId="913"/>
    <cellStyle name="Accent5 2 5" xfId="914"/>
    <cellStyle name="Accent5 20" xfId="915"/>
    <cellStyle name="Accent5 21" xfId="916"/>
    <cellStyle name="Accent5 22" xfId="917"/>
    <cellStyle name="Accent5 23" xfId="918"/>
    <cellStyle name="Accent5 24" xfId="919"/>
    <cellStyle name="Accent5 25" xfId="920"/>
    <cellStyle name="Accent5 26" xfId="921"/>
    <cellStyle name="Accent5 27" xfId="922"/>
    <cellStyle name="Accent5 28" xfId="923"/>
    <cellStyle name="Accent5 29" xfId="924"/>
    <cellStyle name="Accent5 3" xfId="925"/>
    <cellStyle name="Accent5 30" xfId="926"/>
    <cellStyle name="Accent5 31" xfId="927"/>
    <cellStyle name="Accent5 32" xfId="928"/>
    <cellStyle name="Accent5 33" xfId="929"/>
    <cellStyle name="Accent5 34" xfId="930"/>
    <cellStyle name="Accent5 35" xfId="931"/>
    <cellStyle name="Accent5 36" xfId="932"/>
    <cellStyle name="Accent5 37" xfId="933"/>
    <cellStyle name="Accent5 38" xfId="934"/>
    <cellStyle name="Accent5 39" xfId="935"/>
    <cellStyle name="Accent5 4" xfId="936"/>
    <cellStyle name="Accent5 40" xfId="937"/>
    <cellStyle name="Accent5 41" xfId="938"/>
    <cellStyle name="Accent5 42" xfId="939"/>
    <cellStyle name="Accent5 43" xfId="940"/>
    <cellStyle name="Accent5 44" xfId="941"/>
    <cellStyle name="Accent5 45" xfId="942"/>
    <cellStyle name="Accent5 46" xfId="943"/>
    <cellStyle name="Accent5 47" xfId="944"/>
    <cellStyle name="Accent5 5" xfId="945"/>
    <cellStyle name="Accent5 6" xfId="946"/>
    <cellStyle name="Accent5 7" xfId="947"/>
    <cellStyle name="Accent5 8" xfId="948"/>
    <cellStyle name="Accent5 9" xfId="949"/>
    <cellStyle name="Accent6" xfId="950"/>
    <cellStyle name="Accent6 - 20%" xfId="951"/>
    <cellStyle name="Accent6 - 20% 2" xfId="952"/>
    <cellStyle name="Accent6 - 20% 3" xfId="953"/>
    <cellStyle name="Accent6 - 20% 4" xfId="954"/>
    <cellStyle name="Accent6 - 20% 5" xfId="955"/>
    <cellStyle name="Accent6 - 40%" xfId="956"/>
    <cellStyle name="Accent6 - 40% 2" xfId="957"/>
    <cellStyle name="Accent6 - 40% 3" xfId="958"/>
    <cellStyle name="Accent6 - 40% 4" xfId="959"/>
    <cellStyle name="Accent6 - 40% 5" xfId="960"/>
    <cellStyle name="Accent6 - 60%" xfId="961"/>
    <cellStyle name="Accent6 - 60% 2" xfId="962"/>
    <cellStyle name="Accent6 - 60% 3" xfId="963"/>
    <cellStyle name="Accent6 - 60% 4" xfId="964"/>
    <cellStyle name="Accent6 - 60% 5" xfId="965"/>
    <cellStyle name="Accent6 10" xfId="966"/>
    <cellStyle name="Accent6 11" xfId="967"/>
    <cellStyle name="Accent6 12" xfId="968"/>
    <cellStyle name="Accent6 13" xfId="969"/>
    <cellStyle name="Accent6 14" xfId="970"/>
    <cellStyle name="Accent6 15" xfId="971"/>
    <cellStyle name="Accent6 16" xfId="972"/>
    <cellStyle name="Accent6 17" xfId="973"/>
    <cellStyle name="Accent6 18" xfId="974"/>
    <cellStyle name="Accent6 19" xfId="975"/>
    <cellStyle name="Accent6 2" xfId="976"/>
    <cellStyle name="Accent6 2 2" xfId="977"/>
    <cellStyle name="Accent6 2 3" xfId="978"/>
    <cellStyle name="Accent6 2 4" xfId="979"/>
    <cellStyle name="Accent6 2 5" xfId="980"/>
    <cellStyle name="Accent6 20" xfId="981"/>
    <cellStyle name="Accent6 21" xfId="982"/>
    <cellStyle name="Accent6 22" xfId="983"/>
    <cellStyle name="Accent6 23" xfId="984"/>
    <cellStyle name="Accent6 24" xfId="985"/>
    <cellStyle name="Accent6 25" xfId="986"/>
    <cellStyle name="Accent6 26" xfId="987"/>
    <cellStyle name="Accent6 27" xfId="988"/>
    <cellStyle name="Accent6 28" xfId="989"/>
    <cellStyle name="Accent6 29" xfId="990"/>
    <cellStyle name="Accent6 3" xfId="991"/>
    <cellStyle name="Accent6 30" xfId="992"/>
    <cellStyle name="Accent6 31" xfId="993"/>
    <cellStyle name="Accent6 32" xfId="994"/>
    <cellStyle name="Accent6 33" xfId="995"/>
    <cellStyle name="Accent6 34" xfId="996"/>
    <cellStyle name="Accent6 35" xfId="997"/>
    <cellStyle name="Accent6 36" xfId="998"/>
    <cellStyle name="Accent6 37" xfId="999"/>
    <cellStyle name="Accent6 38" xfId="1000"/>
    <cellStyle name="Accent6 39" xfId="1001"/>
    <cellStyle name="Accent6 4" xfId="1002"/>
    <cellStyle name="Accent6 40" xfId="1003"/>
    <cellStyle name="Accent6 41" xfId="1004"/>
    <cellStyle name="Accent6 42" xfId="1005"/>
    <cellStyle name="Accent6 43" xfId="1006"/>
    <cellStyle name="Accent6 44" xfId="1007"/>
    <cellStyle name="Accent6 45" xfId="1008"/>
    <cellStyle name="Accent6 46" xfId="1009"/>
    <cellStyle name="Accent6 47" xfId="1010"/>
    <cellStyle name="Accent6 5" xfId="1011"/>
    <cellStyle name="Accent6 6" xfId="1012"/>
    <cellStyle name="Accent6 7" xfId="1013"/>
    <cellStyle name="Accent6 8" xfId="1014"/>
    <cellStyle name="Accent6 9" xfId="1015"/>
    <cellStyle name="Akzent1" xfId="1016"/>
    <cellStyle name="Akzent1 2" xfId="1017"/>
    <cellStyle name="Akzent1 2 2" xfId="1018"/>
    <cellStyle name="Akzent1 2 3" xfId="1019"/>
    <cellStyle name="Akzent1 2 4" xfId="1020"/>
    <cellStyle name="Akzent1 2 5" xfId="1021"/>
    <cellStyle name="Akzent1 3" xfId="1022"/>
    <cellStyle name="Akzent1 4" xfId="1023"/>
    <cellStyle name="Akzent1 5" xfId="1024"/>
    <cellStyle name="Akzent1 6" xfId="1025"/>
    <cellStyle name="Akzent2" xfId="1026"/>
    <cellStyle name="Akzent2 2" xfId="1027"/>
    <cellStyle name="Akzent2 2 2" xfId="1028"/>
    <cellStyle name="Akzent2 2 3" xfId="1029"/>
    <cellStyle name="Akzent2 2 4" xfId="1030"/>
    <cellStyle name="Akzent2 2 5" xfId="1031"/>
    <cellStyle name="Akzent2 3" xfId="1032"/>
    <cellStyle name="Akzent2 4" xfId="1033"/>
    <cellStyle name="Akzent2 5" xfId="1034"/>
    <cellStyle name="Akzent2 6" xfId="1035"/>
    <cellStyle name="Akzent3" xfId="1036"/>
    <cellStyle name="Akzent3 2" xfId="1037"/>
    <cellStyle name="Akzent3 2 2" xfId="1038"/>
    <cellStyle name="Akzent3 2 3" xfId="1039"/>
    <cellStyle name="Akzent3 2 4" xfId="1040"/>
    <cellStyle name="Akzent3 2 5" xfId="1041"/>
    <cellStyle name="Akzent3 3" xfId="1042"/>
    <cellStyle name="Akzent3 4" xfId="1043"/>
    <cellStyle name="Akzent3 5" xfId="1044"/>
    <cellStyle name="Akzent3 6" xfId="1045"/>
    <cellStyle name="Akzent4" xfId="1046"/>
    <cellStyle name="Akzent4 2" xfId="1047"/>
    <cellStyle name="Akzent4 2 2" xfId="1048"/>
    <cellStyle name="Akzent4 2 3" xfId="1049"/>
    <cellStyle name="Akzent4 2 4" xfId="1050"/>
    <cellStyle name="Akzent4 2 5" xfId="1051"/>
    <cellStyle name="Akzent4 3" xfId="1052"/>
    <cellStyle name="Akzent4 4" xfId="1053"/>
    <cellStyle name="Akzent4 5" xfId="1054"/>
    <cellStyle name="Akzent4 6" xfId="1055"/>
    <cellStyle name="Akzent5" xfId="1056"/>
    <cellStyle name="Akzent5 2" xfId="1057"/>
    <cellStyle name="Akzent5 2 2" xfId="1058"/>
    <cellStyle name="Akzent5 2 3" xfId="1059"/>
    <cellStyle name="Akzent5 2 4" xfId="1060"/>
    <cellStyle name="Akzent5 2 5" xfId="1061"/>
    <cellStyle name="Akzent5 3" xfId="1062"/>
    <cellStyle name="Akzent5 4" xfId="1063"/>
    <cellStyle name="Akzent5 5" xfId="1064"/>
    <cellStyle name="Akzent5 6" xfId="1065"/>
    <cellStyle name="Akzent6" xfId="1066"/>
    <cellStyle name="Akzent6 2" xfId="1067"/>
    <cellStyle name="Akzent6 2 2" xfId="1068"/>
    <cellStyle name="Akzent6 2 3" xfId="1069"/>
    <cellStyle name="Akzent6 2 4" xfId="1070"/>
    <cellStyle name="Akzent6 2 5" xfId="1071"/>
    <cellStyle name="Akzent6 3" xfId="1072"/>
    <cellStyle name="Akzent6 4" xfId="1073"/>
    <cellStyle name="Akzent6 5" xfId="1074"/>
    <cellStyle name="Akzent6 6" xfId="1075"/>
    <cellStyle name="Ausgabe" xfId="1076"/>
    <cellStyle name="Ausgabe 2" xfId="1077"/>
    <cellStyle name="Ausgabe 2 2" xfId="1078"/>
    <cellStyle name="Ausgabe 2 3" xfId="1079"/>
    <cellStyle name="Ausgabe 2 4" xfId="1080"/>
    <cellStyle name="Ausgabe 2 5" xfId="1081"/>
    <cellStyle name="Ausgabe 2 6" xfId="1082"/>
    <cellStyle name="Ausgabe 2 7" xfId="1083"/>
    <cellStyle name="Ausgabe 3" xfId="1084"/>
    <cellStyle name="Ausgabe 3 2" xfId="1085"/>
    <cellStyle name="Ausgabe 3 3" xfId="1086"/>
    <cellStyle name="Ausgabe 3 4" xfId="1087"/>
    <cellStyle name="Ausgabe 3 5" xfId="1088"/>
    <cellStyle name="Ausgabe 3 6" xfId="1089"/>
    <cellStyle name="Ausgabe 3 7" xfId="1090"/>
    <cellStyle name="Ausgabe 4" xfId="1091"/>
    <cellStyle name="Ausgabe 5" xfId="1092"/>
    <cellStyle name="Ausgabe 6" xfId="1093"/>
    <cellStyle name="Ausgabe 7" xfId="1094"/>
    <cellStyle name="Ausgabe 8" xfId="1095"/>
    <cellStyle name="Ausgabe 9" xfId="1096"/>
    <cellStyle name="Avertissement" xfId="1097"/>
    <cellStyle name="Avertissement 2" xfId="1098"/>
    <cellStyle name="Avertissement 3" xfId="1099"/>
    <cellStyle name="Avertissement 4" xfId="1100"/>
    <cellStyle name="Avertissement 5" xfId="1101"/>
    <cellStyle name="Bad" xfId="1102"/>
    <cellStyle name="Bad 2" xfId="1103"/>
    <cellStyle name="Bad 2 2" xfId="1104"/>
    <cellStyle name="Bad 2 3" xfId="1105"/>
    <cellStyle name="Bad 2 4" xfId="1106"/>
    <cellStyle name="Bad 2 5" xfId="1107"/>
    <cellStyle name="Bad 3" xfId="1108"/>
    <cellStyle name="Bad 4" xfId="1109"/>
    <cellStyle name="Bad 5" xfId="1110"/>
    <cellStyle name="Bad 6" xfId="1111"/>
    <cellStyle name="Berechnung" xfId="1112"/>
    <cellStyle name="Berechnung 2" xfId="1113"/>
    <cellStyle name="Berechnung 2 2" xfId="1114"/>
    <cellStyle name="Berechnung 2 3" xfId="1115"/>
    <cellStyle name="Berechnung 2 4" xfId="1116"/>
    <cellStyle name="Berechnung 2 5" xfId="1117"/>
    <cellStyle name="Berechnung 2 6" xfId="1118"/>
    <cellStyle name="Berechnung 2 7" xfId="1119"/>
    <cellStyle name="Berechnung 3" xfId="1120"/>
    <cellStyle name="Berechnung 3 2" xfId="1121"/>
    <cellStyle name="Berechnung 3 3" xfId="1122"/>
    <cellStyle name="Berechnung 3 4" xfId="1123"/>
    <cellStyle name="Berechnung 3 5" xfId="1124"/>
    <cellStyle name="Berechnung 3 6" xfId="1125"/>
    <cellStyle name="Berechnung 3 7" xfId="1126"/>
    <cellStyle name="Berechnung 4" xfId="1127"/>
    <cellStyle name="Berechnung 5" xfId="1128"/>
    <cellStyle name="Berechnung 6" xfId="1129"/>
    <cellStyle name="Berechnung 7" xfId="1130"/>
    <cellStyle name="Berechnung 8" xfId="1131"/>
    <cellStyle name="Berechnung 9" xfId="1132"/>
    <cellStyle name="Bezeichnung" xfId="1133"/>
    <cellStyle name="Bezeichnung 2" xfId="1134"/>
    <cellStyle name="Bezeichnung 3" xfId="1135"/>
    <cellStyle name="Bezeichnung 4" xfId="1136"/>
    <cellStyle name="Buena" xfId="1137"/>
    <cellStyle name="Buena 2" xfId="1138"/>
    <cellStyle name="Buena 3" xfId="1139"/>
    <cellStyle name="Buena 4" xfId="1140"/>
    <cellStyle name="Buena 5" xfId="1141"/>
    <cellStyle name="Calcul" xfId="1142"/>
    <cellStyle name="Calcul 2" xfId="1143"/>
    <cellStyle name="Calcul 3" xfId="1144"/>
    <cellStyle name="Calcul 4" xfId="1145"/>
    <cellStyle name="Calcul 5" xfId="1146"/>
    <cellStyle name="Calcul 6" xfId="1147"/>
    <cellStyle name="Calcul 7" xfId="1148"/>
    <cellStyle name="Calculation" xfId="1149"/>
    <cellStyle name="Calculation 2" xfId="1150"/>
    <cellStyle name="Calculation 3" xfId="1151"/>
    <cellStyle name="Calculation 4" xfId="1152"/>
    <cellStyle name="Calculation 5" xfId="1153"/>
    <cellStyle name="Calculation 6" xfId="1154"/>
    <cellStyle name="Calculation 7" xfId="1155"/>
    <cellStyle name="Cálculo" xfId="1156"/>
    <cellStyle name="Cálculo 2" xfId="1157"/>
    <cellStyle name="Cálculo 3" xfId="1158"/>
    <cellStyle name="Cálculo 4" xfId="1159"/>
    <cellStyle name="Cálculo 5" xfId="1160"/>
    <cellStyle name="Cálculo 6" xfId="1161"/>
    <cellStyle name="Cálculo 7" xfId="1162"/>
    <cellStyle name="Celda de comprobación" xfId="1163"/>
    <cellStyle name="Celda de comprobación 2" xfId="1164"/>
    <cellStyle name="Celda de comprobación 3" xfId="1165"/>
    <cellStyle name="Celda de comprobación 4" xfId="1166"/>
    <cellStyle name="Celda de comprobación 5" xfId="1167"/>
    <cellStyle name="Celda vinculada" xfId="1168"/>
    <cellStyle name="Celda vinculada 2" xfId="1169"/>
    <cellStyle name="Celda vinculada 3" xfId="1170"/>
    <cellStyle name="Celda vinculada 4" xfId="1171"/>
    <cellStyle name="Celda vinculada 5" xfId="1172"/>
    <cellStyle name="Cellule liée" xfId="1173"/>
    <cellStyle name="Cellule liée 2" xfId="1174"/>
    <cellStyle name="Cellule liée 3" xfId="1175"/>
    <cellStyle name="Cellule liée 4" xfId="1176"/>
    <cellStyle name="Cellule liée 5" xfId="1177"/>
    <cellStyle name="Check Cell" xfId="1178"/>
    <cellStyle name="Check Cell 2" xfId="1179"/>
    <cellStyle name="Check Cell 2 2" xfId="1180"/>
    <cellStyle name="Check Cell 2 3" xfId="1181"/>
    <cellStyle name="Check Cell 2 4" xfId="1182"/>
    <cellStyle name="Check Cell 2 5" xfId="1183"/>
    <cellStyle name="Check Cell 3" xfId="1184"/>
    <cellStyle name="Check Cell 4" xfId="1185"/>
    <cellStyle name="Check Cell 5" xfId="1186"/>
    <cellStyle name="Check Cell 6" xfId="1187"/>
    <cellStyle name="Comma_BACKUP_S9" xfId="1188"/>
    <cellStyle name="Commentaire" xfId="1189"/>
    <cellStyle name="Commentaire 2" xfId="1190"/>
    <cellStyle name="Commentaire 2 2" xfId="1191"/>
    <cellStyle name="Commentaire 2 2 2" xfId="1192"/>
    <cellStyle name="Commentaire 2 2 3" xfId="1193"/>
    <cellStyle name="Commentaire 2 2 4" xfId="1194"/>
    <cellStyle name="Commentaire 2 2 5" xfId="1195"/>
    <cellStyle name="Commentaire 2 2 6" xfId="1196"/>
    <cellStyle name="Commentaire 2 2 7" xfId="1197"/>
    <cellStyle name="Commentaire 2 3" xfId="1198"/>
    <cellStyle name="Commentaire 2 4" xfId="1199"/>
    <cellStyle name="Commentaire 2 5" xfId="1200"/>
    <cellStyle name="Commentaire 2 6" xfId="1201"/>
    <cellStyle name="Commentaire 2 7" xfId="1202"/>
    <cellStyle name="Commentaire 2 8" xfId="1203"/>
    <cellStyle name="Commentaire 3" xfId="1204"/>
    <cellStyle name="Commentaire 4" xfId="1205"/>
    <cellStyle name="Commentaire 5" xfId="1206"/>
    <cellStyle name="Commentaire 6" xfId="1207"/>
    <cellStyle name="Commentaire 7" xfId="1208"/>
    <cellStyle name="Commentaire 8" xfId="1209"/>
    <cellStyle name="Commentaire_2012-04-18_NMR_GA_Bericht_HR" xfId="1210"/>
    <cellStyle name="Dezimal 2" xfId="1211"/>
    <cellStyle name="Dezimal 2 2" xfId="1212"/>
    <cellStyle name="Dezimal 2 2 2" xfId="1213"/>
    <cellStyle name="Dezimal 2 2 2 2" xfId="1214"/>
    <cellStyle name="Dezimal 2 2 2 2 2" xfId="1215"/>
    <cellStyle name="Dezimal 2 2 2 2 3" xfId="1216"/>
    <cellStyle name="Dezimal 2 2 2 2 4" xfId="1217"/>
    <cellStyle name="Dezimal 2 2 2 3" xfId="1218"/>
    <cellStyle name="Dezimal 2 2 2 4" xfId="1219"/>
    <cellStyle name="Dezimal 2 2 2 5" xfId="1220"/>
    <cellStyle name="Dezimal 2 2 2 6" xfId="1221"/>
    <cellStyle name="Dezimal 2 2 3" xfId="1222"/>
    <cellStyle name="Dezimal 2 2 3 2" xfId="1223"/>
    <cellStyle name="Dezimal 2 2 3 3" xfId="1224"/>
    <cellStyle name="Dezimal 2 2 3 4" xfId="1225"/>
    <cellStyle name="Dezimal 2 2 4" xfId="1226"/>
    <cellStyle name="Dezimal 2 2 5" xfId="1227"/>
    <cellStyle name="Dezimal 2 2 6" xfId="1228"/>
    <cellStyle name="Dezimal 2 2 7" xfId="1229"/>
    <cellStyle name="Dezimal 2 3" xfId="1230"/>
    <cellStyle name="Dezimal 2 3 2" xfId="1231"/>
    <cellStyle name="Dezimal 2 3 3" xfId="1232"/>
    <cellStyle name="Dezimal 2 3 4" xfId="1233"/>
    <cellStyle name="Dezimal 2 4" xfId="1234"/>
    <cellStyle name="Dezimal 2 5" xfId="1235"/>
    <cellStyle name="Dezimal 2 6" xfId="1236"/>
    <cellStyle name="Dezimal 2 7" xfId="1237"/>
    <cellStyle name="Dezimal 3" xfId="1238"/>
    <cellStyle name="Eingabe" xfId="1239"/>
    <cellStyle name="Eingabe 2" xfId="1240"/>
    <cellStyle name="Eingabe 2 2" xfId="1241"/>
    <cellStyle name="Eingabe 2 3" xfId="1242"/>
    <cellStyle name="Eingabe 2 4" xfId="1243"/>
    <cellStyle name="Eingabe 2 5" xfId="1244"/>
    <cellStyle name="Eingabe 2 6" xfId="1245"/>
    <cellStyle name="Eingabe 2 7" xfId="1246"/>
    <cellStyle name="Eingabe 3" xfId="1247"/>
    <cellStyle name="Eingabe 3 2" xfId="1248"/>
    <cellStyle name="Eingabe 3 3" xfId="1249"/>
    <cellStyle name="Eingabe 3 4" xfId="1250"/>
    <cellStyle name="Eingabe 3 5" xfId="1251"/>
    <cellStyle name="Eingabe 3 6" xfId="1252"/>
    <cellStyle name="Eingabe 3 7" xfId="1253"/>
    <cellStyle name="Eingabe 4" xfId="1254"/>
    <cellStyle name="Eingabe 5" xfId="1255"/>
    <cellStyle name="Eingabe 6" xfId="1256"/>
    <cellStyle name="Eingabe 7" xfId="1257"/>
    <cellStyle name="Eingabe 8" xfId="1258"/>
    <cellStyle name="Eingabe 9" xfId="1259"/>
    <cellStyle name="Emphasis 1" xfId="1260"/>
    <cellStyle name="Emphasis 1 2" xfId="1261"/>
    <cellStyle name="Emphasis 1 3" xfId="1262"/>
    <cellStyle name="Emphasis 1 4" xfId="1263"/>
    <cellStyle name="Emphasis 1 5" xfId="1264"/>
    <cellStyle name="Emphasis 2" xfId="1265"/>
    <cellStyle name="Emphasis 2 2" xfId="1266"/>
    <cellStyle name="Emphasis 2 3" xfId="1267"/>
    <cellStyle name="Emphasis 2 4" xfId="1268"/>
    <cellStyle name="Emphasis 2 5" xfId="1269"/>
    <cellStyle name="Emphasis 3" xfId="1270"/>
    <cellStyle name="Emphasis 3 2" xfId="1271"/>
    <cellStyle name="Emphasis 3 3" xfId="1272"/>
    <cellStyle name="Emphasis 3 4" xfId="1273"/>
    <cellStyle name="Emphasis 3 5" xfId="1274"/>
    <cellStyle name="Encabezado 4" xfId="1275"/>
    <cellStyle name="Encabezado 4 2" xfId="1276"/>
    <cellStyle name="Encabezado 4 3" xfId="1277"/>
    <cellStyle name="Encabezado 4 4" xfId="1278"/>
    <cellStyle name="Encabezado 4 5" xfId="1279"/>
    <cellStyle name="Énfasis1" xfId="1280"/>
    <cellStyle name="Énfasis1 2" xfId="1281"/>
    <cellStyle name="Énfasis1 3" xfId="1282"/>
    <cellStyle name="Énfasis1 4" xfId="1283"/>
    <cellStyle name="Énfasis1 5" xfId="1284"/>
    <cellStyle name="Énfasis2" xfId="1285"/>
    <cellStyle name="Énfasis2 2" xfId="1286"/>
    <cellStyle name="Énfasis2 3" xfId="1287"/>
    <cellStyle name="Énfasis2 4" xfId="1288"/>
    <cellStyle name="Énfasis2 5" xfId="1289"/>
    <cellStyle name="Énfasis3" xfId="1290"/>
    <cellStyle name="Énfasis3 2" xfId="1291"/>
    <cellStyle name="Énfasis3 3" xfId="1292"/>
    <cellStyle name="Énfasis3 4" xfId="1293"/>
    <cellStyle name="Énfasis3 5" xfId="1294"/>
    <cellStyle name="Énfasis4" xfId="1295"/>
    <cellStyle name="Énfasis4 2" xfId="1296"/>
    <cellStyle name="Énfasis4 3" xfId="1297"/>
    <cellStyle name="Énfasis4 4" xfId="1298"/>
    <cellStyle name="Énfasis4 5" xfId="1299"/>
    <cellStyle name="Énfasis5" xfId="1300"/>
    <cellStyle name="Énfasis5 2" xfId="1301"/>
    <cellStyle name="Énfasis5 3" xfId="1302"/>
    <cellStyle name="Énfasis5 4" xfId="1303"/>
    <cellStyle name="Énfasis5 5" xfId="1304"/>
    <cellStyle name="Énfasis6" xfId="1305"/>
    <cellStyle name="Énfasis6 2" xfId="1306"/>
    <cellStyle name="Énfasis6 3" xfId="1307"/>
    <cellStyle name="Énfasis6 4" xfId="1308"/>
    <cellStyle name="Énfasis6 5" xfId="1309"/>
    <cellStyle name="Entrada" xfId="1310"/>
    <cellStyle name="Entrada 2" xfId="1311"/>
    <cellStyle name="Entrada 3" xfId="1312"/>
    <cellStyle name="Entrada 4" xfId="1313"/>
    <cellStyle name="Entrada 5" xfId="1314"/>
    <cellStyle name="Entrada 6" xfId="1315"/>
    <cellStyle name="Entrada 7" xfId="1316"/>
    <cellStyle name="Entrée" xfId="1317"/>
    <cellStyle name="Entrée 2" xfId="1318"/>
    <cellStyle name="Entrée 3" xfId="1319"/>
    <cellStyle name="Entrée 4" xfId="1320"/>
    <cellStyle name="Entrée 5" xfId="1321"/>
    <cellStyle name="Entrée 6" xfId="1322"/>
    <cellStyle name="Entrée 7" xfId="1323"/>
    <cellStyle name="Ergebnis" xfId="1324"/>
    <cellStyle name="Ergebnis 2" xfId="1325"/>
    <cellStyle name="Ergebnis 2 2" xfId="1326"/>
    <cellStyle name="Ergebnis 2 3" xfId="1327"/>
    <cellStyle name="Ergebnis 2 4" xfId="1328"/>
    <cellStyle name="Ergebnis 2 5" xfId="1329"/>
    <cellStyle name="Ergebnis 3" xfId="1330"/>
    <cellStyle name="Ergebnis 3 2" xfId="1331"/>
    <cellStyle name="Ergebnis 3 3" xfId="1332"/>
    <cellStyle name="Ergebnis 3 4" xfId="1333"/>
    <cellStyle name="Ergebnis 3 5" xfId="1334"/>
    <cellStyle name="Ergebnis 3 6" xfId="1335"/>
    <cellStyle name="Ergebnis 3 7" xfId="1336"/>
    <cellStyle name="Ergebnis 4" xfId="1337"/>
    <cellStyle name="Ergebnis 5" xfId="1338"/>
    <cellStyle name="Ergebnis 6" xfId="1339"/>
    <cellStyle name="Ergebnis 7" xfId="1340"/>
    <cellStyle name="Ergebnis 8" xfId="1341"/>
    <cellStyle name="Ergebnis 9" xfId="1342"/>
    <cellStyle name="Erklärender Text" xfId="1343"/>
    <cellStyle name="Erklärender Text 2" xfId="1344"/>
    <cellStyle name="Erklärender Text 2 2" xfId="1345"/>
    <cellStyle name="Erklärender Text 2 3" xfId="1346"/>
    <cellStyle name="Erklärender Text 2 4" xfId="1347"/>
    <cellStyle name="Erklärender Text 2 5" xfId="1348"/>
    <cellStyle name="Erklärender Text 3" xfId="1349"/>
    <cellStyle name="Erklärender Text 4" xfId="1350"/>
    <cellStyle name="Erklärender Text 5" xfId="1351"/>
    <cellStyle name="Erklärender Text 6" xfId="1352"/>
    <cellStyle name="Estilo 1" xfId="1353"/>
    <cellStyle name="Euro" xfId="1354"/>
    <cellStyle name="Euro 2" xfId="1355"/>
    <cellStyle name="Euro 3" xfId="1356"/>
    <cellStyle name="Euro 4" xfId="1357"/>
    <cellStyle name="Euro 5" xfId="1358"/>
    <cellStyle name="Explanatory Text" xfId="1359"/>
    <cellStyle name="Explanatory Text 2" xfId="1360"/>
    <cellStyle name="Explanatory Text 3" xfId="1361"/>
    <cellStyle name="Explanatory Text 4" xfId="1362"/>
    <cellStyle name="Explanatory Text 5" xfId="1363"/>
    <cellStyle name="Good" xfId="1364"/>
    <cellStyle name="Good 2" xfId="1365"/>
    <cellStyle name="Good 2 2" xfId="1366"/>
    <cellStyle name="Good 2 3" xfId="1367"/>
    <cellStyle name="Good 2 4" xfId="1368"/>
    <cellStyle name="Good 2 5" xfId="1369"/>
    <cellStyle name="Good 3" xfId="1370"/>
    <cellStyle name="Good 4" xfId="1371"/>
    <cellStyle name="Good 5" xfId="1372"/>
    <cellStyle name="Good 6" xfId="1373"/>
    <cellStyle name="Gut" xfId="1374"/>
    <cellStyle name="Gut 2" xfId="1375"/>
    <cellStyle name="Gut 2 2" xfId="1376"/>
    <cellStyle name="Gut 2 3" xfId="1377"/>
    <cellStyle name="Gut 2 4" xfId="1378"/>
    <cellStyle name="Gut 2 5" xfId="1379"/>
    <cellStyle name="Gut 3" xfId="1380"/>
    <cellStyle name="Gut 4" xfId="1381"/>
    <cellStyle name="Gut 5" xfId="1382"/>
    <cellStyle name="Gut 6" xfId="1383"/>
    <cellStyle name="Heading 1" xfId="1384"/>
    <cellStyle name="Heading 1 2" xfId="1385"/>
    <cellStyle name="Heading 1 2 2" xfId="1386"/>
    <cellStyle name="Heading 1 2 3" xfId="1387"/>
    <cellStyle name="Heading 1 2 4" xfId="1388"/>
    <cellStyle name="Heading 1 2 5" xfId="1389"/>
    <cellStyle name="Heading 1 3" xfId="1390"/>
    <cellStyle name="Heading 1 4" xfId="1391"/>
    <cellStyle name="Heading 1 5" xfId="1392"/>
    <cellStyle name="Heading 1 6" xfId="1393"/>
    <cellStyle name="Heading 2" xfId="1394"/>
    <cellStyle name="Heading 2 2" xfId="1395"/>
    <cellStyle name="Heading 2 2 2" xfId="1396"/>
    <cellStyle name="Heading 2 2 3" xfId="1397"/>
    <cellStyle name="Heading 2 2 4" xfId="1398"/>
    <cellStyle name="Heading 2 2 5" xfId="1399"/>
    <cellStyle name="Heading 2 3" xfId="1400"/>
    <cellStyle name="Heading 2 4" xfId="1401"/>
    <cellStyle name="Heading 2 5" xfId="1402"/>
    <cellStyle name="Heading 2 6" xfId="1403"/>
    <cellStyle name="Heading 3" xfId="1404"/>
    <cellStyle name="Heading 3 2" xfId="1405"/>
    <cellStyle name="Heading 3 2 2" xfId="1406"/>
    <cellStyle name="Heading 3 2 3" xfId="1407"/>
    <cellStyle name="Heading 3 2 4" xfId="1408"/>
    <cellStyle name="Heading 3 2 5" xfId="1409"/>
    <cellStyle name="Heading 3 2 6" xfId="1410"/>
    <cellStyle name="Heading 3 3" xfId="1411"/>
    <cellStyle name="Heading 3 4" xfId="1412"/>
    <cellStyle name="Heading 3 5" xfId="1413"/>
    <cellStyle name="Heading 3 6" xfId="1414"/>
    <cellStyle name="Heading 3 7" xfId="1415"/>
    <cellStyle name="Heading 3 8" xfId="1416"/>
    <cellStyle name="Heading 3 9" xfId="1417"/>
    <cellStyle name="Heading 4" xfId="1418"/>
    <cellStyle name="Heading 4 2" xfId="1419"/>
    <cellStyle name="Heading 4 2 2" xfId="1420"/>
    <cellStyle name="Heading 4 2 3" xfId="1421"/>
    <cellStyle name="Heading 4 2 4" xfId="1422"/>
    <cellStyle name="Heading 4 2 5" xfId="1423"/>
    <cellStyle name="Heading 4 3" xfId="1424"/>
    <cellStyle name="Heading 4 4" xfId="1425"/>
    <cellStyle name="Heading 4 5" xfId="1426"/>
    <cellStyle name="Heading 4 6" xfId="1427"/>
    <cellStyle name="Headline" xfId="1428"/>
    <cellStyle name="Incorrecto" xfId="1429"/>
    <cellStyle name="Incorrecto 2" xfId="1430"/>
    <cellStyle name="Incorrecto 3" xfId="1431"/>
    <cellStyle name="Incorrecto 4" xfId="1432"/>
    <cellStyle name="Incorrecto 5" xfId="1433"/>
    <cellStyle name="Input" xfId="1434"/>
    <cellStyle name="Input 2" xfId="1435"/>
    <cellStyle name="Input 3" xfId="1436"/>
    <cellStyle name="Input 4" xfId="1437"/>
    <cellStyle name="Input 5" xfId="1438"/>
    <cellStyle name="Input 6" xfId="1439"/>
    <cellStyle name="Input 7" xfId="1440"/>
    <cellStyle name="Insatisfaisant" xfId="1441"/>
    <cellStyle name="Insatisfaisant 2" xfId="1442"/>
    <cellStyle name="Insatisfaisant 3" xfId="1443"/>
    <cellStyle name="Insatisfaisant 4" xfId="1444"/>
    <cellStyle name="Insatisfaisant 5" xfId="1445"/>
    <cellStyle name="Linked Cell" xfId="1446"/>
    <cellStyle name="Linked Cell 2" xfId="1447"/>
    <cellStyle name="Linked Cell 2 2" xfId="1448"/>
    <cellStyle name="Linked Cell 2 3" xfId="1449"/>
    <cellStyle name="Linked Cell 2 4" xfId="1450"/>
    <cellStyle name="Linked Cell 2 5" xfId="1451"/>
    <cellStyle name="Linked Cell 3" xfId="1452"/>
    <cellStyle name="Linked Cell 4" xfId="1453"/>
    <cellStyle name="Linked Cell 5" xfId="1454"/>
    <cellStyle name="Linked Cell 6" xfId="1455"/>
    <cellStyle name="Milliers_Costs et Capex1" xfId="1456"/>
    <cellStyle name="Neutral" xfId="1457"/>
    <cellStyle name="Neutral 2" xfId="1458"/>
    <cellStyle name="Neutral 2 2" xfId="1459"/>
    <cellStyle name="Neutral 2 2 2" xfId="1460"/>
    <cellStyle name="Neutral 2 2 3" xfId="1461"/>
    <cellStyle name="Neutral 2 2 4" xfId="1462"/>
    <cellStyle name="Neutral 2 2 5" xfId="1463"/>
    <cellStyle name="Neutral 2 3" xfId="1464"/>
    <cellStyle name="Neutral 2 4" xfId="1465"/>
    <cellStyle name="Neutral 2 5" xfId="1466"/>
    <cellStyle name="Neutral 2 6" xfId="1467"/>
    <cellStyle name="Neutral 3" xfId="1468"/>
    <cellStyle name="Neutral 4" xfId="1469"/>
    <cellStyle name="Neutral 5" xfId="1470"/>
    <cellStyle name="Neutral 6" xfId="1471"/>
    <cellStyle name="Neutre" xfId="1472"/>
    <cellStyle name="Neutre 2" xfId="1473"/>
    <cellStyle name="Neutre 3" xfId="1474"/>
    <cellStyle name="Neutre 4" xfId="1475"/>
    <cellStyle name="Neutre 5" xfId="1476"/>
    <cellStyle name="Non défini" xfId="1477"/>
    <cellStyle name="Normal 2" xfId="1478"/>
    <cellStyle name="Normal 2 2" xfId="1479"/>
    <cellStyle name="Normal 2 2 2" xfId="1480"/>
    <cellStyle name="Normal 2 3" xfId="1481"/>
    <cellStyle name="Normal 2 3 2" xfId="1482"/>
    <cellStyle name="Normal 2 4" xfId="1483"/>
    <cellStyle name="Normal 2 5" xfId="1484"/>
    <cellStyle name="Normal 2_2012-04-18_NMR_GA_Bericht_HR" xfId="1485"/>
    <cellStyle name="Normal 3" xfId="1486"/>
    <cellStyle name="Normal 3 2" xfId="1487"/>
    <cellStyle name="Normal_BACKUP_S9" xfId="1488"/>
    <cellStyle name="Normál_CS_VA 2004_2008" xfId="1489"/>
    <cellStyle name="Normale_GUV1" xfId="1490"/>
    <cellStyle name="normální_cs 04-08" xfId="1491"/>
    <cellStyle name="Notas" xfId="1492"/>
    <cellStyle name="Notas 2" xfId="1493"/>
    <cellStyle name="Notas 2 2" xfId="1494"/>
    <cellStyle name="Notas 2 3" xfId="1495"/>
    <cellStyle name="Notas 2 4" xfId="1496"/>
    <cellStyle name="Notas 2 5" xfId="1497"/>
    <cellStyle name="Notas 2 6" xfId="1498"/>
    <cellStyle name="Notas 2 7" xfId="1499"/>
    <cellStyle name="Notas 3" xfId="1500"/>
    <cellStyle name="Notas 4" xfId="1501"/>
    <cellStyle name="Notas 5" xfId="1502"/>
    <cellStyle name="Notas 6" xfId="1503"/>
    <cellStyle name="Notas 7" xfId="1504"/>
    <cellStyle name="Notas 8" xfId="1505"/>
    <cellStyle name="Note" xfId="1506"/>
    <cellStyle name="Note 2" xfId="1507"/>
    <cellStyle name="Note 2 2" xfId="1508"/>
    <cellStyle name="Note 2 2 2" xfId="1509"/>
    <cellStyle name="Note 2 2 3" xfId="1510"/>
    <cellStyle name="Note 2 2 4" xfId="1511"/>
    <cellStyle name="Note 2 2 5" xfId="1512"/>
    <cellStyle name="Note 2 2 6" xfId="1513"/>
    <cellStyle name="Note 2 2 7" xfId="1514"/>
    <cellStyle name="Note 2 3" xfId="1515"/>
    <cellStyle name="Note 2 4" xfId="1516"/>
    <cellStyle name="Note 2 5" xfId="1517"/>
    <cellStyle name="Note 2 6" xfId="1518"/>
    <cellStyle name="Note 2 7" xfId="1519"/>
    <cellStyle name="Note 2 8" xfId="1520"/>
    <cellStyle name="Note 3" xfId="1521"/>
    <cellStyle name="Note 3 2" xfId="1522"/>
    <cellStyle name="Note 3 3" xfId="1523"/>
    <cellStyle name="Note 3 4" xfId="1524"/>
    <cellStyle name="Note 3 5" xfId="1525"/>
    <cellStyle name="Note 3 6" xfId="1526"/>
    <cellStyle name="Note 3 7" xfId="1527"/>
    <cellStyle name="Note 4" xfId="1528"/>
    <cellStyle name="Note 5" xfId="1529"/>
    <cellStyle name="Note 6" xfId="1530"/>
    <cellStyle name="Note 7" xfId="1531"/>
    <cellStyle name="Note 8" xfId="1532"/>
    <cellStyle name="Note 9" xfId="1533"/>
    <cellStyle name="Note_2012-04-18_NMR_GA_Bericht_HR" xfId="1534"/>
    <cellStyle name="Notiz" xfId="1535"/>
    <cellStyle name="Notiz 2" xfId="1536"/>
    <cellStyle name="Notiz 2 2" xfId="1537"/>
    <cellStyle name="Notiz 2 2 2" xfId="1538"/>
    <cellStyle name="Notiz 2 2 3" xfId="1539"/>
    <cellStyle name="Notiz 2 2 4" xfId="1540"/>
    <cellStyle name="Notiz 2 2 5" xfId="1541"/>
    <cellStyle name="Notiz 2 2 6" xfId="1542"/>
    <cellStyle name="Notiz 2 2 7" xfId="1543"/>
    <cellStyle name="Notiz 2 3" xfId="1544"/>
    <cellStyle name="Notiz 2 4" xfId="1545"/>
    <cellStyle name="Notiz 2 5" xfId="1546"/>
    <cellStyle name="Notiz 2 6" xfId="1547"/>
    <cellStyle name="Notiz 2 7" xfId="1548"/>
    <cellStyle name="Notiz 2 8" xfId="1549"/>
    <cellStyle name="Notiz 3" xfId="1550"/>
    <cellStyle name="Notiz 3 2" xfId="1551"/>
    <cellStyle name="Notiz 3 3" xfId="1552"/>
    <cellStyle name="Notiz 3 4" xfId="1553"/>
    <cellStyle name="Notiz 3 5" xfId="1554"/>
    <cellStyle name="Notiz 3 6" xfId="1555"/>
    <cellStyle name="Notiz 3 7" xfId="1556"/>
    <cellStyle name="Notiz 4" xfId="1557"/>
    <cellStyle name="Notiz 5" xfId="1558"/>
    <cellStyle name="Notiz 6" xfId="1559"/>
    <cellStyle name="Notiz 7" xfId="1560"/>
    <cellStyle name="Notiz 8" xfId="1561"/>
    <cellStyle name="Notiz 9" xfId="1562"/>
    <cellStyle name="Output" xfId="1563"/>
    <cellStyle name="Output 2" xfId="1564"/>
    <cellStyle name="Output 3" xfId="1565"/>
    <cellStyle name="Output 4" xfId="1566"/>
    <cellStyle name="Output 5" xfId="1567"/>
    <cellStyle name="Output 6" xfId="1568"/>
    <cellStyle name="Output 7" xfId="1569"/>
    <cellStyle name="Porcentual 2" xfId="1570"/>
    <cellStyle name="Porcentual 2 2" xfId="1571"/>
    <cellStyle name="Porcentual 2 2 2" xfId="1572"/>
    <cellStyle name="Porcentual 2 2 3" xfId="1573"/>
    <cellStyle name="Porcentual 2 2 4" xfId="1574"/>
    <cellStyle name="Porcentual 2 2 5" xfId="1575"/>
    <cellStyle name="Porcentual 2 3" xfId="1576"/>
    <cellStyle name="Porcentual 2 4" xfId="1577"/>
    <cellStyle name="Porcentual 2 5" xfId="1578"/>
    <cellStyle name="Porcentual 2 6" xfId="1579"/>
    <cellStyle name="Porcentual 3" xfId="1580"/>
    <cellStyle name="Porcentual 3 2" xfId="1581"/>
    <cellStyle name="Porcentual 3 2 2" xfId="1582"/>
    <cellStyle name="Porcentual 3 2 3" xfId="1583"/>
    <cellStyle name="Porcentual 3 2 4" xfId="1584"/>
    <cellStyle name="Porcentual 3 2 5" xfId="1585"/>
    <cellStyle name="Porcentual 3 3" xfId="1586"/>
    <cellStyle name="Porcentual 3 4" xfId="1587"/>
    <cellStyle name="Porcentual 3 5" xfId="1588"/>
    <cellStyle name="Porcentual 3 6" xfId="1589"/>
    <cellStyle name="Prozent" xfId="1590"/>
    <cellStyle name="Prozent 2" xfId="1591"/>
    <cellStyle name="Prozent 2 2" xfId="1592"/>
    <cellStyle name="Prozent 2 2 2" xfId="1593"/>
    <cellStyle name="Prozent 2 2 3" xfId="1594"/>
    <cellStyle name="Prozent 2 2 4" xfId="1595"/>
    <cellStyle name="Prozent 2 2 5" xfId="1596"/>
    <cellStyle name="Prozent 2 3" xfId="1597"/>
    <cellStyle name="Prozent 2 3 2" xfId="1598"/>
    <cellStyle name="Prozent 2 3 2 2" xfId="1599"/>
    <cellStyle name="Prozent 2 3 2 3" xfId="1600"/>
    <cellStyle name="Prozent 2 3 2 4" xfId="1601"/>
    <cellStyle name="Prozent 2 3 3" xfId="1602"/>
    <cellStyle name="Prozent 2 3 4" xfId="1603"/>
    <cellStyle name="Prozent 2 3 5" xfId="1604"/>
    <cellStyle name="Prozent 2 3 6" xfId="1605"/>
    <cellStyle name="Prozent 2 4" xfId="1606"/>
    <cellStyle name="Prozent 2 4 2" xfId="1607"/>
    <cellStyle name="Prozent 2 4 2 2" xfId="1608"/>
    <cellStyle name="Prozent 2 4 2 3" xfId="1609"/>
    <cellStyle name="Prozent 2 4 2 4" xfId="1610"/>
    <cellStyle name="Prozent 2 4 3" xfId="1611"/>
    <cellStyle name="Prozent 2 4 4" xfId="1612"/>
    <cellStyle name="Prozent 2 4 5" xfId="1613"/>
    <cellStyle name="Prozent 2 4 6" xfId="1614"/>
    <cellStyle name="Prozent 2 5" xfId="1615"/>
    <cellStyle name="Prozent 2 6" xfId="1616"/>
    <cellStyle name="Prozent 2 7" xfId="1617"/>
    <cellStyle name="Prozent 2 8" xfId="1618"/>
    <cellStyle name="Prozent 3" xfId="1619"/>
    <cellStyle name="Prozent 3 2" xfId="1620"/>
    <cellStyle name="Prozent 3 2 2" xfId="1621"/>
    <cellStyle name="Prozent 3 2 2 2" xfId="1622"/>
    <cellStyle name="Prozent 3 2 2 3" xfId="1623"/>
    <cellStyle name="Prozent 3 2 2 4" xfId="1624"/>
    <cellStyle name="Prozent 3 2 3" xfId="1625"/>
    <cellStyle name="Prozent 3 2 4" xfId="1626"/>
    <cellStyle name="Prozent 3 2 5" xfId="1627"/>
    <cellStyle name="Prozent 3 2 6" xfId="1628"/>
    <cellStyle name="Prozent 3 3" xfId="1629"/>
    <cellStyle name="Prozent 3 3 2" xfId="1630"/>
    <cellStyle name="Prozent 3 3 3" xfId="1631"/>
    <cellStyle name="Prozent 3 3 4" xfId="1632"/>
    <cellStyle name="Prozent 3 3 5" xfId="1633"/>
    <cellStyle name="Prozent 3 4" xfId="1634"/>
    <cellStyle name="Prozent 3 4 2" xfId="1635"/>
    <cellStyle name="Prozent 3 4 3" xfId="1636"/>
    <cellStyle name="Prozent 3 4 4" xfId="1637"/>
    <cellStyle name="Prozent 3 4 5" xfId="1638"/>
    <cellStyle name="Prozent 3 5" xfId="1639"/>
    <cellStyle name="Prozent 3 6" xfId="1640"/>
    <cellStyle name="Prozent 3 7" xfId="1641"/>
    <cellStyle name="Prozent 3 8" xfId="1642"/>
    <cellStyle name="Prozent 4" xfId="1643"/>
    <cellStyle name="Prozent 4 2" xfId="1644"/>
    <cellStyle name="Prozent 4 2 2" xfId="1645"/>
    <cellStyle name="Prozent 4 2 2 2" xfId="1646"/>
    <cellStyle name="Prozent 4 2 2 3" xfId="1647"/>
    <cellStyle name="Prozent 4 2 2 4" xfId="1648"/>
    <cellStyle name="Prozent 4 2 3" xfId="1649"/>
    <cellStyle name="Prozent 4 2 4" xfId="1650"/>
    <cellStyle name="Prozent 4 2 5" xfId="1651"/>
    <cellStyle name="Prozent 4 2 6" xfId="1652"/>
    <cellStyle name="Prozent 4 3" xfId="1653"/>
    <cellStyle name="Prozent 4 3 2" xfId="1654"/>
    <cellStyle name="Prozent 4 3 3" xfId="1655"/>
    <cellStyle name="Prozent 4 3 4" xfId="1656"/>
    <cellStyle name="Prozent 4 4" xfId="1657"/>
    <cellStyle name="Prozent 4 5" xfId="1658"/>
    <cellStyle name="Prozent 4 6" xfId="1659"/>
    <cellStyle name="Prozent 4 7" xfId="1660"/>
    <cellStyle name="Prozent 5" xfId="1661"/>
    <cellStyle name="Prozent 5 2" xfId="1662"/>
    <cellStyle name="Prozent 5 2 2" xfId="1663"/>
    <cellStyle name="Prozent 5 2 3" xfId="1664"/>
    <cellStyle name="Prozent 5 2 4" xfId="1665"/>
    <cellStyle name="Prozent 5 3" xfId="1666"/>
    <cellStyle name="Prozent 5 4" xfId="1667"/>
    <cellStyle name="Prozent 5 5" xfId="1668"/>
    <cellStyle name="Prozent 5 6" xfId="1669"/>
    <cellStyle name="Prozent 6" xfId="1670"/>
    <cellStyle name="Prozent 7" xfId="1671"/>
    <cellStyle name="Prozent 8" xfId="1672"/>
    <cellStyle name="Prozent 9" xfId="1673"/>
    <cellStyle name="résutat" xfId="1674"/>
    <cellStyle name="résutat 2" xfId="1675"/>
    <cellStyle name="résutat 3" xfId="1676"/>
    <cellStyle name="Salida" xfId="1677"/>
    <cellStyle name="Salida 2" xfId="1678"/>
    <cellStyle name="Salida 3" xfId="1679"/>
    <cellStyle name="Salida 4" xfId="1680"/>
    <cellStyle name="Salida 5" xfId="1681"/>
    <cellStyle name="Salida 6" xfId="1682"/>
    <cellStyle name="Salida 7" xfId="1683"/>
    <cellStyle name="SAPBEXaggData" xfId="1684"/>
    <cellStyle name="SAPBEXaggData 2" xfId="1685"/>
    <cellStyle name="SAPBEXaggData 2 2" xfId="1686"/>
    <cellStyle name="SAPBEXaggData 2 2 2" xfId="1687"/>
    <cellStyle name="SAPBEXaggData 2 2 3" xfId="1688"/>
    <cellStyle name="SAPBEXaggData 2 2 4" xfId="1689"/>
    <cellStyle name="SAPBEXaggData 2 2 5" xfId="1690"/>
    <cellStyle name="SAPBEXaggData 2 2 6" xfId="1691"/>
    <cellStyle name="SAPBEXaggData 2 2 7" xfId="1692"/>
    <cellStyle name="SAPBEXaggData 2 3" xfId="1693"/>
    <cellStyle name="SAPBEXaggData 2 4" xfId="1694"/>
    <cellStyle name="SAPBEXaggData 2 5" xfId="1695"/>
    <cellStyle name="SAPBEXaggData 2 6" xfId="1696"/>
    <cellStyle name="SAPBEXaggData 2 7" xfId="1697"/>
    <cellStyle name="SAPBEXaggData 2 8" xfId="1698"/>
    <cellStyle name="SAPBEXaggData 3" xfId="1699"/>
    <cellStyle name="SAPBEXaggData 3 2" xfId="1700"/>
    <cellStyle name="SAPBEXaggData 3 3" xfId="1701"/>
    <cellStyle name="SAPBEXaggData 3 4" xfId="1702"/>
    <cellStyle name="SAPBEXaggData 3 5" xfId="1703"/>
    <cellStyle name="SAPBEXaggData 3 6" xfId="1704"/>
    <cellStyle name="SAPBEXaggData 3 7" xfId="1705"/>
    <cellStyle name="SAPBEXaggData 4" xfId="1706"/>
    <cellStyle name="SAPBEXaggData 5" xfId="1707"/>
    <cellStyle name="SAPBEXaggData 6" xfId="1708"/>
    <cellStyle name="SAPBEXaggData 7" xfId="1709"/>
    <cellStyle name="SAPBEXaggData 8" xfId="1710"/>
    <cellStyle name="SAPBEXaggData 9" xfId="1711"/>
    <cellStyle name="SAPBEXaggDataEmph" xfId="1712"/>
    <cellStyle name="SAPBEXaggDataEmph 2" xfId="1713"/>
    <cellStyle name="SAPBEXaggDataEmph 2 2" xfId="1714"/>
    <cellStyle name="SAPBEXaggDataEmph 2 2 2" xfId="1715"/>
    <cellStyle name="SAPBEXaggDataEmph 2 2 3" xfId="1716"/>
    <cellStyle name="SAPBEXaggDataEmph 2 2 4" xfId="1717"/>
    <cellStyle name="SAPBEXaggDataEmph 2 2 5" xfId="1718"/>
    <cellStyle name="SAPBEXaggDataEmph 2 2 6" xfId="1719"/>
    <cellStyle name="SAPBEXaggDataEmph 2 2 7" xfId="1720"/>
    <cellStyle name="SAPBEXaggDataEmph 2 3" xfId="1721"/>
    <cellStyle name="SAPBEXaggDataEmph 2 4" xfId="1722"/>
    <cellStyle name="SAPBEXaggDataEmph 2 5" xfId="1723"/>
    <cellStyle name="SAPBEXaggDataEmph 2 6" xfId="1724"/>
    <cellStyle name="SAPBEXaggDataEmph 2 7" xfId="1725"/>
    <cellStyle name="SAPBEXaggDataEmph 2 8" xfId="1726"/>
    <cellStyle name="SAPBEXaggDataEmph 3" xfId="1727"/>
    <cellStyle name="SAPBEXaggDataEmph 4" xfId="1728"/>
    <cellStyle name="SAPBEXaggDataEmph 5" xfId="1729"/>
    <cellStyle name="SAPBEXaggDataEmph 6" xfId="1730"/>
    <cellStyle name="SAPBEXaggDataEmph 7" xfId="1731"/>
    <cellStyle name="SAPBEXaggDataEmph 8" xfId="1732"/>
    <cellStyle name="SAPBEXaggDataEmph_Input Grafiken" xfId="1733"/>
    <cellStyle name="SAPBEXaggItem" xfId="1734"/>
    <cellStyle name="SAPBEXaggItem 2" xfId="1735"/>
    <cellStyle name="SAPBEXaggItem 2 2" xfId="1736"/>
    <cellStyle name="SAPBEXaggItem 2 2 2" xfId="1737"/>
    <cellStyle name="SAPBEXaggItem 2 2 3" xfId="1738"/>
    <cellStyle name="SAPBEXaggItem 2 2 4" xfId="1739"/>
    <cellStyle name="SAPBEXaggItem 2 2 5" xfId="1740"/>
    <cellStyle name="SAPBEXaggItem 2 2 6" xfId="1741"/>
    <cellStyle name="SAPBEXaggItem 2 2 7" xfId="1742"/>
    <cellStyle name="SAPBEXaggItem 2 3" xfId="1743"/>
    <cellStyle name="SAPBEXaggItem 2 4" xfId="1744"/>
    <cellStyle name="SAPBEXaggItem 2 5" xfId="1745"/>
    <cellStyle name="SAPBEXaggItem 2 6" xfId="1746"/>
    <cellStyle name="SAPBEXaggItem 2 7" xfId="1747"/>
    <cellStyle name="SAPBEXaggItem 2 8" xfId="1748"/>
    <cellStyle name="SAPBEXaggItem 3" xfId="1749"/>
    <cellStyle name="SAPBEXaggItem 4" xfId="1750"/>
    <cellStyle name="SAPBEXaggItem 4 2" xfId="1751"/>
    <cellStyle name="SAPBEXaggItem 4 3" xfId="1752"/>
    <cellStyle name="SAPBEXaggItem 4 4" xfId="1753"/>
    <cellStyle name="SAPBEXaggItem 4 5" xfId="1754"/>
    <cellStyle name="SAPBEXaggItem 4 6" xfId="1755"/>
    <cellStyle name="SAPBEXaggItem 4 7" xfId="1756"/>
    <cellStyle name="SAPBEXaggItem 5" xfId="1757"/>
    <cellStyle name="SAPBEXaggItem 6" xfId="1758"/>
    <cellStyle name="SAPBEXaggItem 7" xfId="1759"/>
    <cellStyle name="SAPBEXaggItem 8" xfId="1760"/>
    <cellStyle name="SAPBEXaggItem 9" xfId="1761"/>
    <cellStyle name="SAPBEXaggItemX" xfId="1762"/>
    <cellStyle name="SAPBEXaggItemX 2" xfId="1763"/>
    <cellStyle name="SAPBEXaggItemX 2 2" xfId="1764"/>
    <cellStyle name="SAPBEXaggItemX 2 2 2" xfId="1765"/>
    <cellStyle name="SAPBEXaggItemX 2 2 3" xfId="1766"/>
    <cellStyle name="SAPBEXaggItemX 2 2 4" xfId="1767"/>
    <cellStyle name="SAPBEXaggItemX 2 2 5" xfId="1768"/>
    <cellStyle name="SAPBEXaggItemX 2 2 6" xfId="1769"/>
    <cellStyle name="SAPBEXaggItemX 2 2 7" xfId="1770"/>
    <cellStyle name="SAPBEXaggItemX 2 3" xfId="1771"/>
    <cellStyle name="SAPBEXaggItemX 2 4" xfId="1772"/>
    <cellStyle name="SAPBEXaggItemX 2 5" xfId="1773"/>
    <cellStyle name="SAPBEXaggItemX 2 6" xfId="1774"/>
    <cellStyle name="SAPBEXaggItemX 2 7" xfId="1775"/>
    <cellStyle name="SAPBEXaggItemX 2 8" xfId="1776"/>
    <cellStyle name="SAPBEXaggItemX 3" xfId="1777"/>
    <cellStyle name="SAPBEXaggItemX 4" xfId="1778"/>
    <cellStyle name="SAPBEXaggItemX 5" xfId="1779"/>
    <cellStyle name="SAPBEXaggItemX 6" xfId="1780"/>
    <cellStyle name="SAPBEXaggItemX 7" xfId="1781"/>
    <cellStyle name="SAPBEXaggItemX 8" xfId="1782"/>
    <cellStyle name="SAPBEXchaText" xfId="1783"/>
    <cellStyle name="SAPBEXchaText 2" xfId="1784"/>
    <cellStyle name="SAPBEXchaText 2 2" xfId="1785"/>
    <cellStyle name="SAPBEXchaText 2 2 2" xfId="1786"/>
    <cellStyle name="SAPBEXchaText 2 2 3" xfId="1787"/>
    <cellStyle name="SAPBEXchaText 2 2 4" xfId="1788"/>
    <cellStyle name="SAPBEXchaText 2 2 5" xfId="1789"/>
    <cellStyle name="SAPBEXchaText 2 2 6" xfId="1790"/>
    <cellStyle name="SAPBEXchaText 2 2 7" xfId="1791"/>
    <cellStyle name="SAPBEXchaText 2 3" xfId="1792"/>
    <cellStyle name="SAPBEXchaText 2 4" xfId="1793"/>
    <cellStyle name="SAPBEXchaText 2 5" xfId="1794"/>
    <cellStyle name="SAPBEXchaText 2 6" xfId="1795"/>
    <cellStyle name="SAPBEXchaText 2 7" xfId="1796"/>
    <cellStyle name="SAPBEXchaText 2 8" xfId="1797"/>
    <cellStyle name="SAPBEXchaText 3" xfId="1798"/>
    <cellStyle name="SAPBEXchaText 3 2" xfId="1799"/>
    <cellStyle name="SAPBEXchaText 3 3" xfId="1800"/>
    <cellStyle name="SAPBEXchaText 3 4" xfId="1801"/>
    <cellStyle name="SAPBEXchaText 3 5" xfId="1802"/>
    <cellStyle name="SAPBEXchaText 3 6" xfId="1803"/>
    <cellStyle name="SAPBEXchaText 3 7" xfId="1804"/>
    <cellStyle name="SAPBEXchaText 4" xfId="1805"/>
    <cellStyle name="SAPBEXchaText 4 2" xfId="1806"/>
    <cellStyle name="SAPBEXchaText 4 3" xfId="1807"/>
    <cellStyle name="SAPBEXchaText 4 4" xfId="1808"/>
    <cellStyle name="SAPBEXchaText 4 5" xfId="1809"/>
    <cellStyle name="SAPBEXchaText 5" xfId="1810"/>
    <cellStyle name="SAPBEXchaText 6" xfId="1811"/>
    <cellStyle name="SAPBEXchaText 7" xfId="1812"/>
    <cellStyle name="SAPBEXchaText 8" xfId="1813"/>
    <cellStyle name="SAPBEXchaText_Anpassung Umgliederung Pensionen 2011_GuV" xfId="1814"/>
    <cellStyle name="SAPBEXexcBad" xfId="1815"/>
    <cellStyle name="SAPBEXexcBad 2" xfId="1816"/>
    <cellStyle name="SAPBEXexcBad 3" xfId="1817"/>
    <cellStyle name="SAPBEXexcBad 4" xfId="1818"/>
    <cellStyle name="SAPBEXexcBad 5" xfId="1819"/>
    <cellStyle name="SAPBEXexcBad7" xfId="1820"/>
    <cellStyle name="SAPBEXexcBad7 2" xfId="1821"/>
    <cellStyle name="SAPBEXexcBad7 2 2" xfId="1822"/>
    <cellStyle name="SAPBEXexcBad7 2 2 2" xfId="1823"/>
    <cellStyle name="SAPBEXexcBad7 2 2 3" xfId="1824"/>
    <cellStyle name="SAPBEXexcBad7 2 2 4" xfId="1825"/>
    <cellStyle name="SAPBEXexcBad7 2 2 5" xfId="1826"/>
    <cellStyle name="SAPBEXexcBad7 2 2 6" xfId="1827"/>
    <cellStyle name="SAPBEXexcBad7 2 2 7" xfId="1828"/>
    <cellStyle name="SAPBEXexcBad7 2 3" xfId="1829"/>
    <cellStyle name="SAPBEXexcBad7 2 4" xfId="1830"/>
    <cellStyle name="SAPBEXexcBad7 2 5" xfId="1831"/>
    <cellStyle name="SAPBEXexcBad7 2 6" xfId="1832"/>
    <cellStyle name="SAPBEXexcBad7 2 7" xfId="1833"/>
    <cellStyle name="SAPBEXexcBad7 2 8" xfId="1834"/>
    <cellStyle name="SAPBEXexcBad7 3" xfId="1835"/>
    <cellStyle name="SAPBEXexcBad7 4" xfId="1836"/>
    <cellStyle name="SAPBEXexcBad7 5" xfId="1837"/>
    <cellStyle name="SAPBEXexcBad7 6" xfId="1838"/>
    <cellStyle name="SAPBEXexcBad7 7" xfId="1839"/>
    <cellStyle name="SAPBEXexcBad7 8" xfId="1840"/>
    <cellStyle name="SAPBEXexcBad8" xfId="1841"/>
    <cellStyle name="SAPBEXexcBad8 2" xfId="1842"/>
    <cellStyle name="SAPBEXexcBad8 2 2" xfId="1843"/>
    <cellStyle name="SAPBEXexcBad8 2 2 2" xfId="1844"/>
    <cellStyle name="SAPBEXexcBad8 2 2 3" xfId="1845"/>
    <cellStyle name="SAPBEXexcBad8 2 2 4" xfId="1846"/>
    <cellStyle name="SAPBEXexcBad8 2 2 5" xfId="1847"/>
    <cellStyle name="SAPBEXexcBad8 2 2 6" xfId="1848"/>
    <cellStyle name="SAPBEXexcBad8 2 2 7" xfId="1849"/>
    <cellStyle name="SAPBEXexcBad8 2 3" xfId="1850"/>
    <cellStyle name="SAPBEXexcBad8 2 4" xfId="1851"/>
    <cellStyle name="SAPBEXexcBad8 2 5" xfId="1852"/>
    <cellStyle name="SAPBEXexcBad8 2 6" xfId="1853"/>
    <cellStyle name="SAPBEXexcBad8 2 7" xfId="1854"/>
    <cellStyle name="SAPBEXexcBad8 2 8" xfId="1855"/>
    <cellStyle name="SAPBEXexcBad8 3" xfId="1856"/>
    <cellStyle name="SAPBEXexcBad8 4" xfId="1857"/>
    <cellStyle name="SAPBEXexcBad8 5" xfId="1858"/>
    <cellStyle name="SAPBEXexcBad8 6" xfId="1859"/>
    <cellStyle name="SAPBEXexcBad8 7" xfId="1860"/>
    <cellStyle name="SAPBEXexcBad8 8" xfId="1861"/>
    <cellStyle name="SAPBEXexcBad9" xfId="1862"/>
    <cellStyle name="SAPBEXexcBad9 2" xfId="1863"/>
    <cellStyle name="SAPBEXexcBad9 2 2" xfId="1864"/>
    <cellStyle name="SAPBEXexcBad9 2 2 2" xfId="1865"/>
    <cellStyle name="SAPBEXexcBad9 2 2 3" xfId="1866"/>
    <cellStyle name="SAPBEXexcBad9 2 2 4" xfId="1867"/>
    <cellStyle name="SAPBEXexcBad9 2 2 5" xfId="1868"/>
    <cellStyle name="SAPBEXexcBad9 2 2 6" xfId="1869"/>
    <cellStyle name="SAPBEXexcBad9 2 2 7" xfId="1870"/>
    <cellStyle name="SAPBEXexcBad9 2 3" xfId="1871"/>
    <cellStyle name="SAPBEXexcBad9 2 4" xfId="1872"/>
    <cellStyle name="SAPBEXexcBad9 2 5" xfId="1873"/>
    <cellStyle name="SAPBEXexcBad9 2 6" xfId="1874"/>
    <cellStyle name="SAPBEXexcBad9 3" xfId="1875"/>
    <cellStyle name="SAPBEXexcBad9 4" xfId="1876"/>
    <cellStyle name="SAPBEXexcBad9 5" xfId="1877"/>
    <cellStyle name="SAPBEXexcBad9 6" xfId="1878"/>
    <cellStyle name="SAPBEXexcBad9 7" xfId="1879"/>
    <cellStyle name="SAPBEXexcBad9 8" xfId="1880"/>
    <cellStyle name="SAPBEXexcCritical" xfId="1881"/>
    <cellStyle name="SAPBEXexcCritical 2" xfId="1882"/>
    <cellStyle name="SAPBEXexcCritical 3" xfId="1883"/>
    <cellStyle name="SAPBEXexcCritical 4" xfId="1884"/>
    <cellStyle name="SAPBEXexcCritical 5" xfId="1885"/>
    <cellStyle name="SAPBEXexcCritical4" xfId="1886"/>
    <cellStyle name="SAPBEXexcCritical4 2" xfId="1887"/>
    <cellStyle name="SAPBEXexcCritical4 2 2" xfId="1888"/>
    <cellStyle name="SAPBEXexcCritical4 2 2 2" xfId="1889"/>
    <cellStyle name="SAPBEXexcCritical4 2 2 3" xfId="1890"/>
    <cellStyle name="SAPBEXexcCritical4 2 2 4" xfId="1891"/>
    <cellStyle name="SAPBEXexcCritical4 2 2 5" xfId="1892"/>
    <cellStyle name="SAPBEXexcCritical4 2 2 6" xfId="1893"/>
    <cellStyle name="SAPBEXexcCritical4 2 2 7" xfId="1894"/>
    <cellStyle name="SAPBEXexcCritical4 2 3" xfId="1895"/>
    <cellStyle name="SAPBEXexcCritical4 2 4" xfId="1896"/>
    <cellStyle name="SAPBEXexcCritical4 2 5" xfId="1897"/>
    <cellStyle name="SAPBEXexcCritical4 2 6" xfId="1898"/>
    <cellStyle name="SAPBEXexcCritical4 2 7" xfId="1899"/>
    <cellStyle name="SAPBEXexcCritical4 2 8" xfId="1900"/>
    <cellStyle name="SAPBEXexcCritical4 3" xfId="1901"/>
    <cellStyle name="SAPBEXexcCritical4 4" xfId="1902"/>
    <cellStyle name="SAPBEXexcCritical4 5" xfId="1903"/>
    <cellStyle name="SAPBEXexcCritical4 6" xfId="1904"/>
    <cellStyle name="SAPBEXexcCritical4 7" xfId="1905"/>
    <cellStyle name="SAPBEXexcCritical4 8" xfId="1906"/>
    <cellStyle name="SAPBEXexcCritical5" xfId="1907"/>
    <cellStyle name="SAPBEXexcCritical5 2" xfId="1908"/>
    <cellStyle name="SAPBEXexcCritical5 2 2" xfId="1909"/>
    <cellStyle name="SAPBEXexcCritical5 2 2 2" xfId="1910"/>
    <cellStyle name="SAPBEXexcCritical5 2 2 3" xfId="1911"/>
    <cellStyle name="SAPBEXexcCritical5 2 2 4" xfId="1912"/>
    <cellStyle name="SAPBEXexcCritical5 2 2 5" xfId="1913"/>
    <cellStyle name="SAPBEXexcCritical5 2 2 6" xfId="1914"/>
    <cellStyle name="SAPBEXexcCritical5 2 2 7" xfId="1915"/>
    <cellStyle name="SAPBEXexcCritical5 2 3" xfId="1916"/>
    <cellStyle name="SAPBEXexcCritical5 2 4" xfId="1917"/>
    <cellStyle name="SAPBEXexcCritical5 2 5" xfId="1918"/>
    <cellStyle name="SAPBEXexcCritical5 2 6" xfId="1919"/>
    <cellStyle name="SAPBEXexcCritical5 2 7" xfId="1920"/>
    <cellStyle name="SAPBEXexcCritical5 2 8" xfId="1921"/>
    <cellStyle name="SAPBEXexcCritical5 3" xfId="1922"/>
    <cellStyle name="SAPBEXexcCritical5 4" xfId="1923"/>
    <cellStyle name="SAPBEXexcCritical5 5" xfId="1924"/>
    <cellStyle name="SAPBEXexcCritical5 6" xfId="1925"/>
    <cellStyle name="SAPBEXexcCritical5 7" xfId="1926"/>
    <cellStyle name="SAPBEXexcCritical5 8" xfId="1927"/>
    <cellStyle name="SAPBEXexcCritical6" xfId="1928"/>
    <cellStyle name="SAPBEXexcCritical6 2" xfId="1929"/>
    <cellStyle name="SAPBEXexcCritical6 2 2" xfId="1930"/>
    <cellStyle name="SAPBEXexcCritical6 2 2 2" xfId="1931"/>
    <cellStyle name="SAPBEXexcCritical6 2 2 3" xfId="1932"/>
    <cellStyle name="SAPBEXexcCritical6 2 2 4" xfId="1933"/>
    <cellStyle name="SAPBEXexcCritical6 2 2 5" xfId="1934"/>
    <cellStyle name="SAPBEXexcCritical6 2 2 6" xfId="1935"/>
    <cellStyle name="SAPBEXexcCritical6 2 2 7" xfId="1936"/>
    <cellStyle name="SAPBEXexcCritical6 2 3" xfId="1937"/>
    <cellStyle name="SAPBEXexcCritical6 2 4" xfId="1938"/>
    <cellStyle name="SAPBEXexcCritical6 2 5" xfId="1939"/>
    <cellStyle name="SAPBEXexcCritical6 2 6" xfId="1940"/>
    <cellStyle name="SAPBEXexcCritical6 2 7" xfId="1941"/>
    <cellStyle name="SAPBEXexcCritical6 2 8" xfId="1942"/>
    <cellStyle name="SAPBEXexcCritical6 3" xfId="1943"/>
    <cellStyle name="SAPBEXexcCritical6 4" xfId="1944"/>
    <cellStyle name="SAPBEXexcCritical6 5" xfId="1945"/>
    <cellStyle name="SAPBEXexcCritical6 6" xfId="1946"/>
    <cellStyle name="SAPBEXexcCritical6 7" xfId="1947"/>
    <cellStyle name="SAPBEXexcCritical6 8" xfId="1948"/>
    <cellStyle name="SAPBEXexcGood" xfId="1949"/>
    <cellStyle name="SAPBEXexcGood 2" xfId="1950"/>
    <cellStyle name="SAPBEXexcGood 3" xfId="1951"/>
    <cellStyle name="SAPBEXexcGood 4" xfId="1952"/>
    <cellStyle name="SAPBEXexcGood 5" xfId="1953"/>
    <cellStyle name="SAPBEXexcGood1" xfId="1954"/>
    <cellStyle name="SAPBEXexcGood1 2" xfId="1955"/>
    <cellStyle name="SAPBEXexcGood1 2 2" xfId="1956"/>
    <cellStyle name="SAPBEXexcGood1 2 2 2" xfId="1957"/>
    <cellStyle name="SAPBEXexcGood1 2 2 3" xfId="1958"/>
    <cellStyle name="SAPBEXexcGood1 2 2 4" xfId="1959"/>
    <cellStyle name="SAPBEXexcGood1 2 2 5" xfId="1960"/>
    <cellStyle name="SAPBEXexcGood1 2 2 6" xfId="1961"/>
    <cellStyle name="SAPBEXexcGood1 2 2 7" xfId="1962"/>
    <cellStyle name="SAPBEXexcGood1 2 3" xfId="1963"/>
    <cellStyle name="SAPBEXexcGood1 2 4" xfId="1964"/>
    <cellStyle name="SAPBEXexcGood1 2 5" xfId="1965"/>
    <cellStyle name="SAPBEXexcGood1 2 6" xfId="1966"/>
    <cellStyle name="SAPBEXexcGood1 2 7" xfId="1967"/>
    <cellStyle name="SAPBEXexcGood1 2 8" xfId="1968"/>
    <cellStyle name="SAPBEXexcGood1 3" xfId="1969"/>
    <cellStyle name="SAPBEXexcGood1 4" xfId="1970"/>
    <cellStyle name="SAPBEXexcGood1 5" xfId="1971"/>
    <cellStyle name="SAPBEXexcGood1 6" xfId="1972"/>
    <cellStyle name="SAPBEXexcGood1 7" xfId="1973"/>
    <cellStyle name="SAPBEXexcGood1 8" xfId="1974"/>
    <cellStyle name="SAPBEXexcGood2" xfId="1975"/>
    <cellStyle name="SAPBEXexcGood2 2" xfId="1976"/>
    <cellStyle name="SAPBEXexcGood2 2 2" xfId="1977"/>
    <cellStyle name="SAPBEXexcGood2 2 2 2" xfId="1978"/>
    <cellStyle name="SAPBEXexcGood2 2 2 3" xfId="1979"/>
    <cellStyle name="SAPBEXexcGood2 2 2 4" xfId="1980"/>
    <cellStyle name="SAPBEXexcGood2 2 2 5" xfId="1981"/>
    <cellStyle name="SAPBEXexcGood2 2 2 6" xfId="1982"/>
    <cellStyle name="SAPBEXexcGood2 2 2 7" xfId="1983"/>
    <cellStyle name="SAPBEXexcGood2 2 3" xfId="1984"/>
    <cellStyle name="SAPBEXexcGood2 2 4" xfId="1985"/>
    <cellStyle name="SAPBEXexcGood2 2 5" xfId="1986"/>
    <cellStyle name="SAPBEXexcGood2 2 6" xfId="1987"/>
    <cellStyle name="SAPBEXexcGood2 2 7" xfId="1988"/>
    <cellStyle name="SAPBEXexcGood2 2 8" xfId="1989"/>
    <cellStyle name="SAPBEXexcGood2 3" xfId="1990"/>
    <cellStyle name="SAPBEXexcGood2 4" xfId="1991"/>
    <cellStyle name="SAPBEXexcGood2 5" xfId="1992"/>
    <cellStyle name="SAPBEXexcGood2 6" xfId="1993"/>
    <cellStyle name="SAPBEXexcGood2 7" xfId="1994"/>
    <cellStyle name="SAPBEXexcGood2 8" xfId="1995"/>
    <cellStyle name="SAPBEXexcGood3" xfId="1996"/>
    <cellStyle name="SAPBEXexcGood3 2" xfId="1997"/>
    <cellStyle name="SAPBEXexcGood3 2 2" xfId="1998"/>
    <cellStyle name="SAPBEXexcGood3 2 2 2" xfId="1999"/>
    <cellStyle name="SAPBEXexcGood3 2 2 3" xfId="2000"/>
    <cellStyle name="SAPBEXexcGood3 2 2 4" xfId="2001"/>
    <cellStyle name="SAPBEXexcGood3 2 2 5" xfId="2002"/>
    <cellStyle name="SAPBEXexcGood3 2 2 6" xfId="2003"/>
    <cellStyle name="SAPBEXexcGood3 2 2 7" xfId="2004"/>
    <cellStyle name="SAPBEXexcGood3 2 3" xfId="2005"/>
    <cellStyle name="SAPBEXexcGood3 2 4" xfId="2006"/>
    <cellStyle name="SAPBEXexcGood3 2 5" xfId="2007"/>
    <cellStyle name="SAPBEXexcGood3 2 6" xfId="2008"/>
    <cellStyle name="SAPBEXexcGood3 2 7" xfId="2009"/>
    <cellStyle name="SAPBEXexcGood3 2 8" xfId="2010"/>
    <cellStyle name="SAPBEXexcGood3 3" xfId="2011"/>
    <cellStyle name="SAPBEXexcGood3 4" xfId="2012"/>
    <cellStyle name="SAPBEXexcGood3 5" xfId="2013"/>
    <cellStyle name="SAPBEXexcGood3 6" xfId="2014"/>
    <cellStyle name="SAPBEXexcGood3 7" xfId="2015"/>
    <cellStyle name="SAPBEXexcGood3 8" xfId="2016"/>
    <cellStyle name="SAPBEXexcVeryBad" xfId="2017"/>
    <cellStyle name="SAPBEXexcVeryBad 2" xfId="2018"/>
    <cellStyle name="SAPBEXexcVeryBad 3" xfId="2019"/>
    <cellStyle name="SAPBEXexcVeryBad 4" xfId="2020"/>
    <cellStyle name="SAPBEXexcVeryBad 5" xfId="2021"/>
    <cellStyle name="SAPBEXfilterDrill" xfId="2022"/>
    <cellStyle name="SAPBEXfilterDrill 2" xfId="2023"/>
    <cellStyle name="SAPBEXfilterDrill 2 2" xfId="2024"/>
    <cellStyle name="SAPBEXfilterDrill 2 2 2" xfId="2025"/>
    <cellStyle name="SAPBEXfilterDrill 2 2 3" xfId="2026"/>
    <cellStyle name="SAPBEXfilterDrill 2 2 4" xfId="2027"/>
    <cellStyle name="SAPBEXfilterDrill 2 2 5" xfId="2028"/>
    <cellStyle name="SAPBEXfilterDrill 2 2 6" xfId="2029"/>
    <cellStyle name="SAPBEXfilterDrill 2 2 7" xfId="2030"/>
    <cellStyle name="SAPBEXfilterDrill 2 3" xfId="2031"/>
    <cellStyle name="SAPBEXfilterDrill 2 4" xfId="2032"/>
    <cellStyle name="SAPBEXfilterDrill 2 5" xfId="2033"/>
    <cellStyle name="SAPBEXfilterDrill 2 6" xfId="2034"/>
    <cellStyle name="SAPBEXfilterDrill 3" xfId="2035"/>
    <cellStyle name="SAPBEXfilterDrill 4" xfId="2036"/>
    <cellStyle name="SAPBEXfilterDrill 5" xfId="2037"/>
    <cellStyle name="SAPBEXfilterDrill 6" xfId="2038"/>
    <cellStyle name="SAPBEXfilterItem" xfId="2039"/>
    <cellStyle name="SAPBEXfilterItem 2" xfId="2040"/>
    <cellStyle name="SAPBEXfilterItem 2 2" xfId="2041"/>
    <cellStyle name="SAPBEXfilterItem 2 2 2" xfId="2042"/>
    <cellStyle name="SAPBEXfilterItem 2 2 3" xfId="2043"/>
    <cellStyle name="SAPBEXfilterItem 2 2 4" xfId="2044"/>
    <cellStyle name="SAPBEXfilterItem 2 2 5" xfId="2045"/>
    <cellStyle name="SAPBEXfilterItem 2 3" xfId="2046"/>
    <cellStyle name="SAPBEXfilterItem 2 4" xfId="2047"/>
    <cellStyle name="SAPBEXfilterItem 2 5" xfId="2048"/>
    <cellStyle name="SAPBEXfilterItem 2 6" xfId="2049"/>
    <cellStyle name="SAPBEXfilterItem 3" xfId="2050"/>
    <cellStyle name="SAPBEXfilterItem 4" xfId="2051"/>
    <cellStyle name="SAPBEXfilterItem 5" xfId="2052"/>
    <cellStyle name="SAPBEXfilterItem 6" xfId="2053"/>
    <cellStyle name="SAPBEXfilterText" xfId="2054"/>
    <cellStyle name="SAPBEXfilterText 2" xfId="2055"/>
    <cellStyle name="SAPBEXfilterText 2 2" xfId="2056"/>
    <cellStyle name="SAPBEXfilterText 2 2 2" xfId="2057"/>
    <cellStyle name="SAPBEXfilterText 2 2 3" xfId="2058"/>
    <cellStyle name="SAPBEXfilterText 2 2 4" xfId="2059"/>
    <cellStyle name="SAPBEXfilterText 2 2 5" xfId="2060"/>
    <cellStyle name="SAPBEXfilterText 2 3" xfId="2061"/>
    <cellStyle name="SAPBEXfilterText 2 4" xfId="2062"/>
    <cellStyle name="SAPBEXfilterText 2 5" xfId="2063"/>
    <cellStyle name="SAPBEXfilterText 2 6" xfId="2064"/>
    <cellStyle name="SAPBEXfilterText 3" xfId="2065"/>
    <cellStyle name="SAPBEXfilterText 4" xfId="2066"/>
    <cellStyle name="SAPBEXfilterText 5" xfId="2067"/>
    <cellStyle name="SAPBEXfilterText 6" xfId="2068"/>
    <cellStyle name="SAPBEXformats" xfId="2069"/>
    <cellStyle name="SAPBEXformats 2" xfId="2070"/>
    <cellStyle name="SAPBEXformats 2 2" xfId="2071"/>
    <cellStyle name="SAPBEXformats 2 2 2" xfId="2072"/>
    <cellStyle name="SAPBEXformats 2 2 3" xfId="2073"/>
    <cellStyle name="SAPBEXformats 2 2 4" xfId="2074"/>
    <cellStyle name="SAPBEXformats 2 2 5" xfId="2075"/>
    <cellStyle name="SAPBEXformats 2 2 6" xfId="2076"/>
    <cellStyle name="SAPBEXformats 2 2 7" xfId="2077"/>
    <cellStyle name="SAPBEXformats 2 3" xfId="2078"/>
    <cellStyle name="SAPBEXformats 2 4" xfId="2079"/>
    <cellStyle name="SAPBEXformats 2 5" xfId="2080"/>
    <cellStyle name="SAPBEXformats 2 6" xfId="2081"/>
    <cellStyle name="SAPBEXformats 2 7" xfId="2082"/>
    <cellStyle name="SAPBEXformats 2 8" xfId="2083"/>
    <cellStyle name="SAPBEXformats 3" xfId="2084"/>
    <cellStyle name="SAPBEXformats 4" xfId="2085"/>
    <cellStyle name="SAPBEXformats 5" xfId="2086"/>
    <cellStyle name="SAPBEXformats 6" xfId="2087"/>
    <cellStyle name="SAPBEXformats 7" xfId="2088"/>
    <cellStyle name="SAPBEXformats 8" xfId="2089"/>
    <cellStyle name="SAPBEXheaderData" xfId="2090"/>
    <cellStyle name="SAPBEXheaderData 2" xfId="2091"/>
    <cellStyle name="SAPBEXheaderData 3" xfId="2092"/>
    <cellStyle name="SAPBEXheaderData 4" xfId="2093"/>
    <cellStyle name="SAPBEXheaderData 5" xfId="2094"/>
    <cellStyle name="SAPBEXheaderItem" xfId="2095"/>
    <cellStyle name="SAPBEXheaderItem 2" xfId="2096"/>
    <cellStyle name="SAPBEXheaderItem 2 2" xfId="2097"/>
    <cellStyle name="SAPBEXheaderItem 2 3" xfId="2098"/>
    <cellStyle name="SAPBEXheaderItem 2 4" xfId="2099"/>
    <cellStyle name="SAPBEXheaderItem 2 5" xfId="2100"/>
    <cellStyle name="SAPBEXheaderItem 2 6" xfId="2101"/>
    <cellStyle name="SAPBEXheaderItem 2 7" xfId="2102"/>
    <cellStyle name="SAPBEXheaderItem 3" xfId="2103"/>
    <cellStyle name="SAPBEXheaderItem 3 2" xfId="2104"/>
    <cellStyle name="SAPBEXheaderItem 3 3" xfId="2105"/>
    <cellStyle name="SAPBEXheaderItem 3 4" xfId="2106"/>
    <cellStyle name="SAPBEXheaderItem 3 5" xfId="2107"/>
    <cellStyle name="SAPBEXheaderItem 4" xfId="2108"/>
    <cellStyle name="SAPBEXheaderItem 5" xfId="2109"/>
    <cellStyle name="SAPBEXheaderItem 6" xfId="2110"/>
    <cellStyle name="SAPBEXheaderItem 7" xfId="2111"/>
    <cellStyle name="SAPBEXheaderItem_Anpassung Umgliederung Pensionen 2011_GuV" xfId="2112"/>
    <cellStyle name="SAPBEXheaderText" xfId="2113"/>
    <cellStyle name="SAPBEXheaderText 2" xfId="2114"/>
    <cellStyle name="SAPBEXheaderText 2 2" xfId="2115"/>
    <cellStyle name="SAPBEXheaderText 2 3" xfId="2116"/>
    <cellStyle name="SAPBEXheaderText 2 4" xfId="2117"/>
    <cellStyle name="SAPBEXheaderText 2 5" xfId="2118"/>
    <cellStyle name="SAPBEXheaderText 2 6" xfId="2119"/>
    <cellStyle name="SAPBEXheaderText 2 7" xfId="2120"/>
    <cellStyle name="SAPBEXheaderText 3" xfId="2121"/>
    <cellStyle name="SAPBEXheaderText 3 2" xfId="2122"/>
    <cellStyle name="SAPBEXheaderText 3 3" xfId="2123"/>
    <cellStyle name="SAPBEXheaderText 3 4" xfId="2124"/>
    <cellStyle name="SAPBEXheaderText 3 5" xfId="2125"/>
    <cellStyle name="SAPBEXheaderText 4" xfId="2126"/>
    <cellStyle name="SAPBEXheaderText 5" xfId="2127"/>
    <cellStyle name="SAPBEXheaderText 6" xfId="2128"/>
    <cellStyle name="SAPBEXheaderText 7" xfId="2129"/>
    <cellStyle name="SAPBEXheaderText_Anpassung Umgliederung Pensionen 2011_GuV" xfId="2130"/>
    <cellStyle name="SAPBEXHLevel0" xfId="2131"/>
    <cellStyle name="SAPBEXHLevel0 10" xfId="2132"/>
    <cellStyle name="SAPBEXHLevel0 11" xfId="2133"/>
    <cellStyle name="SAPBEXHLevel0 2" xfId="2134"/>
    <cellStyle name="SAPBEXHLevel0 2 2" xfId="2135"/>
    <cellStyle name="SAPBEXHLevel0 2 2 2" xfId="2136"/>
    <cellStyle name="SAPBEXHLevel0 2 2 3" xfId="2137"/>
    <cellStyle name="SAPBEXHLevel0 2 2 4" xfId="2138"/>
    <cellStyle name="SAPBEXHLevel0 2 2 5" xfId="2139"/>
    <cellStyle name="SAPBEXHLevel0 2 2 6" xfId="2140"/>
    <cellStyle name="SAPBEXHLevel0 2 2 7" xfId="2141"/>
    <cellStyle name="SAPBEXHLevel0 2 3" xfId="2142"/>
    <cellStyle name="SAPBEXHLevel0 2 3 2" xfId="2143"/>
    <cellStyle name="SAPBEXHLevel0 2 3 3" xfId="2144"/>
    <cellStyle name="SAPBEXHLevel0 2 3 4" xfId="2145"/>
    <cellStyle name="SAPBEXHLevel0 2 3 5" xfId="2146"/>
    <cellStyle name="SAPBEXHLevel0 2 3 6" xfId="2147"/>
    <cellStyle name="SAPBEXHLevel0 2 3 7" xfId="2148"/>
    <cellStyle name="SAPBEXHLevel0 2 4" xfId="2149"/>
    <cellStyle name="SAPBEXHLevel0 2 5" xfId="2150"/>
    <cellStyle name="SAPBEXHLevel0 2 6" xfId="2151"/>
    <cellStyle name="SAPBEXHLevel0 2 7" xfId="2152"/>
    <cellStyle name="SAPBEXHLevel0 2 8" xfId="2153"/>
    <cellStyle name="SAPBEXHLevel0 2 9" xfId="2154"/>
    <cellStyle name="SAPBEXHLevel0 3" xfId="2155"/>
    <cellStyle name="SAPBEXHLevel0 3 2" xfId="2156"/>
    <cellStyle name="SAPBEXHLevel0 3 2 2" xfId="2157"/>
    <cellStyle name="SAPBEXHLevel0 3 2 3" xfId="2158"/>
    <cellStyle name="SAPBEXHLevel0 3 2 4" xfId="2159"/>
    <cellStyle name="SAPBEXHLevel0 3 2 5" xfId="2160"/>
    <cellStyle name="SAPBEXHLevel0 3 2 6" xfId="2161"/>
    <cellStyle name="SAPBEXHLevel0 3 2 7" xfId="2162"/>
    <cellStyle name="SAPBEXHLevel0 3 3" xfId="2163"/>
    <cellStyle name="SAPBEXHLevel0 3 4" xfId="2164"/>
    <cellStyle name="SAPBEXHLevel0 3 5" xfId="2165"/>
    <cellStyle name="SAPBEXHLevel0 3 6" xfId="2166"/>
    <cellStyle name="SAPBEXHLevel0 3 7" xfId="2167"/>
    <cellStyle name="SAPBEXHLevel0 3 8" xfId="2168"/>
    <cellStyle name="SAPBEXHLevel0 4" xfId="2169"/>
    <cellStyle name="SAPBEXHLevel0 5" xfId="2170"/>
    <cellStyle name="SAPBEXHLevel0 6" xfId="2171"/>
    <cellStyle name="SAPBEXHLevel0 7" xfId="2172"/>
    <cellStyle name="SAPBEXHLevel0 8" xfId="2173"/>
    <cellStyle name="SAPBEXHLevel0 9" xfId="2174"/>
    <cellStyle name="SAPBEXHLevel0_2012-04-18_NMR_GA_Bericht_HR" xfId="2175"/>
    <cellStyle name="SAPBEXHLevel0X" xfId="2176"/>
    <cellStyle name="SAPBEXHLevel0X 10" xfId="2177"/>
    <cellStyle name="SAPBEXHLevel0X 11" xfId="2178"/>
    <cellStyle name="SAPBEXHLevel0X 2" xfId="2179"/>
    <cellStyle name="SAPBEXHLevel0X 2 2" xfId="2180"/>
    <cellStyle name="SAPBEXHLevel0X 2 2 2" xfId="2181"/>
    <cellStyle name="SAPBEXHLevel0X 2 2 3" xfId="2182"/>
    <cellStyle name="SAPBEXHLevel0X 2 2 4" xfId="2183"/>
    <cellStyle name="SAPBEXHLevel0X 2 2 5" xfId="2184"/>
    <cellStyle name="SAPBEXHLevel0X 2 2 6" xfId="2185"/>
    <cellStyle name="SAPBEXHLevel0X 2 2 7" xfId="2186"/>
    <cellStyle name="SAPBEXHLevel0X 2 3" xfId="2187"/>
    <cellStyle name="SAPBEXHLevel0X 2 4" xfId="2188"/>
    <cellStyle name="SAPBEXHLevel0X 2 5" xfId="2189"/>
    <cellStyle name="SAPBEXHLevel0X 2 6" xfId="2190"/>
    <cellStyle name="SAPBEXHLevel0X 2 7" xfId="2191"/>
    <cellStyle name="SAPBEXHLevel0X 2 8" xfId="2192"/>
    <cellStyle name="SAPBEXHLevel0X 3" xfId="2193"/>
    <cellStyle name="SAPBEXHLevel0X 3 2" xfId="2194"/>
    <cellStyle name="SAPBEXHLevel0X 3 2 2" xfId="2195"/>
    <cellStyle name="SAPBEXHLevel0X 3 2 3" xfId="2196"/>
    <cellStyle name="SAPBEXHLevel0X 3 2 4" xfId="2197"/>
    <cellStyle name="SAPBEXHLevel0X 3 2 5" xfId="2198"/>
    <cellStyle name="SAPBEXHLevel0X 3 2 6" xfId="2199"/>
    <cellStyle name="SAPBEXHLevel0X 3 2 7" xfId="2200"/>
    <cellStyle name="SAPBEXHLevel0X 3 3" xfId="2201"/>
    <cellStyle name="SAPBEXHLevel0X 3 4" xfId="2202"/>
    <cellStyle name="SAPBEXHLevel0X 3 5" xfId="2203"/>
    <cellStyle name="SAPBEXHLevel0X 3 6" xfId="2204"/>
    <cellStyle name="SAPBEXHLevel0X 3 7" xfId="2205"/>
    <cellStyle name="SAPBEXHLevel0X 3 8" xfId="2206"/>
    <cellStyle name="SAPBEXHLevel0X 4" xfId="2207"/>
    <cellStyle name="SAPBEXHLevel0X 4 2" xfId="2208"/>
    <cellStyle name="SAPBEXHLevel0X 4 2 2" xfId="2209"/>
    <cellStyle name="SAPBEXHLevel0X 4 2 3" xfId="2210"/>
    <cellStyle name="SAPBEXHLevel0X 4 2 4" xfId="2211"/>
    <cellStyle name="SAPBEXHLevel0X 4 2 5" xfId="2212"/>
    <cellStyle name="SAPBEXHLevel0X 4 2 6" xfId="2213"/>
    <cellStyle name="SAPBEXHLevel0X 4 2 7" xfId="2214"/>
    <cellStyle name="SAPBEXHLevel0X 4 3" xfId="2215"/>
    <cellStyle name="SAPBEXHLevel0X 4 4" xfId="2216"/>
    <cellStyle name="SAPBEXHLevel0X 4 5" xfId="2217"/>
    <cellStyle name="SAPBEXHLevel0X 4 6" xfId="2218"/>
    <cellStyle name="SAPBEXHLevel0X 4 7" xfId="2219"/>
    <cellStyle name="SAPBEXHLevel0X 4 8" xfId="2220"/>
    <cellStyle name="SAPBEXHLevel0X 5" xfId="2221"/>
    <cellStyle name="SAPBEXHLevel0X 5 2" xfId="2222"/>
    <cellStyle name="SAPBEXHLevel0X 5 3" xfId="2223"/>
    <cellStyle name="SAPBEXHLevel0X 5 4" xfId="2224"/>
    <cellStyle name="SAPBEXHLevel0X 5 5" xfId="2225"/>
    <cellStyle name="SAPBEXHLevel0X 5 6" xfId="2226"/>
    <cellStyle name="SAPBEXHLevel0X 5 7" xfId="2227"/>
    <cellStyle name="SAPBEXHLevel0X 6" xfId="2228"/>
    <cellStyle name="SAPBEXHLevel0X 7" xfId="2229"/>
    <cellStyle name="SAPBEXHLevel0X 8" xfId="2230"/>
    <cellStyle name="SAPBEXHLevel0X 9" xfId="2231"/>
    <cellStyle name="SAPBEXHLevel0X_2012-04-18_NMR_GA_Bericht_HR" xfId="2232"/>
    <cellStyle name="SAPBEXHLevel1" xfId="2233"/>
    <cellStyle name="SAPBEXHLevel1 2" xfId="2234"/>
    <cellStyle name="SAPBEXHLevel1 2 2" xfId="2235"/>
    <cellStyle name="SAPBEXHLevel1 2 2 2" xfId="2236"/>
    <cellStyle name="SAPBEXHLevel1 2 2 3" xfId="2237"/>
    <cellStyle name="SAPBEXHLevel1 2 2 4" xfId="2238"/>
    <cellStyle name="SAPBEXHLevel1 2 2 5" xfId="2239"/>
    <cellStyle name="SAPBEXHLevel1 2 2 6" xfId="2240"/>
    <cellStyle name="SAPBEXHLevel1 2 2 7" xfId="2241"/>
    <cellStyle name="SAPBEXHLevel1 2 3" xfId="2242"/>
    <cellStyle name="SAPBEXHLevel1 2 3 2" xfId="2243"/>
    <cellStyle name="SAPBEXHLevel1 2 3 3" xfId="2244"/>
    <cellStyle name="SAPBEXHLevel1 2 3 4" xfId="2245"/>
    <cellStyle name="SAPBEXHLevel1 2 3 5" xfId="2246"/>
    <cellStyle name="SAPBEXHLevel1 2 3 6" xfId="2247"/>
    <cellStyle name="SAPBEXHLevel1 2 3 7" xfId="2248"/>
    <cellStyle name="SAPBEXHLevel1 2 4" xfId="2249"/>
    <cellStyle name="SAPBEXHLevel1 2 5" xfId="2250"/>
    <cellStyle name="SAPBEXHLevel1 2 6" xfId="2251"/>
    <cellStyle name="SAPBEXHLevel1 2 7" xfId="2252"/>
    <cellStyle name="SAPBEXHLevel1 2 8" xfId="2253"/>
    <cellStyle name="SAPBEXHLevel1 2 9" xfId="2254"/>
    <cellStyle name="SAPBEXHLevel1 3" xfId="2255"/>
    <cellStyle name="SAPBEXHLevel1 3 2" xfId="2256"/>
    <cellStyle name="SAPBEXHLevel1 3 2 2" xfId="2257"/>
    <cellStyle name="SAPBEXHLevel1 3 2 3" xfId="2258"/>
    <cellStyle name="SAPBEXHLevel1 3 2 4" xfId="2259"/>
    <cellStyle name="SAPBEXHLevel1 3 2 5" xfId="2260"/>
    <cellStyle name="SAPBEXHLevel1 3 2 6" xfId="2261"/>
    <cellStyle name="SAPBEXHLevel1 3 2 7" xfId="2262"/>
    <cellStyle name="SAPBEXHLevel1 3 3" xfId="2263"/>
    <cellStyle name="SAPBEXHLevel1 3 4" xfId="2264"/>
    <cellStyle name="SAPBEXHLevel1 3 5" xfId="2265"/>
    <cellStyle name="SAPBEXHLevel1 3 6" xfId="2266"/>
    <cellStyle name="SAPBEXHLevel1 3 7" xfId="2267"/>
    <cellStyle name="SAPBEXHLevel1 3 8" xfId="2268"/>
    <cellStyle name="SAPBEXHLevel1 4" xfId="2269"/>
    <cellStyle name="SAPBEXHLevel1 5" xfId="2270"/>
    <cellStyle name="SAPBEXHLevel1 6" xfId="2271"/>
    <cellStyle name="SAPBEXHLevel1 7" xfId="2272"/>
    <cellStyle name="SAPBEXHLevel1 8" xfId="2273"/>
    <cellStyle name="SAPBEXHLevel1 9" xfId="2274"/>
    <cellStyle name="SAPBEXHLevel1_2012-04-18_NMR_GA_Bericht_HR" xfId="2275"/>
    <cellStyle name="SAPBEXHLevel1X" xfId="2276"/>
    <cellStyle name="SAPBEXHLevel1X 10" xfId="2277"/>
    <cellStyle name="SAPBEXHLevel1X 2" xfId="2278"/>
    <cellStyle name="SAPBEXHLevel1X 2 2" xfId="2279"/>
    <cellStyle name="SAPBEXHLevel1X 2 2 2" xfId="2280"/>
    <cellStyle name="SAPBEXHLevel1X 2 2 3" xfId="2281"/>
    <cellStyle name="SAPBEXHLevel1X 2 2 4" xfId="2282"/>
    <cellStyle name="SAPBEXHLevel1X 2 2 5" xfId="2283"/>
    <cellStyle name="SAPBEXHLevel1X 2 2 6" xfId="2284"/>
    <cellStyle name="SAPBEXHLevel1X 2 2 7" xfId="2285"/>
    <cellStyle name="SAPBEXHLevel1X 2 3" xfId="2286"/>
    <cellStyle name="SAPBEXHLevel1X 2 3 2" xfId="2287"/>
    <cellStyle name="SAPBEXHLevel1X 2 3 3" xfId="2288"/>
    <cellStyle name="SAPBEXHLevel1X 2 3 4" xfId="2289"/>
    <cellStyle name="SAPBEXHLevel1X 2 3 5" xfId="2290"/>
    <cellStyle name="SAPBEXHLevel1X 2 3 6" xfId="2291"/>
    <cellStyle name="SAPBEXHLevel1X 2 3 7" xfId="2292"/>
    <cellStyle name="SAPBEXHLevel1X 2 4" xfId="2293"/>
    <cellStyle name="SAPBEXHLevel1X 2 5" xfId="2294"/>
    <cellStyle name="SAPBEXHLevel1X 2 6" xfId="2295"/>
    <cellStyle name="SAPBEXHLevel1X 2 7" xfId="2296"/>
    <cellStyle name="SAPBEXHLevel1X 2 8" xfId="2297"/>
    <cellStyle name="SAPBEXHLevel1X 2 9" xfId="2298"/>
    <cellStyle name="SAPBEXHLevel1X 3" xfId="2299"/>
    <cellStyle name="SAPBEXHLevel1X 3 2" xfId="2300"/>
    <cellStyle name="SAPBEXHLevel1X 3 2 2" xfId="2301"/>
    <cellStyle name="SAPBEXHLevel1X 3 2 3" xfId="2302"/>
    <cellStyle name="SAPBEXHLevel1X 3 2 4" xfId="2303"/>
    <cellStyle name="SAPBEXHLevel1X 3 2 5" xfId="2304"/>
    <cellStyle name="SAPBEXHLevel1X 3 2 6" xfId="2305"/>
    <cellStyle name="SAPBEXHLevel1X 3 2 7" xfId="2306"/>
    <cellStyle name="SAPBEXHLevel1X 3 3" xfId="2307"/>
    <cellStyle name="SAPBEXHLevel1X 3 4" xfId="2308"/>
    <cellStyle name="SAPBEXHLevel1X 3 5" xfId="2309"/>
    <cellStyle name="SAPBEXHLevel1X 3 6" xfId="2310"/>
    <cellStyle name="SAPBEXHLevel1X 3 7" xfId="2311"/>
    <cellStyle name="SAPBEXHLevel1X 3 8" xfId="2312"/>
    <cellStyle name="SAPBEXHLevel1X 4" xfId="2313"/>
    <cellStyle name="SAPBEXHLevel1X 4 2" xfId="2314"/>
    <cellStyle name="SAPBEXHLevel1X 4 3" xfId="2315"/>
    <cellStyle name="SAPBEXHLevel1X 4 4" xfId="2316"/>
    <cellStyle name="SAPBEXHLevel1X 4 5" xfId="2317"/>
    <cellStyle name="SAPBEXHLevel1X 4 6" xfId="2318"/>
    <cellStyle name="SAPBEXHLevel1X 4 7" xfId="2319"/>
    <cellStyle name="SAPBEXHLevel1X 5" xfId="2320"/>
    <cellStyle name="SAPBEXHLevel1X 6" xfId="2321"/>
    <cellStyle name="SAPBEXHLevel1X 7" xfId="2322"/>
    <cellStyle name="SAPBEXHLevel1X 8" xfId="2323"/>
    <cellStyle name="SAPBEXHLevel1X 9" xfId="2324"/>
    <cellStyle name="SAPBEXHLevel1X_2012-04-18_NMR_GA_Bericht_HR" xfId="2325"/>
    <cellStyle name="SAPBEXHLevel2" xfId="2326"/>
    <cellStyle name="SAPBEXHLevel2 2" xfId="2327"/>
    <cellStyle name="SAPBEXHLevel2 2 2" xfId="2328"/>
    <cellStyle name="SAPBEXHLevel2 2 2 2" xfId="2329"/>
    <cellStyle name="SAPBEXHLevel2 2 2 3" xfId="2330"/>
    <cellStyle name="SAPBEXHLevel2 2 2 4" xfId="2331"/>
    <cellStyle name="SAPBEXHLevel2 2 2 5" xfId="2332"/>
    <cellStyle name="SAPBEXHLevel2 2 2 6" xfId="2333"/>
    <cellStyle name="SAPBEXHLevel2 2 2 7" xfId="2334"/>
    <cellStyle name="SAPBEXHLevel2 2 3" xfId="2335"/>
    <cellStyle name="SAPBEXHLevel2 2 3 2" xfId="2336"/>
    <cellStyle name="SAPBEXHLevel2 2 3 3" xfId="2337"/>
    <cellStyle name="SAPBEXHLevel2 2 3 4" xfId="2338"/>
    <cellStyle name="SAPBEXHLevel2 2 3 5" xfId="2339"/>
    <cellStyle name="SAPBEXHLevel2 2 3 6" xfId="2340"/>
    <cellStyle name="SAPBEXHLevel2 2 3 7" xfId="2341"/>
    <cellStyle name="SAPBEXHLevel2 2 4" xfId="2342"/>
    <cellStyle name="SAPBEXHLevel2 2 5" xfId="2343"/>
    <cellStyle name="SAPBEXHLevel2 2 6" xfId="2344"/>
    <cellStyle name="SAPBEXHLevel2 2 7" xfId="2345"/>
    <cellStyle name="SAPBEXHLevel2 2 8" xfId="2346"/>
    <cellStyle name="SAPBEXHLevel2 2 9" xfId="2347"/>
    <cellStyle name="SAPBEXHLevel2 3" xfId="2348"/>
    <cellStyle name="SAPBEXHLevel2 3 2" xfId="2349"/>
    <cellStyle name="SAPBEXHLevel2 3 3" xfId="2350"/>
    <cellStyle name="SAPBEXHLevel2 3 4" xfId="2351"/>
    <cellStyle name="SAPBEXHLevel2 3 5" xfId="2352"/>
    <cellStyle name="SAPBEXHLevel2 3 6" xfId="2353"/>
    <cellStyle name="SAPBEXHLevel2 3 7" xfId="2354"/>
    <cellStyle name="SAPBEXHLevel2 4" xfId="2355"/>
    <cellStyle name="SAPBEXHLevel2 5" xfId="2356"/>
    <cellStyle name="SAPBEXHLevel2 6" xfId="2357"/>
    <cellStyle name="SAPBEXHLevel2 7" xfId="2358"/>
    <cellStyle name="SAPBEXHLevel2 8" xfId="2359"/>
    <cellStyle name="SAPBEXHLevel2 9" xfId="2360"/>
    <cellStyle name="SAPBEXHLevel2_2012-04-18_NMR_GA_Bericht_HR" xfId="2361"/>
    <cellStyle name="SAPBEXHLevel2X" xfId="2362"/>
    <cellStyle name="SAPBEXHLevel2X 10" xfId="2363"/>
    <cellStyle name="SAPBEXHLevel2X 2" xfId="2364"/>
    <cellStyle name="SAPBEXHLevel2X 2 2" xfId="2365"/>
    <cellStyle name="SAPBEXHLevel2X 2 2 2" xfId="2366"/>
    <cellStyle name="SAPBEXHLevel2X 2 2 3" xfId="2367"/>
    <cellStyle name="SAPBEXHLevel2X 2 2 4" xfId="2368"/>
    <cellStyle name="SAPBEXHLevel2X 2 2 5" xfId="2369"/>
    <cellStyle name="SAPBEXHLevel2X 2 2 6" xfId="2370"/>
    <cellStyle name="SAPBEXHLevel2X 2 2 7" xfId="2371"/>
    <cellStyle name="SAPBEXHLevel2X 2 3" xfId="2372"/>
    <cellStyle name="SAPBEXHLevel2X 2 3 2" xfId="2373"/>
    <cellStyle name="SAPBEXHLevel2X 2 3 3" xfId="2374"/>
    <cellStyle name="SAPBEXHLevel2X 2 3 4" xfId="2375"/>
    <cellStyle name="SAPBEXHLevel2X 2 3 5" xfId="2376"/>
    <cellStyle name="SAPBEXHLevel2X 2 3 6" xfId="2377"/>
    <cellStyle name="SAPBEXHLevel2X 2 3 7" xfId="2378"/>
    <cellStyle name="SAPBEXHLevel2X 2 4" xfId="2379"/>
    <cellStyle name="SAPBEXHLevel2X 2 5" xfId="2380"/>
    <cellStyle name="SAPBEXHLevel2X 2 6" xfId="2381"/>
    <cellStyle name="SAPBEXHLevel2X 2 7" xfId="2382"/>
    <cellStyle name="SAPBEXHLevel2X 2 8" xfId="2383"/>
    <cellStyle name="SAPBEXHLevel2X 2 9" xfId="2384"/>
    <cellStyle name="SAPBEXHLevel2X 3" xfId="2385"/>
    <cellStyle name="SAPBEXHLevel2X 3 2" xfId="2386"/>
    <cellStyle name="SAPBEXHLevel2X 3 2 2" xfId="2387"/>
    <cellStyle name="SAPBEXHLevel2X 3 2 3" xfId="2388"/>
    <cellStyle name="SAPBEXHLevel2X 3 2 4" xfId="2389"/>
    <cellStyle name="SAPBEXHLevel2X 3 2 5" xfId="2390"/>
    <cellStyle name="SAPBEXHLevel2X 3 2 6" xfId="2391"/>
    <cellStyle name="SAPBEXHLevel2X 3 2 7" xfId="2392"/>
    <cellStyle name="SAPBEXHLevel2X 3 3" xfId="2393"/>
    <cellStyle name="SAPBEXHLevel2X 3 4" xfId="2394"/>
    <cellStyle name="SAPBEXHLevel2X 3 5" xfId="2395"/>
    <cellStyle name="SAPBEXHLevel2X 3 6" xfId="2396"/>
    <cellStyle name="SAPBEXHLevel2X 3 7" xfId="2397"/>
    <cellStyle name="SAPBEXHLevel2X 3 8" xfId="2398"/>
    <cellStyle name="SAPBEXHLevel2X 4" xfId="2399"/>
    <cellStyle name="SAPBEXHLevel2X 4 2" xfId="2400"/>
    <cellStyle name="SAPBEXHLevel2X 4 3" xfId="2401"/>
    <cellStyle name="SAPBEXHLevel2X 4 4" xfId="2402"/>
    <cellStyle name="SAPBEXHLevel2X 4 5" xfId="2403"/>
    <cellStyle name="SAPBEXHLevel2X 4 6" xfId="2404"/>
    <cellStyle name="SAPBEXHLevel2X 4 7" xfId="2405"/>
    <cellStyle name="SAPBEXHLevel2X 5" xfId="2406"/>
    <cellStyle name="SAPBEXHLevel2X 6" xfId="2407"/>
    <cellStyle name="SAPBEXHLevel2X 7" xfId="2408"/>
    <cellStyle name="SAPBEXHLevel2X 8" xfId="2409"/>
    <cellStyle name="SAPBEXHLevel2X 9" xfId="2410"/>
    <cellStyle name="SAPBEXHLevel2X_2012-04-18_NMR_GA_Bericht_HR" xfId="2411"/>
    <cellStyle name="SAPBEXHLevel3" xfId="2412"/>
    <cellStyle name="SAPBEXHLevel3 2" xfId="2413"/>
    <cellStyle name="SAPBEXHLevel3 2 2" xfId="2414"/>
    <cellStyle name="SAPBEXHLevel3 2 2 2" xfId="2415"/>
    <cellStyle name="SAPBEXHLevel3 2 2 3" xfId="2416"/>
    <cellStyle name="SAPBEXHLevel3 2 2 4" xfId="2417"/>
    <cellStyle name="SAPBEXHLevel3 2 2 5" xfId="2418"/>
    <cellStyle name="SAPBEXHLevel3 2 2 6" xfId="2419"/>
    <cellStyle name="SAPBEXHLevel3 2 2 7" xfId="2420"/>
    <cellStyle name="SAPBEXHLevel3 2 3" xfId="2421"/>
    <cellStyle name="SAPBEXHLevel3 2 3 2" xfId="2422"/>
    <cellStyle name="SAPBEXHLevel3 2 3 3" xfId="2423"/>
    <cellStyle name="SAPBEXHLevel3 2 3 4" xfId="2424"/>
    <cellStyle name="SAPBEXHLevel3 2 3 5" xfId="2425"/>
    <cellStyle name="SAPBEXHLevel3 2 3 6" xfId="2426"/>
    <cellStyle name="SAPBEXHLevel3 2 3 7" xfId="2427"/>
    <cellStyle name="SAPBEXHLevel3 2 4" xfId="2428"/>
    <cellStyle name="SAPBEXHLevel3 2 5" xfId="2429"/>
    <cellStyle name="SAPBEXHLevel3 2 6" xfId="2430"/>
    <cellStyle name="SAPBEXHLevel3 2 7" xfId="2431"/>
    <cellStyle name="SAPBEXHLevel3 2 8" xfId="2432"/>
    <cellStyle name="SAPBEXHLevel3 2 9" xfId="2433"/>
    <cellStyle name="SAPBEXHLevel3 3" xfId="2434"/>
    <cellStyle name="SAPBEXHLevel3 3 2" xfId="2435"/>
    <cellStyle name="SAPBEXHLevel3 3 3" xfId="2436"/>
    <cellStyle name="SAPBEXHLevel3 3 4" xfId="2437"/>
    <cellStyle name="SAPBEXHLevel3 3 5" xfId="2438"/>
    <cellStyle name="SAPBEXHLevel3 3 6" xfId="2439"/>
    <cellStyle name="SAPBEXHLevel3 3 7" xfId="2440"/>
    <cellStyle name="SAPBEXHLevel3 4" xfId="2441"/>
    <cellStyle name="SAPBEXHLevel3 5" xfId="2442"/>
    <cellStyle name="SAPBEXHLevel3 6" xfId="2443"/>
    <cellStyle name="SAPBEXHLevel3 7" xfId="2444"/>
    <cellStyle name="SAPBEXHLevel3 8" xfId="2445"/>
    <cellStyle name="SAPBEXHLevel3 9" xfId="2446"/>
    <cellStyle name="SAPBEXHLevel3_2012-04-18_NMR_GA_Bericht_HR" xfId="2447"/>
    <cellStyle name="SAPBEXHLevel3X" xfId="2448"/>
    <cellStyle name="SAPBEXHLevel3X 10" xfId="2449"/>
    <cellStyle name="SAPBEXHLevel3X 2" xfId="2450"/>
    <cellStyle name="SAPBEXHLevel3X 2 2" xfId="2451"/>
    <cellStyle name="SAPBEXHLevel3X 2 2 2" xfId="2452"/>
    <cellStyle name="SAPBEXHLevel3X 2 2 3" xfId="2453"/>
    <cellStyle name="SAPBEXHLevel3X 2 2 4" xfId="2454"/>
    <cellStyle name="SAPBEXHLevel3X 2 2 5" xfId="2455"/>
    <cellStyle name="SAPBEXHLevel3X 2 2 6" xfId="2456"/>
    <cellStyle name="SAPBEXHLevel3X 2 2 7" xfId="2457"/>
    <cellStyle name="SAPBEXHLevel3X 2 3" xfId="2458"/>
    <cellStyle name="SAPBEXHLevel3X 2 3 2" xfId="2459"/>
    <cellStyle name="SAPBEXHLevel3X 2 3 3" xfId="2460"/>
    <cellStyle name="SAPBEXHLevel3X 2 3 4" xfId="2461"/>
    <cellStyle name="SAPBEXHLevel3X 2 3 5" xfId="2462"/>
    <cellStyle name="SAPBEXHLevel3X 2 3 6" xfId="2463"/>
    <cellStyle name="SAPBEXHLevel3X 2 3 7" xfId="2464"/>
    <cellStyle name="SAPBEXHLevel3X 2 4" xfId="2465"/>
    <cellStyle name="SAPBEXHLevel3X 2 5" xfId="2466"/>
    <cellStyle name="SAPBEXHLevel3X 2 6" xfId="2467"/>
    <cellStyle name="SAPBEXHLevel3X 2 7" xfId="2468"/>
    <cellStyle name="SAPBEXHLevel3X 2 8" xfId="2469"/>
    <cellStyle name="SAPBEXHLevel3X 2 9" xfId="2470"/>
    <cellStyle name="SAPBEXHLevel3X 3" xfId="2471"/>
    <cellStyle name="SAPBEXHLevel3X 3 2" xfId="2472"/>
    <cellStyle name="SAPBEXHLevel3X 3 2 2" xfId="2473"/>
    <cellStyle name="SAPBEXHLevel3X 3 2 3" xfId="2474"/>
    <cellStyle name="SAPBEXHLevel3X 3 2 4" xfId="2475"/>
    <cellStyle name="SAPBEXHLevel3X 3 2 5" xfId="2476"/>
    <cellStyle name="SAPBEXHLevel3X 3 2 6" xfId="2477"/>
    <cellStyle name="SAPBEXHLevel3X 3 2 7" xfId="2478"/>
    <cellStyle name="SAPBEXHLevel3X 3 3" xfId="2479"/>
    <cellStyle name="SAPBEXHLevel3X 3 4" xfId="2480"/>
    <cellStyle name="SAPBEXHLevel3X 3 5" xfId="2481"/>
    <cellStyle name="SAPBEXHLevel3X 3 6" xfId="2482"/>
    <cellStyle name="SAPBEXHLevel3X 3 7" xfId="2483"/>
    <cellStyle name="SAPBEXHLevel3X 3 8" xfId="2484"/>
    <cellStyle name="SAPBEXHLevel3X 4" xfId="2485"/>
    <cellStyle name="SAPBEXHLevel3X 4 2" xfId="2486"/>
    <cellStyle name="SAPBEXHLevel3X 4 3" xfId="2487"/>
    <cellStyle name="SAPBEXHLevel3X 4 4" xfId="2488"/>
    <cellStyle name="SAPBEXHLevel3X 4 5" xfId="2489"/>
    <cellStyle name="SAPBEXHLevel3X 4 6" xfId="2490"/>
    <cellStyle name="SAPBEXHLevel3X 4 7" xfId="2491"/>
    <cellStyle name="SAPBEXHLevel3X 5" xfId="2492"/>
    <cellStyle name="SAPBEXHLevel3X 6" xfId="2493"/>
    <cellStyle name="SAPBEXHLevel3X 7" xfId="2494"/>
    <cellStyle name="SAPBEXHLevel3X 8" xfId="2495"/>
    <cellStyle name="SAPBEXHLevel3X 9" xfId="2496"/>
    <cellStyle name="SAPBEXHLevel3X_2012-04-18_NMR_GA_Bericht_HR" xfId="2497"/>
    <cellStyle name="SAPBEXinputData" xfId="2498"/>
    <cellStyle name="SAPBEXinputData 2" xfId="2499"/>
    <cellStyle name="SAPBEXinputData 2 2" xfId="2500"/>
    <cellStyle name="SAPBEXinputData 2 3" xfId="2501"/>
    <cellStyle name="SAPBEXinputData 2 4" xfId="2502"/>
    <cellStyle name="SAPBEXinputData 2 5" xfId="2503"/>
    <cellStyle name="SAPBEXinputData 3" xfId="2504"/>
    <cellStyle name="SAPBEXinputData 3 2" xfId="2505"/>
    <cellStyle name="SAPBEXinputData 4" xfId="2506"/>
    <cellStyle name="SAPBEXinputData 4 2" xfId="2507"/>
    <cellStyle name="SAPBEXinputData 5" xfId="2508"/>
    <cellStyle name="SAPBEXinputData 5 2" xfId="2509"/>
    <cellStyle name="SAPBEXinputData 5 3" xfId="2510"/>
    <cellStyle name="SAPBEXinputData 5 4" xfId="2511"/>
    <cellStyle name="SAPBEXinputData 5 5" xfId="2512"/>
    <cellStyle name="SAPBEXItemHeader" xfId="2513"/>
    <cellStyle name="SAPBEXItemHeader 2" xfId="2514"/>
    <cellStyle name="SAPBEXItemHeader 3" xfId="2515"/>
    <cellStyle name="SAPBEXItemHeader 4" xfId="2516"/>
    <cellStyle name="SAPBEXItemHeader 5" xfId="2517"/>
    <cellStyle name="SAPBEXresData" xfId="2518"/>
    <cellStyle name="SAPBEXresData 2" xfId="2519"/>
    <cellStyle name="SAPBEXresData 2 2" xfId="2520"/>
    <cellStyle name="SAPBEXresData 2 2 2" xfId="2521"/>
    <cellStyle name="SAPBEXresData 2 2 3" xfId="2522"/>
    <cellStyle name="SAPBEXresData 2 2 4" xfId="2523"/>
    <cellStyle name="SAPBEXresData 2 2 5" xfId="2524"/>
    <cellStyle name="SAPBEXresData 2 2 6" xfId="2525"/>
    <cellStyle name="SAPBEXresData 2 2 7" xfId="2526"/>
    <cellStyle name="SAPBEXresData 2 3" xfId="2527"/>
    <cellStyle name="SAPBEXresData 2 4" xfId="2528"/>
    <cellStyle name="SAPBEXresData 2 5" xfId="2529"/>
    <cellStyle name="SAPBEXresData 2 6" xfId="2530"/>
    <cellStyle name="SAPBEXresData 2 7" xfId="2531"/>
    <cellStyle name="SAPBEXresData 2 8" xfId="2532"/>
    <cellStyle name="SAPBEXresData 3" xfId="2533"/>
    <cellStyle name="SAPBEXresData 4" xfId="2534"/>
    <cellStyle name="SAPBEXresData 5" xfId="2535"/>
    <cellStyle name="SAPBEXresData 6" xfId="2536"/>
    <cellStyle name="SAPBEXresData 7" xfId="2537"/>
    <cellStyle name="SAPBEXresData 8" xfId="2538"/>
    <cellStyle name="SAPBEXresDataEmph" xfId="2539"/>
    <cellStyle name="SAPBEXresDataEmph 2" xfId="2540"/>
    <cellStyle name="SAPBEXresDataEmph 2 2" xfId="2541"/>
    <cellStyle name="SAPBEXresDataEmph 2 2 2" xfId="2542"/>
    <cellStyle name="SAPBEXresDataEmph 2 2 3" xfId="2543"/>
    <cellStyle name="SAPBEXresDataEmph 2 2 4" xfId="2544"/>
    <cellStyle name="SAPBEXresDataEmph 2 2 5" xfId="2545"/>
    <cellStyle name="SAPBEXresDataEmph 2 2 6" xfId="2546"/>
    <cellStyle name="SAPBEXresDataEmph 2 2 7" xfId="2547"/>
    <cellStyle name="SAPBEXresDataEmph 2 3" xfId="2548"/>
    <cellStyle name="SAPBEXresDataEmph 2 4" xfId="2549"/>
    <cellStyle name="SAPBEXresDataEmph 2 5" xfId="2550"/>
    <cellStyle name="SAPBEXresDataEmph 2 6" xfId="2551"/>
    <cellStyle name="SAPBEXresDataEmph 3" xfId="2552"/>
    <cellStyle name="SAPBEXresDataEmph 4" xfId="2553"/>
    <cellStyle name="SAPBEXresDataEmph 5" xfId="2554"/>
    <cellStyle name="SAPBEXresDataEmph 6" xfId="2555"/>
    <cellStyle name="SAPBEXresDataEmph 7" xfId="2556"/>
    <cellStyle name="SAPBEXresDataEmph 8" xfId="2557"/>
    <cellStyle name="SAPBEXresItem" xfId="2558"/>
    <cellStyle name="SAPBEXresItem 2" xfId="2559"/>
    <cellStyle name="SAPBEXresItem 2 2" xfId="2560"/>
    <cellStyle name="SAPBEXresItem 2 2 2" xfId="2561"/>
    <cellStyle name="SAPBEXresItem 2 2 3" xfId="2562"/>
    <cellStyle name="SAPBEXresItem 2 2 4" xfId="2563"/>
    <cellStyle name="SAPBEXresItem 2 2 5" xfId="2564"/>
    <cellStyle name="SAPBEXresItem 2 2 6" xfId="2565"/>
    <cellStyle name="SAPBEXresItem 2 2 7" xfId="2566"/>
    <cellStyle name="SAPBEXresItem 2 3" xfId="2567"/>
    <cellStyle name="SAPBEXresItem 2 4" xfId="2568"/>
    <cellStyle name="SAPBEXresItem 2 5" xfId="2569"/>
    <cellStyle name="SAPBEXresItem 2 6" xfId="2570"/>
    <cellStyle name="SAPBEXresItem 2 7" xfId="2571"/>
    <cellStyle name="SAPBEXresItem 2 8" xfId="2572"/>
    <cellStyle name="SAPBEXresItem 3" xfId="2573"/>
    <cellStyle name="SAPBEXresItem 4" xfId="2574"/>
    <cellStyle name="SAPBEXresItem 5" xfId="2575"/>
    <cellStyle name="SAPBEXresItem 6" xfId="2576"/>
    <cellStyle name="SAPBEXresItem 7" xfId="2577"/>
    <cellStyle name="SAPBEXresItem 8" xfId="2578"/>
    <cellStyle name="SAPBEXresItemX" xfId="2579"/>
    <cellStyle name="SAPBEXresItemX 2" xfId="2580"/>
    <cellStyle name="SAPBEXresItemX 2 2" xfId="2581"/>
    <cellStyle name="SAPBEXresItemX 2 2 2" xfId="2582"/>
    <cellStyle name="SAPBEXresItemX 2 2 3" xfId="2583"/>
    <cellStyle name="SAPBEXresItemX 2 2 4" xfId="2584"/>
    <cellStyle name="SAPBEXresItemX 2 2 5" xfId="2585"/>
    <cellStyle name="SAPBEXresItemX 2 2 6" xfId="2586"/>
    <cellStyle name="SAPBEXresItemX 2 2 7" xfId="2587"/>
    <cellStyle name="SAPBEXresItemX 2 3" xfId="2588"/>
    <cellStyle name="SAPBEXresItemX 2 4" xfId="2589"/>
    <cellStyle name="SAPBEXresItemX 2 5" xfId="2590"/>
    <cellStyle name="SAPBEXresItemX 2 6" xfId="2591"/>
    <cellStyle name="SAPBEXresItemX 2 7" xfId="2592"/>
    <cellStyle name="SAPBEXresItemX 2 8" xfId="2593"/>
    <cellStyle name="SAPBEXresItemX 3" xfId="2594"/>
    <cellStyle name="SAPBEXresItemX 4" xfId="2595"/>
    <cellStyle name="SAPBEXresItemX 5" xfId="2596"/>
    <cellStyle name="SAPBEXresItemX 6" xfId="2597"/>
    <cellStyle name="SAPBEXresItemX 7" xfId="2598"/>
    <cellStyle name="SAPBEXresItemX 8" xfId="2599"/>
    <cellStyle name="SAPBEXstdData" xfId="2600"/>
    <cellStyle name="SAPBEXstdData 2" xfId="2601"/>
    <cellStyle name="SAPBEXstdData 2 2" xfId="2602"/>
    <cellStyle name="SAPBEXstdData 2 2 2" xfId="2603"/>
    <cellStyle name="SAPBEXstdData 2 2 3" xfId="2604"/>
    <cellStyle name="SAPBEXstdData 2 2 4" xfId="2605"/>
    <cellStyle name="SAPBEXstdData 2 2 5" xfId="2606"/>
    <cellStyle name="SAPBEXstdData 2 2 6" xfId="2607"/>
    <cellStyle name="SAPBEXstdData 2 2 7" xfId="2608"/>
    <cellStyle name="SAPBEXstdData 2 3" xfId="2609"/>
    <cellStyle name="SAPBEXstdData 2 3 2" xfId="2610"/>
    <cellStyle name="SAPBEXstdData 2 3 3" xfId="2611"/>
    <cellStyle name="SAPBEXstdData 2 3 4" xfId="2612"/>
    <cellStyle name="SAPBEXstdData 2 3 5" xfId="2613"/>
    <cellStyle name="SAPBEXstdData 2 3 6" xfId="2614"/>
    <cellStyle name="SAPBEXstdData 2 3 7" xfId="2615"/>
    <cellStyle name="SAPBEXstdData 2 4" xfId="2616"/>
    <cellStyle name="SAPBEXstdData 2 5" xfId="2617"/>
    <cellStyle name="SAPBEXstdData 2 6" xfId="2618"/>
    <cellStyle name="SAPBEXstdData 2 7" xfId="2619"/>
    <cellStyle name="SAPBEXstdData 2 8" xfId="2620"/>
    <cellStyle name="SAPBEXstdData 2 9" xfId="2621"/>
    <cellStyle name="SAPBEXstdData 3" xfId="2622"/>
    <cellStyle name="SAPBEXstdData 3 2" xfId="2623"/>
    <cellStyle name="SAPBEXstdData 3 2 2" xfId="2624"/>
    <cellStyle name="SAPBEXstdData 3 2 3" xfId="2625"/>
    <cellStyle name="SAPBEXstdData 3 2 4" xfId="2626"/>
    <cellStyle name="SAPBEXstdData 3 2 5" xfId="2627"/>
    <cellStyle name="SAPBEXstdData 3 2 6" xfId="2628"/>
    <cellStyle name="SAPBEXstdData 3 2 7" xfId="2629"/>
    <cellStyle name="SAPBEXstdData 3 3" xfId="2630"/>
    <cellStyle name="SAPBEXstdData 3 4" xfId="2631"/>
    <cellStyle name="SAPBEXstdData 3 5" xfId="2632"/>
    <cellStyle name="SAPBEXstdData 3 6" xfId="2633"/>
    <cellStyle name="SAPBEXstdData 3 7" xfId="2634"/>
    <cellStyle name="SAPBEXstdData 3 8" xfId="2635"/>
    <cellStyle name="SAPBEXstdData 4" xfId="2636"/>
    <cellStyle name="SAPBEXstdData 5" xfId="2637"/>
    <cellStyle name="SAPBEXstdData 6" xfId="2638"/>
    <cellStyle name="SAPBEXstdData 7" xfId="2639"/>
    <cellStyle name="SAPBEXstdData 8" xfId="2640"/>
    <cellStyle name="SAPBEXstdData 9" xfId="2641"/>
    <cellStyle name="SAPBEXstdDataEmph" xfId="2642"/>
    <cellStyle name="SAPBEXstdDataEmph 2" xfId="2643"/>
    <cellStyle name="SAPBEXstdDataEmph 2 2" xfId="2644"/>
    <cellStyle name="SAPBEXstdDataEmph 2 2 2" xfId="2645"/>
    <cellStyle name="SAPBEXstdDataEmph 2 2 3" xfId="2646"/>
    <cellStyle name="SAPBEXstdDataEmph 2 2 4" xfId="2647"/>
    <cellStyle name="SAPBEXstdDataEmph 2 2 5" xfId="2648"/>
    <cellStyle name="SAPBEXstdDataEmph 2 2 6" xfId="2649"/>
    <cellStyle name="SAPBEXstdDataEmph 2 2 7" xfId="2650"/>
    <cellStyle name="SAPBEXstdDataEmph 2 3" xfId="2651"/>
    <cellStyle name="SAPBEXstdDataEmph 2 4" xfId="2652"/>
    <cellStyle name="SAPBEXstdDataEmph 2 5" xfId="2653"/>
    <cellStyle name="SAPBEXstdDataEmph 2 6" xfId="2654"/>
    <cellStyle name="SAPBEXstdDataEmph 2 7" xfId="2655"/>
    <cellStyle name="SAPBEXstdDataEmph 2 8" xfId="2656"/>
    <cellStyle name="SAPBEXstdDataEmph 3" xfId="2657"/>
    <cellStyle name="SAPBEXstdDataEmph 4" xfId="2658"/>
    <cellStyle name="SAPBEXstdDataEmph 5" xfId="2659"/>
    <cellStyle name="SAPBEXstdDataEmph 6" xfId="2660"/>
    <cellStyle name="SAPBEXstdDataEmph 7" xfId="2661"/>
    <cellStyle name="SAPBEXstdDataEmph 8" xfId="2662"/>
    <cellStyle name="SAPBEXstdItem" xfId="2663"/>
    <cellStyle name="SAPBEXstdItem 2" xfId="2664"/>
    <cellStyle name="SAPBEXstdItem 2 2" xfId="2665"/>
    <cellStyle name="SAPBEXstdItem 2 2 2" xfId="2666"/>
    <cellStyle name="SAPBEXstdItem 2 2 3" xfId="2667"/>
    <cellStyle name="SAPBEXstdItem 2 2 4" xfId="2668"/>
    <cellStyle name="SAPBEXstdItem 2 2 5" xfId="2669"/>
    <cellStyle name="SAPBEXstdItem 2 2 6" xfId="2670"/>
    <cellStyle name="SAPBEXstdItem 2 2 7" xfId="2671"/>
    <cellStyle name="SAPBEXstdItem 2 3" xfId="2672"/>
    <cellStyle name="SAPBEXstdItem 2 4" xfId="2673"/>
    <cellStyle name="SAPBEXstdItem 2 5" xfId="2674"/>
    <cellStyle name="SAPBEXstdItem 2 6" xfId="2675"/>
    <cellStyle name="SAPBEXstdItem 2 7" xfId="2676"/>
    <cellStyle name="SAPBEXstdItem 2 8" xfId="2677"/>
    <cellStyle name="SAPBEXstdItem 3" xfId="2678"/>
    <cellStyle name="SAPBEXstdItem 3 2" xfId="2679"/>
    <cellStyle name="SAPBEXstdItem 3 3" xfId="2680"/>
    <cellStyle name="SAPBEXstdItem 3 4" xfId="2681"/>
    <cellStyle name="SAPBEXstdItem 3 5" xfId="2682"/>
    <cellStyle name="SAPBEXstdItem 3 6" xfId="2683"/>
    <cellStyle name="SAPBEXstdItem 3 7" xfId="2684"/>
    <cellStyle name="SAPBEXstdItem 4" xfId="2685"/>
    <cellStyle name="SAPBEXstdItem 5" xfId="2686"/>
    <cellStyle name="SAPBEXstdItem 6" xfId="2687"/>
    <cellStyle name="SAPBEXstdItem 7" xfId="2688"/>
    <cellStyle name="SAPBEXstdItem 8" xfId="2689"/>
    <cellStyle name="SAPBEXstdItem 9" xfId="2690"/>
    <cellStyle name="SAPBEXstdItem_2012-04-18_NMR_GA_Bericht_HR" xfId="2691"/>
    <cellStyle name="SAPBEXstdItemX" xfId="2692"/>
    <cellStyle name="SAPBEXstdItemX 2" xfId="2693"/>
    <cellStyle name="SAPBEXstdItemX 2 2" xfId="2694"/>
    <cellStyle name="SAPBEXstdItemX 2 2 2" xfId="2695"/>
    <cellStyle name="SAPBEXstdItemX 2 2 3" xfId="2696"/>
    <cellStyle name="SAPBEXstdItemX 2 2 4" xfId="2697"/>
    <cellStyle name="SAPBEXstdItemX 2 2 5" xfId="2698"/>
    <cellStyle name="SAPBEXstdItemX 2 2 6" xfId="2699"/>
    <cellStyle name="SAPBEXstdItemX 2 2 7" xfId="2700"/>
    <cellStyle name="SAPBEXstdItemX 2 3" xfId="2701"/>
    <cellStyle name="SAPBEXstdItemX 2 4" xfId="2702"/>
    <cellStyle name="SAPBEXstdItemX 2 5" xfId="2703"/>
    <cellStyle name="SAPBEXstdItemX 2 6" xfId="2704"/>
    <cellStyle name="SAPBEXstdItemX 2 7" xfId="2705"/>
    <cellStyle name="SAPBEXstdItemX 2 8" xfId="2706"/>
    <cellStyle name="SAPBEXstdItemX 3" xfId="2707"/>
    <cellStyle name="SAPBEXstdItemX 4" xfId="2708"/>
    <cellStyle name="SAPBEXstdItemX 4 2" xfId="2709"/>
    <cellStyle name="SAPBEXstdItemX 4 3" xfId="2710"/>
    <cellStyle name="SAPBEXstdItemX 4 4" xfId="2711"/>
    <cellStyle name="SAPBEXstdItemX 4 5" xfId="2712"/>
    <cellStyle name="SAPBEXstdItemX 4 6" xfId="2713"/>
    <cellStyle name="SAPBEXstdItemX 4 7" xfId="2714"/>
    <cellStyle name="SAPBEXstdItemX 5" xfId="2715"/>
    <cellStyle name="SAPBEXstdItemX 6" xfId="2716"/>
    <cellStyle name="SAPBEXstdItemX 7" xfId="2717"/>
    <cellStyle name="SAPBEXstdItemX 8" xfId="2718"/>
    <cellStyle name="SAPBEXstdItemX 9" xfId="2719"/>
    <cellStyle name="SAPBEXsubData" xfId="2720"/>
    <cellStyle name="SAPBEXsubData 2" xfId="2721"/>
    <cellStyle name="SAPBEXsubData 3" xfId="2722"/>
    <cellStyle name="SAPBEXsubData 4" xfId="2723"/>
    <cellStyle name="SAPBEXsubData 5" xfId="2724"/>
    <cellStyle name="SAPBEXsubDataEmph" xfId="2725"/>
    <cellStyle name="SAPBEXsubDataEmph 2" xfId="2726"/>
    <cellStyle name="SAPBEXsubDataEmph 3" xfId="2727"/>
    <cellStyle name="SAPBEXsubDataEmph 4" xfId="2728"/>
    <cellStyle name="SAPBEXsubDataEmph 5" xfId="2729"/>
    <cellStyle name="SAPBEXsubItem" xfId="2730"/>
    <cellStyle name="SAPBEXsubItem 2" xfId="2731"/>
    <cellStyle name="SAPBEXsubItem 3" xfId="2732"/>
    <cellStyle name="SAPBEXsubItem 4" xfId="2733"/>
    <cellStyle name="SAPBEXsubItem 5" xfId="2734"/>
    <cellStyle name="SAPBEXtitle" xfId="2735"/>
    <cellStyle name="SAPBEXtitle 2" xfId="2736"/>
    <cellStyle name="SAPBEXtitle 3" xfId="2737"/>
    <cellStyle name="SAPBEXtitle 3 2" xfId="2738"/>
    <cellStyle name="SAPBEXtitle 3 3" xfId="2739"/>
    <cellStyle name="SAPBEXtitle 3 4" xfId="2740"/>
    <cellStyle name="SAPBEXtitle 3 5" xfId="2741"/>
    <cellStyle name="SAPBEXtitle 4" xfId="2742"/>
    <cellStyle name="SAPBEXtitle 5" xfId="2743"/>
    <cellStyle name="SAPBEXtitle 6" xfId="2744"/>
    <cellStyle name="SAPBEXtitle 7" xfId="2745"/>
    <cellStyle name="SAPBEXtitle_Anpassung Umgliederung Pensionen 2011_GuV" xfId="2746"/>
    <cellStyle name="SAPBEXunassignedItem" xfId="2747"/>
    <cellStyle name="SAPBEXunassignedItem 2" xfId="2748"/>
    <cellStyle name="SAPBEXundefined" xfId="2749"/>
    <cellStyle name="SAPBEXundefined 2" xfId="2750"/>
    <cellStyle name="SAPBEXundefined 2 2" xfId="2751"/>
    <cellStyle name="SAPBEXundefined 2 2 2" xfId="2752"/>
    <cellStyle name="SAPBEXundefined 2 2 3" xfId="2753"/>
    <cellStyle name="SAPBEXundefined 2 2 4" xfId="2754"/>
    <cellStyle name="SAPBEXundefined 2 2 5" xfId="2755"/>
    <cellStyle name="SAPBEXundefined 2 2 6" xfId="2756"/>
    <cellStyle name="SAPBEXundefined 2 2 7" xfId="2757"/>
    <cellStyle name="SAPBEXundefined 2 3" xfId="2758"/>
    <cellStyle name="SAPBEXundefined 2 4" xfId="2759"/>
    <cellStyle name="SAPBEXundefined 2 5" xfId="2760"/>
    <cellStyle name="SAPBEXundefined 2 6" xfId="2761"/>
    <cellStyle name="SAPBEXundefined 2 7" xfId="2762"/>
    <cellStyle name="SAPBEXundefined 2 8" xfId="2763"/>
    <cellStyle name="SAPBEXundefined 3" xfId="2764"/>
    <cellStyle name="SAPBEXundefined 4" xfId="2765"/>
    <cellStyle name="SAPBEXundefined 5" xfId="2766"/>
    <cellStyle name="SAPBEXundefined 6" xfId="2767"/>
    <cellStyle name="SAPBEXundefined 7" xfId="2768"/>
    <cellStyle name="SAPBEXundefined 8" xfId="2769"/>
    <cellStyle name="SAPBorder" xfId="2770"/>
    <cellStyle name="SAPBorder 2" xfId="2771"/>
    <cellStyle name="SAPBorder 3" xfId="2772"/>
    <cellStyle name="SAPBorder 4" xfId="2773"/>
    <cellStyle name="SAPBorder 5" xfId="2774"/>
    <cellStyle name="SAPDataCell" xfId="2775"/>
    <cellStyle name="SAPDataCell 2" xfId="2776"/>
    <cellStyle name="SAPDataCell 3" xfId="2777"/>
    <cellStyle name="SAPDataCell 4" xfId="2778"/>
    <cellStyle name="SAPDataCell 5" xfId="2779"/>
    <cellStyle name="SAPDataTotalCell" xfId="2780"/>
    <cellStyle name="SAPDataTotalCell 2" xfId="2781"/>
    <cellStyle name="SAPDataTotalCell 3" xfId="2782"/>
    <cellStyle name="SAPDataTotalCell 4" xfId="2783"/>
    <cellStyle name="SAPDataTotalCell 5" xfId="2784"/>
    <cellStyle name="SAPDimensionCell" xfId="2785"/>
    <cellStyle name="SAPDimensionCell 2" xfId="2786"/>
    <cellStyle name="SAPDimensionCell 3" xfId="2787"/>
    <cellStyle name="SAPDimensionCell 4" xfId="2788"/>
    <cellStyle name="SAPDimensionCell 5" xfId="2789"/>
    <cellStyle name="SAPEditableDataCell" xfId="2790"/>
    <cellStyle name="SAPEditableDataCell 2" xfId="2791"/>
    <cellStyle name="SAPEditableDataCell 3" xfId="2792"/>
    <cellStyle name="SAPEditableDataCell 4" xfId="2793"/>
    <cellStyle name="SAPEditableDataCell 5" xfId="2794"/>
    <cellStyle name="SAPEditableDataTotalCell" xfId="2795"/>
    <cellStyle name="SAPEditableDataTotalCell 2" xfId="2796"/>
    <cellStyle name="SAPEditableDataTotalCell 3" xfId="2797"/>
    <cellStyle name="SAPEditableDataTotalCell 4" xfId="2798"/>
    <cellStyle name="SAPEditableDataTotalCell 5" xfId="2799"/>
    <cellStyle name="SAPEmphasized" xfId="2800"/>
    <cellStyle name="SAPEmphasized 2" xfId="2801"/>
    <cellStyle name="SAPEmphasized 3" xfId="2802"/>
    <cellStyle name="SAPEmphasized 4" xfId="2803"/>
    <cellStyle name="SAPEmphasized 5" xfId="2804"/>
    <cellStyle name="SAPEmphasizedEditableDataCell" xfId="2805"/>
    <cellStyle name="SAPEmphasizedEditableDataCell 2" xfId="2806"/>
    <cellStyle name="SAPEmphasizedEditableDataCell 3" xfId="2807"/>
    <cellStyle name="SAPEmphasizedEditableDataCell 4" xfId="2808"/>
    <cellStyle name="SAPEmphasizedEditableDataCell 5" xfId="2809"/>
    <cellStyle name="SAPEmphasizedEditableDataTotalCell" xfId="2810"/>
    <cellStyle name="SAPEmphasizedEditableDataTotalCell 2" xfId="2811"/>
    <cellStyle name="SAPEmphasizedEditableDataTotalCell 3" xfId="2812"/>
    <cellStyle name="SAPEmphasizedEditableDataTotalCell 4" xfId="2813"/>
    <cellStyle name="SAPEmphasizedEditableDataTotalCell 5" xfId="2814"/>
    <cellStyle name="SAPEmphasizedLockedDataCell" xfId="2815"/>
    <cellStyle name="SAPEmphasizedLockedDataCell 2" xfId="2816"/>
    <cellStyle name="SAPEmphasizedLockedDataCell 3" xfId="2817"/>
    <cellStyle name="SAPEmphasizedLockedDataCell 4" xfId="2818"/>
    <cellStyle name="SAPEmphasizedLockedDataCell 5" xfId="2819"/>
    <cellStyle name="SAPEmphasizedLockedDataTotalCell" xfId="2820"/>
    <cellStyle name="SAPEmphasizedLockedDataTotalCell 2" xfId="2821"/>
    <cellStyle name="SAPEmphasizedLockedDataTotalCell 3" xfId="2822"/>
    <cellStyle name="SAPEmphasizedLockedDataTotalCell 4" xfId="2823"/>
    <cellStyle name="SAPEmphasizedLockedDataTotalCell 5" xfId="2824"/>
    <cellStyle name="SAPEmphasizedReadonlyDataCell" xfId="2825"/>
    <cellStyle name="SAPEmphasizedReadonlyDataCell 2" xfId="2826"/>
    <cellStyle name="SAPEmphasizedReadonlyDataCell 3" xfId="2827"/>
    <cellStyle name="SAPEmphasizedReadonlyDataCell 4" xfId="2828"/>
    <cellStyle name="SAPEmphasizedReadonlyDataCell 5" xfId="2829"/>
    <cellStyle name="SAPEmphasizedReadonlyDataTotalCell" xfId="2830"/>
    <cellStyle name="SAPEmphasizedReadonlyDataTotalCell 2" xfId="2831"/>
    <cellStyle name="SAPEmphasizedReadonlyDataTotalCell 3" xfId="2832"/>
    <cellStyle name="SAPEmphasizedReadonlyDataTotalCell 4" xfId="2833"/>
    <cellStyle name="SAPEmphasizedReadonlyDataTotalCell 5" xfId="2834"/>
    <cellStyle name="SAPEmphasizedTotal" xfId="2835"/>
    <cellStyle name="SAPEmphasizedTotal 2" xfId="2836"/>
    <cellStyle name="SAPEmphasizedTotal 3" xfId="2837"/>
    <cellStyle name="SAPEmphasizedTotal 4" xfId="2838"/>
    <cellStyle name="SAPEmphasizedTotal 5" xfId="2839"/>
    <cellStyle name="SAPExceptionLevel1" xfId="2840"/>
    <cellStyle name="SAPExceptionLevel1 2" xfId="2841"/>
    <cellStyle name="SAPExceptionLevel1 3" xfId="2842"/>
    <cellStyle name="SAPExceptionLevel1 4" xfId="2843"/>
    <cellStyle name="SAPExceptionLevel1 5" xfId="2844"/>
    <cellStyle name="SAPExceptionLevel2" xfId="2845"/>
    <cellStyle name="SAPExceptionLevel2 2" xfId="2846"/>
    <cellStyle name="SAPExceptionLevel2 3" xfId="2847"/>
    <cellStyle name="SAPExceptionLevel2 4" xfId="2848"/>
    <cellStyle name="SAPExceptionLevel2 5" xfId="2849"/>
    <cellStyle name="SAPExceptionLevel3" xfId="2850"/>
    <cellStyle name="SAPExceptionLevel3 2" xfId="2851"/>
    <cellStyle name="SAPExceptionLevel3 3" xfId="2852"/>
    <cellStyle name="SAPExceptionLevel3 4" xfId="2853"/>
    <cellStyle name="SAPExceptionLevel3 5" xfId="2854"/>
    <cellStyle name="SAPExceptionLevel4" xfId="2855"/>
    <cellStyle name="SAPExceptionLevel4 2" xfId="2856"/>
    <cellStyle name="SAPExceptionLevel4 3" xfId="2857"/>
    <cellStyle name="SAPExceptionLevel4 4" xfId="2858"/>
    <cellStyle name="SAPExceptionLevel4 5" xfId="2859"/>
    <cellStyle name="SAPExceptionLevel5" xfId="2860"/>
    <cellStyle name="SAPExceptionLevel5 2" xfId="2861"/>
    <cellStyle name="SAPExceptionLevel5 3" xfId="2862"/>
    <cellStyle name="SAPExceptionLevel5 4" xfId="2863"/>
    <cellStyle name="SAPExceptionLevel5 5" xfId="2864"/>
    <cellStyle name="SAPExceptionLevel6" xfId="2865"/>
    <cellStyle name="SAPExceptionLevel6 2" xfId="2866"/>
    <cellStyle name="SAPExceptionLevel6 3" xfId="2867"/>
    <cellStyle name="SAPExceptionLevel6 4" xfId="2868"/>
    <cellStyle name="SAPExceptionLevel6 5" xfId="2869"/>
    <cellStyle name="SAPExceptionLevel7" xfId="2870"/>
    <cellStyle name="SAPExceptionLevel7 2" xfId="2871"/>
    <cellStyle name="SAPExceptionLevel7 3" xfId="2872"/>
    <cellStyle name="SAPExceptionLevel7 4" xfId="2873"/>
    <cellStyle name="SAPExceptionLevel7 5" xfId="2874"/>
    <cellStyle name="SAPExceptionLevel8" xfId="2875"/>
    <cellStyle name="SAPExceptionLevel8 2" xfId="2876"/>
    <cellStyle name="SAPExceptionLevel8 3" xfId="2877"/>
    <cellStyle name="SAPExceptionLevel8 4" xfId="2878"/>
    <cellStyle name="SAPExceptionLevel8 5" xfId="2879"/>
    <cellStyle name="SAPExceptionLevel9" xfId="2880"/>
    <cellStyle name="SAPExceptionLevel9 2" xfId="2881"/>
    <cellStyle name="SAPExceptionLevel9 3" xfId="2882"/>
    <cellStyle name="SAPExceptionLevel9 4" xfId="2883"/>
    <cellStyle name="SAPExceptionLevel9 5" xfId="2884"/>
    <cellStyle name="SAPFormula" xfId="2885"/>
    <cellStyle name="SAPFormula 2" xfId="2886"/>
    <cellStyle name="SAPFormula 3" xfId="2887"/>
    <cellStyle name="SAPFormula 4" xfId="2888"/>
    <cellStyle name="SAPFormula 5" xfId="2889"/>
    <cellStyle name="SAPHierarchyCell0" xfId="2890"/>
    <cellStyle name="SAPHierarchyCell0 2" xfId="2891"/>
    <cellStyle name="SAPHierarchyCell0 3" xfId="2892"/>
    <cellStyle name="SAPHierarchyCell0 4" xfId="2893"/>
    <cellStyle name="SAPHierarchyCell0 5" xfId="2894"/>
    <cellStyle name="SAPHierarchyCell1" xfId="2895"/>
    <cellStyle name="SAPHierarchyCell1 2" xfId="2896"/>
    <cellStyle name="SAPHierarchyCell1 3" xfId="2897"/>
    <cellStyle name="SAPHierarchyCell1 4" xfId="2898"/>
    <cellStyle name="SAPHierarchyCell1 5" xfId="2899"/>
    <cellStyle name="SAPHierarchyCell2" xfId="2900"/>
    <cellStyle name="SAPHierarchyCell2 2" xfId="2901"/>
    <cellStyle name="SAPHierarchyCell2 3" xfId="2902"/>
    <cellStyle name="SAPHierarchyCell2 4" xfId="2903"/>
    <cellStyle name="SAPHierarchyCell2 5" xfId="2904"/>
    <cellStyle name="SAPHierarchyCell3" xfId="2905"/>
    <cellStyle name="SAPHierarchyCell3 2" xfId="2906"/>
    <cellStyle name="SAPHierarchyCell3 3" xfId="2907"/>
    <cellStyle name="SAPHierarchyCell3 4" xfId="2908"/>
    <cellStyle name="SAPHierarchyCell3 5" xfId="2909"/>
    <cellStyle name="SAPHierarchyCell4" xfId="2910"/>
    <cellStyle name="SAPHierarchyCell4 2" xfId="2911"/>
    <cellStyle name="SAPHierarchyCell4 3" xfId="2912"/>
    <cellStyle name="SAPHierarchyCell4 4" xfId="2913"/>
    <cellStyle name="SAPHierarchyCell4 5" xfId="2914"/>
    <cellStyle name="SAPLockedDataCell" xfId="2915"/>
    <cellStyle name="SAPLockedDataCell 2" xfId="2916"/>
    <cellStyle name="SAPLockedDataCell 3" xfId="2917"/>
    <cellStyle name="SAPLockedDataCell 4" xfId="2918"/>
    <cellStyle name="SAPLockedDataCell 5" xfId="2919"/>
    <cellStyle name="SAPLockedDataTotalCell" xfId="2920"/>
    <cellStyle name="SAPLockedDataTotalCell 2" xfId="2921"/>
    <cellStyle name="SAPLockedDataTotalCell 3" xfId="2922"/>
    <cellStyle name="SAPLockedDataTotalCell 4" xfId="2923"/>
    <cellStyle name="SAPLockedDataTotalCell 5" xfId="2924"/>
    <cellStyle name="SAPMemberCell" xfId="2925"/>
    <cellStyle name="SAPMemberCell 2" xfId="2926"/>
    <cellStyle name="SAPMemberCell 3" xfId="2927"/>
    <cellStyle name="SAPMemberCell 4" xfId="2928"/>
    <cellStyle name="SAPMemberCell 5" xfId="2929"/>
    <cellStyle name="SAPMemberTotalCell" xfId="2930"/>
    <cellStyle name="SAPMemberTotalCell 2" xfId="2931"/>
    <cellStyle name="SAPMemberTotalCell 3" xfId="2932"/>
    <cellStyle name="SAPMemberTotalCell 4" xfId="2933"/>
    <cellStyle name="SAPMemberTotalCell 5" xfId="2934"/>
    <cellStyle name="SAPMessageText" xfId="2935"/>
    <cellStyle name="SAPMessageText 2" xfId="2936"/>
    <cellStyle name="SAPMessageText 3" xfId="2937"/>
    <cellStyle name="SAPMessageText 4" xfId="2938"/>
    <cellStyle name="SAPMessageText 5" xfId="2939"/>
    <cellStyle name="SAPReadonlyDataCell" xfId="2940"/>
    <cellStyle name="SAPReadonlyDataCell 2" xfId="2941"/>
    <cellStyle name="SAPReadonlyDataCell 3" xfId="2942"/>
    <cellStyle name="SAPReadonlyDataCell 4" xfId="2943"/>
    <cellStyle name="SAPReadonlyDataCell 5" xfId="2944"/>
    <cellStyle name="SAPReadonlyDataTotalCell" xfId="2945"/>
    <cellStyle name="SAPReadonlyDataTotalCell 2" xfId="2946"/>
    <cellStyle name="SAPReadonlyDataTotalCell 3" xfId="2947"/>
    <cellStyle name="SAPReadonlyDataTotalCell 4" xfId="2948"/>
    <cellStyle name="SAPReadonlyDataTotalCell 5" xfId="2949"/>
    <cellStyle name="Satisfaisant" xfId="2950"/>
    <cellStyle name="Satisfaisant 2" xfId="2951"/>
    <cellStyle name="Satisfaisant 3" xfId="2952"/>
    <cellStyle name="Satisfaisant 4" xfId="2953"/>
    <cellStyle name="Satisfaisant 5" xfId="2954"/>
    <cellStyle name="Schlecht" xfId="2955"/>
    <cellStyle name="Schlecht 2" xfId="2956"/>
    <cellStyle name="Schlecht 2 2" xfId="2957"/>
    <cellStyle name="Schlecht 2 3" xfId="2958"/>
    <cellStyle name="Schlecht 2 4" xfId="2959"/>
    <cellStyle name="Schlecht 2 5" xfId="2960"/>
    <cellStyle name="Schlecht 3" xfId="2961"/>
    <cellStyle name="Schlecht 4" xfId="2962"/>
    <cellStyle name="Schlecht 5" xfId="2963"/>
    <cellStyle name="Schlecht 6" xfId="2964"/>
    <cellStyle name="Sheet Title" xfId="2965"/>
    <cellStyle name="Sheet Title 2" xfId="2966"/>
    <cellStyle name="Sheet Title 3" xfId="2967"/>
    <cellStyle name="Sheet Title 4" xfId="2968"/>
    <cellStyle name="Sheet Title 5" xfId="2969"/>
    <cellStyle name="Siempremismo" xfId="2970"/>
    <cellStyle name="Siempremismo 2" xfId="2971"/>
    <cellStyle name="Siempremismo 2 2" xfId="2972"/>
    <cellStyle name="Siempremismo 2 3" xfId="2973"/>
    <cellStyle name="Siempremismo 2 4" xfId="2974"/>
    <cellStyle name="Siempremismo 2 5" xfId="2975"/>
    <cellStyle name="Siempremismo 3" xfId="2976"/>
    <cellStyle name="Siempremismo 4" xfId="2977"/>
    <cellStyle name="Siempremismo 5" xfId="2978"/>
    <cellStyle name="Siempremismo 6" xfId="2979"/>
    <cellStyle name="Sortie" xfId="2980"/>
    <cellStyle name="Sortie 2" xfId="2981"/>
    <cellStyle name="Sortie 3" xfId="2982"/>
    <cellStyle name="Sortie 4" xfId="2983"/>
    <cellStyle name="Sortie 5" xfId="2984"/>
    <cellStyle name="Sortie 6" xfId="2985"/>
    <cellStyle name="Sortie 7" xfId="2986"/>
    <cellStyle name="Standaard_c08" xfId="2987"/>
    <cellStyle name="Standard" xfId="0" builtinId="0"/>
    <cellStyle name="Standard 10" xfId="2988"/>
    <cellStyle name="Standard 11" xfId="2989"/>
    <cellStyle name="Standard 11 2" xfId="2990"/>
    <cellStyle name="Standard 12" xfId="2991"/>
    <cellStyle name="Standard 13" xfId="2992"/>
    <cellStyle name="Standard 13 2" xfId="2993"/>
    <cellStyle name="Standard 14" xfId="2994"/>
    <cellStyle name="Standard 2" xfId="2995"/>
    <cellStyle name="Standard 2 2" xfId="2996"/>
    <cellStyle name="Standard 2 3" xfId="2997"/>
    <cellStyle name="Standard 2 3 2" xfId="2998"/>
    <cellStyle name="Standard 2 4" xfId="2999"/>
    <cellStyle name="Standard 2 5" xfId="3000"/>
    <cellStyle name="Standard 2 5 2" xfId="3001"/>
    <cellStyle name="Standard 2 6" xfId="3002"/>
    <cellStyle name="Standard 2 6 2" xfId="3003"/>
    <cellStyle name="Standard 3" xfId="3004"/>
    <cellStyle name="Standard 3 2" xfId="3005"/>
    <cellStyle name="Standard 3 2 2" xfId="3006"/>
    <cellStyle name="Standard 3 2 2 2" xfId="3007"/>
    <cellStyle name="Standard 3 2 3" xfId="3008"/>
    <cellStyle name="Standard 3 2 4" xfId="3009"/>
    <cellStyle name="Standard 3 3" xfId="3010"/>
    <cellStyle name="Standard 3 3 2" xfId="3011"/>
    <cellStyle name="Standard 3 4" xfId="3012"/>
    <cellStyle name="Standard 3 5" xfId="3013"/>
    <cellStyle name="Standard 4" xfId="3014"/>
    <cellStyle name="Standard 4 2" xfId="3015"/>
    <cellStyle name="Standard 4 2 2" xfId="3016"/>
    <cellStyle name="Standard 4 2 2 2" xfId="3017"/>
    <cellStyle name="Standard 4 2 3" xfId="3018"/>
    <cellStyle name="Standard 4 3" xfId="3019"/>
    <cellStyle name="Standard 4 3 2" xfId="3020"/>
    <cellStyle name="Standard 4 4" xfId="3021"/>
    <cellStyle name="Standard 5" xfId="3022"/>
    <cellStyle name="Standard 5 2" xfId="3023"/>
    <cellStyle name="Standard 5 2 2" xfId="3024"/>
    <cellStyle name="Standard 5 3" xfId="3025"/>
    <cellStyle name="Standard 5 4" xfId="3026"/>
    <cellStyle name="Standard 6" xfId="3027"/>
    <cellStyle name="Standard 6 2" xfId="3028"/>
    <cellStyle name="Standard 7" xfId="3029"/>
    <cellStyle name="Standard 8" xfId="3030"/>
    <cellStyle name="Standard 9" xfId="3031"/>
    <cellStyle name="Standard 9 2" xfId="3032"/>
    <cellStyle name="Stil 1" xfId="3033"/>
    <cellStyle name="Tabellenfelder" xfId="3034"/>
    <cellStyle name="Tabellenfelder 2" xfId="3035"/>
    <cellStyle name="Tabellenfelder 3" xfId="3036"/>
    <cellStyle name="Tabellenfelder 4" xfId="3037"/>
    <cellStyle name="Texte explicatif" xfId="3038"/>
    <cellStyle name="Texte explicatif 2" xfId="3039"/>
    <cellStyle name="Texte explicatif 3" xfId="3040"/>
    <cellStyle name="Texte explicatif 4" xfId="3041"/>
    <cellStyle name="Texte explicatif 5" xfId="3042"/>
    <cellStyle name="Texto de advertencia" xfId="3043"/>
    <cellStyle name="Texto de advertencia 2" xfId="3044"/>
    <cellStyle name="Texto de advertencia 3" xfId="3045"/>
    <cellStyle name="Texto de advertencia 4" xfId="3046"/>
    <cellStyle name="Texto de advertencia 5" xfId="3047"/>
    <cellStyle name="Texto explicativo" xfId="3048"/>
    <cellStyle name="Texto explicativo 2" xfId="3049"/>
    <cellStyle name="Texto explicativo 3" xfId="3050"/>
    <cellStyle name="Texto explicativo 4" xfId="3051"/>
    <cellStyle name="Texto explicativo 5" xfId="3052"/>
    <cellStyle name="Title" xfId="3053"/>
    <cellStyle name="Title 2" xfId="3054"/>
    <cellStyle name="Title 3" xfId="3055"/>
    <cellStyle name="Title 4" xfId="3056"/>
    <cellStyle name="Title 5" xfId="3057"/>
    <cellStyle name="Titre" xfId="3058"/>
    <cellStyle name="Titre 2" xfId="3059"/>
    <cellStyle name="Titre 3" xfId="3060"/>
    <cellStyle name="Titre 4" xfId="3061"/>
    <cellStyle name="Titre 5" xfId="3062"/>
    <cellStyle name="Titre 1" xfId="3063"/>
    <cellStyle name="Titre 1 2" xfId="3064"/>
    <cellStyle name="Titre 1 3" xfId="3065"/>
    <cellStyle name="Titre 1 4" xfId="3066"/>
    <cellStyle name="Titre 1 5" xfId="3067"/>
    <cellStyle name="Titre 2" xfId="3068"/>
    <cellStyle name="Titre 2 2" xfId="3069"/>
    <cellStyle name="Titre 2 3" xfId="3070"/>
    <cellStyle name="Titre 2 4" xfId="3071"/>
    <cellStyle name="Titre 2 5" xfId="3072"/>
    <cellStyle name="Titre 3" xfId="3073"/>
    <cellStyle name="Titre 3 2" xfId="3074"/>
    <cellStyle name="Titre 3 3" xfId="3075"/>
    <cellStyle name="Titre 3 4" xfId="3076"/>
    <cellStyle name="Titre 3 5" xfId="3077"/>
    <cellStyle name="Titre 3 6" xfId="3078"/>
    <cellStyle name="Titre 4" xfId="3079"/>
    <cellStyle name="Titre 4 2" xfId="3080"/>
    <cellStyle name="Titre 4 3" xfId="3081"/>
    <cellStyle name="Titre 4 4" xfId="3082"/>
    <cellStyle name="Titre 4 5" xfId="3083"/>
    <cellStyle name="Título" xfId="3084"/>
    <cellStyle name="Título 1" xfId="3085"/>
    <cellStyle name="Título 1 2" xfId="3086"/>
    <cellStyle name="Título 1 3" xfId="3087"/>
    <cellStyle name="Título 1 4" xfId="3088"/>
    <cellStyle name="Título 1 5" xfId="3089"/>
    <cellStyle name="Título 2" xfId="3090"/>
    <cellStyle name="Título 2 2" xfId="3091"/>
    <cellStyle name="Título 2 3" xfId="3092"/>
    <cellStyle name="Título 2 4" xfId="3093"/>
    <cellStyle name="Título 2 5" xfId="3094"/>
    <cellStyle name="Título 3" xfId="3095"/>
    <cellStyle name="Título 3 2" xfId="3096"/>
    <cellStyle name="Título 3 3" xfId="3097"/>
    <cellStyle name="Título 3 4" xfId="3098"/>
    <cellStyle name="Título 3 5" xfId="3099"/>
    <cellStyle name="Título 3 6" xfId="3100"/>
    <cellStyle name="Título 4" xfId="3101"/>
    <cellStyle name="Título 5" xfId="3102"/>
    <cellStyle name="Título 6" xfId="3103"/>
    <cellStyle name="Título 7" xfId="3104"/>
    <cellStyle name="Total" xfId="3105"/>
    <cellStyle name="Total 2" xfId="3106"/>
    <cellStyle name="Total 3" xfId="3107"/>
    <cellStyle name="Total 4" xfId="3108"/>
    <cellStyle name="Total 5" xfId="3109"/>
    <cellStyle name="Total 6" xfId="3110"/>
    <cellStyle name="Total 7" xfId="3111"/>
    <cellStyle name="Überschrift" xfId="3112"/>
    <cellStyle name="Überschrift 1" xfId="3113"/>
    <cellStyle name="Überschrift 1 2" xfId="3114"/>
    <cellStyle name="Überschrift 1 2 2" xfId="3115"/>
    <cellStyle name="Überschrift 1 2 3" xfId="3116"/>
    <cellStyle name="Überschrift 1 2 4" xfId="3117"/>
    <cellStyle name="Überschrift 1 2 5" xfId="3118"/>
    <cellStyle name="Überschrift 1 3" xfId="3119"/>
    <cellStyle name="Überschrift 1 4" xfId="3120"/>
    <cellStyle name="Überschrift 1 5" xfId="3121"/>
    <cellStyle name="Überschrift 1 6" xfId="3122"/>
    <cellStyle name="Überschrift 2" xfId="3123"/>
    <cellStyle name="Überschrift 2 2" xfId="3124"/>
    <cellStyle name="Überschrift 2 2 2" xfId="3125"/>
    <cellStyle name="Überschrift 2 2 3" xfId="3126"/>
    <cellStyle name="Überschrift 2 2 4" xfId="3127"/>
    <cellStyle name="Überschrift 2 2 5" xfId="3128"/>
    <cellStyle name="Überschrift 2 3" xfId="3129"/>
    <cellStyle name="Überschrift 2 4" xfId="3130"/>
    <cellStyle name="Überschrift 2 5" xfId="3131"/>
    <cellStyle name="Überschrift 2 6" xfId="3132"/>
    <cellStyle name="Überschrift 3" xfId="3133"/>
    <cellStyle name="Überschrift 3 2" xfId="3134"/>
    <cellStyle name="Überschrift 3 2 2" xfId="3135"/>
    <cellStyle name="Überschrift 3 2 3" xfId="3136"/>
    <cellStyle name="Überschrift 3 2 4" xfId="3137"/>
    <cellStyle name="Überschrift 3 2 5" xfId="3138"/>
    <cellStyle name="Überschrift 3 2 6" xfId="3139"/>
    <cellStyle name="Überschrift 3 2 7" xfId="3140"/>
    <cellStyle name="Überschrift 3 3" xfId="3141"/>
    <cellStyle name="Überschrift 3 4" xfId="3142"/>
    <cellStyle name="Überschrift 3 5" xfId="3143"/>
    <cellStyle name="Überschrift 3 6" xfId="3144"/>
    <cellStyle name="Überschrift 3 7" xfId="3145"/>
    <cellStyle name="Überschrift 4" xfId="3146"/>
    <cellStyle name="Überschrift 4 2" xfId="3147"/>
    <cellStyle name="Überschrift 4 2 2" xfId="3148"/>
    <cellStyle name="Überschrift 4 2 3" xfId="3149"/>
    <cellStyle name="Überschrift 4 2 4" xfId="3150"/>
    <cellStyle name="Überschrift 4 2 5" xfId="3151"/>
    <cellStyle name="Überschrift 4 3" xfId="3152"/>
    <cellStyle name="Überschrift 4 4" xfId="3153"/>
    <cellStyle name="Überschrift 4 5" xfId="3154"/>
    <cellStyle name="Überschrift 4 6" xfId="3155"/>
    <cellStyle name="Überschrift 5" xfId="3156"/>
    <cellStyle name="Überschrift 6" xfId="3157"/>
    <cellStyle name="Überschrift 7" xfId="3158"/>
    <cellStyle name="Überschrift 8" xfId="3159"/>
    <cellStyle name="Überschrift 9" xfId="3160"/>
    <cellStyle name="üw" xfId="3161"/>
    <cellStyle name="Vérification" xfId="3162"/>
    <cellStyle name="Vérification 2" xfId="3163"/>
    <cellStyle name="Vérification 3" xfId="3164"/>
    <cellStyle name="Vérification 4" xfId="3165"/>
    <cellStyle name="Vérification 5" xfId="3166"/>
    <cellStyle name="Verknüpfte Zelle" xfId="3167"/>
    <cellStyle name="Verknüpfte Zelle 2" xfId="3168"/>
    <cellStyle name="Verknüpfte Zelle 2 2" xfId="3169"/>
    <cellStyle name="Verknüpfte Zelle 2 3" xfId="3170"/>
    <cellStyle name="Verknüpfte Zelle 2 4" xfId="3171"/>
    <cellStyle name="Verknüpfte Zelle 2 5" xfId="3172"/>
    <cellStyle name="Verknüpfte Zelle 3" xfId="3173"/>
    <cellStyle name="Verknüpfte Zelle 4" xfId="3174"/>
    <cellStyle name="Verknüpfte Zelle 5" xfId="3175"/>
    <cellStyle name="Verknüpfte Zelle 6" xfId="3176"/>
    <cellStyle name="Warnender Text" xfId="3177"/>
    <cellStyle name="Warnender Text 2" xfId="3178"/>
    <cellStyle name="Warnender Text 2 2" xfId="3179"/>
    <cellStyle name="Warnender Text 2 3" xfId="3180"/>
    <cellStyle name="Warnender Text 2 4" xfId="3181"/>
    <cellStyle name="Warnender Text 2 5" xfId="3182"/>
    <cellStyle name="Warnender Text 3" xfId="3183"/>
    <cellStyle name="Warnender Text 3 2" xfId="3184"/>
    <cellStyle name="Warnender Text 3 3" xfId="3185"/>
    <cellStyle name="Warnender Text 3 4" xfId="3186"/>
    <cellStyle name="Warnender Text 3 5" xfId="3187"/>
    <cellStyle name="Warnender Text 4" xfId="3188"/>
    <cellStyle name="Warnender Text 5" xfId="3189"/>
    <cellStyle name="Warnender Text 6" xfId="3190"/>
    <cellStyle name="Warnender Text 7" xfId="3191"/>
    <cellStyle name="Warning Text" xfId="3192"/>
    <cellStyle name="Warning Text 2" xfId="3193"/>
    <cellStyle name="Warning Text 3" xfId="3194"/>
    <cellStyle name="Warning Text 4" xfId="3195"/>
    <cellStyle name="Warning Text 5" xfId="3196"/>
    <cellStyle name="Zelle überprüfen" xfId="3197"/>
    <cellStyle name="Zelle überprüfen 2" xfId="3198"/>
    <cellStyle name="Zelle überprüfen 2 2" xfId="3199"/>
    <cellStyle name="Zelle überprüfen 2 3" xfId="3200"/>
    <cellStyle name="Zelle überprüfen 2 4" xfId="3201"/>
    <cellStyle name="Zelle überprüfen 2 5" xfId="3202"/>
    <cellStyle name="Zelle überprüfen 3" xfId="3203"/>
    <cellStyle name="Zelle überprüfen 4" xfId="3204"/>
    <cellStyle name="Zelle überprüfen 5" xfId="3205"/>
    <cellStyle name="Zelle überprüfen 6" xfId="3206"/>
    <cellStyle name="Акцент1" xfId="3207"/>
    <cellStyle name="Акцент1 2" xfId="3208"/>
    <cellStyle name="Акцент1 3" xfId="3209"/>
    <cellStyle name="Акцент1 4" xfId="3210"/>
    <cellStyle name="Акцент1 5" xfId="3211"/>
    <cellStyle name="Акцент2" xfId="3212"/>
    <cellStyle name="Акцент2 2" xfId="3213"/>
    <cellStyle name="Акцент2 3" xfId="3214"/>
    <cellStyle name="Акцент2 4" xfId="3215"/>
    <cellStyle name="Акцент2 5" xfId="3216"/>
    <cellStyle name="Акцент3" xfId="3217"/>
    <cellStyle name="Акцент3 2" xfId="3218"/>
    <cellStyle name="Акцент3 3" xfId="3219"/>
    <cellStyle name="Акцент3 4" xfId="3220"/>
    <cellStyle name="Акцент3 5" xfId="3221"/>
    <cellStyle name="Акцент4" xfId="3222"/>
    <cellStyle name="Акцент4 2" xfId="3223"/>
    <cellStyle name="Акцент4 3" xfId="3224"/>
    <cellStyle name="Акцент4 4" xfId="3225"/>
    <cellStyle name="Акцент4 5" xfId="3226"/>
    <cellStyle name="Акцент5" xfId="3227"/>
    <cellStyle name="Акцент5 2" xfId="3228"/>
    <cellStyle name="Акцент5 3" xfId="3229"/>
    <cellStyle name="Акцент5 4" xfId="3230"/>
    <cellStyle name="Акцент5 5" xfId="3231"/>
    <cellStyle name="Акцент6" xfId="3232"/>
    <cellStyle name="Акцент6 2" xfId="3233"/>
    <cellStyle name="Акцент6 3" xfId="3234"/>
    <cellStyle name="Акцент6 4" xfId="3235"/>
    <cellStyle name="Акцент6 5" xfId="3236"/>
    <cellStyle name="Ввод " xfId="3237"/>
    <cellStyle name="Ввод  2" xfId="3238"/>
    <cellStyle name="Ввод  3" xfId="3239"/>
    <cellStyle name="Ввод  4" xfId="3240"/>
    <cellStyle name="Ввод  5" xfId="3241"/>
    <cellStyle name="Ввод  6" xfId="3242"/>
    <cellStyle name="Ввод  7" xfId="3243"/>
    <cellStyle name="Вывод" xfId="3244"/>
    <cellStyle name="Вывод 2" xfId="3245"/>
    <cellStyle name="Вывод 3" xfId="3246"/>
    <cellStyle name="Вывод 4" xfId="3247"/>
    <cellStyle name="Вывод 5" xfId="3248"/>
    <cellStyle name="Вывод 6" xfId="3249"/>
    <cellStyle name="Вывод 7" xfId="3250"/>
    <cellStyle name="Вычисление" xfId="3251"/>
    <cellStyle name="Вычисление 2" xfId="3252"/>
    <cellStyle name="Вычисление 3" xfId="3253"/>
    <cellStyle name="Вычисление 4" xfId="3254"/>
    <cellStyle name="Вычисление 5" xfId="3255"/>
    <cellStyle name="Вычисление 6" xfId="3256"/>
    <cellStyle name="Вычисление 7" xfId="3257"/>
    <cellStyle name="Заголовок 1" xfId="3258"/>
    <cellStyle name="Заголовок 1 2" xfId="3259"/>
    <cellStyle name="Заголовок 1 3" xfId="3260"/>
    <cellStyle name="Заголовок 1 4" xfId="3261"/>
    <cellStyle name="Заголовок 1 5" xfId="3262"/>
    <cellStyle name="Заголовок 2" xfId="3263"/>
    <cellStyle name="Заголовок 2 2" xfId="3264"/>
    <cellStyle name="Заголовок 2 3" xfId="3265"/>
    <cellStyle name="Заголовок 2 4" xfId="3266"/>
    <cellStyle name="Заголовок 2 5" xfId="3267"/>
    <cellStyle name="Заголовок 3" xfId="3268"/>
    <cellStyle name="Заголовок 3 2" xfId="3269"/>
    <cellStyle name="Заголовок 3 3" xfId="3270"/>
    <cellStyle name="Заголовок 3 4" xfId="3271"/>
    <cellStyle name="Заголовок 3 5" xfId="3272"/>
    <cellStyle name="Заголовок 3 6" xfId="3273"/>
    <cellStyle name="Заголовок 4" xfId="3274"/>
    <cellStyle name="Заголовок 4 2" xfId="3275"/>
    <cellStyle name="Заголовок 4 3" xfId="3276"/>
    <cellStyle name="Заголовок 4 4" xfId="3277"/>
    <cellStyle name="Заголовок 4 5" xfId="3278"/>
    <cellStyle name="Итог" xfId="3279"/>
    <cellStyle name="Итог 2" xfId="3280"/>
    <cellStyle name="Итог 3" xfId="3281"/>
    <cellStyle name="Итог 4" xfId="3282"/>
    <cellStyle name="Итог 5" xfId="3283"/>
    <cellStyle name="Итог 6" xfId="3284"/>
    <cellStyle name="Итог 7" xfId="3285"/>
    <cellStyle name="Контрольная ячейка" xfId="3286"/>
    <cellStyle name="Контрольная ячейка 2" xfId="3287"/>
    <cellStyle name="Контрольная ячейка 3" xfId="3288"/>
    <cellStyle name="Контрольная ячейка 4" xfId="3289"/>
    <cellStyle name="Контрольная ячейка 5" xfId="3290"/>
    <cellStyle name="Название" xfId="3291"/>
    <cellStyle name="Название 2" xfId="3292"/>
    <cellStyle name="Название 3" xfId="3293"/>
    <cellStyle name="Название 4" xfId="3294"/>
    <cellStyle name="Название 5" xfId="3295"/>
    <cellStyle name="Нейтральный" xfId="3296"/>
    <cellStyle name="Нейтральный 2" xfId="3297"/>
    <cellStyle name="Нейтральный 3" xfId="3298"/>
    <cellStyle name="Нейтральный 4" xfId="3299"/>
    <cellStyle name="Нейтральный 5" xfId="3300"/>
    <cellStyle name="Плохой" xfId="3301"/>
    <cellStyle name="Плохой 2" xfId="3302"/>
    <cellStyle name="Плохой 3" xfId="3303"/>
    <cellStyle name="Плохой 4" xfId="3304"/>
    <cellStyle name="Плохой 5" xfId="3305"/>
    <cellStyle name="Пояснение" xfId="3306"/>
    <cellStyle name="Пояснение 2" xfId="3307"/>
    <cellStyle name="Пояснение 3" xfId="3308"/>
    <cellStyle name="Пояснение 4" xfId="3309"/>
    <cellStyle name="Пояснение 5" xfId="3310"/>
    <cellStyle name="Примечание" xfId="3311"/>
    <cellStyle name="Примечание 2" xfId="3312"/>
    <cellStyle name="Примечание 3" xfId="3313"/>
    <cellStyle name="Примечание 4" xfId="3314"/>
    <cellStyle name="Примечание 5" xfId="3315"/>
    <cellStyle name="Примечание 6" xfId="3316"/>
    <cellStyle name="Примечание 7" xfId="3317"/>
    <cellStyle name="Связанная ячейка" xfId="3318"/>
    <cellStyle name="Связанная ячейка 2" xfId="3319"/>
    <cellStyle name="Связанная ячейка 3" xfId="3320"/>
    <cellStyle name="Связанная ячейка 4" xfId="3321"/>
    <cellStyle name="Связанная ячейка 5" xfId="3322"/>
    <cellStyle name="Текст предупреждения" xfId="3323"/>
    <cellStyle name="Текст предупреждения 2" xfId="3324"/>
    <cellStyle name="Текст предупреждения 3" xfId="3325"/>
    <cellStyle name="Текст предупреждения 4" xfId="3326"/>
    <cellStyle name="Текст предупреждения 5" xfId="3327"/>
    <cellStyle name="Хороший" xfId="3328"/>
    <cellStyle name="Хороший 2" xfId="3329"/>
    <cellStyle name="Хороший 3" xfId="3330"/>
    <cellStyle name="Хороший 4" xfId="3331"/>
    <cellStyle name="Хороший 5" xfId="3332"/>
  </cellStyles>
  <dxfs count="0"/>
  <tableStyles count="0" defaultTableStyle="TableStyleMedium9" defaultPivotStyle="PivotStyleLight16"/>
  <colors>
    <mruColors>
      <color rgb="FFF8F2EA"/>
      <color rgb="FFF2F3F4"/>
      <color rgb="FFEEF2F8"/>
      <color rgb="FF99BCCF"/>
      <color rgb="FFCCDEE7"/>
      <color rgb="FFEEE8E9"/>
      <color rgb="FFE6E8E9"/>
      <color rgb="FFCACDCF"/>
      <color rgb="FFF2E5D6"/>
      <color rgb="FFE5CC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29</xdr:col>
      <xdr:colOff>847713</xdr:colOff>
      <xdr:row>96</xdr:row>
      <xdr:rowOff>132756</xdr:rowOff>
    </xdr:from>
    <xdr:to>
      <xdr:col>29</xdr:col>
      <xdr:colOff>942963</xdr:colOff>
      <xdr:row>97</xdr:row>
      <xdr:rowOff>157248</xdr:rowOff>
    </xdr:to>
    <xdr:sp macro="" textlink="" fLocksText="0">
      <xdr:nvSpPr>
        <xdr:cNvPr id="1045" name="Text Box 21" hidden="1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>
          <a:spLocks noChangeArrowheads="1"/>
        </xdr:cNvSpPr>
      </xdr:nvSpPr>
      <xdr:spPr bwMode="auto">
        <a:xfrm>
          <a:off x="17211675" y="15916275"/>
          <a:ext cx="95250" cy="209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37457</xdr:colOff>
      <xdr:row>105</xdr:row>
      <xdr:rowOff>10291</xdr:rowOff>
    </xdr:from>
    <xdr:to>
      <xdr:col>29</xdr:col>
      <xdr:colOff>132707</xdr:colOff>
      <xdr:row>106</xdr:row>
      <xdr:rowOff>43855</xdr:rowOff>
    </xdr:to>
    <xdr:sp macro="" textlink="" fLocksText="0">
      <xdr:nvSpPr>
        <xdr:cNvPr id="1093" name="Text Box 69" hidden="1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>
          <a:spLocks noChangeArrowheads="1"/>
        </xdr:cNvSpPr>
      </xdr:nvSpPr>
      <xdr:spPr bwMode="auto">
        <a:xfrm>
          <a:off x="16440150" y="17811750"/>
          <a:ext cx="95250" cy="219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847713</xdr:colOff>
      <xdr:row>105</xdr:row>
      <xdr:rowOff>10291</xdr:rowOff>
    </xdr:from>
    <xdr:to>
      <xdr:col>29</xdr:col>
      <xdr:colOff>942963</xdr:colOff>
      <xdr:row>106</xdr:row>
      <xdr:rowOff>43855</xdr:rowOff>
    </xdr:to>
    <xdr:sp macro="" textlink="" fLocksText="0">
      <xdr:nvSpPr>
        <xdr:cNvPr id="1094" name="Text Box 70" hidden="1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>
          <a:spLocks noChangeArrowheads="1"/>
        </xdr:cNvSpPr>
      </xdr:nvSpPr>
      <xdr:spPr bwMode="auto">
        <a:xfrm>
          <a:off x="17211675" y="17811750"/>
          <a:ext cx="95250" cy="219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0</xdr:row>
      <xdr:rowOff>19050</xdr:rowOff>
    </xdr:from>
    <xdr:to>
      <xdr:col>29</xdr:col>
      <xdr:colOff>564507</xdr:colOff>
      <xdr:row>1</xdr:row>
      <xdr:rowOff>0</xdr:rowOff>
    </xdr:to>
    <xdr:sp macro="" textlink="" fLocksText="0">
      <xdr:nvSpPr>
        <xdr:cNvPr id="1076" name="Text Box 52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ChangeArrowheads="1"/>
        </xdr:cNvSpPr>
      </xdr:nvSpPr>
      <xdr:spPr bwMode="auto">
        <a:xfrm>
          <a:off x="17684750" y="19050"/>
          <a:ext cx="63500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18</xdr:row>
      <xdr:rowOff>30025</xdr:rowOff>
    </xdr:from>
    <xdr:to>
      <xdr:col>29</xdr:col>
      <xdr:colOff>50157</xdr:colOff>
      <xdr:row>19</xdr:row>
      <xdr:rowOff>121977</xdr:rowOff>
    </xdr:to>
    <xdr:sp macro="" textlink="" fLocksText="0">
      <xdr:nvSpPr>
        <xdr:cNvPr id="1077" name="Text Box 53" hidden="1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>
          <a:spLocks noChangeArrowheads="1"/>
        </xdr:cNvSpPr>
      </xdr:nvSpPr>
      <xdr:spPr bwMode="auto">
        <a:xfrm>
          <a:off x="17170400" y="33147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18</xdr:row>
      <xdr:rowOff>30025</xdr:rowOff>
    </xdr:from>
    <xdr:to>
      <xdr:col>29</xdr:col>
      <xdr:colOff>564507</xdr:colOff>
      <xdr:row>19</xdr:row>
      <xdr:rowOff>121977</xdr:rowOff>
    </xdr:to>
    <xdr:sp macro="" textlink="" fLocksText="0">
      <xdr:nvSpPr>
        <xdr:cNvPr id="1078" name="Text Box 54" hidden="1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>
          <a:spLocks noChangeArrowheads="1"/>
        </xdr:cNvSpPr>
      </xdr:nvSpPr>
      <xdr:spPr bwMode="auto">
        <a:xfrm>
          <a:off x="17684750" y="33147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82</xdr:row>
      <xdr:rowOff>108717</xdr:rowOff>
    </xdr:from>
    <xdr:to>
      <xdr:col>29</xdr:col>
      <xdr:colOff>50157</xdr:colOff>
      <xdr:row>84</xdr:row>
      <xdr:rowOff>70497</xdr:rowOff>
    </xdr:to>
    <xdr:sp macro="" textlink="" fLocksText="0">
      <xdr:nvSpPr>
        <xdr:cNvPr id="1079" name="Text Box 55" hidden="1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>
          <a:spLocks noChangeArrowheads="1"/>
        </xdr:cNvSpPr>
      </xdr:nvSpPr>
      <xdr:spPr bwMode="auto">
        <a:xfrm>
          <a:off x="17170400" y="131953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82</xdr:row>
      <xdr:rowOff>108717</xdr:rowOff>
    </xdr:from>
    <xdr:to>
      <xdr:col>29</xdr:col>
      <xdr:colOff>564507</xdr:colOff>
      <xdr:row>84</xdr:row>
      <xdr:rowOff>70497</xdr:rowOff>
    </xdr:to>
    <xdr:sp macro="" textlink="" fLocksText="0">
      <xdr:nvSpPr>
        <xdr:cNvPr id="1080" name="Text Box 56" hidden="1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>
          <a:spLocks noChangeArrowheads="1"/>
        </xdr:cNvSpPr>
      </xdr:nvSpPr>
      <xdr:spPr bwMode="auto">
        <a:xfrm>
          <a:off x="17684750" y="131953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89</xdr:row>
      <xdr:rowOff>109623</xdr:rowOff>
    </xdr:from>
    <xdr:to>
      <xdr:col>29</xdr:col>
      <xdr:colOff>50157</xdr:colOff>
      <xdr:row>91</xdr:row>
      <xdr:rowOff>27487</xdr:rowOff>
    </xdr:to>
    <xdr:sp macro="" textlink="" fLocksText="0">
      <xdr:nvSpPr>
        <xdr:cNvPr id="1081" name="Text Box 57" hidden="1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>
          <a:spLocks noChangeArrowheads="1"/>
        </xdr:cNvSpPr>
      </xdr:nvSpPr>
      <xdr:spPr bwMode="auto">
        <a:xfrm>
          <a:off x="17170400" y="14636750"/>
          <a:ext cx="63500" cy="292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89</xdr:row>
      <xdr:rowOff>109623</xdr:rowOff>
    </xdr:from>
    <xdr:to>
      <xdr:col>29</xdr:col>
      <xdr:colOff>564507</xdr:colOff>
      <xdr:row>91</xdr:row>
      <xdr:rowOff>27487</xdr:rowOff>
    </xdr:to>
    <xdr:sp macro="" textlink="" fLocksText="0">
      <xdr:nvSpPr>
        <xdr:cNvPr id="1082" name="Text Box 58" hidden="1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>
          <a:spLocks noChangeArrowheads="1"/>
        </xdr:cNvSpPr>
      </xdr:nvSpPr>
      <xdr:spPr bwMode="auto">
        <a:xfrm>
          <a:off x="17684750" y="14636750"/>
          <a:ext cx="63500" cy="292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93</xdr:row>
      <xdr:rowOff>74127</xdr:rowOff>
    </xdr:from>
    <xdr:to>
      <xdr:col>29</xdr:col>
      <xdr:colOff>50157</xdr:colOff>
      <xdr:row>94</xdr:row>
      <xdr:rowOff>167680</xdr:rowOff>
    </xdr:to>
    <xdr:sp macro="" textlink="" fLocksText="0">
      <xdr:nvSpPr>
        <xdr:cNvPr id="1083" name="Text Box 59" hidden="1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>
          <a:spLocks noChangeArrowheads="1"/>
        </xdr:cNvSpPr>
      </xdr:nvSpPr>
      <xdr:spPr bwMode="auto">
        <a:xfrm>
          <a:off x="17170400" y="15367000"/>
          <a:ext cx="6350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93</xdr:row>
      <xdr:rowOff>74127</xdr:rowOff>
    </xdr:from>
    <xdr:to>
      <xdr:col>29</xdr:col>
      <xdr:colOff>564507</xdr:colOff>
      <xdr:row>94</xdr:row>
      <xdr:rowOff>167680</xdr:rowOff>
    </xdr:to>
    <xdr:sp macro="" textlink="" fLocksText="0">
      <xdr:nvSpPr>
        <xdr:cNvPr id="1084" name="Text Box 60" hidden="1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>
          <a:spLocks noChangeArrowheads="1"/>
        </xdr:cNvSpPr>
      </xdr:nvSpPr>
      <xdr:spPr bwMode="auto">
        <a:xfrm>
          <a:off x="17684750" y="15367000"/>
          <a:ext cx="6350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95</xdr:row>
      <xdr:rowOff>116881</xdr:rowOff>
    </xdr:from>
    <xdr:to>
      <xdr:col>29</xdr:col>
      <xdr:colOff>50157</xdr:colOff>
      <xdr:row>96</xdr:row>
      <xdr:rowOff>175846</xdr:rowOff>
    </xdr:to>
    <xdr:sp macro="" textlink="" fLocksText="0">
      <xdr:nvSpPr>
        <xdr:cNvPr id="1085" name="Text Box 61" hidden="1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>
          <a:spLocks noChangeArrowheads="1"/>
        </xdr:cNvSpPr>
      </xdr:nvSpPr>
      <xdr:spPr bwMode="auto">
        <a:xfrm>
          <a:off x="17170400" y="1579245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95</xdr:row>
      <xdr:rowOff>116881</xdr:rowOff>
    </xdr:from>
    <xdr:to>
      <xdr:col>29</xdr:col>
      <xdr:colOff>564507</xdr:colOff>
      <xdr:row>96</xdr:row>
      <xdr:rowOff>175846</xdr:rowOff>
    </xdr:to>
    <xdr:sp macro="" textlink="" fLocksText="0">
      <xdr:nvSpPr>
        <xdr:cNvPr id="1086" name="Text Box 62" hidden="1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>
          <a:spLocks noChangeArrowheads="1"/>
        </xdr:cNvSpPr>
      </xdr:nvSpPr>
      <xdr:spPr bwMode="auto">
        <a:xfrm>
          <a:off x="17684750" y="1579245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105</xdr:row>
      <xdr:rowOff>33423</xdr:rowOff>
    </xdr:from>
    <xdr:to>
      <xdr:col>29</xdr:col>
      <xdr:colOff>50157</xdr:colOff>
      <xdr:row>106</xdr:row>
      <xdr:rowOff>86038</xdr:rowOff>
    </xdr:to>
    <xdr:sp macro="" textlink="" fLocksText="0">
      <xdr:nvSpPr>
        <xdr:cNvPr id="1087" name="Text Box 63" hidden="1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>
          <a:spLocks noChangeArrowheads="1"/>
        </xdr:cNvSpPr>
      </xdr:nvSpPr>
      <xdr:spPr bwMode="auto">
        <a:xfrm>
          <a:off x="17170400" y="176149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105</xdr:row>
      <xdr:rowOff>33423</xdr:rowOff>
    </xdr:from>
    <xdr:to>
      <xdr:col>29</xdr:col>
      <xdr:colOff>564507</xdr:colOff>
      <xdr:row>106</xdr:row>
      <xdr:rowOff>86038</xdr:rowOff>
    </xdr:to>
    <xdr:sp macro="" textlink="" fLocksText="0">
      <xdr:nvSpPr>
        <xdr:cNvPr id="1088" name="Text Box 64" hidden="1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>
          <a:spLocks noChangeArrowheads="1"/>
        </xdr:cNvSpPr>
      </xdr:nvSpPr>
      <xdr:spPr bwMode="auto">
        <a:xfrm>
          <a:off x="17684750" y="176149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106</xdr:row>
      <xdr:rowOff>162238</xdr:rowOff>
    </xdr:from>
    <xdr:to>
      <xdr:col>29</xdr:col>
      <xdr:colOff>50157</xdr:colOff>
      <xdr:row>108</xdr:row>
      <xdr:rowOff>37052</xdr:rowOff>
    </xdr:to>
    <xdr:sp macro="" textlink="" fLocksText="0">
      <xdr:nvSpPr>
        <xdr:cNvPr id="1089" name="Text Box 65" hidden="1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>
          <a:spLocks noChangeArrowheads="1"/>
        </xdr:cNvSpPr>
      </xdr:nvSpPr>
      <xdr:spPr bwMode="auto">
        <a:xfrm>
          <a:off x="17170400" y="1793875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106</xdr:row>
      <xdr:rowOff>162238</xdr:rowOff>
    </xdr:from>
    <xdr:to>
      <xdr:col>29</xdr:col>
      <xdr:colOff>564507</xdr:colOff>
      <xdr:row>108</xdr:row>
      <xdr:rowOff>37052</xdr:rowOff>
    </xdr:to>
    <xdr:sp macro="" textlink="" fLocksText="0">
      <xdr:nvSpPr>
        <xdr:cNvPr id="1090" name="Text Box 66" hidden="1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>
          <a:spLocks noChangeArrowheads="1"/>
        </xdr:cNvSpPr>
      </xdr:nvSpPr>
      <xdr:spPr bwMode="auto">
        <a:xfrm>
          <a:off x="17684750" y="1793875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108</xdr:row>
      <xdr:rowOff>79570</xdr:rowOff>
    </xdr:from>
    <xdr:to>
      <xdr:col>29</xdr:col>
      <xdr:colOff>50157</xdr:colOff>
      <xdr:row>109</xdr:row>
      <xdr:rowOff>140466</xdr:rowOff>
    </xdr:to>
    <xdr:sp macro="" textlink="" fLocksText="0">
      <xdr:nvSpPr>
        <xdr:cNvPr id="1091" name="Text Box 67" hidden="1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>
          <a:spLocks noChangeArrowheads="1"/>
        </xdr:cNvSpPr>
      </xdr:nvSpPr>
      <xdr:spPr bwMode="auto">
        <a:xfrm>
          <a:off x="17170400" y="182372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108</xdr:row>
      <xdr:rowOff>79570</xdr:rowOff>
    </xdr:from>
    <xdr:to>
      <xdr:col>29</xdr:col>
      <xdr:colOff>564507</xdr:colOff>
      <xdr:row>109</xdr:row>
      <xdr:rowOff>140466</xdr:rowOff>
    </xdr:to>
    <xdr:sp macro="" textlink="" fLocksText="0">
      <xdr:nvSpPr>
        <xdr:cNvPr id="1092" name="Text Box 68" hidden="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>
          <a:spLocks noChangeArrowheads="1"/>
        </xdr:cNvSpPr>
      </xdr:nvSpPr>
      <xdr:spPr bwMode="auto">
        <a:xfrm>
          <a:off x="17684750" y="182372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110</xdr:row>
      <xdr:rowOff>13466</xdr:rowOff>
    </xdr:from>
    <xdr:to>
      <xdr:col>29</xdr:col>
      <xdr:colOff>50157</xdr:colOff>
      <xdr:row>111</xdr:row>
      <xdr:rowOff>70498</xdr:rowOff>
    </xdr:to>
    <xdr:sp macro="" textlink="" fLocksText="0">
      <xdr:nvSpPr>
        <xdr:cNvPr id="2" name="Text Box 69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7170400" y="1854835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110</xdr:row>
      <xdr:rowOff>13466</xdr:rowOff>
    </xdr:from>
    <xdr:to>
      <xdr:col>29</xdr:col>
      <xdr:colOff>564507</xdr:colOff>
      <xdr:row>111</xdr:row>
      <xdr:rowOff>70498</xdr:rowOff>
    </xdr:to>
    <xdr:sp macro="" textlink="" fLocksText="0">
      <xdr:nvSpPr>
        <xdr:cNvPr id="3" name="Text Box 70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7684750" y="1854835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111</xdr:row>
      <xdr:rowOff>162238</xdr:rowOff>
    </xdr:from>
    <xdr:to>
      <xdr:col>29</xdr:col>
      <xdr:colOff>50157</xdr:colOff>
      <xdr:row>112</xdr:row>
      <xdr:rowOff>117787</xdr:rowOff>
    </xdr:to>
    <xdr:sp macro="" textlink="" fLocksText="0">
      <xdr:nvSpPr>
        <xdr:cNvPr id="1095" name="Text Box 71" hidden="1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>
          <a:spLocks noChangeArrowheads="1"/>
        </xdr:cNvSpPr>
      </xdr:nvSpPr>
      <xdr:spPr bwMode="auto">
        <a:xfrm>
          <a:off x="17170400" y="18891250"/>
          <a:ext cx="63500" cy="146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111</xdr:row>
      <xdr:rowOff>162238</xdr:rowOff>
    </xdr:from>
    <xdr:to>
      <xdr:col>29</xdr:col>
      <xdr:colOff>564507</xdr:colOff>
      <xdr:row>112</xdr:row>
      <xdr:rowOff>117787</xdr:rowOff>
    </xdr:to>
    <xdr:sp macro="" textlink="" fLocksText="0">
      <xdr:nvSpPr>
        <xdr:cNvPr id="1096" name="Text Box 72" hidden="1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>
          <a:spLocks noChangeArrowheads="1"/>
        </xdr:cNvSpPr>
      </xdr:nvSpPr>
      <xdr:spPr bwMode="auto">
        <a:xfrm>
          <a:off x="17684750" y="18891250"/>
          <a:ext cx="63500" cy="146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113</xdr:row>
      <xdr:rowOff>176753</xdr:rowOff>
    </xdr:from>
    <xdr:to>
      <xdr:col>29</xdr:col>
      <xdr:colOff>50157</xdr:colOff>
      <xdr:row>115</xdr:row>
      <xdr:rowOff>51566</xdr:rowOff>
    </xdr:to>
    <xdr:sp macro="" textlink="" fLocksText="0">
      <xdr:nvSpPr>
        <xdr:cNvPr id="1097" name="Text Box 73" hidden="1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>
          <a:spLocks noChangeArrowheads="1"/>
        </xdr:cNvSpPr>
      </xdr:nvSpPr>
      <xdr:spPr bwMode="auto">
        <a:xfrm>
          <a:off x="17170400" y="1928495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113</xdr:row>
      <xdr:rowOff>176753</xdr:rowOff>
    </xdr:from>
    <xdr:to>
      <xdr:col>29</xdr:col>
      <xdr:colOff>564507</xdr:colOff>
      <xdr:row>115</xdr:row>
      <xdr:rowOff>51566</xdr:rowOff>
    </xdr:to>
    <xdr:sp macro="" textlink="" fLocksText="0">
      <xdr:nvSpPr>
        <xdr:cNvPr id="1098" name="Text Box 74" hidden="1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>
          <a:spLocks noChangeArrowheads="1"/>
        </xdr:cNvSpPr>
      </xdr:nvSpPr>
      <xdr:spPr bwMode="auto">
        <a:xfrm>
          <a:off x="17684750" y="1928495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115</xdr:row>
      <xdr:rowOff>121416</xdr:rowOff>
    </xdr:from>
    <xdr:to>
      <xdr:col>29</xdr:col>
      <xdr:colOff>50157</xdr:colOff>
      <xdr:row>116</xdr:row>
      <xdr:rowOff>180381</xdr:rowOff>
    </xdr:to>
    <xdr:sp macro="" textlink="" fLocksText="0">
      <xdr:nvSpPr>
        <xdr:cNvPr id="1099" name="Text Box 75" hidden="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>
          <a:spLocks noChangeArrowheads="1"/>
        </xdr:cNvSpPr>
      </xdr:nvSpPr>
      <xdr:spPr bwMode="auto">
        <a:xfrm>
          <a:off x="17170400" y="196088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115</xdr:row>
      <xdr:rowOff>121416</xdr:rowOff>
    </xdr:from>
    <xdr:to>
      <xdr:col>29</xdr:col>
      <xdr:colOff>564507</xdr:colOff>
      <xdr:row>116</xdr:row>
      <xdr:rowOff>180381</xdr:rowOff>
    </xdr:to>
    <xdr:sp macro="" textlink="" fLocksText="0">
      <xdr:nvSpPr>
        <xdr:cNvPr id="1100" name="Text Box 76" hidden="1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>
          <a:spLocks noChangeArrowheads="1"/>
        </xdr:cNvSpPr>
      </xdr:nvSpPr>
      <xdr:spPr bwMode="auto">
        <a:xfrm>
          <a:off x="17684750" y="196088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28</xdr:col>
      <xdr:colOff>766841</xdr:colOff>
      <xdr:row>118</xdr:row>
      <xdr:rowOff>163146</xdr:rowOff>
    </xdr:from>
    <xdr:to>
      <xdr:col>29</xdr:col>
      <xdr:colOff>50157</xdr:colOff>
      <xdr:row>120</xdr:row>
      <xdr:rowOff>37960</xdr:rowOff>
    </xdr:to>
    <xdr:sp macro="" textlink="" fLocksText="0">
      <xdr:nvSpPr>
        <xdr:cNvPr id="1101" name="Text Box 77" hidden="1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>
          <a:spLocks noChangeArrowheads="1"/>
        </xdr:cNvSpPr>
      </xdr:nvSpPr>
      <xdr:spPr bwMode="auto">
        <a:xfrm>
          <a:off x="17170400" y="202184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  <xdr:twoCellAnchor editAs="absolute">
    <xdr:from>
      <xdr:col>29</xdr:col>
      <xdr:colOff>501007</xdr:colOff>
      <xdr:row>118</xdr:row>
      <xdr:rowOff>163146</xdr:rowOff>
    </xdr:from>
    <xdr:to>
      <xdr:col>29</xdr:col>
      <xdr:colOff>564507</xdr:colOff>
      <xdr:row>120</xdr:row>
      <xdr:rowOff>37960</xdr:rowOff>
    </xdr:to>
    <xdr:sp macro="" textlink="" fLocksText="0">
      <xdr:nvSpPr>
        <xdr:cNvPr id="1102" name="Text Box 78" hidden="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>
          <a:spLocks noChangeArrowheads="1"/>
        </xdr:cNvSpPr>
      </xdr:nvSpPr>
      <xdr:spPr bwMode="auto">
        <a:xfrm>
          <a:off x="17684750" y="20218400"/>
          <a:ext cx="63500" cy="247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 fLock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baseColWidth="10" defaultRowHeight="15"/>
  <sheetData>
    <row r="1" spans="1:2">
      <c r="A1" s="3"/>
      <c r="B1" s="3"/>
    </row>
    <row r="2" spans="1:2">
      <c r="A2" s="3"/>
      <c r="B2" s="3"/>
    </row>
    <row r="3" spans="1:2">
      <c r="A3" s="3"/>
      <c r="B3" s="3"/>
    </row>
    <row r="4" spans="1:2">
      <c r="A4" s="3"/>
      <c r="B4" s="3"/>
    </row>
    <row r="5" spans="1:2">
      <c r="A5" s="3"/>
      <c r="B5" s="3"/>
    </row>
    <row r="6" spans="1:2">
      <c r="A6" s="3"/>
      <c r="B6" s="3"/>
    </row>
    <row r="7" spans="1:2">
      <c r="A7" s="3"/>
      <c r="B7" s="3"/>
    </row>
    <row r="8" spans="1:2">
      <c r="A8" s="3"/>
      <c r="B8" s="3"/>
    </row>
    <row r="9" spans="1:2">
      <c r="A9" s="3"/>
      <c r="B9" s="3"/>
    </row>
    <row r="10" spans="1:2">
      <c r="A10" s="3"/>
      <c r="B10" s="3"/>
    </row>
    <row r="11" spans="1:2">
      <c r="A11" s="3"/>
      <c r="B11" s="3"/>
    </row>
    <row r="12" spans="1:2">
      <c r="A12" s="3"/>
      <c r="B12" s="3"/>
    </row>
    <row r="13" spans="1:2">
      <c r="A13" s="3"/>
      <c r="B13" s="3"/>
    </row>
    <row r="14" spans="1:2">
      <c r="A14" s="3"/>
      <c r="B14" s="3"/>
    </row>
    <row r="15" spans="1:2">
      <c r="A15" s="3"/>
      <c r="B15" s="3"/>
    </row>
    <row r="16" spans="1:2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2"/>
  <sheetViews>
    <sheetView showGridLines="0" tabSelected="1" zoomScale="110" zoomScaleNormal="110" workbookViewId="0">
      <selection activeCell="B8" sqref="B8"/>
    </sheetView>
  </sheetViews>
  <sheetFormatPr baseColWidth="10" defaultColWidth="11.5703125" defaultRowHeight="15" outlineLevelRow="1"/>
  <cols>
    <col min="1" max="1" width="3.7109375" style="1" customWidth="1"/>
    <col min="2" max="2" width="42.42578125" style="111" customWidth="1"/>
    <col min="3" max="9" width="7.7109375" style="111" customWidth="1"/>
    <col min="10" max="10" width="0.7109375" style="111" customWidth="1"/>
    <col min="11" max="17" width="7.7109375" style="111" customWidth="1"/>
    <col min="18" max="18" width="0.7109375" style="111" customWidth="1"/>
    <col min="19" max="25" width="7.7109375" style="111" customWidth="1"/>
    <col min="26" max="26" width="2.42578125" style="111" customWidth="1"/>
    <col min="27" max="28" width="11.5703125" style="111" customWidth="1"/>
    <col min="29" max="29" width="11.5703125" style="113" customWidth="1"/>
    <col min="30" max="30" width="80.140625" style="113" bestFit="1" customWidth="1"/>
    <col min="31" max="32" width="11.5703125" style="1" customWidth="1"/>
    <col min="33" max="33" width="12.140625" bestFit="1" customWidth="1"/>
    <col min="34" max="34" width="22.140625" bestFit="1" customWidth="1"/>
    <col min="35" max="35" width="12.140625" bestFit="1" customWidth="1"/>
    <col min="36" max="36" width="2.85546875" style="1" customWidth="1"/>
    <col min="37" max="39" width="11.5703125" style="1" customWidth="1"/>
    <col min="40" max="40" width="2.140625" style="1" customWidth="1"/>
    <col min="41" max="42" width="11.5703125" style="1" customWidth="1"/>
    <col min="43" max="43" width="13.42578125" style="1" bestFit="1" customWidth="1"/>
    <col min="44" max="44" width="3.42578125" style="1" customWidth="1"/>
    <col min="45" max="45" width="14.85546875" style="1" bestFit="1" customWidth="1"/>
    <col min="46" max="47" width="8.85546875" style="1" bestFit="1" customWidth="1"/>
    <col min="48" max="48" width="3.42578125" style="1" customWidth="1"/>
    <col min="49" max="51" width="16.42578125" style="1" bestFit="1" customWidth="1"/>
    <col min="52" max="52" width="4.85546875" style="1" bestFit="1" customWidth="1"/>
    <col min="53" max="53" width="18.7109375" style="1" bestFit="1" customWidth="1"/>
    <col min="54" max="54" width="16.42578125" style="1" bestFit="1" customWidth="1"/>
    <col min="55" max="55" width="16.85546875" style="1" bestFit="1" customWidth="1"/>
    <col min="56" max="151" width="11.5703125" style="1" customWidth="1"/>
    <col min="152" max="16384" width="11.5703125" style="1"/>
  </cols>
  <sheetData>
    <row r="1" spans="1:55" ht="18.75">
      <c r="B1" s="97" t="s">
        <v>0</v>
      </c>
      <c r="C1" s="98">
        <v>8</v>
      </c>
      <c r="D1" s="99">
        <v>0</v>
      </c>
      <c r="E1" s="99"/>
      <c r="F1" s="99">
        <v>0</v>
      </c>
      <c r="G1" s="99"/>
      <c r="H1" s="99"/>
      <c r="I1" s="99"/>
      <c r="J1" s="99"/>
      <c r="K1" s="99">
        <v>0</v>
      </c>
      <c r="L1" s="99">
        <v>0</v>
      </c>
      <c r="M1" s="99"/>
      <c r="N1" s="99">
        <v>0</v>
      </c>
      <c r="O1" s="99"/>
      <c r="P1" s="99"/>
      <c r="Q1" s="99"/>
      <c r="R1" s="99"/>
      <c r="S1" s="99">
        <v>0</v>
      </c>
      <c r="T1" s="99">
        <v>0</v>
      </c>
      <c r="U1" s="99"/>
      <c r="V1" s="99">
        <v>0</v>
      </c>
      <c r="W1" s="99"/>
      <c r="X1" s="99"/>
      <c r="Y1" s="99"/>
      <c r="Z1" s="99"/>
      <c r="AA1" s="99"/>
      <c r="AB1" s="99"/>
      <c r="AC1" s="100"/>
      <c r="AD1" s="100" t="s">
        <v>1</v>
      </c>
      <c r="AE1" s="4"/>
      <c r="AF1" s="4"/>
      <c r="AG1" s="2"/>
      <c r="AH1" s="2"/>
      <c r="AI1" s="2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100"/>
      <c r="AD2" s="100"/>
      <c r="AE2" s="4"/>
      <c r="AF2" s="4"/>
      <c r="AG2" s="2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ht="30">
      <c r="B3" s="5" t="s">
        <v>2</v>
      </c>
      <c r="C3" s="6"/>
      <c r="D3" s="7"/>
      <c r="E3" s="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99"/>
      <c r="AA3" s="99"/>
      <c r="AB3" s="99"/>
      <c r="AC3" s="100"/>
      <c r="AD3" s="100"/>
      <c r="AE3" s="4"/>
      <c r="AF3" s="4"/>
      <c r="AG3" s="2"/>
      <c r="AH3" s="2"/>
      <c r="AI3" s="2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8">
      <c r="B4" s="8"/>
      <c r="C4" s="9"/>
      <c r="D4" s="7"/>
      <c r="E4" s="7"/>
      <c r="F4" s="6"/>
      <c r="G4" s="6"/>
      <c r="H4" s="6"/>
      <c r="I4" s="6"/>
      <c r="J4" s="6"/>
      <c r="K4" s="6"/>
      <c r="L4" s="95"/>
      <c r="M4" s="9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99"/>
      <c r="AA4" s="99"/>
      <c r="AB4" s="99"/>
      <c r="AC4" s="100"/>
      <c r="AD4" s="100"/>
      <c r="AE4" s="4"/>
      <c r="AF4" s="4"/>
      <c r="AG4" s="2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8.75" thickBot="1">
      <c r="B5" s="8"/>
      <c r="C5" s="10"/>
      <c r="D5" s="11"/>
      <c r="E5" s="11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6"/>
      <c r="T5" s="6"/>
      <c r="U5" s="6"/>
      <c r="V5" s="12"/>
      <c r="W5" s="12"/>
      <c r="X5" s="12"/>
      <c r="Y5" s="12"/>
      <c r="Z5" s="99"/>
      <c r="AA5" s="99"/>
      <c r="AB5" s="99"/>
      <c r="AC5" s="100"/>
      <c r="AD5" s="100"/>
      <c r="AE5" s="4"/>
      <c r="AF5" s="4"/>
      <c r="AG5" s="2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883" customFormat="1" ht="12" thickBot="1">
      <c r="B6" s="884" t="s">
        <v>3</v>
      </c>
      <c r="C6" s="885" t="s">
        <v>151</v>
      </c>
      <c r="D6" s="886" t="s">
        <v>4</v>
      </c>
      <c r="E6" s="887" t="s">
        <v>153</v>
      </c>
      <c r="F6" s="888" t="s">
        <v>145</v>
      </c>
      <c r="G6" s="888" t="s">
        <v>152</v>
      </c>
      <c r="H6" s="887" t="s">
        <v>154</v>
      </c>
      <c r="I6" s="888" t="s">
        <v>155</v>
      </c>
      <c r="J6" s="889"/>
      <c r="K6" s="890" t="s">
        <v>146</v>
      </c>
      <c r="L6" s="891" t="s">
        <v>4</v>
      </c>
      <c r="M6" s="892" t="s">
        <v>153</v>
      </c>
      <c r="N6" s="893" t="s">
        <v>145</v>
      </c>
      <c r="O6" s="893" t="s">
        <v>152</v>
      </c>
      <c r="P6" s="892" t="s">
        <v>154</v>
      </c>
      <c r="Q6" s="888" t="s">
        <v>155</v>
      </c>
      <c r="R6" s="889"/>
      <c r="S6" s="894" t="s">
        <v>7</v>
      </c>
      <c r="T6" s="895" t="s">
        <v>4</v>
      </c>
      <c r="U6" s="896" t="s">
        <v>153</v>
      </c>
      <c r="V6" s="897" t="s">
        <v>145</v>
      </c>
      <c r="W6" s="893" t="s">
        <v>152</v>
      </c>
      <c r="X6" s="896" t="s">
        <v>154</v>
      </c>
      <c r="Y6" s="888" t="s">
        <v>155</v>
      </c>
      <c r="Z6" s="898"/>
      <c r="AA6" s="899"/>
      <c r="AB6" s="899"/>
      <c r="AC6" s="900"/>
      <c r="AD6" s="900"/>
      <c r="AE6" s="901"/>
      <c r="AF6" s="901"/>
      <c r="AG6" s="902" t="s">
        <v>8</v>
      </c>
      <c r="AH6" s="903" t="s">
        <v>4</v>
      </c>
      <c r="AI6" s="888" t="s">
        <v>5</v>
      </c>
      <c r="AJ6" s="904"/>
      <c r="AK6" s="890" t="s">
        <v>6</v>
      </c>
      <c r="AL6" s="905" t="s">
        <v>4</v>
      </c>
      <c r="AM6" s="893" t="s">
        <v>5</v>
      </c>
      <c r="AN6" s="889"/>
      <c r="AO6" s="906" t="s">
        <v>5</v>
      </c>
      <c r="AP6" s="907" t="s">
        <v>4</v>
      </c>
      <c r="AQ6" s="908" t="s">
        <v>5</v>
      </c>
      <c r="AR6" s="901"/>
      <c r="AS6" s="901"/>
      <c r="AT6" s="901"/>
      <c r="AU6" s="901"/>
      <c r="AV6" s="901"/>
      <c r="AW6" s="901"/>
      <c r="AX6" s="901"/>
      <c r="AY6" s="901"/>
      <c r="AZ6" s="901"/>
      <c r="BA6" s="901"/>
      <c r="BB6" s="901"/>
      <c r="BC6" s="901"/>
    </row>
    <row r="7" spans="1:55" s="36" customFormat="1" ht="8.1" customHeight="1" thickBot="1">
      <c r="A7" s="36" t="s">
        <v>9</v>
      </c>
      <c r="B7" s="27" t="s">
        <v>9</v>
      </c>
      <c r="C7" s="27"/>
      <c r="D7" s="28" t="s">
        <v>9</v>
      </c>
      <c r="E7" s="28"/>
      <c r="F7" s="29" t="s">
        <v>9</v>
      </c>
      <c r="G7" s="29"/>
      <c r="H7" s="28"/>
      <c r="I7" s="29"/>
      <c r="J7" s="30" t="s">
        <v>9</v>
      </c>
      <c r="K7" s="30" t="s">
        <v>9</v>
      </c>
      <c r="L7" s="30" t="s">
        <v>9</v>
      </c>
      <c r="M7" s="30"/>
      <c r="N7" s="30" t="s">
        <v>9</v>
      </c>
      <c r="O7" s="30"/>
      <c r="P7" s="30"/>
      <c r="Q7" s="29"/>
      <c r="R7" s="30" t="s">
        <v>9</v>
      </c>
      <c r="S7" s="30" t="s">
        <v>9</v>
      </c>
      <c r="T7" s="30" t="s">
        <v>9</v>
      </c>
      <c r="U7" s="30"/>
      <c r="V7" s="30" t="s">
        <v>9</v>
      </c>
      <c r="W7" s="30"/>
      <c r="X7" s="30"/>
      <c r="Y7" s="29"/>
      <c r="Z7" s="101" t="s">
        <v>9</v>
      </c>
      <c r="AA7" s="101" t="s">
        <v>9</v>
      </c>
      <c r="AB7" s="101" t="s">
        <v>9</v>
      </c>
      <c r="AC7" s="102"/>
      <c r="AD7" s="102" t="s">
        <v>9</v>
      </c>
      <c r="AE7" s="31" t="s">
        <v>9</v>
      </c>
      <c r="AF7" s="31" t="s">
        <v>9</v>
      </c>
      <c r="AG7" s="32"/>
      <c r="AH7" s="33"/>
      <c r="AI7" s="34"/>
      <c r="AJ7" s="35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</row>
    <row r="8" spans="1:55" s="124" customFormat="1" ht="12.75" customHeight="1">
      <c r="B8" s="910" t="s">
        <v>10</v>
      </c>
      <c r="C8" s="152">
        <v>1</v>
      </c>
      <c r="D8" s="153">
        <v>1</v>
      </c>
      <c r="E8" s="771">
        <v>0</v>
      </c>
      <c r="F8" s="154">
        <v>1</v>
      </c>
      <c r="G8" s="154">
        <v>0</v>
      </c>
      <c r="H8" s="781">
        <v>0</v>
      </c>
      <c r="I8" s="155">
        <v>0</v>
      </c>
      <c r="J8" s="156"/>
      <c r="K8" s="157">
        <v>1</v>
      </c>
      <c r="L8" s="158">
        <v>1</v>
      </c>
      <c r="M8" s="806">
        <v>0</v>
      </c>
      <c r="N8" s="159">
        <v>1</v>
      </c>
      <c r="O8" s="159">
        <v>0</v>
      </c>
      <c r="P8" s="818">
        <v>0</v>
      </c>
      <c r="Q8" s="160">
        <v>0</v>
      </c>
      <c r="R8" s="156"/>
      <c r="S8" s="161">
        <v>1</v>
      </c>
      <c r="T8" s="162">
        <v>1</v>
      </c>
      <c r="U8" s="842">
        <v>0</v>
      </c>
      <c r="V8" s="163">
        <v>1</v>
      </c>
      <c r="W8" s="159">
        <v>0</v>
      </c>
      <c r="X8" s="842">
        <v>0</v>
      </c>
      <c r="Y8" s="154">
        <v>0</v>
      </c>
      <c r="Z8" s="119"/>
      <c r="AA8" s="120"/>
      <c r="AB8" s="120"/>
      <c r="AC8" s="121" t="s">
        <v>11</v>
      </c>
      <c r="AD8" s="121" t="s">
        <v>11</v>
      </c>
      <c r="AE8" s="122"/>
      <c r="AF8" s="122"/>
      <c r="AG8" s="164">
        <v>209235685.80000001</v>
      </c>
      <c r="AH8" s="165">
        <v>198802115.24000001</v>
      </c>
      <c r="AI8" s="166">
        <v>206152405.59999999</v>
      </c>
      <c r="AJ8" s="167"/>
      <c r="AK8" s="168">
        <v>1086242022.8299999</v>
      </c>
      <c r="AL8" s="169">
        <v>1053920207.83</v>
      </c>
      <c r="AM8" s="170">
        <v>1107492858.1099999</v>
      </c>
      <c r="AN8" s="171"/>
      <c r="AO8" s="172">
        <v>2774897227.4500003</v>
      </c>
      <c r="AP8" s="173">
        <v>2668813358.96</v>
      </c>
      <c r="AQ8" s="170">
        <v>2816673032.3199997</v>
      </c>
      <c r="AR8" s="122"/>
      <c r="AS8" s="123">
        <f t="shared" ref="AS8:AS44" si="0">AG8-C8</f>
        <v>209235684.80000001</v>
      </c>
      <c r="AT8" s="123">
        <f t="shared" ref="AT8:AT44" si="1">AH8-D8</f>
        <v>198802114.24000001</v>
      </c>
      <c r="AU8" s="123">
        <f t="shared" ref="AU8:AU44" si="2">AI8-F8</f>
        <v>206152404.59999999</v>
      </c>
      <c r="AV8" s="123"/>
      <c r="AW8" s="123">
        <f t="shared" ref="AW8:AW44" si="3">AK8-K8</f>
        <v>1086242021.8299999</v>
      </c>
      <c r="AX8" s="123">
        <f t="shared" ref="AX8:AX44" si="4">AL8-L8</f>
        <v>1053920206.83</v>
      </c>
      <c r="AY8" s="123">
        <f t="shared" ref="AY8:AY44" si="5">AM8-N8</f>
        <v>1107492857.1099999</v>
      </c>
      <c r="AZ8" s="123"/>
      <c r="BA8" s="123">
        <f t="shared" ref="BA8:BA44" si="6">AO8-S8</f>
        <v>2774897226.4500003</v>
      </c>
      <c r="BB8" s="123">
        <f t="shared" ref="BB8:BB44" si="7">AP8-T8</f>
        <v>2668813357.96</v>
      </c>
      <c r="BC8" s="123">
        <f t="shared" ref="BC8:BC44" si="8">AQ8-V8</f>
        <v>2816673031.3199997</v>
      </c>
    </row>
    <row r="9" spans="1:55" s="628" customFormat="1" ht="12.75" customHeight="1">
      <c r="B9" s="725" t="s">
        <v>12</v>
      </c>
      <c r="C9" s="726">
        <f>((C8/D8)-1)*100</f>
        <v>0</v>
      </c>
      <c r="D9" s="746">
        <f>0</f>
        <v>0</v>
      </c>
      <c r="E9" s="772"/>
      <c r="F9" s="728">
        <f>(F8/D8-1)*100</f>
        <v>0</v>
      </c>
      <c r="G9" s="728"/>
      <c r="H9" s="772"/>
      <c r="I9" s="728"/>
      <c r="J9" s="705"/>
      <c r="K9" s="729">
        <f>((K8/L8)-1)*100</f>
        <v>0</v>
      </c>
      <c r="L9" s="730">
        <f>0</f>
        <v>0</v>
      </c>
      <c r="M9" s="807"/>
      <c r="N9" s="728">
        <f>(N8/L8-1)*100</f>
        <v>0</v>
      </c>
      <c r="O9" s="728"/>
      <c r="P9" s="807"/>
      <c r="Q9" s="728"/>
      <c r="R9" s="705"/>
      <c r="S9" s="731">
        <f>((S8/T8)-1)*100</f>
        <v>0</v>
      </c>
      <c r="T9" s="732">
        <f>0</f>
        <v>0</v>
      </c>
      <c r="U9" s="843"/>
      <c r="V9" s="733">
        <f>(V8/T8-1)*100</f>
        <v>0</v>
      </c>
      <c r="W9" s="728"/>
      <c r="X9" s="843"/>
      <c r="Y9" s="728"/>
      <c r="Z9" s="643"/>
      <c r="AA9" s="644"/>
      <c r="AB9" s="644"/>
      <c r="AC9" s="645" t="s">
        <v>13</v>
      </c>
      <c r="AD9" s="645" t="s">
        <v>13</v>
      </c>
      <c r="AE9" s="646"/>
      <c r="AF9" s="646"/>
      <c r="AG9" s="734">
        <v>5.2482190883151647</v>
      </c>
      <c r="AH9" s="735">
        <v>0</v>
      </c>
      <c r="AI9" s="736">
        <v>3.6972898156171441</v>
      </c>
      <c r="AJ9" s="712"/>
      <c r="AK9" s="737">
        <v>3.066818034218155</v>
      </c>
      <c r="AL9" s="738">
        <v>0</v>
      </c>
      <c r="AM9" s="736">
        <v>5.0831789619353529</v>
      </c>
      <c r="AN9" s="715"/>
      <c r="AO9" s="739">
        <v>3.9749451992903584</v>
      </c>
      <c r="AP9" s="740">
        <v>0</v>
      </c>
      <c r="AQ9" s="736">
        <v>5.5402777741497378</v>
      </c>
      <c r="AR9" s="646"/>
      <c r="AS9" s="657">
        <f t="shared" si="0"/>
        <v>5.2482190883151647</v>
      </c>
      <c r="AT9" s="657">
        <f t="shared" si="1"/>
        <v>0</v>
      </c>
      <c r="AU9" s="657">
        <f t="shared" si="2"/>
        <v>3.6972898156171441</v>
      </c>
      <c r="AV9" s="657"/>
      <c r="AW9" s="657">
        <f t="shared" si="3"/>
        <v>3.066818034218155</v>
      </c>
      <c r="AX9" s="657">
        <f t="shared" si="4"/>
        <v>0</v>
      </c>
      <c r="AY9" s="657">
        <f t="shared" si="5"/>
        <v>5.0831789619353529</v>
      </c>
      <c r="AZ9" s="657"/>
      <c r="BA9" s="657">
        <f t="shared" si="6"/>
        <v>3.9749451992903584</v>
      </c>
      <c r="BB9" s="657">
        <f t="shared" si="7"/>
        <v>0</v>
      </c>
      <c r="BC9" s="657">
        <f t="shared" si="8"/>
        <v>5.5402777741497378</v>
      </c>
    </row>
    <row r="10" spans="1:55" s="124" customFormat="1" ht="12.75" customHeight="1">
      <c r="B10" s="174" t="s">
        <v>14</v>
      </c>
      <c r="C10" s="175">
        <v>1</v>
      </c>
      <c r="D10" s="176">
        <v>1</v>
      </c>
      <c r="E10" s="773">
        <v>0</v>
      </c>
      <c r="F10" s="177">
        <v>1</v>
      </c>
      <c r="G10" s="177">
        <v>0</v>
      </c>
      <c r="H10" s="773">
        <v>0</v>
      </c>
      <c r="I10" s="178">
        <v>0</v>
      </c>
      <c r="J10" s="179"/>
      <c r="K10" s="180">
        <v>1</v>
      </c>
      <c r="L10" s="181">
        <v>1</v>
      </c>
      <c r="M10" s="808">
        <v>0</v>
      </c>
      <c r="N10" s="182">
        <v>1</v>
      </c>
      <c r="O10" s="182">
        <v>0</v>
      </c>
      <c r="P10" s="819">
        <v>0</v>
      </c>
      <c r="Q10" s="178">
        <v>0</v>
      </c>
      <c r="R10" s="179"/>
      <c r="S10" s="183">
        <v>1</v>
      </c>
      <c r="T10" s="184">
        <v>1</v>
      </c>
      <c r="U10" s="844">
        <v>0</v>
      </c>
      <c r="V10" s="185">
        <v>1</v>
      </c>
      <c r="W10" s="186">
        <v>0</v>
      </c>
      <c r="X10" s="854">
        <v>0</v>
      </c>
      <c r="Y10" s="178">
        <v>0</v>
      </c>
      <c r="Z10" s="119"/>
      <c r="AA10" s="120"/>
      <c r="AB10" s="120"/>
      <c r="AC10" s="121" t="s">
        <v>15</v>
      </c>
      <c r="AD10" s="121" t="s">
        <v>15</v>
      </c>
      <c r="AE10" s="122"/>
      <c r="AF10" s="122"/>
      <c r="AG10" s="187">
        <v>-18635342.960000001</v>
      </c>
      <c r="AH10" s="188">
        <v>-18708165.399999999</v>
      </c>
      <c r="AI10" s="189">
        <v>-19379100.789999999</v>
      </c>
      <c r="AJ10" s="190"/>
      <c r="AK10" s="191">
        <v>-95666676.530000001</v>
      </c>
      <c r="AL10" s="192">
        <v>-95127437.090000004</v>
      </c>
      <c r="AM10" s="193">
        <v>-103891873.06999999</v>
      </c>
      <c r="AN10" s="194"/>
      <c r="AO10" s="195">
        <v>-249146226.80000004</v>
      </c>
      <c r="AP10" s="196">
        <v>-250694070.12</v>
      </c>
      <c r="AQ10" s="193">
        <v>-259259288.12999997</v>
      </c>
      <c r="AR10" s="122"/>
      <c r="AS10" s="123">
        <f t="shared" si="0"/>
        <v>-18635343.960000001</v>
      </c>
      <c r="AT10" s="123">
        <f t="shared" si="1"/>
        <v>-18708166.399999999</v>
      </c>
      <c r="AU10" s="123">
        <f t="shared" si="2"/>
        <v>-19379101.789999999</v>
      </c>
      <c r="AV10" s="123"/>
      <c r="AW10" s="123">
        <f t="shared" si="3"/>
        <v>-95666677.530000001</v>
      </c>
      <c r="AX10" s="123">
        <f t="shared" si="4"/>
        <v>-95127438.090000004</v>
      </c>
      <c r="AY10" s="123">
        <f t="shared" si="5"/>
        <v>-103891874.06999999</v>
      </c>
      <c r="AZ10" s="123"/>
      <c r="BA10" s="123">
        <f t="shared" si="6"/>
        <v>-249146227.80000004</v>
      </c>
      <c r="BB10" s="123">
        <f t="shared" si="7"/>
        <v>-250694071.12</v>
      </c>
      <c r="BC10" s="123">
        <f t="shared" si="8"/>
        <v>-259259289.12999997</v>
      </c>
    </row>
    <row r="11" spans="1:55" s="124" customFormat="1" ht="12.75" customHeight="1">
      <c r="B11" s="174" t="s">
        <v>16</v>
      </c>
      <c r="C11" s="175">
        <v>-8733719</v>
      </c>
      <c r="D11" s="176">
        <v>-7771702.2599999998</v>
      </c>
      <c r="E11" s="773">
        <f t="shared" ref="E11:E12" si="9">C11-D11</f>
        <v>-962016.74000000022</v>
      </c>
      <c r="F11" s="177">
        <v>-8703315.8300000001</v>
      </c>
      <c r="G11" s="177">
        <f t="shared" ref="G11:G12" si="10">C11-F11</f>
        <v>-30403.169999999925</v>
      </c>
      <c r="H11" s="773">
        <f t="shared" ref="H11:H12" si="11">IF(($C11-$D11)=0,0,IF(AND(($C11-$D11)&gt;=0,ABS(($C11-$D11))&gt;ABS($D11)),"&gt;100 ",IF(AND(($C11-$D11)&lt;0,ABS(($C11-$D11))&gt;ABS($D11)),"&lt;-100 ",IF(AND(($C11-$D11)&gt;=0,ABS(($C11-$D11))&lt;=ABS($D11)),ABS(($C11-$D11)/$D11)*100,IF(AND(($C11-$D11)&lt;0,ABS(($C11-$D11))&lt;=ABS($D11)),ABS(($C11-$D11)/$D11)*-100,)))))</f>
        <v>-12.378455939458496</v>
      </c>
      <c r="I11" s="178">
        <f t="shared" ref="I11:I12" si="12">IF(($C11-$F11)=0,0,IF(AND(($C11-$F11)&gt;=0,ABS(($C11-$F11))&gt;ABS($F11)),"&gt;100 ",IF(AND(($C11-$F11)&lt;0,ABS(($C11-$F11))&gt;ABS($F11)),"&lt;-100 ",IF(AND(($C11-$F11)&gt;=0,ABS(($C11-$F11))&lt;=ABS($F11)),ABS(($C11-$F11)/$F11)*100,IF(AND(($C11-$F11)&lt;0,ABS(($C11-$F11))&lt;=ABS($F11)),ABS(($C11-$F11)/$F11)*-100,)))))</f>
        <v>-0.34932858457464394</v>
      </c>
      <c r="J11" s="179"/>
      <c r="K11" s="180">
        <v>-66110974.689999998</v>
      </c>
      <c r="L11" s="181">
        <v>-72559311.280000001</v>
      </c>
      <c r="M11" s="808">
        <f t="shared" ref="M11:M12" si="13">K11-L11</f>
        <v>6448336.5900000036</v>
      </c>
      <c r="N11" s="182">
        <v>-74966720.560000002</v>
      </c>
      <c r="O11" s="182">
        <f t="shared" ref="O11:O12" si="14">K11-N11</f>
        <v>8855745.8700000048</v>
      </c>
      <c r="P11" s="819">
        <f t="shared" ref="P11:P12" si="15">IF(($K11-$L11)=0,0,IF(AND(($K11-$L11)&gt;=0,ABS(($K11-$L11))&gt;ABS($L11)),"&gt;100 ",IF(AND(($K11-$L11)&lt;0,ABS(($K11-$L11))&gt;ABS($L11)),"&lt;-100 ",IF(AND(($K11-$L11)&gt;=0,ABS(($K11-$L11))&lt;=ABS($L11)),ABS(($K11-$L11)/$L11)*100,IF(AND(($K11-$L11)&lt;0,ABS(($K11-$L11))&lt;=ABS($L11)),ABS(($K11-$L11)/$L11)*-100,)))))</f>
        <v>8.8869870403213174</v>
      </c>
      <c r="Q11" s="178">
        <f t="shared" ref="Q11:Q12" si="16">IF(($K11-$N11)=0,0,IF(AND(($K11-$N11)&gt;=0,ABS(($K11-$N11))&gt;ABS($N11)),"&gt;100 ",IF(AND(($K11-$N11)&lt;0,ABS(($K11-$N11))&gt;ABS($N11)),"&lt;-100 ",IF(AND(($K11-$N11)&gt;=0,ABS(($K11-$N11))&lt;=ABS($N11)),ABS(($K11-$N11)/$N11)*100,IF(AND(($K11-$N11)&lt;0,ABS(($K11-$N11))&lt;=ABS($N11)),ABS(($K11-$N11)/$N11)*-100,)))))</f>
        <v>11.812902850555218</v>
      </c>
      <c r="R11" s="179"/>
      <c r="S11" s="183">
        <v>-111099826.59999999</v>
      </c>
      <c r="T11" s="184">
        <v>-129520565.83</v>
      </c>
      <c r="U11" s="844">
        <f t="shared" ref="U11:U12" si="17">S11-T11</f>
        <v>18420739.230000004</v>
      </c>
      <c r="V11" s="185">
        <v>-115218063.56</v>
      </c>
      <c r="W11" s="186">
        <f t="shared" ref="W11:W12" si="18">S11-V11</f>
        <v>4118236.9600000083</v>
      </c>
      <c r="X11" s="854">
        <f t="shared" ref="X11:X12" si="19">IF(($S11-$T11)=0,0,IF(AND(($S11-$T11)&gt;=0,ABS(($S11-$T11))&gt;ABS($T11)),"&gt;100 ",IF(AND(($S11-$T11)&lt;0,ABS(($S11-$T11))&gt;ABS($T11)),"&lt;-100 ",IF(AND(($S11-$T11)&gt;=0,ABS(($S11-$T11))&lt;=ABS($T11)),ABS(($S11-$T11)/$T11)*100,IF(AND(($S11-$T11)&lt;0,ABS(($S11-$T11))&lt;=ABS($T11)),ABS(($S11-$T11)/$T11)*-100,)))))</f>
        <v>14.222250429462941</v>
      </c>
      <c r="Y11" s="178">
        <f t="shared" ref="Y11:Y12" si="20">IF(($S11-$V11)=0,0,IF(AND(($S11-$V11)&gt;=0,ABS(($S11-$V11))&gt;ABS($V11)),"&gt;100 ",IF(AND(($S11-$V11)&lt;0,ABS(($S11-$V11))&gt;ABS($V11)),"&lt;-100 ",IF(AND(($S11-$V11)&gt;=0,ABS(($S11-$V11))&lt;=ABS($V11)),ABS(($S11-$V11)/$V11)*100,IF(AND(($S11-$V11)&lt;0,ABS(($S11-$V11))&lt;=ABS($V11)),ABS(($S11-$V11)/$V11)*-100,)))))</f>
        <v>3.5742980160879281</v>
      </c>
      <c r="Z11" s="119"/>
      <c r="AA11" s="120"/>
      <c r="AB11" s="120"/>
      <c r="AC11" s="121" t="s">
        <v>17</v>
      </c>
      <c r="AD11" s="121" t="s">
        <v>17</v>
      </c>
      <c r="AE11" s="122"/>
      <c r="AF11" s="122"/>
      <c r="AG11" s="187">
        <v>-7040728.2999999998</v>
      </c>
      <c r="AH11" s="188">
        <v>-8226790.3399999999</v>
      </c>
      <c r="AI11" s="189">
        <v>-8581910.8900000006</v>
      </c>
      <c r="AJ11" s="190"/>
      <c r="AK11" s="191">
        <v>-42048265.979999997</v>
      </c>
      <c r="AL11" s="192">
        <v>-47924108.370000005</v>
      </c>
      <c r="AM11" s="193">
        <v>-48846788.009999998</v>
      </c>
      <c r="AN11" s="194"/>
      <c r="AO11" s="195">
        <v>-110000630.99000001</v>
      </c>
      <c r="AP11" s="196">
        <v>-129520565.83</v>
      </c>
      <c r="AQ11" s="193">
        <v>-115218063.56</v>
      </c>
      <c r="AR11" s="122"/>
      <c r="AS11" s="123">
        <f t="shared" si="0"/>
        <v>1692990.7000000002</v>
      </c>
      <c r="AT11" s="123">
        <f t="shared" si="1"/>
        <v>-455088.08000000007</v>
      </c>
      <c r="AU11" s="123">
        <f t="shared" si="2"/>
        <v>121404.93999999948</v>
      </c>
      <c r="AV11" s="123"/>
      <c r="AW11" s="123">
        <f t="shared" si="3"/>
        <v>24062708.710000001</v>
      </c>
      <c r="AX11" s="123">
        <f t="shared" si="4"/>
        <v>24635202.909999996</v>
      </c>
      <c r="AY11" s="123">
        <f t="shared" si="5"/>
        <v>26119932.550000004</v>
      </c>
      <c r="AZ11" s="123"/>
      <c r="BA11" s="123">
        <f t="shared" si="6"/>
        <v>1099195.6099999845</v>
      </c>
      <c r="BB11" s="123">
        <f t="shared" si="7"/>
        <v>0</v>
      </c>
      <c r="BC11" s="123">
        <f t="shared" si="8"/>
        <v>0</v>
      </c>
    </row>
    <row r="12" spans="1:55" s="124" customFormat="1" ht="12.75" customHeight="1">
      <c r="B12" s="174" t="s">
        <v>18</v>
      </c>
      <c r="C12" s="175">
        <v>-963665.84</v>
      </c>
      <c r="D12" s="176">
        <v>2547794.6800000002</v>
      </c>
      <c r="E12" s="773">
        <f t="shared" si="9"/>
        <v>-3511460.52</v>
      </c>
      <c r="F12" s="177">
        <v>252316.9</v>
      </c>
      <c r="G12" s="177">
        <f t="shared" si="10"/>
        <v>-1215982.74</v>
      </c>
      <c r="H12" s="773" t="str">
        <f t="shared" si="11"/>
        <v xml:space="preserve">&lt;-100 </v>
      </c>
      <c r="I12" s="178" t="str">
        <f t="shared" si="12"/>
        <v xml:space="preserve">&lt;-100 </v>
      </c>
      <c r="J12" s="179"/>
      <c r="K12" s="180">
        <v>-10228584.67</v>
      </c>
      <c r="L12" s="181">
        <v>-1499203.76</v>
      </c>
      <c r="M12" s="808">
        <f t="shared" si="13"/>
        <v>-8729380.9100000001</v>
      </c>
      <c r="N12" s="182">
        <v>-6245055.5099999998</v>
      </c>
      <c r="O12" s="182">
        <f t="shared" si="14"/>
        <v>-3983529.16</v>
      </c>
      <c r="P12" s="819" t="str">
        <f t="shared" si="15"/>
        <v xml:space="preserve">&lt;-100 </v>
      </c>
      <c r="Q12" s="178">
        <f t="shared" si="16"/>
        <v>-63.78692957366524</v>
      </c>
      <c r="R12" s="179"/>
      <c r="S12" s="183">
        <v>-20617988.190000001</v>
      </c>
      <c r="T12" s="184">
        <v>-14829244.92</v>
      </c>
      <c r="U12" s="844">
        <f t="shared" si="17"/>
        <v>-5788743.2700000014</v>
      </c>
      <c r="V12" s="185">
        <v>-19793552.530000001</v>
      </c>
      <c r="W12" s="186">
        <f t="shared" si="18"/>
        <v>-824435.66000000015</v>
      </c>
      <c r="X12" s="854">
        <f t="shared" si="19"/>
        <v>-39.035994760547801</v>
      </c>
      <c r="Y12" s="178">
        <f t="shared" si="20"/>
        <v>-4.1651727690137896</v>
      </c>
      <c r="Z12" s="119"/>
      <c r="AA12" s="120"/>
      <c r="AB12" s="120"/>
      <c r="AC12" s="121" t="s">
        <v>19</v>
      </c>
      <c r="AD12" s="121" t="s">
        <v>19</v>
      </c>
      <c r="AE12" s="122"/>
      <c r="AF12" s="122"/>
      <c r="AG12" s="187">
        <v>-62188.540000000008</v>
      </c>
      <c r="AH12" s="188">
        <v>75661.160000000033</v>
      </c>
      <c r="AI12" s="189">
        <v>-610688.98</v>
      </c>
      <c r="AJ12" s="190"/>
      <c r="AK12" s="191">
        <v>-7137584.3299999991</v>
      </c>
      <c r="AL12" s="192">
        <v>-6890769.5899999999</v>
      </c>
      <c r="AM12" s="193">
        <v>-6269304.3900000006</v>
      </c>
      <c r="AN12" s="194"/>
      <c r="AO12" s="195">
        <v>-18166550.650000002</v>
      </c>
      <c r="AP12" s="196">
        <v>-14829244.919999994</v>
      </c>
      <c r="AQ12" s="193">
        <v>-19793552.530000001</v>
      </c>
      <c r="AR12" s="122"/>
      <c r="AS12" s="123">
        <f t="shared" si="0"/>
        <v>901477.29999999993</v>
      </c>
      <c r="AT12" s="123">
        <f t="shared" si="1"/>
        <v>-2472133.52</v>
      </c>
      <c r="AU12" s="123">
        <f t="shared" si="2"/>
        <v>-863005.88</v>
      </c>
      <c r="AV12" s="123"/>
      <c r="AW12" s="123">
        <f t="shared" si="3"/>
        <v>3091000.3400000008</v>
      </c>
      <c r="AX12" s="123">
        <f t="shared" si="4"/>
        <v>-5391565.8300000001</v>
      </c>
      <c r="AY12" s="123">
        <f t="shared" si="5"/>
        <v>-24248.88000000082</v>
      </c>
      <c r="AZ12" s="123"/>
      <c r="BA12" s="123">
        <f t="shared" si="6"/>
        <v>2451437.5399999991</v>
      </c>
      <c r="BB12" s="123">
        <f t="shared" si="7"/>
        <v>0</v>
      </c>
      <c r="BC12" s="123">
        <f t="shared" si="8"/>
        <v>0</v>
      </c>
    </row>
    <row r="13" spans="1:55" s="124" customFormat="1" ht="12.75" customHeight="1">
      <c r="B13" s="197" t="s">
        <v>20</v>
      </c>
      <c r="C13" s="198">
        <v>1</v>
      </c>
      <c r="D13" s="199">
        <v>1</v>
      </c>
      <c r="E13" s="774">
        <v>0</v>
      </c>
      <c r="F13" s="200">
        <v>1</v>
      </c>
      <c r="G13" s="200">
        <v>0</v>
      </c>
      <c r="H13" s="774">
        <v>0</v>
      </c>
      <c r="I13" s="201">
        <v>0</v>
      </c>
      <c r="J13" s="156"/>
      <c r="K13" s="202">
        <v>1</v>
      </c>
      <c r="L13" s="203">
        <v>1</v>
      </c>
      <c r="M13" s="809">
        <v>0</v>
      </c>
      <c r="N13" s="204">
        <v>1</v>
      </c>
      <c r="O13" s="204">
        <v>0</v>
      </c>
      <c r="P13" s="820">
        <v>0</v>
      </c>
      <c r="Q13" s="201">
        <v>0</v>
      </c>
      <c r="R13" s="156"/>
      <c r="S13" s="205">
        <v>1</v>
      </c>
      <c r="T13" s="206">
        <v>1</v>
      </c>
      <c r="U13" s="845">
        <v>0</v>
      </c>
      <c r="V13" s="207">
        <v>1</v>
      </c>
      <c r="W13" s="204">
        <v>0</v>
      </c>
      <c r="X13" s="855">
        <v>0</v>
      </c>
      <c r="Y13" s="201">
        <v>0</v>
      </c>
      <c r="Z13" s="119"/>
      <c r="AA13" s="120"/>
      <c r="AB13" s="120"/>
      <c r="AC13" s="121" t="s">
        <v>21</v>
      </c>
      <c r="AD13" s="121" t="s">
        <v>21</v>
      </c>
      <c r="AE13" s="122"/>
      <c r="AF13" s="122"/>
      <c r="AG13" s="208">
        <v>183497426</v>
      </c>
      <c r="AH13" s="209">
        <v>171942820.66000003</v>
      </c>
      <c r="AI13" s="210">
        <v>177580704.94</v>
      </c>
      <c r="AJ13" s="167"/>
      <c r="AK13" s="211">
        <v>941389495.98999989</v>
      </c>
      <c r="AL13" s="212">
        <v>903977892.77999997</v>
      </c>
      <c r="AM13" s="213">
        <v>948484892.63999987</v>
      </c>
      <c r="AN13" s="171"/>
      <c r="AO13" s="214">
        <v>2397583819.0100002</v>
      </c>
      <c r="AP13" s="215">
        <v>2273769478.0900002</v>
      </c>
      <c r="AQ13" s="213">
        <v>2422402128.0999999</v>
      </c>
      <c r="AR13" s="122"/>
      <c r="AS13" s="123">
        <f t="shared" si="0"/>
        <v>183497425</v>
      </c>
      <c r="AT13" s="123">
        <f t="shared" si="1"/>
        <v>171942819.66000003</v>
      </c>
      <c r="AU13" s="123">
        <f t="shared" si="2"/>
        <v>177580703.94</v>
      </c>
      <c r="AV13" s="123"/>
      <c r="AW13" s="123">
        <f t="shared" si="3"/>
        <v>941389494.98999989</v>
      </c>
      <c r="AX13" s="123">
        <f t="shared" si="4"/>
        <v>903977891.77999997</v>
      </c>
      <c r="AY13" s="123">
        <f t="shared" si="5"/>
        <v>948484891.63999987</v>
      </c>
      <c r="AZ13" s="123"/>
      <c r="BA13" s="123">
        <f t="shared" si="6"/>
        <v>2397583818.0100002</v>
      </c>
      <c r="BB13" s="123">
        <f t="shared" si="7"/>
        <v>2273769477.0900002</v>
      </c>
      <c r="BC13" s="123">
        <f t="shared" si="8"/>
        <v>2422402127.0999999</v>
      </c>
    </row>
    <row r="14" spans="1:55" s="628" customFormat="1" ht="12.75" customHeight="1">
      <c r="B14" s="725" t="s">
        <v>12</v>
      </c>
      <c r="C14" s="726">
        <f>((C13/D13)-1)*100</f>
        <v>0</v>
      </c>
      <c r="D14" s="727">
        <f>0</f>
        <v>0</v>
      </c>
      <c r="E14" s="775"/>
      <c r="F14" s="728">
        <f>(F13/D13-1)*100</f>
        <v>0</v>
      </c>
      <c r="G14" s="728"/>
      <c r="H14" s="775"/>
      <c r="I14" s="728"/>
      <c r="J14" s="705"/>
      <c r="K14" s="729">
        <f>((K13/L13)-1)*100</f>
        <v>0</v>
      </c>
      <c r="L14" s="730">
        <f>0</f>
        <v>0</v>
      </c>
      <c r="M14" s="807"/>
      <c r="N14" s="728">
        <f>(N13/L13-1)*100</f>
        <v>0</v>
      </c>
      <c r="O14" s="728"/>
      <c r="P14" s="807"/>
      <c r="Q14" s="728"/>
      <c r="R14" s="705"/>
      <c r="S14" s="731">
        <f>((S13/T13)-1)*100</f>
        <v>0</v>
      </c>
      <c r="T14" s="732">
        <f>0</f>
        <v>0</v>
      </c>
      <c r="U14" s="843"/>
      <c r="V14" s="733">
        <f>(V13/T13-1)*100</f>
        <v>0</v>
      </c>
      <c r="W14" s="728"/>
      <c r="X14" s="843"/>
      <c r="Y14" s="728"/>
      <c r="Z14" s="643"/>
      <c r="AA14" s="644"/>
      <c r="AB14" s="644"/>
      <c r="AC14" s="645" t="s">
        <v>22</v>
      </c>
      <c r="AD14" s="645" t="s">
        <v>22</v>
      </c>
      <c r="AE14" s="646"/>
      <c r="AF14" s="646"/>
      <c r="AG14" s="734">
        <v>6.7200277950819842</v>
      </c>
      <c r="AH14" s="741">
        <v>0</v>
      </c>
      <c r="AI14" s="736">
        <v>3.2789297385950933</v>
      </c>
      <c r="AJ14" s="742"/>
      <c r="AK14" s="737">
        <v>4.1385528903752355</v>
      </c>
      <c r="AL14" s="743">
        <v>0</v>
      </c>
      <c r="AM14" s="744">
        <v>4.9234610951743196</v>
      </c>
      <c r="AN14" s="745"/>
      <c r="AO14" s="739">
        <v>5.4453339317407812</v>
      </c>
      <c r="AP14" s="740">
        <v>0</v>
      </c>
      <c r="AQ14" s="736">
        <v>6.5368389998291976</v>
      </c>
      <c r="AR14" s="646"/>
      <c r="AS14" s="657">
        <f t="shared" si="0"/>
        <v>6.7200277950819842</v>
      </c>
      <c r="AT14" s="657">
        <f t="shared" si="1"/>
        <v>0</v>
      </c>
      <c r="AU14" s="657">
        <f t="shared" si="2"/>
        <v>3.2789297385950933</v>
      </c>
      <c r="AV14" s="657"/>
      <c r="AW14" s="657">
        <f t="shared" si="3"/>
        <v>4.1385528903752355</v>
      </c>
      <c r="AX14" s="657">
        <f t="shared" si="4"/>
        <v>0</v>
      </c>
      <c r="AY14" s="657">
        <f t="shared" si="5"/>
        <v>4.9234610951743196</v>
      </c>
      <c r="AZ14" s="657"/>
      <c r="BA14" s="657">
        <f t="shared" si="6"/>
        <v>5.4453339317407812</v>
      </c>
      <c r="BB14" s="657">
        <f t="shared" si="7"/>
        <v>0</v>
      </c>
      <c r="BC14" s="657">
        <f t="shared" si="8"/>
        <v>6.5368389998291976</v>
      </c>
    </row>
    <row r="15" spans="1:55" s="628" customFormat="1" ht="12.75" customHeight="1">
      <c r="B15" s="725" t="s">
        <v>23</v>
      </c>
      <c r="C15" s="726">
        <v>14.655734000000001</v>
      </c>
      <c r="D15" s="727">
        <v>0</v>
      </c>
      <c r="E15" s="775"/>
      <c r="F15" s="728">
        <v>0</v>
      </c>
      <c r="G15" s="728"/>
      <c r="H15" s="775"/>
      <c r="I15" s="728"/>
      <c r="J15" s="705"/>
      <c r="K15" s="729">
        <v>0</v>
      </c>
      <c r="L15" s="730">
        <v>0</v>
      </c>
      <c r="M15" s="807"/>
      <c r="N15" s="728">
        <v>0</v>
      </c>
      <c r="O15" s="728"/>
      <c r="P15" s="807"/>
      <c r="Q15" s="728"/>
      <c r="R15" s="705"/>
      <c r="S15" s="731">
        <v>0</v>
      </c>
      <c r="T15" s="732">
        <v>0</v>
      </c>
      <c r="U15" s="843"/>
      <c r="V15" s="733">
        <v>0</v>
      </c>
      <c r="W15" s="728"/>
      <c r="X15" s="843"/>
      <c r="Y15" s="728"/>
      <c r="Z15" s="643"/>
      <c r="AA15" s="644"/>
      <c r="AB15" s="644"/>
      <c r="AC15" s="645" t="s">
        <v>24</v>
      </c>
      <c r="AD15" s="645" t="s">
        <v>24</v>
      </c>
      <c r="AE15" s="646" t="s">
        <v>25</v>
      </c>
      <c r="AF15" s="646" t="s">
        <v>25</v>
      </c>
      <c r="AG15" s="734">
        <v>10.359390285699151</v>
      </c>
      <c r="AH15" s="741">
        <v>0</v>
      </c>
      <c r="AI15" s="736">
        <v>5.3342710709094074</v>
      </c>
      <c r="AJ15" s="742"/>
      <c r="AK15" s="737">
        <v>7.474101710989375</v>
      </c>
      <c r="AL15" s="743">
        <v>0</v>
      </c>
      <c r="AM15" s="736">
        <v>7.0272064339268816</v>
      </c>
      <c r="AN15" s="715">
        <v>0</v>
      </c>
      <c r="AO15" s="739">
        <v>7.5902341945341414</v>
      </c>
      <c r="AP15" s="740">
        <v>0</v>
      </c>
      <c r="AQ15" s="736">
        <v>7.4661422750760957</v>
      </c>
      <c r="AR15" s="646"/>
      <c r="AS15" s="657">
        <f t="shared" si="0"/>
        <v>-4.2963437143008498</v>
      </c>
      <c r="AT15" s="657">
        <f t="shared" si="1"/>
        <v>0</v>
      </c>
      <c r="AU15" s="657">
        <f t="shared" si="2"/>
        <v>5.3342710709094074</v>
      </c>
      <c r="AV15" s="657"/>
      <c r="AW15" s="657">
        <f t="shared" si="3"/>
        <v>7.474101710989375</v>
      </c>
      <c r="AX15" s="657">
        <f t="shared" si="4"/>
        <v>0</v>
      </c>
      <c r="AY15" s="657">
        <f t="shared" si="5"/>
        <v>7.0272064339268816</v>
      </c>
      <c r="AZ15" s="657"/>
      <c r="BA15" s="657">
        <f t="shared" si="6"/>
        <v>7.5902341945341414</v>
      </c>
      <c r="BB15" s="657">
        <f t="shared" si="7"/>
        <v>0</v>
      </c>
      <c r="BC15" s="657">
        <f t="shared" si="8"/>
        <v>7.4661422750760957</v>
      </c>
    </row>
    <row r="16" spans="1:55" s="124" customFormat="1" ht="12.75" customHeight="1">
      <c r="B16" s="216" t="s">
        <v>26</v>
      </c>
      <c r="C16" s="175">
        <v>-479448.16</v>
      </c>
      <c r="D16" s="176">
        <v>-638618.56999999995</v>
      </c>
      <c r="E16" s="773">
        <f t="shared" ref="E16:E21" si="21">C16-D16</f>
        <v>159170.40999999997</v>
      </c>
      <c r="F16" s="177">
        <v>-944909.49</v>
      </c>
      <c r="G16" s="177">
        <f t="shared" ref="G16:G21" si="22">C16-F16</f>
        <v>465461.33</v>
      </c>
      <c r="H16" s="782">
        <f t="shared" ref="H16:H21" si="23">IF(($C16-$D16)=0,0,IF(AND(($C16-$D16)&gt;=0,ABS(($C16-$D16))&gt;ABS($D16)),"&gt;100 ",IF(AND(($C16-$D16)&lt;0,ABS(($C16-$D16))&gt;ABS($D16)),"&lt;-100 ",IF(AND(($C16-$D16)&gt;=0,ABS(($C16-$D16))&lt;=ABS($D16)),ABS(($C16-$D16)/$D16)*100,IF(AND(($C16-$D16)&lt;0,ABS(($C16-$D16))&lt;=ABS($D16)),ABS(($C16-$D16)/$D16)*-100,)))))</f>
        <v>24.92417500480764</v>
      </c>
      <c r="I16" s="178">
        <f t="shared" ref="I16:I21" si="24">IF(($C16-$F16)=0,0,IF(AND(($C16-$F16)&gt;=0,ABS(($C16-$F16))&gt;ABS($F16)),"&gt;100 ",IF(AND(($C16-$F16)&lt;0,ABS(($C16-$F16))&gt;ABS($F16)),"&lt;-100 ",IF(AND(($C16-$F16)&gt;=0,ABS(($C16-$F16))&lt;=ABS($F16)),ABS(($C16-$F16)/$F16)*100,IF(AND(($C16-$F16)&lt;0,ABS(($C16-$F16))&lt;=ABS($F16)),ABS(($C16-$F16)/$F16)*-100,)))))</f>
        <v>49.25988519810506</v>
      </c>
      <c r="J16" s="179"/>
      <c r="K16" s="180">
        <v>-7713960.21</v>
      </c>
      <c r="L16" s="181">
        <v>-7280917.8399999999</v>
      </c>
      <c r="M16" s="808">
        <f t="shared" ref="M16:M21" si="25">K16-L16</f>
        <v>-433042.37000000011</v>
      </c>
      <c r="N16" s="182">
        <v>-8123677.1500000004</v>
      </c>
      <c r="O16" s="182">
        <f t="shared" ref="O16:O21" si="26">K16-N16</f>
        <v>409716.94000000041</v>
      </c>
      <c r="P16" s="819">
        <f t="shared" ref="P16:P21" si="27">IF(($K16-$L16)=0,0,IF(AND(($K16-$L16)&gt;=0,ABS(($K16-$L16))&gt;ABS($L16)),"&gt;100 ",IF(AND(($K16-$L16)&lt;0,ABS(($K16-$L16))&gt;ABS($L16)),"&lt;-100 ",IF(AND(($K16-$L16)&gt;=0,ABS(($K16-$L16))&lt;=ABS($L16)),ABS(($K16-$L16)/$L16)*100,IF(AND(($K16-$L16)&lt;0,ABS(($K16-$L16))&lt;=ABS($L16)),ABS(($K16-$L16)/$L16)*-100,)))))</f>
        <v>-5.9476343438590442</v>
      </c>
      <c r="Q16" s="178">
        <f t="shared" ref="Q16:Q21" si="28">IF(($K16-$N16)=0,0,IF(AND(($K16-$N16)&gt;=0,ABS(($K16-$N16))&gt;ABS($N16)),"&gt;100 ",IF(AND(($K16-$N16)&lt;0,ABS(($K16-$N16))&gt;ABS($N16)),"&lt;-100 ",IF(AND(($K16-$N16)&gt;=0,ABS(($K16-$N16))&lt;=ABS($N16)),ABS(($K16-$N16)/$N16)*100,IF(AND(($K16-$N16)&lt;0,ABS(($K16-$N16))&lt;=ABS($N16)),ABS(($K16-$N16)/$N16)*-100,)))))</f>
        <v>5.0434911732059708</v>
      </c>
      <c r="R16" s="179"/>
      <c r="S16" s="183">
        <v>-13212896.689999999</v>
      </c>
      <c r="T16" s="184">
        <v>-11744097.300000001</v>
      </c>
      <c r="U16" s="844">
        <f t="shared" ref="U16:U21" si="29">S16-T16</f>
        <v>-1468799.3899999987</v>
      </c>
      <c r="V16" s="185">
        <v>-13407435.289999999</v>
      </c>
      <c r="W16" s="186">
        <f t="shared" ref="W16:W21" si="30">S16-V16</f>
        <v>194538.59999999963</v>
      </c>
      <c r="X16" s="854">
        <f t="shared" ref="X16:X21" si="31">IF(($S16-$T16)=0,0,IF(AND(($S16-$T16)&gt;=0,ABS(($S16-$T16))&gt;ABS($T16)),"&gt;100 ",IF(AND(($S16-$T16)&lt;0,ABS(($S16-$T16))&gt;ABS($T16)),"&lt;-100 ",IF(AND(($S16-$T16)&gt;=0,ABS(($S16-$T16))&lt;=ABS($T16)),ABS(($S16-$T16)/$T16)*100,IF(AND(($S16-$T16)&lt;0,ABS(($S16-$T16))&lt;=ABS($T16)),ABS(($S16-$T16)/$T16)*-100,)))))</f>
        <v>-12.506703175900958</v>
      </c>
      <c r="Y16" s="178">
        <f t="shared" ref="Y16:Y21" si="32">IF(($S16-$V16)=0,0,IF(AND(($S16-$V16)&gt;=0,ABS(($S16-$V16))&gt;ABS($V16)),"&gt;100 ",IF(AND(($S16-$V16)&lt;0,ABS(($S16-$V16))&gt;ABS($V16)),"&lt;-100 ",IF(AND(($S16-$V16)&gt;=0,ABS(($S16-$V16))&lt;=ABS($V16)),ABS(($S16-$V16)/$V16)*100,IF(AND(($S16-$V16)&lt;0,ABS(($S16-$V16))&lt;=ABS($V16)),ABS(($S16-$V16)/$V16)*-100,)))))</f>
        <v>1.4509754907793377</v>
      </c>
      <c r="Z16" s="119"/>
      <c r="AA16" s="120"/>
      <c r="AB16" s="120"/>
      <c r="AC16" s="121" t="s">
        <v>27</v>
      </c>
      <c r="AD16" s="121" t="s">
        <v>27</v>
      </c>
      <c r="AE16" s="122"/>
      <c r="AF16" s="122"/>
      <c r="AG16" s="187">
        <v>-989839.87</v>
      </c>
      <c r="AH16" s="188">
        <v>-729207.98</v>
      </c>
      <c r="AI16" s="189">
        <v>-883816.97</v>
      </c>
      <c r="AJ16" s="190"/>
      <c r="AK16" s="191">
        <v>-5111471.4799999995</v>
      </c>
      <c r="AL16" s="192">
        <v>-5314502.6300000008</v>
      </c>
      <c r="AM16" s="193">
        <v>-5285974.1599999992</v>
      </c>
      <c r="AN16" s="194"/>
      <c r="AO16" s="195">
        <v>-13108598.01</v>
      </c>
      <c r="AP16" s="196">
        <v>-11744097.300000001</v>
      </c>
      <c r="AQ16" s="193">
        <v>-13407435.289999999</v>
      </c>
      <c r="AR16" s="122"/>
      <c r="AS16" s="123">
        <f t="shared" si="0"/>
        <v>-510391.71</v>
      </c>
      <c r="AT16" s="123">
        <f t="shared" si="1"/>
        <v>-90589.410000000033</v>
      </c>
      <c r="AU16" s="123">
        <f t="shared" si="2"/>
        <v>61092.520000000019</v>
      </c>
      <c r="AV16" s="123"/>
      <c r="AW16" s="123">
        <f t="shared" si="3"/>
        <v>2602488.7300000004</v>
      </c>
      <c r="AX16" s="123">
        <f t="shared" si="4"/>
        <v>1966415.209999999</v>
      </c>
      <c r="AY16" s="123">
        <f t="shared" si="5"/>
        <v>2837702.9900000012</v>
      </c>
      <c r="AZ16" s="123"/>
      <c r="BA16" s="123">
        <f t="shared" si="6"/>
        <v>104298.6799999997</v>
      </c>
      <c r="BB16" s="123">
        <f t="shared" si="7"/>
        <v>0</v>
      </c>
      <c r="BC16" s="123">
        <f t="shared" si="8"/>
        <v>0</v>
      </c>
    </row>
    <row r="17" spans="2:55" s="124" customFormat="1" ht="12.75" customHeight="1">
      <c r="B17" s="216" t="s">
        <v>28</v>
      </c>
      <c r="C17" s="175">
        <v>-789594.59</v>
      </c>
      <c r="D17" s="176">
        <v>-825139.52</v>
      </c>
      <c r="E17" s="773">
        <f t="shared" si="21"/>
        <v>35544.930000000051</v>
      </c>
      <c r="F17" s="177">
        <v>-775546.86</v>
      </c>
      <c r="G17" s="177">
        <f t="shared" si="22"/>
        <v>-14047.729999999981</v>
      </c>
      <c r="H17" s="782">
        <f t="shared" si="23"/>
        <v>4.3077478582046407</v>
      </c>
      <c r="I17" s="178">
        <f t="shared" si="24"/>
        <v>-1.8113321998363814</v>
      </c>
      <c r="J17" s="179"/>
      <c r="K17" s="180">
        <v>-9756428.3900000006</v>
      </c>
      <c r="L17" s="181">
        <v>-9550403.5800000001</v>
      </c>
      <c r="M17" s="808">
        <f t="shared" si="25"/>
        <v>-206024.81000000052</v>
      </c>
      <c r="N17" s="182">
        <v>-9483210.0999999996</v>
      </c>
      <c r="O17" s="182">
        <f t="shared" si="26"/>
        <v>-273218.29000000097</v>
      </c>
      <c r="P17" s="819">
        <f t="shared" si="27"/>
        <v>-2.1572366892583248</v>
      </c>
      <c r="Q17" s="178">
        <f t="shared" si="28"/>
        <v>-2.8810738886824936</v>
      </c>
      <c r="R17" s="179"/>
      <c r="S17" s="183">
        <v>-15789269.66</v>
      </c>
      <c r="T17" s="184">
        <v>-15970505.359999999</v>
      </c>
      <c r="U17" s="844">
        <f t="shared" si="29"/>
        <v>181235.69999999925</v>
      </c>
      <c r="V17" s="185">
        <v>-15780470.890000001</v>
      </c>
      <c r="W17" s="186">
        <f t="shared" si="30"/>
        <v>-8798.769999999553</v>
      </c>
      <c r="X17" s="854">
        <f t="shared" si="31"/>
        <v>1.134815060104017</v>
      </c>
      <c r="Y17" s="178">
        <f t="shared" si="32"/>
        <v>-5.5757334881402595E-2</v>
      </c>
      <c r="Z17" s="119"/>
      <c r="AA17" s="120"/>
      <c r="AB17" s="120"/>
      <c r="AC17" s="121" t="s">
        <v>29</v>
      </c>
      <c r="AD17" s="121" t="s">
        <v>29</v>
      </c>
      <c r="AE17" s="122"/>
      <c r="AF17" s="122"/>
      <c r="AG17" s="187">
        <v>-1355009.32</v>
      </c>
      <c r="AH17" s="188">
        <v>-1222891.23</v>
      </c>
      <c r="AI17" s="189">
        <v>-1127409.58</v>
      </c>
      <c r="AJ17" s="190"/>
      <c r="AK17" s="191">
        <v>-6864312.9100000001</v>
      </c>
      <c r="AL17" s="192">
        <v>-6539586.7200000007</v>
      </c>
      <c r="AM17" s="193">
        <v>-6444328.9300000006</v>
      </c>
      <c r="AN17" s="194"/>
      <c r="AO17" s="195">
        <v>-15673265.000000004</v>
      </c>
      <c r="AP17" s="196">
        <v>-15970505.360000001</v>
      </c>
      <c r="AQ17" s="193">
        <v>-15780470.889999999</v>
      </c>
      <c r="AR17" s="122"/>
      <c r="AS17" s="123">
        <f t="shared" si="0"/>
        <v>-565414.7300000001</v>
      </c>
      <c r="AT17" s="123">
        <f t="shared" si="1"/>
        <v>-397751.70999999996</v>
      </c>
      <c r="AU17" s="123">
        <f t="shared" si="2"/>
        <v>-351862.72000000009</v>
      </c>
      <c r="AV17" s="123"/>
      <c r="AW17" s="123">
        <f t="shared" si="3"/>
        <v>2892115.4800000004</v>
      </c>
      <c r="AX17" s="123">
        <f t="shared" si="4"/>
        <v>3010816.8599999994</v>
      </c>
      <c r="AY17" s="123">
        <f t="shared" si="5"/>
        <v>3038881.169999999</v>
      </c>
      <c r="AZ17" s="123"/>
      <c r="BA17" s="123">
        <f t="shared" si="6"/>
        <v>116004.65999999642</v>
      </c>
      <c r="BB17" s="123">
        <f t="shared" si="7"/>
        <v>0</v>
      </c>
      <c r="BC17" s="123">
        <f t="shared" si="8"/>
        <v>0</v>
      </c>
    </row>
    <row r="18" spans="2:55" s="124" customFormat="1" ht="12.75" customHeight="1">
      <c r="B18" s="216" t="s">
        <v>30</v>
      </c>
      <c r="C18" s="175">
        <v>1</v>
      </c>
      <c r="D18" s="176">
        <v>1</v>
      </c>
      <c r="E18" s="773">
        <v>0</v>
      </c>
      <c r="F18" s="177">
        <v>1</v>
      </c>
      <c r="G18" s="177">
        <v>0</v>
      </c>
      <c r="H18" s="782">
        <v>0</v>
      </c>
      <c r="I18" s="178">
        <v>0</v>
      </c>
      <c r="J18" s="179"/>
      <c r="K18" s="180">
        <v>1</v>
      </c>
      <c r="L18" s="181">
        <v>1</v>
      </c>
      <c r="M18" s="808">
        <v>0</v>
      </c>
      <c r="N18" s="182">
        <v>1</v>
      </c>
      <c r="O18" s="182">
        <v>0</v>
      </c>
      <c r="P18" s="819">
        <v>0</v>
      </c>
      <c r="Q18" s="178">
        <v>0</v>
      </c>
      <c r="R18" s="179"/>
      <c r="S18" s="183">
        <v>1</v>
      </c>
      <c r="T18" s="184">
        <v>1</v>
      </c>
      <c r="U18" s="844">
        <v>0</v>
      </c>
      <c r="V18" s="185">
        <v>1</v>
      </c>
      <c r="W18" s="186">
        <v>0</v>
      </c>
      <c r="X18" s="854">
        <v>0</v>
      </c>
      <c r="Y18" s="178">
        <v>0</v>
      </c>
      <c r="Z18" s="119"/>
      <c r="AA18" s="120"/>
      <c r="AB18" s="120"/>
      <c r="AC18" s="121" t="s">
        <v>31</v>
      </c>
      <c r="AD18" s="121" t="s">
        <v>31</v>
      </c>
      <c r="AE18" s="122"/>
      <c r="AF18" s="122"/>
      <c r="AG18" s="187">
        <v>-80399667.959999993</v>
      </c>
      <c r="AH18" s="188">
        <v>-74115973.040000007</v>
      </c>
      <c r="AI18" s="189">
        <v>-75879199.810000002</v>
      </c>
      <c r="AJ18" s="190"/>
      <c r="AK18" s="191">
        <v>-395145854.34999996</v>
      </c>
      <c r="AL18" s="192">
        <v>-365156573.42000002</v>
      </c>
      <c r="AM18" s="193">
        <v>-388448608.63999999</v>
      </c>
      <c r="AN18" s="194"/>
      <c r="AO18" s="195">
        <v>-1034417848.79</v>
      </c>
      <c r="AP18" s="196">
        <v>-959041299.48000002</v>
      </c>
      <c r="AQ18" s="193">
        <v>-1020253498.0599999</v>
      </c>
      <c r="AR18" s="122"/>
      <c r="AS18" s="123">
        <f t="shared" si="0"/>
        <v>-80399668.959999993</v>
      </c>
      <c r="AT18" s="123">
        <f t="shared" si="1"/>
        <v>-74115974.040000007</v>
      </c>
      <c r="AU18" s="123">
        <f t="shared" si="2"/>
        <v>-75879200.810000002</v>
      </c>
      <c r="AV18" s="123"/>
      <c r="AW18" s="123">
        <f t="shared" si="3"/>
        <v>-395145855.34999996</v>
      </c>
      <c r="AX18" s="123">
        <f t="shared" si="4"/>
        <v>-365156574.42000002</v>
      </c>
      <c r="AY18" s="123">
        <f t="shared" si="5"/>
        <v>-388448609.63999999</v>
      </c>
      <c r="AZ18" s="123"/>
      <c r="BA18" s="123">
        <f t="shared" si="6"/>
        <v>-1034417849.79</v>
      </c>
      <c r="BB18" s="123">
        <f t="shared" si="7"/>
        <v>-959041300.48000002</v>
      </c>
      <c r="BC18" s="123">
        <f t="shared" si="8"/>
        <v>-1020253499.0599999</v>
      </c>
    </row>
    <row r="19" spans="2:55" s="124" customFormat="1" ht="12.75" customHeight="1">
      <c r="B19" s="216" t="s">
        <v>32</v>
      </c>
      <c r="C19" s="175">
        <v>-5407870.0899999999</v>
      </c>
      <c r="D19" s="176">
        <v>-5316325.01</v>
      </c>
      <c r="E19" s="773">
        <f t="shared" si="21"/>
        <v>-91545.080000000075</v>
      </c>
      <c r="F19" s="177">
        <v>-6503965.9800000004</v>
      </c>
      <c r="G19" s="177">
        <f t="shared" si="22"/>
        <v>1096095.8900000006</v>
      </c>
      <c r="H19" s="782">
        <f t="shared" si="23"/>
        <v>-1.7219616902240535</v>
      </c>
      <c r="I19" s="178">
        <f t="shared" si="24"/>
        <v>16.852730985533238</v>
      </c>
      <c r="J19" s="179"/>
      <c r="K19" s="180">
        <v>-48644771.32</v>
      </c>
      <c r="L19" s="181">
        <v>-46689698.310000002</v>
      </c>
      <c r="M19" s="808">
        <f t="shared" si="25"/>
        <v>-1955073.0099999979</v>
      </c>
      <c r="N19" s="182">
        <v>-51744025.07</v>
      </c>
      <c r="O19" s="182">
        <f t="shared" si="26"/>
        <v>3099253.75</v>
      </c>
      <c r="P19" s="819">
        <f t="shared" si="27"/>
        <v>-4.1873755469978269</v>
      </c>
      <c r="Q19" s="178">
        <f t="shared" si="28"/>
        <v>5.9895876785914677</v>
      </c>
      <c r="R19" s="179"/>
      <c r="S19" s="183">
        <v>-81699157.629999995</v>
      </c>
      <c r="T19" s="184">
        <v>-76904314.390000001</v>
      </c>
      <c r="U19" s="844">
        <f t="shared" si="29"/>
        <v>-4794843.2399999946</v>
      </c>
      <c r="V19" s="185">
        <v>-84101996.969999999</v>
      </c>
      <c r="W19" s="186">
        <f t="shared" si="30"/>
        <v>2402839.3400000036</v>
      </c>
      <c r="X19" s="854">
        <f t="shared" si="31"/>
        <v>-6.2348169644738114</v>
      </c>
      <c r="Y19" s="178">
        <f t="shared" si="32"/>
        <v>2.8570538471959468</v>
      </c>
      <c r="Z19" s="119"/>
      <c r="AA19" s="120"/>
      <c r="AB19" s="120"/>
      <c r="AC19" s="121" t="s">
        <v>33</v>
      </c>
      <c r="AD19" s="121" t="s">
        <v>33</v>
      </c>
      <c r="AE19" s="122"/>
      <c r="AF19" s="122"/>
      <c r="AG19" s="187">
        <v>-6710878.3799999999</v>
      </c>
      <c r="AH19" s="188">
        <v>-5753536.4800000004</v>
      </c>
      <c r="AI19" s="189">
        <v>-6540939.2199999997</v>
      </c>
      <c r="AJ19" s="190"/>
      <c r="AK19" s="191">
        <v>-31523176.390000001</v>
      </c>
      <c r="AL19" s="192">
        <v>-29505891.859999999</v>
      </c>
      <c r="AM19" s="193">
        <v>-32188574.43</v>
      </c>
      <c r="AN19" s="194"/>
      <c r="AO19" s="195">
        <v>-82577930.719999999</v>
      </c>
      <c r="AP19" s="196">
        <v>-76904314.390000001</v>
      </c>
      <c r="AQ19" s="193">
        <v>-84101996.970000014</v>
      </c>
      <c r="AR19" s="122"/>
      <c r="AS19" s="123">
        <f t="shared" si="0"/>
        <v>-1303008.29</v>
      </c>
      <c r="AT19" s="123">
        <f t="shared" si="1"/>
        <v>-437211.47000000067</v>
      </c>
      <c r="AU19" s="123">
        <f t="shared" si="2"/>
        <v>-36973.239999999292</v>
      </c>
      <c r="AV19" s="123"/>
      <c r="AW19" s="123">
        <f t="shared" si="3"/>
        <v>17121594.93</v>
      </c>
      <c r="AX19" s="123">
        <f t="shared" si="4"/>
        <v>17183806.450000003</v>
      </c>
      <c r="AY19" s="123">
        <f t="shared" si="5"/>
        <v>19555450.640000001</v>
      </c>
      <c r="AZ19" s="123"/>
      <c r="BA19" s="123">
        <f t="shared" si="6"/>
        <v>-878773.09000000358</v>
      </c>
      <c r="BB19" s="123">
        <f t="shared" si="7"/>
        <v>0</v>
      </c>
      <c r="BC19" s="123">
        <f t="shared" si="8"/>
        <v>0</v>
      </c>
    </row>
    <row r="20" spans="2:55" s="124" customFormat="1" ht="12.75" customHeight="1">
      <c r="B20" s="216" t="s">
        <v>34</v>
      </c>
      <c r="C20" s="175">
        <v>1</v>
      </c>
      <c r="D20" s="176">
        <v>1</v>
      </c>
      <c r="E20" s="773">
        <v>0</v>
      </c>
      <c r="F20" s="177">
        <v>1</v>
      </c>
      <c r="G20" s="177">
        <v>0</v>
      </c>
      <c r="H20" s="782">
        <v>0</v>
      </c>
      <c r="I20" s="178">
        <v>0</v>
      </c>
      <c r="J20" s="179"/>
      <c r="K20" s="180">
        <v>1</v>
      </c>
      <c r="L20" s="181">
        <v>1</v>
      </c>
      <c r="M20" s="808">
        <v>0</v>
      </c>
      <c r="N20" s="182">
        <v>1</v>
      </c>
      <c r="O20" s="182">
        <v>0</v>
      </c>
      <c r="P20" s="819">
        <v>0</v>
      </c>
      <c r="Q20" s="178">
        <v>0</v>
      </c>
      <c r="R20" s="179"/>
      <c r="S20" s="183">
        <v>1</v>
      </c>
      <c r="T20" s="184">
        <v>1</v>
      </c>
      <c r="U20" s="844">
        <v>0</v>
      </c>
      <c r="V20" s="185">
        <v>1</v>
      </c>
      <c r="W20" s="186">
        <v>0</v>
      </c>
      <c r="X20" s="854">
        <v>0</v>
      </c>
      <c r="Y20" s="178">
        <v>0</v>
      </c>
      <c r="Z20" s="119"/>
      <c r="AA20" s="120"/>
      <c r="AB20" s="120"/>
      <c r="AC20" s="121" t="s">
        <v>35</v>
      </c>
      <c r="AD20" s="121" t="s">
        <v>35</v>
      </c>
      <c r="AE20" s="122"/>
      <c r="AF20" s="122"/>
      <c r="AG20" s="187">
        <v>-18111623.870000001</v>
      </c>
      <c r="AH20" s="188">
        <v>-17486599.670000002</v>
      </c>
      <c r="AI20" s="189">
        <v>-17766222.449999999</v>
      </c>
      <c r="AJ20" s="190"/>
      <c r="AK20" s="191">
        <v>-88499496.419999987</v>
      </c>
      <c r="AL20" s="192">
        <v>-84458543.700000003</v>
      </c>
      <c r="AM20" s="193">
        <v>-87808730.109999999</v>
      </c>
      <c r="AN20" s="194"/>
      <c r="AO20" s="195">
        <v>-212634435.31</v>
      </c>
      <c r="AP20" s="196">
        <v>-209519977.24000001</v>
      </c>
      <c r="AQ20" s="193">
        <v>-212650591.25999999</v>
      </c>
      <c r="AR20" s="122"/>
      <c r="AS20" s="123">
        <f t="shared" si="0"/>
        <v>-18111624.870000001</v>
      </c>
      <c r="AT20" s="123">
        <f t="shared" si="1"/>
        <v>-17486600.670000002</v>
      </c>
      <c r="AU20" s="123">
        <f t="shared" si="2"/>
        <v>-17766223.449999999</v>
      </c>
      <c r="AV20" s="123"/>
      <c r="AW20" s="123">
        <f t="shared" si="3"/>
        <v>-88499497.419999987</v>
      </c>
      <c r="AX20" s="123">
        <f t="shared" si="4"/>
        <v>-84458544.700000003</v>
      </c>
      <c r="AY20" s="123">
        <f t="shared" si="5"/>
        <v>-87808731.109999999</v>
      </c>
      <c r="AZ20" s="123"/>
      <c r="BA20" s="123">
        <f t="shared" si="6"/>
        <v>-212634436.31</v>
      </c>
      <c r="BB20" s="123">
        <f t="shared" si="7"/>
        <v>-209519978.24000001</v>
      </c>
      <c r="BC20" s="123">
        <f t="shared" si="8"/>
        <v>-212650592.25999999</v>
      </c>
    </row>
    <row r="21" spans="2:55" s="124" customFormat="1" ht="12.75" customHeight="1">
      <c r="B21" s="216" t="s">
        <v>36</v>
      </c>
      <c r="C21" s="175">
        <v>-2099914.7999999998</v>
      </c>
      <c r="D21" s="176">
        <v>-1990765.42</v>
      </c>
      <c r="E21" s="773">
        <f t="shared" si="21"/>
        <v>-109149.37999999989</v>
      </c>
      <c r="F21" s="177">
        <v>-2272115.12</v>
      </c>
      <c r="G21" s="177">
        <f t="shared" si="22"/>
        <v>172200.3200000003</v>
      </c>
      <c r="H21" s="782">
        <f t="shared" si="23"/>
        <v>-5.4827846065359065</v>
      </c>
      <c r="I21" s="178">
        <f t="shared" si="24"/>
        <v>7.5788554234875338</v>
      </c>
      <c r="J21" s="179"/>
      <c r="K21" s="180">
        <v>-23130300.440000001</v>
      </c>
      <c r="L21" s="181">
        <v>-22595168.59</v>
      </c>
      <c r="M21" s="808">
        <f t="shared" si="25"/>
        <v>-535131.85000000149</v>
      </c>
      <c r="N21" s="182">
        <v>-23333610.760000002</v>
      </c>
      <c r="O21" s="182">
        <f t="shared" si="26"/>
        <v>203310.3200000003</v>
      </c>
      <c r="P21" s="819">
        <f t="shared" si="27"/>
        <v>-2.3683463474436572</v>
      </c>
      <c r="Q21" s="178">
        <f t="shared" si="28"/>
        <v>0.87131958311624924</v>
      </c>
      <c r="R21" s="179"/>
      <c r="S21" s="183">
        <v>-36561344.460000001</v>
      </c>
      <c r="T21" s="184">
        <v>-36364944.390000001</v>
      </c>
      <c r="U21" s="844">
        <f t="shared" si="29"/>
        <v>-196400.0700000003</v>
      </c>
      <c r="V21" s="185">
        <v>-37694265</v>
      </c>
      <c r="W21" s="186">
        <f t="shared" si="30"/>
        <v>1132920.5399999991</v>
      </c>
      <c r="X21" s="854">
        <f t="shared" si="31"/>
        <v>-0.54008076540331074</v>
      </c>
      <c r="Y21" s="178">
        <f t="shared" si="32"/>
        <v>3.0055514811072692</v>
      </c>
      <c r="Z21" s="119"/>
      <c r="AA21" s="120"/>
      <c r="AB21" s="120"/>
      <c r="AC21" s="121" t="s">
        <v>37</v>
      </c>
      <c r="AD21" s="121" t="s">
        <v>37</v>
      </c>
      <c r="AE21" s="122"/>
      <c r="AF21" s="122"/>
      <c r="AG21" s="217">
        <v>-2834090.32</v>
      </c>
      <c r="AH21" s="218">
        <v>-2706867.71</v>
      </c>
      <c r="AI21" s="193">
        <v>-2699734.84</v>
      </c>
      <c r="AJ21" s="190"/>
      <c r="AK21" s="191">
        <v>-16237625.98</v>
      </c>
      <c r="AL21" s="192">
        <v>-14994704.810000002</v>
      </c>
      <c r="AM21" s="193">
        <v>-16075791.360000001</v>
      </c>
      <c r="AN21" s="194"/>
      <c r="AO21" s="195">
        <v>-37272864.539999999</v>
      </c>
      <c r="AP21" s="196">
        <v>-36364944.390000008</v>
      </c>
      <c r="AQ21" s="193">
        <v>-37694265</v>
      </c>
      <c r="AR21" s="122"/>
      <c r="AS21" s="123">
        <f t="shared" si="0"/>
        <v>-734175.52</v>
      </c>
      <c r="AT21" s="123">
        <f t="shared" si="1"/>
        <v>-716102.29</v>
      </c>
      <c r="AU21" s="123">
        <f t="shared" si="2"/>
        <v>-427619.71999999974</v>
      </c>
      <c r="AV21" s="123"/>
      <c r="AW21" s="123">
        <f t="shared" si="3"/>
        <v>6892674.4600000009</v>
      </c>
      <c r="AX21" s="123">
        <f t="shared" si="4"/>
        <v>7600463.7799999975</v>
      </c>
      <c r="AY21" s="123">
        <f t="shared" si="5"/>
        <v>7257819.4000000004</v>
      </c>
      <c r="AZ21" s="123"/>
      <c r="BA21" s="123">
        <f t="shared" si="6"/>
        <v>-711520.07999999821</v>
      </c>
      <c r="BB21" s="123">
        <f t="shared" si="7"/>
        <v>0</v>
      </c>
      <c r="BC21" s="123">
        <f t="shared" si="8"/>
        <v>0</v>
      </c>
    </row>
    <row r="22" spans="2:55" s="124" customFormat="1" ht="12.75" customHeight="1">
      <c r="B22" s="197" t="s">
        <v>38</v>
      </c>
      <c r="C22" s="198">
        <v>1</v>
      </c>
      <c r="D22" s="199">
        <v>1</v>
      </c>
      <c r="E22" s="774">
        <v>0</v>
      </c>
      <c r="F22" s="200">
        <v>1</v>
      </c>
      <c r="G22" s="200">
        <v>0</v>
      </c>
      <c r="H22" s="783">
        <v>0</v>
      </c>
      <c r="I22" s="201">
        <v>0</v>
      </c>
      <c r="J22" s="156"/>
      <c r="K22" s="202">
        <v>1</v>
      </c>
      <c r="L22" s="203">
        <v>1</v>
      </c>
      <c r="M22" s="809">
        <v>0</v>
      </c>
      <c r="N22" s="204">
        <v>1</v>
      </c>
      <c r="O22" s="204">
        <v>0</v>
      </c>
      <c r="P22" s="820">
        <v>0</v>
      </c>
      <c r="Q22" s="201">
        <v>0</v>
      </c>
      <c r="R22" s="156"/>
      <c r="S22" s="205">
        <v>1</v>
      </c>
      <c r="T22" s="206">
        <v>1</v>
      </c>
      <c r="U22" s="845">
        <v>0</v>
      </c>
      <c r="V22" s="207">
        <v>1</v>
      </c>
      <c r="W22" s="204">
        <v>0</v>
      </c>
      <c r="X22" s="855">
        <v>0</v>
      </c>
      <c r="Y22" s="201">
        <v>0</v>
      </c>
      <c r="Z22" s="119"/>
      <c r="AA22" s="120"/>
      <c r="AB22" s="120"/>
      <c r="AC22" s="121" t="s">
        <v>39</v>
      </c>
      <c r="AD22" s="121" t="s">
        <v>39</v>
      </c>
      <c r="AE22" s="122"/>
      <c r="AF22" s="122"/>
      <c r="AG22" s="208">
        <v>73096316.280000016</v>
      </c>
      <c r="AH22" s="209">
        <v>69927744.550000027</v>
      </c>
      <c r="AI22" s="210">
        <v>72683382.069999993</v>
      </c>
      <c r="AJ22" s="167"/>
      <c r="AK22" s="211">
        <v>398007558.45999992</v>
      </c>
      <c r="AL22" s="212">
        <v>398008089.63999993</v>
      </c>
      <c r="AM22" s="213">
        <v>412232885.00999987</v>
      </c>
      <c r="AN22" s="171"/>
      <c r="AO22" s="214">
        <v>1001898876.6400003</v>
      </c>
      <c r="AP22" s="215">
        <v>964224339.93000007</v>
      </c>
      <c r="AQ22" s="213">
        <v>1038513870.6300001</v>
      </c>
      <c r="AR22" s="122"/>
      <c r="AS22" s="123">
        <f t="shared" si="0"/>
        <v>73096315.280000016</v>
      </c>
      <c r="AT22" s="123">
        <f t="shared" si="1"/>
        <v>69927743.550000027</v>
      </c>
      <c r="AU22" s="123">
        <f t="shared" si="2"/>
        <v>72683381.069999993</v>
      </c>
      <c r="AV22" s="123"/>
      <c r="AW22" s="123">
        <f t="shared" si="3"/>
        <v>398007557.45999992</v>
      </c>
      <c r="AX22" s="123">
        <f t="shared" si="4"/>
        <v>398008088.63999993</v>
      </c>
      <c r="AY22" s="123">
        <f t="shared" si="5"/>
        <v>412232884.00999987</v>
      </c>
      <c r="AZ22" s="123"/>
      <c r="BA22" s="123">
        <f t="shared" si="6"/>
        <v>1001898875.6400003</v>
      </c>
      <c r="BB22" s="123">
        <f t="shared" si="7"/>
        <v>964224338.93000007</v>
      </c>
      <c r="BC22" s="123">
        <f t="shared" si="8"/>
        <v>1038513869.6300001</v>
      </c>
    </row>
    <row r="23" spans="2:55" s="628" customFormat="1" ht="12.75" customHeight="1">
      <c r="B23" s="725" t="s">
        <v>40</v>
      </c>
      <c r="C23" s="726">
        <f>C22/C$13*100</f>
        <v>100</v>
      </c>
      <c r="D23" s="727">
        <f>D22/D$13*100</f>
        <v>100</v>
      </c>
      <c r="E23" s="775"/>
      <c r="F23" s="728">
        <f>F22/F$13*100</f>
        <v>100</v>
      </c>
      <c r="G23" s="728"/>
      <c r="H23" s="775"/>
      <c r="I23" s="728"/>
      <c r="J23" s="705"/>
      <c r="K23" s="729">
        <f>K22/K$13*100</f>
        <v>100</v>
      </c>
      <c r="L23" s="730">
        <f>L22/L$13*100</f>
        <v>100</v>
      </c>
      <c r="M23" s="807"/>
      <c r="N23" s="728">
        <f>N22/N$13*100</f>
        <v>100</v>
      </c>
      <c r="O23" s="728"/>
      <c r="P23" s="807"/>
      <c r="Q23" s="728"/>
      <c r="R23" s="705"/>
      <c r="S23" s="731">
        <f>S22/S$13*100</f>
        <v>100</v>
      </c>
      <c r="T23" s="732">
        <f>T22/T$13*100</f>
        <v>100</v>
      </c>
      <c r="U23" s="843"/>
      <c r="V23" s="733">
        <f>V22/V$13*100</f>
        <v>100</v>
      </c>
      <c r="W23" s="728"/>
      <c r="X23" s="843"/>
      <c r="Y23" s="728"/>
      <c r="Z23" s="643"/>
      <c r="AA23" s="644"/>
      <c r="AB23" s="644"/>
      <c r="AC23" s="645" t="s">
        <v>41</v>
      </c>
      <c r="AD23" s="645" t="s">
        <v>41</v>
      </c>
      <c r="AE23" s="646"/>
      <c r="AF23" s="646"/>
      <c r="AG23" s="734">
        <v>39.835063561055087</v>
      </c>
      <c r="AH23" s="735">
        <v>40.669185419654859</v>
      </c>
      <c r="AI23" s="736">
        <v>40.92977449017215</v>
      </c>
      <c r="AJ23" s="712"/>
      <c r="AK23" s="737">
        <v>42.278733739369009</v>
      </c>
      <c r="AL23" s="738">
        <v>44.028520256840245</v>
      </c>
      <c r="AM23" s="736">
        <v>43.462251028858937</v>
      </c>
      <c r="AN23" s="715"/>
      <c r="AO23" s="739">
        <v>41.787856119820667</v>
      </c>
      <c r="AP23" s="740">
        <v>42.406424627529205</v>
      </c>
      <c r="AQ23" s="736">
        <v>42.871241673014623</v>
      </c>
      <c r="AR23" s="646"/>
      <c r="AS23" s="657">
        <f t="shared" si="0"/>
        <v>-60.164936438944913</v>
      </c>
      <c r="AT23" s="657">
        <f t="shared" si="1"/>
        <v>-59.330814580345141</v>
      </c>
      <c r="AU23" s="657">
        <f t="shared" si="2"/>
        <v>-59.07022550982785</v>
      </c>
      <c r="AV23" s="657"/>
      <c r="AW23" s="657">
        <f t="shared" si="3"/>
        <v>-57.721266260630991</v>
      </c>
      <c r="AX23" s="657">
        <f t="shared" si="4"/>
        <v>-55.971479743159755</v>
      </c>
      <c r="AY23" s="657">
        <f t="shared" si="5"/>
        <v>-56.537748971141063</v>
      </c>
      <c r="AZ23" s="657"/>
      <c r="BA23" s="657">
        <f t="shared" si="6"/>
        <v>-58.212143880179333</v>
      </c>
      <c r="BB23" s="657">
        <f t="shared" si="7"/>
        <v>-57.593575372470795</v>
      </c>
      <c r="BC23" s="657">
        <f t="shared" si="8"/>
        <v>-57.128758326985377</v>
      </c>
    </row>
    <row r="24" spans="2:55" s="124" customFormat="1" ht="12.75" customHeight="1">
      <c r="B24" s="216" t="s">
        <v>42</v>
      </c>
      <c r="C24" s="175">
        <v>-3399082.97</v>
      </c>
      <c r="D24" s="176">
        <v>-3246511.08</v>
      </c>
      <c r="E24" s="773">
        <f t="shared" ref="E24:E27" si="33">C24-D24</f>
        <v>-152571.89000000013</v>
      </c>
      <c r="F24" s="177">
        <v>-3044780.08</v>
      </c>
      <c r="G24" s="177">
        <f t="shared" ref="G24:G27" si="34">C24-F24</f>
        <v>-354302.89000000013</v>
      </c>
      <c r="H24" s="782">
        <f t="shared" ref="H24:H27" si="35">IF(($C24-$D24)=0,0,IF(AND(($C24-$D24)&gt;=0,ABS(($C24-$D24))&gt;ABS($D24)),"&gt;100 ",IF(AND(($C24-$D24)&lt;0,ABS(($C24-$D24))&gt;ABS($D24)),"&lt;-100 ",IF(AND(($C24-$D24)&gt;=0,ABS(($C24-$D24))&lt;=ABS($D24)),ABS(($C24-$D24)/$D24)*100,IF(AND(($C24-$D24)&lt;0,ABS(($C24-$D24))&lt;=ABS($D24)),ABS(($C24-$D24)/$D24)*-100,)))))</f>
        <v>-4.6995647401271192</v>
      </c>
      <c r="I24" s="177">
        <f t="shared" ref="I24:I27" si="36">IF(($C24-$F24)=0,0,IF(AND(($C24-$F24)&gt;=0,ABS(($C24-$F24))&gt;ABS($F24)),"&gt;100 ",IF(AND(($C24-$F24)&lt;0,ABS(($C24-$F24))&gt;ABS($F24)),"&lt;-100 ",IF(AND(($C24-$F24)&gt;=0,ABS(($C24-$F24))&lt;=ABS($F24)),ABS(($C24-$F24)/$F24)*100,IF(AND(($C24-$F24)&lt;0,ABS(($C24-$F24))&lt;=ABS($F24)),ABS(($C24-$F24)/$F24)*-100,)))))</f>
        <v>-11.636403309627543</v>
      </c>
      <c r="J24" s="179"/>
      <c r="K24" s="180">
        <v>-24810324.579999998</v>
      </c>
      <c r="L24" s="181">
        <v>-20197022.559999999</v>
      </c>
      <c r="M24" s="808">
        <f t="shared" ref="M24:M27" si="37">K24-L24</f>
        <v>-4613302.0199999996</v>
      </c>
      <c r="N24" s="182">
        <v>-22933621.920000002</v>
      </c>
      <c r="O24" s="182">
        <f t="shared" ref="O24:O27" si="38">K24-N24</f>
        <v>-1876702.6599999964</v>
      </c>
      <c r="P24" s="819">
        <f t="shared" ref="P24:P27" si="39">IF(($K24-$L24)=0,0,IF(AND(($K24-$L24)&gt;=0,ABS(($K24-$L24))&gt;ABS($L24)),"&gt;100 ",IF(AND(($K24-$L24)&lt;0,ABS(($K24-$L24))&gt;ABS($L24)),"&lt;-100 ",IF(AND(($K24-$L24)&gt;=0,ABS(($K24-$L24))&lt;=ABS($L24)),ABS(($K24-$L24)/$L24)*100,IF(AND(($K24-$L24)&lt;0,ABS(($K24-$L24))&lt;=ABS($L24)),ABS(($K24-$L24)/$L24)*-100,)))))</f>
        <v>-22.841495603102398</v>
      </c>
      <c r="Q24" s="178">
        <f t="shared" ref="Q24:Q27" si="40">IF(($K24-$N24)=0,0,IF(AND(($K24-$N24)&gt;=0,ABS(($K24-$N24))&gt;ABS($N24)),"&gt;100 ",IF(AND(($K24-$N24)&lt;0,ABS(($K24-$N24))&gt;ABS($N24)),"&lt;-100 ",IF(AND(($K24-$N24)&gt;=0,ABS(($K24-$N24))&lt;=ABS($N24)),ABS(($K24-$N24)/$N24)*100,IF(AND(($K24-$N24)&lt;0,ABS(($K24-$N24))&lt;=ABS($N24)),ABS(($K24-$N24)/$N24)*-100,)))))</f>
        <v>-8.1831935075347069</v>
      </c>
      <c r="R24" s="179"/>
      <c r="S24" s="183">
        <v>-36716095.469999999</v>
      </c>
      <c r="T24" s="184">
        <v>-34263219.119999997</v>
      </c>
      <c r="U24" s="844">
        <f t="shared" ref="U24:U27" si="41">S24-T24</f>
        <v>-2452876.3500000015</v>
      </c>
      <c r="V24" s="185">
        <v>-36700111.399999999</v>
      </c>
      <c r="W24" s="186">
        <f t="shared" ref="W24:W27" si="42">S24-V24</f>
        <v>-15984.070000000298</v>
      </c>
      <c r="X24" s="854">
        <f t="shared" ref="X24:X27" si="43">IF(($S24-$T24)=0,0,IF(AND(($S24-$T24)&gt;=0,ABS(($S24-$T24))&gt;ABS($T24)),"&gt;100 ",IF(AND(($S24-$T24)&lt;0,ABS(($S24-$T24))&gt;ABS($T24)),"&lt;-100 ",IF(AND(($S24-$T24)&gt;=0,ABS(($S24-$T24))&lt;=ABS($T24)),ABS(($S24-$T24)/$T24)*100,IF(AND(($S24-$T24)&lt;0,ABS(($S24-$T24))&lt;=ABS($T24)),ABS(($S24-$T24)/$T24)*-100,)))))</f>
        <v>-7.1589197191580221</v>
      </c>
      <c r="Y24" s="178">
        <f t="shared" ref="Y24:Y27" si="44">IF(($S24-$V24)=0,0,IF(AND(($S24-$V24)&gt;=0,ABS(($S24-$V24))&gt;ABS($V24)),"&gt;100 ",IF(AND(($S24-$V24)&lt;0,ABS(($S24-$V24))&gt;ABS($V24)),"&lt;-100 ",IF(AND(($S24-$V24)&gt;=0,ABS(($S24-$V24))&lt;=ABS($V24)),ABS(($S24-$V24)/$V24)*100,IF(AND(($S24-$V24)&lt;0,ABS(($S24-$V24))&lt;=ABS($V24)),ABS(($S24-$V24)/$V24)*-100,)))))</f>
        <v>-4.3553192048349745E-2</v>
      </c>
      <c r="Z24" s="119"/>
      <c r="AA24" s="120"/>
      <c r="AB24" s="120"/>
      <c r="AC24" s="121" t="s">
        <v>43</v>
      </c>
      <c r="AD24" s="121" t="s">
        <v>43</v>
      </c>
      <c r="AE24" s="122"/>
      <c r="AF24" s="122"/>
      <c r="AG24" s="187">
        <v>-3205477.52</v>
      </c>
      <c r="AH24" s="188">
        <v>-2241094.9700000002</v>
      </c>
      <c r="AI24" s="189">
        <v>-2812618.39</v>
      </c>
      <c r="AJ24" s="190"/>
      <c r="AK24" s="191">
        <v>-14696452.75</v>
      </c>
      <c r="AL24" s="192">
        <v>-11988391.67</v>
      </c>
      <c r="AM24" s="193">
        <v>-14043019.029999999</v>
      </c>
      <c r="AN24" s="194"/>
      <c r="AO24" s="195">
        <v>-37213427.409999996</v>
      </c>
      <c r="AP24" s="196">
        <v>-34263219.120000005</v>
      </c>
      <c r="AQ24" s="193">
        <v>-36700111.399999999</v>
      </c>
      <c r="AR24" s="122"/>
      <c r="AS24" s="123">
        <f t="shared" si="0"/>
        <v>193605.45000000019</v>
      </c>
      <c r="AT24" s="123">
        <f t="shared" si="1"/>
        <v>1005416.1099999999</v>
      </c>
      <c r="AU24" s="123">
        <f t="shared" si="2"/>
        <v>232161.68999999994</v>
      </c>
      <c r="AV24" s="123"/>
      <c r="AW24" s="123">
        <f t="shared" si="3"/>
        <v>10113871.829999998</v>
      </c>
      <c r="AX24" s="123">
        <f t="shared" si="4"/>
        <v>8208630.8899999987</v>
      </c>
      <c r="AY24" s="123">
        <f t="shared" si="5"/>
        <v>8890602.8900000025</v>
      </c>
      <c r="AZ24" s="123"/>
      <c r="BA24" s="123">
        <f t="shared" si="6"/>
        <v>-497331.93999999762</v>
      </c>
      <c r="BB24" s="123">
        <f t="shared" si="7"/>
        <v>0</v>
      </c>
      <c r="BC24" s="123">
        <f t="shared" si="8"/>
        <v>0</v>
      </c>
    </row>
    <row r="25" spans="2:55" s="124" customFormat="1" ht="12.75" customHeight="1">
      <c r="B25" s="216" t="s">
        <v>44</v>
      </c>
      <c r="C25" s="175">
        <v>1</v>
      </c>
      <c r="D25" s="176">
        <v>1</v>
      </c>
      <c r="E25" s="773">
        <v>0</v>
      </c>
      <c r="F25" s="177">
        <v>1</v>
      </c>
      <c r="G25" s="177">
        <v>0</v>
      </c>
      <c r="H25" s="782">
        <v>0</v>
      </c>
      <c r="I25" s="177">
        <v>0</v>
      </c>
      <c r="J25" s="179"/>
      <c r="K25" s="180">
        <v>1</v>
      </c>
      <c r="L25" s="181">
        <v>1</v>
      </c>
      <c r="M25" s="808">
        <v>0</v>
      </c>
      <c r="N25" s="182">
        <v>1</v>
      </c>
      <c r="O25" s="182">
        <v>0</v>
      </c>
      <c r="P25" s="819">
        <v>0</v>
      </c>
      <c r="Q25" s="178">
        <v>0</v>
      </c>
      <c r="R25" s="179"/>
      <c r="S25" s="183">
        <v>1</v>
      </c>
      <c r="T25" s="184">
        <v>1</v>
      </c>
      <c r="U25" s="844">
        <v>0</v>
      </c>
      <c r="V25" s="185">
        <v>1</v>
      </c>
      <c r="W25" s="186">
        <v>0</v>
      </c>
      <c r="X25" s="854">
        <v>0</v>
      </c>
      <c r="Y25" s="178">
        <v>0</v>
      </c>
      <c r="Z25" s="119"/>
      <c r="AA25" s="120"/>
      <c r="AB25" s="120"/>
      <c r="AC25" s="121" t="s">
        <v>45</v>
      </c>
      <c r="AD25" s="121" t="s">
        <v>45</v>
      </c>
      <c r="AE25" s="122"/>
      <c r="AF25" s="122"/>
      <c r="AG25" s="187">
        <v>-10222310.18</v>
      </c>
      <c r="AH25" s="188">
        <v>-9757294.5800000001</v>
      </c>
      <c r="AI25" s="189">
        <v>-10049565.050000001</v>
      </c>
      <c r="AJ25" s="190"/>
      <c r="AK25" s="191">
        <v>-49975570.710000001</v>
      </c>
      <c r="AL25" s="192">
        <v>-49593070.160000004</v>
      </c>
      <c r="AM25" s="193">
        <v>-49186132.560000002</v>
      </c>
      <c r="AN25" s="194"/>
      <c r="AO25" s="195">
        <v>-129804187.17999998</v>
      </c>
      <c r="AP25" s="196">
        <v>-127315031.01000002</v>
      </c>
      <c r="AQ25" s="193">
        <v>-130110737.17999999</v>
      </c>
      <c r="AR25" s="122"/>
      <c r="AS25" s="123">
        <f t="shared" si="0"/>
        <v>-10222311.18</v>
      </c>
      <c r="AT25" s="123">
        <f t="shared" si="1"/>
        <v>-9757295.5800000001</v>
      </c>
      <c r="AU25" s="123">
        <f t="shared" si="2"/>
        <v>-10049566.050000001</v>
      </c>
      <c r="AV25" s="123"/>
      <c r="AW25" s="123">
        <f t="shared" si="3"/>
        <v>-49975571.710000001</v>
      </c>
      <c r="AX25" s="123">
        <f t="shared" si="4"/>
        <v>-49593071.160000004</v>
      </c>
      <c r="AY25" s="123">
        <f t="shared" si="5"/>
        <v>-49186133.560000002</v>
      </c>
      <c r="AZ25" s="123"/>
      <c r="BA25" s="123">
        <f t="shared" si="6"/>
        <v>-129804188.17999998</v>
      </c>
      <c r="BB25" s="123">
        <f t="shared" si="7"/>
        <v>-127315032.01000002</v>
      </c>
      <c r="BC25" s="123">
        <f t="shared" si="8"/>
        <v>-130110738.17999999</v>
      </c>
    </row>
    <row r="26" spans="2:55" s="124" customFormat="1" ht="12.75" customHeight="1">
      <c r="B26" s="216" t="s">
        <v>46</v>
      </c>
      <c r="C26" s="175">
        <v>-1710722.91</v>
      </c>
      <c r="D26" s="176">
        <v>-1466747.06</v>
      </c>
      <c r="E26" s="773">
        <f t="shared" si="33"/>
        <v>-243975.84999999986</v>
      </c>
      <c r="F26" s="177">
        <v>-1938199.07</v>
      </c>
      <c r="G26" s="177">
        <f t="shared" si="34"/>
        <v>227476.16000000015</v>
      </c>
      <c r="H26" s="782">
        <f t="shared" si="35"/>
        <v>-16.633805286100241</v>
      </c>
      <c r="I26" s="177">
        <f t="shared" si="36"/>
        <v>11.736470392589764</v>
      </c>
      <c r="J26" s="179"/>
      <c r="K26" s="180">
        <v>-14526899.67</v>
      </c>
      <c r="L26" s="181">
        <v>-12057231.810000001</v>
      </c>
      <c r="M26" s="808">
        <f t="shared" si="37"/>
        <v>-2469667.8599999994</v>
      </c>
      <c r="N26" s="182">
        <v>-15823791.41</v>
      </c>
      <c r="O26" s="182">
        <f t="shared" si="38"/>
        <v>1296891.7400000002</v>
      </c>
      <c r="P26" s="819">
        <f t="shared" si="39"/>
        <v>-20.482876160278447</v>
      </c>
      <c r="Q26" s="178">
        <f t="shared" si="40"/>
        <v>8.195834401484948</v>
      </c>
      <c r="R26" s="179"/>
      <c r="S26" s="183">
        <v>-23561735.890000001</v>
      </c>
      <c r="T26" s="184">
        <v>-21118909.41</v>
      </c>
      <c r="U26" s="844">
        <f t="shared" si="41"/>
        <v>-2442826.4800000004</v>
      </c>
      <c r="V26" s="185">
        <v>-23540571.579999998</v>
      </c>
      <c r="W26" s="186">
        <f t="shared" si="42"/>
        <v>-21164.310000002384</v>
      </c>
      <c r="X26" s="854">
        <f t="shared" si="43"/>
        <v>-11.56701055236924</v>
      </c>
      <c r="Y26" s="178">
        <f t="shared" si="44"/>
        <v>-8.9905675943669605E-2</v>
      </c>
      <c r="Z26" s="119"/>
      <c r="AA26" s="120"/>
      <c r="AB26" s="120"/>
      <c r="AC26" s="121" t="s">
        <v>47</v>
      </c>
      <c r="AD26" s="121" t="s">
        <v>47</v>
      </c>
      <c r="AE26" s="122"/>
      <c r="AF26" s="122"/>
      <c r="AG26" s="187">
        <v>-1884330.35</v>
      </c>
      <c r="AH26" s="188">
        <v>-1479064.3</v>
      </c>
      <c r="AI26" s="189">
        <v>-1874027.38</v>
      </c>
      <c r="AJ26" s="190"/>
      <c r="AK26" s="191">
        <v>-9600117.7300000004</v>
      </c>
      <c r="AL26" s="192">
        <v>-7458339.5899999999</v>
      </c>
      <c r="AM26" s="193">
        <v>-10068850.890000001</v>
      </c>
      <c r="AN26" s="194"/>
      <c r="AO26" s="195">
        <v>-23844063.489999998</v>
      </c>
      <c r="AP26" s="196">
        <v>-21118909.41</v>
      </c>
      <c r="AQ26" s="193">
        <v>-23540571.580000002</v>
      </c>
      <c r="AR26" s="122"/>
      <c r="AS26" s="123">
        <f t="shared" si="0"/>
        <v>-173607.44000000018</v>
      </c>
      <c r="AT26" s="123">
        <f t="shared" si="1"/>
        <v>-12317.239999999991</v>
      </c>
      <c r="AU26" s="123">
        <f t="shared" si="2"/>
        <v>64171.690000000177</v>
      </c>
      <c r="AV26" s="123"/>
      <c r="AW26" s="123">
        <f t="shared" si="3"/>
        <v>4926781.9399999995</v>
      </c>
      <c r="AX26" s="123">
        <f t="shared" si="4"/>
        <v>4598892.2200000007</v>
      </c>
      <c r="AY26" s="123">
        <f t="shared" si="5"/>
        <v>5754940.5199999996</v>
      </c>
      <c r="AZ26" s="123"/>
      <c r="BA26" s="123">
        <f t="shared" si="6"/>
        <v>-282327.59999999776</v>
      </c>
      <c r="BB26" s="123">
        <f t="shared" si="7"/>
        <v>0</v>
      </c>
      <c r="BC26" s="123">
        <f t="shared" si="8"/>
        <v>0</v>
      </c>
    </row>
    <row r="27" spans="2:55" s="124" customFormat="1" ht="12.75" customHeight="1">
      <c r="B27" s="219" t="s">
        <v>156</v>
      </c>
      <c r="C27" s="175">
        <v>-1221976.75</v>
      </c>
      <c r="D27" s="176">
        <v>-1086523.53</v>
      </c>
      <c r="E27" s="773">
        <f t="shared" si="33"/>
        <v>-135453.21999999997</v>
      </c>
      <c r="F27" s="177">
        <v>-1072858.71</v>
      </c>
      <c r="G27" s="177">
        <f t="shared" si="34"/>
        <v>-149118.04000000004</v>
      </c>
      <c r="H27" s="782">
        <f t="shared" si="35"/>
        <v>-12.466662364873034</v>
      </c>
      <c r="I27" s="177">
        <f t="shared" si="36"/>
        <v>-13.899131228565972</v>
      </c>
      <c r="J27" s="179"/>
      <c r="K27" s="180">
        <v>-8177508.04</v>
      </c>
      <c r="L27" s="181">
        <v>-10552615.48</v>
      </c>
      <c r="M27" s="808">
        <f t="shared" si="37"/>
        <v>2375107.4400000004</v>
      </c>
      <c r="N27" s="182">
        <v>-9174178.0500000007</v>
      </c>
      <c r="O27" s="182">
        <f t="shared" si="38"/>
        <v>996670.01000000071</v>
      </c>
      <c r="P27" s="819">
        <f t="shared" si="39"/>
        <v>22.50728688543099</v>
      </c>
      <c r="Q27" s="178">
        <f t="shared" si="40"/>
        <v>10.863861640444188</v>
      </c>
      <c r="R27" s="179"/>
      <c r="S27" s="183">
        <v>-10802905.449999999</v>
      </c>
      <c r="T27" s="184">
        <v>-17290993.879999999</v>
      </c>
      <c r="U27" s="844">
        <f t="shared" si="41"/>
        <v>6488088.4299999997</v>
      </c>
      <c r="V27" s="185">
        <v>-11923800.619999999</v>
      </c>
      <c r="W27" s="186">
        <f t="shared" si="42"/>
        <v>1120895.17</v>
      </c>
      <c r="X27" s="854">
        <f t="shared" si="43"/>
        <v>37.522935205619305</v>
      </c>
      <c r="Y27" s="178">
        <f t="shared" si="44"/>
        <v>9.4004856817204985</v>
      </c>
      <c r="Z27" s="119"/>
      <c r="AA27" s="120"/>
      <c r="AB27" s="120"/>
      <c r="AC27" s="121" t="s">
        <v>48</v>
      </c>
      <c r="AD27" s="121" t="s">
        <v>48</v>
      </c>
      <c r="AE27" s="122"/>
      <c r="AF27" s="122"/>
      <c r="AG27" s="187">
        <v>-1201843.5699999998</v>
      </c>
      <c r="AH27" s="188">
        <v>-472650.77999999997</v>
      </c>
      <c r="AI27" s="189">
        <v>-1113300.75</v>
      </c>
      <c r="AJ27" s="190"/>
      <c r="AK27" s="191">
        <v>-4721565.5</v>
      </c>
      <c r="AL27" s="192">
        <v>-5001563.13</v>
      </c>
      <c r="AM27" s="193">
        <v>-6055770.3700000001</v>
      </c>
      <c r="AN27" s="194"/>
      <c r="AO27" s="195">
        <v>-11402492.690000001</v>
      </c>
      <c r="AP27" s="196">
        <v>-17290993.880000003</v>
      </c>
      <c r="AQ27" s="193">
        <v>-11923800.620000001</v>
      </c>
      <c r="AR27" s="122"/>
      <c r="AS27" s="123">
        <f t="shared" si="0"/>
        <v>20133.180000000168</v>
      </c>
      <c r="AT27" s="123">
        <f t="shared" si="1"/>
        <v>613872.75</v>
      </c>
      <c r="AU27" s="123">
        <f t="shared" si="2"/>
        <v>-40442.040000000037</v>
      </c>
      <c r="AV27" s="123"/>
      <c r="AW27" s="123">
        <f t="shared" si="3"/>
        <v>3455942.54</v>
      </c>
      <c r="AX27" s="123">
        <f t="shared" si="4"/>
        <v>5551052.3500000006</v>
      </c>
      <c r="AY27" s="123">
        <f t="shared" si="5"/>
        <v>3118407.6800000006</v>
      </c>
      <c r="AZ27" s="123"/>
      <c r="BA27" s="123">
        <f t="shared" si="6"/>
        <v>-599587.24000000209</v>
      </c>
      <c r="BB27" s="123">
        <f t="shared" si="7"/>
        <v>0</v>
      </c>
      <c r="BC27" s="123">
        <f t="shared" si="8"/>
        <v>0</v>
      </c>
    </row>
    <row r="28" spans="2:55" s="124" customFormat="1" ht="12.75" customHeight="1">
      <c r="B28" s="197" t="s">
        <v>49</v>
      </c>
      <c r="C28" s="198">
        <v>1</v>
      </c>
      <c r="D28" s="199">
        <v>1</v>
      </c>
      <c r="E28" s="774">
        <v>0</v>
      </c>
      <c r="F28" s="200">
        <v>1</v>
      </c>
      <c r="G28" s="200">
        <v>0</v>
      </c>
      <c r="H28" s="783">
        <v>0</v>
      </c>
      <c r="I28" s="201">
        <v>0</v>
      </c>
      <c r="J28" s="156"/>
      <c r="K28" s="202">
        <v>1</v>
      </c>
      <c r="L28" s="203">
        <v>1</v>
      </c>
      <c r="M28" s="809">
        <v>0</v>
      </c>
      <c r="N28" s="204">
        <v>1</v>
      </c>
      <c r="O28" s="204">
        <v>0</v>
      </c>
      <c r="P28" s="820">
        <v>0</v>
      </c>
      <c r="Q28" s="201">
        <v>0</v>
      </c>
      <c r="R28" s="156"/>
      <c r="S28" s="205">
        <v>1</v>
      </c>
      <c r="T28" s="206">
        <v>1</v>
      </c>
      <c r="U28" s="845">
        <v>0</v>
      </c>
      <c r="V28" s="207">
        <v>1</v>
      </c>
      <c r="W28" s="204">
        <v>0</v>
      </c>
      <c r="X28" s="855">
        <v>0</v>
      </c>
      <c r="Y28" s="201">
        <v>0</v>
      </c>
      <c r="Z28" s="119"/>
      <c r="AA28" s="120"/>
      <c r="AB28" s="120"/>
      <c r="AC28" s="121" t="s">
        <v>50</v>
      </c>
      <c r="AD28" s="121" t="s">
        <v>50</v>
      </c>
      <c r="AE28" s="122"/>
      <c r="AF28" s="122"/>
      <c r="AG28" s="208">
        <v>56582354.660000019</v>
      </c>
      <c r="AH28" s="209">
        <v>55977639.920000024</v>
      </c>
      <c r="AI28" s="210">
        <v>56833870.499999993</v>
      </c>
      <c r="AJ28" s="167"/>
      <c r="AK28" s="211">
        <v>319013851.76999992</v>
      </c>
      <c r="AL28" s="212">
        <v>323966725.08999991</v>
      </c>
      <c r="AM28" s="213">
        <v>332879112.15999985</v>
      </c>
      <c r="AN28" s="171"/>
      <c r="AO28" s="214">
        <v>799634705.87000036</v>
      </c>
      <c r="AP28" s="215">
        <v>764236186.50999999</v>
      </c>
      <c r="AQ28" s="213">
        <v>836238649.85000014</v>
      </c>
      <c r="AR28" s="122"/>
      <c r="AS28" s="123">
        <f t="shared" si="0"/>
        <v>56582353.660000019</v>
      </c>
      <c r="AT28" s="123">
        <f t="shared" si="1"/>
        <v>55977638.920000024</v>
      </c>
      <c r="AU28" s="123">
        <f t="shared" si="2"/>
        <v>56833869.499999993</v>
      </c>
      <c r="AV28" s="123"/>
      <c r="AW28" s="123">
        <f t="shared" si="3"/>
        <v>319013850.76999992</v>
      </c>
      <c r="AX28" s="123">
        <f t="shared" si="4"/>
        <v>323966724.08999991</v>
      </c>
      <c r="AY28" s="123">
        <f t="shared" si="5"/>
        <v>332879111.15999985</v>
      </c>
      <c r="AZ28" s="123"/>
      <c r="BA28" s="123">
        <f t="shared" si="6"/>
        <v>799634704.87000036</v>
      </c>
      <c r="BB28" s="123">
        <f t="shared" si="7"/>
        <v>764236185.50999999</v>
      </c>
      <c r="BC28" s="123">
        <f t="shared" si="8"/>
        <v>836238648.85000014</v>
      </c>
    </row>
    <row r="29" spans="2:55" s="628" customFormat="1" ht="12.75" customHeight="1">
      <c r="B29" s="725" t="s">
        <v>40</v>
      </c>
      <c r="C29" s="726">
        <f>C28/C$13*100</f>
        <v>100</v>
      </c>
      <c r="D29" s="727">
        <f>D28/D$13*100</f>
        <v>100</v>
      </c>
      <c r="E29" s="775"/>
      <c r="F29" s="728">
        <f>F28/F$13*100</f>
        <v>100</v>
      </c>
      <c r="G29" s="728"/>
      <c r="H29" s="775"/>
      <c r="I29" s="728"/>
      <c r="J29" s="705"/>
      <c r="K29" s="729">
        <f>K28/K$13*100</f>
        <v>100</v>
      </c>
      <c r="L29" s="730">
        <f>L28/L$13*100</f>
        <v>100</v>
      </c>
      <c r="M29" s="807"/>
      <c r="N29" s="728">
        <f>N28/N$13*100</f>
        <v>100</v>
      </c>
      <c r="O29" s="728"/>
      <c r="P29" s="807"/>
      <c r="Q29" s="728"/>
      <c r="R29" s="705"/>
      <c r="S29" s="731">
        <f>S28/S$13*100</f>
        <v>100</v>
      </c>
      <c r="T29" s="732">
        <f>T28/T$13*100</f>
        <v>100</v>
      </c>
      <c r="U29" s="843"/>
      <c r="V29" s="733">
        <f>V28/V$13*100</f>
        <v>100</v>
      </c>
      <c r="W29" s="728"/>
      <c r="X29" s="843"/>
      <c r="Y29" s="728"/>
      <c r="Z29" s="643"/>
      <c r="AA29" s="644"/>
      <c r="AB29" s="644"/>
      <c r="AC29" s="645" t="s">
        <v>51</v>
      </c>
      <c r="AD29" s="645" t="s">
        <v>51</v>
      </c>
      <c r="AE29" s="646"/>
      <c r="AF29" s="646"/>
      <c r="AG29" s="734">
        <v>30.835503196649753</v>
      </c>
      <c r="AH29" s="735">
        <v>32.55596232813366</v>
      </c>
      <c r="AI29" s="736">
        <v>32.004530289032644</v>
      </c>
      <c r="AJ29" s="712"/>
      <c r="AK29" s="737">
        <v>33.887551659423728</v>
      </c>
      <c r="AL29" s="738">
        <v>35.837903523691956</v>
      </c>
      <c r="AM29" s="736">
        <v>35.095879200929467</v>
      </c>
      <c r="AN29" s="715"/>
      <c r="AO29" s="739">
        <v>33.351689293606512</v>
      </c>
      <c r="AP29" s="740">
        <v>33.61097920761825</v>
      </c>
      <c r="AQ29" s="736">
        <v>34.521050000311057</v>
      </c>
      <c r="AR29" s="646"/>
      <c r="AS29" s="657">
        <f t="shared" si="0"/>
        <v>-69.164496803350247</v>
      </c>
      <c r="AT29" s="657">
        <f t="shared" si="1"/>
        <v>-67.44403767186634</v>
      </c>
      <c r="AU29" s="657">
        <f t="shared" si="2"/>
        <v>-67.995469710967356</v>
      </c>
      <c r="AV29" s="657"/>
      <c r="AW29" s="657">
        <f t="shared" si="3"/>
        <v>-66.112448340576265</v>
      </c>
      <c r="AX29" s="657">
        <f t="shared" si="4"/>
        <v>-64.162096476308051</v>
      </c>
      <c r="AY29" s="657">
        <f t="shared" si="5"/>
        <v>-64.90412079907054</v>
      </c>
      <c r="AZ29" s="657"/>
      <c r="BA29" s="657">
        <f t="shared" si="6"/>
        <v>-66.648310706393488</v>
      </c>
      <c r="BB29" s="657">
        <f t="shared" si="7"/>
        <v>-66.389020792381757</v>
      </c>
      <c r="BC29" s="657">
        <f t="shared" si="8"/>
        <v>-65.47894999968895</v>
      </c>
    </row>
    <row r="30" spans="2:55" s="124" customFormat="1" ht="12.75" customHeight="1">
      <c r="B30" s="216" t="s">
        <v>52</v>
      </c>
      <c r="C30" s="175">
        <v>-3866330.09</v>
      </c>
      <c r="D30" s="176">
        <v>-4593417.74</v>
      </c>
      <c r="E30" s="773">
        <f t="shared" ref="E30:E32" si="45">C30-D30</f>
        <v>727087.65000000037</v>
      </c>
      <c r="F30" s="177">
        <v>-5590046.1100000003</v>
      </c>
      <c r="G30" s="177">
        <f t="shared" ref="G30:G32" si="46">C30-F30</f>
        <v>1723716.0200000005</v>
      </c>
      <c r="H30" s="782">
        <f t="shared" ref="H30:H32" si="47">IF(($C30-$D30)=0,0,IF(AND(($C30-$D30)&gt;=0,ABS(($C30-$D30))&gt;ABS($D30)),"&gt;100 ",IF(AND(($C30-$D30)&lt;0,ABS(($C30-$D30))&gt;ABS($D30)),"&lt;-100 ",IF(AND(($C30-$D30)&gt;=0,ABS(($C30-$D30))&lt;=ABS($D30)),ABS(($C30-$D30)/$D30)*100,IF(AND(($C30-$D30)&lt;0,ABS(($C30-$D30))&lt;=ABS($D30)),ABS(($C30-$D30)/$D30)*-100,)))))</f>
        <v>15.828903251459996</v>
      </c>
      <c r="I30" s="178">
        <f t="shared" ref="I30:I32" si="48">IF(($C30-$F30)=0,0,IF(AND(($C30-$F30)&gt;=0,ABS(($C30-$F30))&gt;ABS($F30)),"&gt;100 ",IF(AND(($C30-$F30)&lt;0,ABS(($C30-$F30))&gt;ABS($F30)),"&lt;-100 ",IF(AND(($C30-$F30)&gt;=0,ABS(($C30-$F30))&lt;=ABS($F30)),ABS(($C30-$F30)/$F30)*100,IF(AND(($C30-$F30)&lt;0,ABS(($C30-$F30))&lt;=ABS($F30)),ABS(($C30-$F30)/$F30)*-100,)))))</f>
        <v>30.835452625631387</v>
      </c>
      <c r="J30" s="179"/>
      <c r="K30" s="180">
        <v>-44460437.850000001</v>
      </c>
      <c r="L30" s="181">
        <v>-42605585.009999998</v>
      </c>
      <c r="M30" s="808">
        <f t="shared" ref="M30:M32" si="49">K30-L30</f>
        <v>-1854852.8400000036</v>
      </c>
      <c r="N30" s="182">
        <v>-47821997.329999998</v>
      </c>
      <c r="O30" s="182">
        <f t="shared" ref="O30:O32" si="50">K30-N30</f>
        <v>3361559.4799999967</v>
      </c>
      <c r="P30" s="819">
        <f t="shared" ref="P30:P32" si="51">IF(($K30-$L30)=0,0,IF(AND(($K30-$L30)&gt;=0,ABS(($K30-$L30))&gt;ABS($L30)),"&gt;100 ",IF(AND(($K30-$L30)&lt;0,ABS(($K30-$L30))&gt;ABS($L30)),"&lt;-100 ",IF(AND(($K30-$L30)&gt;=0,ABS(($K30-$L30))&lt;=ABS($L30)),ABS(($K30-$L30)/$L30)*100,IF(AND(($K30-$L30)&lt;0,ABS(($K30-$L30))&lt;=ABS($L30)),ABS(($K30-$L30)/$L30)*-100,)))))</f>
        <v>-4.3535438829548978</v>
      </c>
      <c r="Q30" s="178">
        <f t="shared" ref="Q30:Q32" si="52">IF(($K30-$N30)=0,0,IF(AND(($K30-$N30)&gt;=0,ABS(($K30-$N30))&gt;ABS($N30)),"&gt;100 ",IF(AND(($K30-$N30)&lt;0,ABS(($K30-$N30))&gt;ABS($N30)),"&lt;-100 ",IF(AND(($K30-$N30)&gt;=0,ABS(($K30-$N30))&lt;=ABS($N30)),ABS(($K30-$N30)/$N30)*100,IF(AND(($K30-$N30)&lt;0,ABS(($K30-$N30))&lt;=ABS($N30)),ABS(($K30-$N30)/$N30)*-100,)))))</f>
        <v>7.0293163558252338</v>
      </c>
      <c r="R30" s="179"/>
      <c r="S30" s="183">
        <v>-77742706.609999999</v>
      </c>
      <c r="T30" s="184">
        <v>-76269352.879999995</v>
      </c>
      <c r="U30" s="844">
        <f t="shared" ref="U30:U32" si="53">S30-T30</f>
        <v>-1473353.7300000042</v>
      </c>
      <c r="V30" s="185">
        <v>-78518349.150000006</v>
      </c>
      <c r="W30" s="186">
        <f t="shared" ref="W30:W32" si="54">S30-V30</f>
        <v>775642.54000000656</v>
      </c>
      <c r="X30" s="854">
        <f t="shared" ref="X30:X32" si="55">IF(($S30-$T30)=0,0,IF(AND(($S30-$T30)&gt;=0,ABS(($S30-$T30))&gt;ABS($T30)),"&gt;100 ",IF(AND(($S30-$T30)&lt;0,ABS(($S30-$T30))&gt;ABS($T30)),"&lt;-100 ",IF(AND(($S30-$T30)&gt;=0,ABS(($S30-$T30))&lt;=ABS($T30)),ABS(($S30-$T30)/$T30)*100,IF(AND(($S30-$T30)&lt;0,ABS(($S30-$T30))&lt;=ABS($T30)),ABS(($S30-$T30)/$T30)*-100,)))))</f>
        <v>-1.9317768859506863</v>
      </c>
      <c r="Y30" s="178">
        <f t="shared" ref="Y30:Y32" si="56">IF(($S30-$V30)=0,0,IF(AND(($S30-$V30)&gt;=0,ABS(($S30-$V30))&gt;ABS($V30)),"&gt;100 ",IF(AND(($S30-$V30)&lt;0,ABS(($S30-$V30))&gt;ABS($V30)),"&lt;-100 ",IF(AND(($S30-$V30)&gt;=0,ABS(($S30-$V30))&lt;=ABS($V30)),ABS(($S30-$V30)/$V30)*100,IF(AND(($S30-$V30)&lt;0,ABS(($S30-$V30))&lt;=ABS($V30)),ABS(($S30-$V30)/$V30)*-100,)))))</f>
        <v>0.98784876197311966</v>
      </c>
      <c r="Z30" s="119"/>
      <c r="AA30" s="120"/>
      <c r="AB30" s="120"/>
      <c r="AC30" s="121" t="s">
        <v>53</v>
      </c>
      <c r="AD30" s="121" t="s">
        <v>53</v>
      </c>
      <c r="AE30" s="122"/>
      <c r="AF30" s="122"/>
      <c r="AG30" s="187">
        <v>-5093921.18</v>
      </c>
      <c r="AH30" s="188">
        <v>-5509429.7300000004</v>
      </c>
      <c r="AI30" s="189">
        <v>-6042824.9900000002</v>
      </c>
      <c r="AJ30" s="190"/>
      <c r="AK30" s="191">
        <v>-28126731.059999999</v>
      </c>
      <c r="AL30" s="192">
        <v>-28050351.09</v>
      </c>
      <c r="AM30" s="193">
        <v>-31213733.350000001</v>
      </c>
      <c r="AN30" s="194"/>
      <c r="AO30" s="195">
        <v>-78590641.380000025</v>
      </c>
      <c r="AP30" s="196">
        <v>-76269352.88000001</v>
      </c>
      <c r="AQ30" s="193">
        <v>-78518349.149999991</v>
      </c>
      <c r="AR30" s="122"/>
      <c r="AS30" s="123">
        <f t="shared" si="0"/>
        <v>-1227591.0899999999</v>
      </c>
      <c r="AT30" s="123">
        <f t="shared" si="1"/>
        <v>-916011.99000000022</v>
      </c>
      <c r="AU30" s="123">
        <f t="shared" si="2"/>
        <v>-452778.87999999989</v>
      </c>
      <c r="AV30" s="123"/>
      <c r="AW30" s="123">
        <f t="shared" si="3"/>
        <v>16333706.790000003</v>
      </c>
      <c r="AX30" s="123">
        <f t="shared" si="4"/>
        <v>14555233.919999998</v>
      </c>
      <c r="AY30" s="123">
        <f t="shared" si="5"/>
        <v>16608263.979999997</v>
      </c>
      <c r="AZ30" s="123"/>
      <c r="BA30" s="123">
        <f t="shared" si="6"/>
        <v>-847934.77000002563</v>
      </c>
      <c r="BB30" s="123">
        <f t="shared" si="7"/>
        <v>0</v>
      </c>
      <c r="BC30" s="123">
        <f t="shared" si="8"/>
        <v>0</v>
      </c>
    </row>
    <row r="31" spans="2:55" s="124" customFormat="1" ht="12.75" customHeight="1">
      <c r="B31" s="216" t="s">
        <v>54</v>
      </c>
      <c r="C31" s="175">
        <v>1</v>
      </c>
      <c r="D31" s="176">
        <v>1</v>
      </c>
      <c r="E31" s="773">
        <v>0</v>
      </c>
      <c r="F31" s="177">
        <v>1</v>
      </c>
      <c r="G31" s="177">
        <v>0</v>
      </c>
      <c r="H31" s="782">
        <v>0</v>
      </c>
      <c r="I31" s="178">
        <v>0</v>
      </c>
      <c r="J31" s="179"/>
      <c r="K31" s="180">
        <v>1</v>
      </c>
      <c r="L31" s="181">
        <v>1</v>
      </c>
      <c r="M31" s="808">
        <v>0</v>
      </c>
      <c r="N31" s="182">
        <v>1</v>
      </c>
      <c r="O31" s="182">
        <v>0</v>
      </c>
      <c r="P31" s="819">
        <v>0</v>
      </c>
      <c r="Q31" s="178">
        <v>0</v>
      </c>
      <c r="R31" s="179"/>
      <c r="S31" s="183">
        <v>1</v>
      </c>
      <c r="T31" s="184">
        <v>1</v>
      </c>
      <c r="U31" s="844">
        <v>0</v>
      </c>
      <c r="V31" s="185">
        <v>1</v>
      </c>
      <c r="W31" s="186">
        <v>0</v>
      </c>
      <c r="X31" s="854">
        <v>0</v>
      </c>
      <c r="Y31" s="178">
        <v>0</v>
      </c>
      <c r="Z31" s="119"/>
      <c r="AA31" s="120"/>
      <c r="AB31" s="120"/>
      <c r="AC31" s="121" t="s">
        <v>55</v>
      </c>
      <c r="AD31" s="121" t="s">
        <v>55</v>
      </c>
      <c r="AE31" s="122"/>
      <c r="AF31" s="122"/>
      <c r="AG31" s="187">
        <v>-23970083.789999999</v>
      </c>
      <c r="AH31" s="188">
        <v>-22779486.960000001</v>
      </c>
      <c r="AI31" s="189">
        <v>-24529058.489999998</v>
      </c>
      <c r="AJ31" s="190"/>
      <c r="AK31" s="191">
        <v>-119043310.69</v>
      </c>
      <c r="AL31" s="192">
        <v>-117478467.00999999</v>
      </c>
      <c r="AM31" s="193">
        <v>-121704514.87999998</v>
      </c>
      <c r="AN31" s="194"/>
      <c r="AO31" s="195">
        <v>-297336313.62</v>
      </c>
      <c r="AP31" s="196">
        <v>-292029454.14999998</v>
      </c>
      <c r="AQ31" s="193">
        <v>-298701313.35999995</v>
      </c>
      <c r="AR31" s="122"/>
      <c r="AS31" s="123">
        <f t="shared" si="0"/>
        <v>-23970084.789999999</v>
      </c>
      <c r="AT31" s="123">
        <f t="shared" si="1"/>
        <v>-22779487.960000001</v>
      </c>
      <c r="AU31" s="123">
        <f t="shared" si="2"/>
        <v>-24529059.489999998</v>
      </c>
      <c r="AV31" s="123"/>
      <c r="AW31" s="123">
        <f t="shared" si="3"/>
        <v>-119043311.69</v>
      </c>
      <c r="AX31" s="123">
        <f t="shared" si="4"/>
        <v>-117478468.00999999</v>
      </c>
      <c r="AY31" s="123">
        <f t="shared" si="5"/>
        <v>-121704515.87999998</v>
      </c>
      <c r="AZ31" s="123"/>
      <c r="BA31" s="123">
        <f t="shared" si="6"/>
        <v>-297336314.62</v>
      </c>
      <c r="BB31" s="123">
        <f t="shared" si="7"/>
        <v>-292029455.14999998</v>
      </c>
      <c r="BC31" s="123">
        <f t="shared" si="8"/>
        <v>-298701314.35999995</v>
      </c>
    </row>
    <row r="32" spans="2:55" s="124" customFormat="1" ht="12.75" customHeight="1">
      <c r="B32" s="216" t="s">
        <v>56</v>
      </c>
      <c r="C32" s="175">
        <v>221737.72</v>
      </c>
      <c r="D32" s="176">
        <v>834406.5</v>
      </c>
      <c r="E32" s="773">
        <f t="shared" si="45"/>
        <v>-612668.78</v>
      </c>
      <c r="F32" s="177">
        <v>-531460.64</v>
      </c>
      <c r="G32" s="177">
        <f t="shared" si="46"/>
        <v>753198.36</v>
      </c>
      <c r="H32" s="782">
        <f t="shared" si="47"/>
        <v>-73.425695988705755</v>
      </c>
      <c r="I32" s="178" t="str">
        <f t="shared" si="48"/>
        <v xml:space="preserve">&gt;100 </v>
      </c>
      <c r="J32" s="179"/>
      <c r="K32" s="180">
        <v>5074299.6500000004</v>
      </c>
      <c r="L32" s="181">
        <v>5540706.21</v>
      </c>
      <c r="M32" s="808">
        <f t="shared" si="49"/>
        <v>-466406.55999999959</v>
      </c>
      <c r="N32" s="182">
        <v>-2920022.83</v>
      </c>
      <c r="O32" s="182">
        <f t="shared" si="50"/>
        <v>7994322.4800000004</v>
      </c>
      <c r="P32" s="819">
        <f t="shared" si="51"/>
        <v>-8.4178179156696267</v>
      </c>
      <c r="Q32" s="178" t="str">
        <f t="shared" si="52"/>
        <v xml:space="preserve">&gt;100 </v>
      </c>
      <c r="R32" s="179"/>
      <c r="S32" s="183">
        <v>4862276.83</v>
      </c>
      <c r="T32" s="184">
        <v>9374396.4800000004</v>
      </c>
      <c r="U32" s="844">
        <f t="shared" si="53"/>
        <v>-4512119.6500000004</v>
      </c>
      <c r="V32" s="185">
        <v>-4146285.89</v>
      </c>
      <c r="W32" s="186">
        <f t="shared" si="54"/>
        <v>9008562.7200000007</v>
      </c>
      <c r="X32" s="854">
        <f t="shared" si="55"/>
        <v>-48.132374810756886</v>
      </c>
      <c r="Y32" s="178" t="str">
        <f t="shared" si="56"/>
        <v xml:space="preserve">&gt;100 </v>
      </c>
      <c r="Z32" s="119"/>
      <c r="AA32" s="120"/>
      <c r="AB32" s="120"/>
      <c r="AC32" s="121" t="s">
        <v>57</v>
      </c>
      <c r="AD32" s="121" t="s">
        <v>57</v>
      </c>
      <c r="AE32" s="122"/>
      <c r="AF32" s="122"/>
      <c r="AG32" s="187">
        <v>2261934.7999999998</v>
      </c>
      <c r="AH32" s="188">
        <v>-44993.73</v>
      </c>
      <c r="AI32" s="189">
        <v>-414828.77</v>
      </c>
      <c r="AJ32" s="190"/>
      <c r="AK32" s="191">
        <v>3945952.1199999992</v>
      </c>
      <c r="AL32" s="192">
        <v>-1004325.62</v>
      </c>
      <c r="AM32" s="193">
        <v>-1992547.6099999999</v>
      </c>
      <c r="AN32" s="194"/>
      <c r="AO32" s="195">
        <v>1266295.4099999995</v>
      </c>
      <c r="AP32" s="196">
        <v>9374396.4800000004</v>
      </c>
      <c r="AQ32" s="193">
        <v>-4146285.8900000006</v>
      </c>
      <c r="AR32" s="122"/>
      <c r="AS32" s="123">
        <f t="shared" si="0"/>
        <v>2040197.0799999998</v>
      </c>
      <c r="AT32" s="123">
        <f t="shared" si="1"/>
        <v>-879400.23</v>
      </c>
      <c r="AU32" s="123">
        <f t="shared" si="2"/>
        <v>116631.87</v>
      </c>
      <c r="AV32" s="123"/>
      <c r="AW32" s="123">
        <f t="shared" si="3"/>
        <v>-1128347.5300000012</v>
      </c>
      <c r="AX32" s="123">
        <f t="shared" si="4"/>
        <v>-6545031.8300000001</v>
      </c>
      <c r="AY32" s="123">
        <f t="shared" si="5"/>
        <v>927475.2200000002</v>
      </c>
      <c r="AZ32" s="123"/>
      <c r="BA32" s="123">
        <f t="shared" si="6"/>
        <v>-3595981.4200000009</v>
      </c>
      <c r="BB32" s="123">
        <f t="shared" si="7"/>
        <v>0</v>
      </c>
      <c r="BC32" s="123">
        <f t="shared" si="8"/>
        <v>0</v>
      </c>
    </row>
    <row r="33" spans="1:55" s="124" customFormat="1" ht="12.75" customHeight="1">
      <c r="B33" s="197" t="s">
        <v>58</v>
      </c>
      <c r="C33" s="198">
        <v>1</v>
      </c>
      <c r="D33" s="199">
        <v>1</v>
      </c>
      <c r="E33" s="774">
        <v>0</v>
      </c>
      <c r="F33" s="200">
        <v>1</v>
      </c>
      <c r="G33" s="200">
        <v>0</v>
      </c>
      <c r="H33" s="783">
        <v>0</v>
      </c>
      <c r="I33" s="201">
        <v>0</v>
      </c>
      <c r="J33" s="156"/>
      <c r="K33" s="202">
        <v>1</v>
      </c>
      <c r="L33" s="203">
        <v>1</v>
      </c>
      <c r="M33" s="809">
        <v>0</v>
      </c>
      <c r="N33" s="204">
        <v>1</v>
      </c>
      <c r="O33" s="204">
        <v>0</v>
      </c>
      <c r="P33" s="820">
        <v>0</v>
      </c>
      <c r="Q33" s="201">
        <v>0</v>
      </c>
      <c r="R33" s="156"/>
      <c r="S33" s="205">
        <v>1</v>
      </c>
      <c r="T33" s="206">
        <v>1</v>
      </c>
      <c r="U33" s="845">
        <v>0</v>
      </c>
      <c r="V33" s="207">
        <v>1</v>
      </c>
      <c r="W33" s="204">
        <v>0</v>
      </c>
      <c r="X33" s="855">
        <v>0</v>
      </c>
      <c r="Y33" s="201">
        <v>0</v>
      </c>
      <c r="Z33" s="119"/>
      <c r="AA33" s="120"/>
      <c r="AB33" s="120"/>
      <c r="AC33" s="121" t="s">
        <v>59</v>
      </c>
      <c r="AD33" s="121" t="s">
        <v>59</v>
      </c>
      <c r="AE33" s="122"/>
      <c r="AF33" s="122"/>
      <c r="AG33" s="208">
        <v>29780284.490000021</v>
      </c>
      <c r="AH33" s="209">
        <v>27643729.500000022</v>
      </c>
      <c r="AI33" s="210">
        <v>25847158.249999996</v>
      </c>
      <c r="AJ33" s="167"/>
      <c r="AK33" s="211">
        <v>175789762.13999993</v>
      </c>
      <c r="AL33" s="212">
        <v>177433581.36999992</v>
      </c>
      <c r="AM33" s="213">
        <v>177968316.31999984</v>
      </c>
      <c r="AN33" s="171"/>
      <c r="AO33" s="214">
        <v>424974046.28000039</v>
      </c>
      <c r="AP33" s="215">
        <v>405311775.96000004</v>
      </c>
      <c r="AQ33" s="213">
        <v>454872701.45000023</v>
      </c>
      <c r="AR33" s="122"/>
      <c r="AS33" s="123">
        <f t="shared" si="0"/>
        <v>29780283.490000021</v>
      </c>
      <c r="AT33" s="123">
        <f t="shared" si="1"/>
        <v>27643728.500000022</v>
      </c>
      <c r="AU33" s="123">
        <f t="shared" si="2"/>
        <v>25847157.249999996</v>
      </c>
      <c r="AV33" s="123"/>
      <c r="AW33" s="123">
        <f t="shared" si="3"/>
        <v>175789761.13999993</v>
      </c>
      <c r="AX33" s="123">
        <f t="shared" si="4"/>
        <v>177433580.36999992</v>
      </c>
      <c r="AY33" s="123">
        <f t="shared" si="5"/>
        <v>177968315.31999984</v>
      </c>
      <c r="AZ33" s="123"/>
      <c r="BA33" s="123">
        <f t="shared" si="6"/>
        <v>424974045.28000039</v>
      </c>
      <c r="BB33" s="123">
        <f t="shared" si="7"/>
        <v>405311774.96000004</v>
      </c>
      <c r="BC33" s="123">
        <f t="shared" si="8"/>
        <v>454872700.45000023</v>
      </c>
    </row>
    <row r="34" spans="1:55" s="628" customFormat="1" ht="12.75" customHeight="1">
      <c r="B34" s="718" t="s">
        <v>40</v>
      </c>
      <c r="C34" s="719">
        <f>C33/C$13*100</f>
        <v>100</v>
      </c>
      <c r="D34" s="680">
        <f>D33/D$13*100</f>
        <v>100</v>
      </c>
      <c r="E34" s="769"/>
      <c r="F34" s="681">
        <f>F33/F$13*100</f>
        <v>100</v>
      </c>
      <c r="G34" s="681"/>
      <c r="H34" s="769"/>
      <c r="I34" s="681"/>
      <c r="J34" s="705"/>
      <c r="K34" s="720">
        <f>K33/K$13*100</f>
        <v>100</v>
      </c>
      <c r="L34" s="684">
        <f>L33/L$13*100</f>
        <v>100</v>
      </c>
      <c r="M34" s="810"/>
      <c r="N34" s="681">
        <f>N33/N$13*100</f>
        <v>100</v>
      </c>
      <c r="O34" s="681"/>
      <c r="P34" s="810"/>
      <c r="Q34" s="681"/>
      <c r="R34" s="705"/>
      <c r="S34" s="721">
        <f>S33/S$13*100</f>
        <v>100</v>
      </c>
      <c r="T34" s="687">
        <f>T33/T$13*100</f>
        <v>100</v>
      </c>
      <c r="U34" s="846"/>
      <c r="V34" s="688">
        <f>V33/V$13*100</f>
        <v>100</v>
      </c>
      <c r="W34" s="681"/>
      <c r="X34" s="846"/>
      <c r="Y34" s="681"/>
      <c r="Z34" s="643"/>
      <c r="AA34" s="644"/>
      <c r="AB34" s="644"/>
      <c r="AC34" s="645" t="s">
        <v>60</v>
      </c>
      <c r="AD34" s="645" t="s">
        <v>60</v>
      </c>
      <c r="AE34" s="646"/>
      <c r="AF34" s="646"/>
      <c r="AG34" s="722">
        <v>16.229265521141436</v>
      </c>
      <c r="AH34" s="690">
        <v>16.0772804551478</v>
      </c>
      <c r="AI34" s="691">
        <v>14.555161417302118</v>
      </c>
      <c r="AJ34" s="712"/>
      <c r="AK34" s="723">
        <v>18.67343569147571</v>
      </c>
      <c r="AL34" s="694">
        <v>19.62808856136283</v>
      </c>
      <c r="AM34" s="691">
        <v>18.763431837553604</v>
      </c>
      <c r="AN34" s="715"/>
      <c r="AO34" s="724">
        <v>17.725096528866249</v>
      </c>
      <c r="AP34" s="697">
        <v>17.825543876174638</v>
      </c>
      <c r="AQ34" s="691">
        <v>18.777753543619017</v>
      </c>
      <c r="AR34" s="646"/>
      <c r="AS34" s="657">
        <f t="shared" si="0"/>
        <v>-83.770734478858571</v>
      </c>
      <c r="AT34" s="657">
        <f t="shared" si="1"/>
        <v>-83.9227195448522</v>
      </c>
      <c r="AU34" s="657">
        <f t="shared" si="2"/>
        <v>-85.444838582697884</v>
      </c>
      <c r="AV34" s="657"/>
      <c r="AW34" s="657">
        <f t="shared" si="3"/>
        <v>-81.326564308524297</v>
      </c>
      <c r="AX34" s="657">
        <f t="shared" si="4"/>
        <v>-80.37191143863717</v>
      </c>
      <c r="AY34" s="657">
        <f t="shared" si="5"/>
        <v>-81.236568162446389</v>
      </c>
      <c r="AZ34" s="657"/>
      <c r="BA34" s="657">
        <f t="shared" si="6"/>
        <v>-82.274903471133754</v>
      </c>
      <c r="BB34" s="657">
        <f t="shared" si="7"/>
        <v>-82.174456123825365</v>
      </c>
      <c r="BC34" s="657">
        <f t="shared" si="8"/>
        <v>-81.222246456380987</v>
      </c>
    </row>
    <row r="35" spans="1:55" s="124" customFormat="1" ht="12.75" customHeight="1">
      <c r="B35" s="220" t="s">
        <v>61</v>
      </c>
      <c r="C35" s="221">
        <v>1</v>
      </c>
      <c r="D35" s="222">
        <v>1</v>
      </c>
      <c r="E35" s="776">
        <v>0</v>
      </c>
      <c r="F35" s="223">
        <v>1</v>
      </c>
      <c r="G35" s="223">
        <v>0</v>
      </c>
      <c r="H35" s="784">
        <v>0</v>
      </c>
      <c r="I35" s="224">
        <v>0</v>
      </c>
      <c r="J35" s="225"/>
      <c r="K35" s="226">
        <v>1</v>
      </c>
      <c r="L35" s="227">
        <v>1</v>
      </c>
      <c r="M35" s="811">
        <v>0</v>
      </c>
      <c r="N35" s="223">
        <v>1</v>
      </c>
      <c r="O35" s="223">
        <v>0</v>
      </c>
      <c r="P35" s="821">
        <v>0</v>
      </c>
      <c r="Q35" s="224">
        <v>0</v>
      </c>
      <c r="R35" s="225"/>
      <c r="S35" s="228">
        <v>1</v>
      </c>
      <c r="T35" s="229">
        <v>1</v>
      </c>
      <c r="U35" s="847">
        <v>0</v>
      </c>
      <c r="V35" s="230">
        <v>1</v>
      </c>
      <c r="W35" s="223">
        <v>0</v>
      </c>
      <c r="X35" s="856">
        <v>0</v>
      </c>
      <c r="Y35" s="224">
        <v>0</v>
      </c>
      <c r="Z35" s="119"/>
      <c r="AA35" s="120"/>
      <c r="AB35" s="120"/>
      <c r="AC35" s="121" t="s">
        <v>62</v>
      </c>
      <c r="AD35" s="121" t="s">
        <v>62</v>
      </c>
      <c r="AE35" s="122"/>
      <c r="AF35" s="122"/>
      <c r="AG35" s="231">
        <v>-15354522.530000001</v>
      </c>
      <c r="AH35" s="232">
        <v>-16403160.450000001</v>
      </c>
      <c r="AI35" s="233">
        <v>-17757793.670000002</v>
      </c>
      <c r="AJ35" s="234"/>
      <c r="AK35" s="235">
        <v>-76315220.909999996</v>
      </c>
      <c r="AL35" s="236">
        <v>-77133545.340000004</v>
      </c>
      <c r="AM35" s="233">
        <v>-88229727.710000008</v>
      </c>
      <c r="AN35" s="237"/>
      <c r="AO35" s="238">
        <v>-215429602.42999998</v>
      </c>
      <c r="AP35" s="239">
        <v>-190891990.43000004</v>
      </c>
      <c r="AQ35" s="233">
        <v>-211460780.29000002</v>
      </c>
      <c r="AR35" s="122"/>
      <c r="AS35" s="123">
        <f t="shared" si="0"/>
        <v>-15354523.530000001</v>
      </c>
      <c r="AT35" s="123">
        <f t="shared" si="1"/>
        <v>-16403161.450000001</v>
      </c>
      <c r="AU35" s="123">
        <f t="shared" si="2"/>
        <v>-17757794.670000002</v>
      </c>
      <c r="AV35" s="123"/>
      <c r="AW35" s="123">
        <f t="shared" si="3"/>
        <v>-76315221.909999996</v>
      </c>
      <c r="AX35" s="123">
        <f t="shared" si="4"/>
        <v>-77133546.340000004</v>
      </c>
      <c r="AY35" s="123">
        <f t="shared" si="5"/>
        <v>-88229728.710000008</v>
      </c>
      <c r="AZ35" s="123"/>
      <c r="BA35" s="123">
        <f t="shared" si="6"/>
        <v>-215429603.42999998</v>
      </c>
      <c r="BB35" s="123">
        <f t="shared" si="7"/>
        <v>-190891991.43000004</v>
      </c>
      <c r="BC35" s="123">
        <f t="shared" si="8"/>
        <v>-211460781.29000002</v>
      </c>
    </row>
    <row r="36" spans="1:55" s="124" customFormat="1" ht="12.75" customHeight="1">
      <c r="B36" s="240" t="s">
        <v>63</v>
      </c>
      <c r="C36" s="241">
        <v>1</v>
      </c>
      <c r="D36" s="242">
        <v>1</v>
      </c>
      <c r="E36" s="770">
        <v>0</v>
      </c>
      <c r="F36" s="243">
        <v>1</v>
      </c>
      <c r="G36" s="243">
        <v>0</v>
      </c>
      <c r="H36" s="785">
        <v>0</v>
      </c>
      <c r="I36" s="244">
        <v>0</v>
      </c>
      <c r="J36" s="245"/>
      <c r="K36" s="246">
        <v>1</v>
      </c>
      <c r="L36" s="247">
        <v>1</v>
      </c>
      <c r="M36" s="812">
        <v>0</v>
      </c>
      <c r="N36" s="248">
        <v>1</v>
      </c>
      <c r="O36" s="248">
        <v>0</v>
      </c>
      <c r="P36" s="822">
        <v>0</v>
      </c>
      <c r="Q36" s="244">
        <v>0</v>
      </c>
      <c r="R36" s="156"/>
      <c r="S36" s="249">
        <v>1</v>
      </c>
      <c r="T36" s="250">
        <v>1</v>
      </c>
      <c r="U36" s="848">
        <v>0</v>
      </c>
      <c r="V36" s="251">
        <v>1</v>
      </c>
      <c r="W36" s="248">
        <v>0</v>
      </c>
      <c r="X36" s="857">
        <v>0</v>
      </c>
      <c r="Y36" s="244">
        <v>0</v>
      </c>
      <c r="Z36" s="119"/>
      <c r="AA36" s="120"/>
      <c r="AB36" s="120"/>
      <c r="AC36" s="121" t="s">
        <v>64</v>
      </c>
      <c r="AD36" s="121" t="s">
        <v>64</v>
      </c>
      <c r="AE36" s="122"/>
      <c r="AF36" s="122"/>
      <c r="AG36" s="252">
        <v>14425761.96000002</v>
      </c>
      <c r="AH36" s="253">
        <v>11240569.050000021</v>
      </c>
      <c r="AI36" s="254">
        <v>8089364.5799999945</v>
      </c>
      <c r="AJ36" s="167"/>
      <c r="AK36" s="255">
        <v>99474541.22999993</v>
      </c>
      <c r="AL36" s="256">
        <v>100300036.02999991</v>
      </c>
      <c r="AM36" s="257">
        <v>89738588.609999835</v>
      </c>
      <c r="AN36" s="171"/>
      <c r="AO36" s="258">
        <v>209544443.85000041</v>
      </c>
      <c r="AP36" s="259">
        <v>214419785.53</v>
      </c>
      <c r="AQ36" s="257">
        <v>243411921.16000021</v>
      </c>
      <c r="AR36" s="122"/>
      <c r="AS36" s="123">
        <f t="shared" si="0"/>
        <v>14425760.96000002</v>
      </c>
      <c r="AT36" s="123">
        <f t="shared" si="1"/>
        <v>11240568.050000021</v>
      </c>
      <c r="AU36" s="123">
        <f t="shared" si="2"/>
        <v>8089363.5799999945</v>
      </c>
      <c r="AV36" s="123"/>
      <c r="AW36" s="123">
        <f t="shared" si="3"/>
        <v>99474540.22999993</v>
      </c>
      <c r="AX36" s="123">
        <f t="shared" si="4"/>
        <v>100300035.02999991</v>
      </c>
      <c r="AY36" s="123">
        <f t="shared" si="5"/>
        <v>89738587.609999835</v>
      </c>
      <c r="AZ36" s="123"/>
      <c r="BA36" s="123">
        <f t="shared" si="6"/>
        <v>209544442.85000041</v>
      </c>
      <c r="BB36" s="123">
        <f t="shared" si="7"/>
        <v>214419784.53</v>
      </c>
      <c r="BC36" s="123">
        <f t="shared" si="8"/>
        <v>243411920.16000021</v>
      </c>
    </row>
    <row r="37" spans="1:55" s="124" customFormat="1" ht="12.75" customHeight="1">
      <c r="B37" s="133" t="s">
        <v>40</v>
      </c>
      <c r="C37" s="134">
        <f>C36/C$13*100</f>
        <v>100</v>
      </c>
      <c r="D37" s="135">
        <f>D36/D$13*100</f>
        <v>100</v>
      </c>
      <c r="E37" s="777"/>
      <c r="F37" s="136">
        <f>F36/F$13*100</f>
        <v>100</v>
      </c>
      <c r="G37" s="136"/>
      <c r="H37" s="777"/>
      <c r="I37" s="136"/>
      <c r="J37" s="129"/>
      <c r="K37" s="137">
        <f>K36/K$13*100</f>
        <v>100</v>
      </c>
      <c r="L37" s="138">
        <f>L36/L$13*100</f>
        <v>100</v>
      </c>
      <c r="M37" s="813"/>
      <c r="N37" s="136">
        <f>N36/N$13*100</f>
        <v>100</v>
      </c>
      <c r="O37" s="136"/>
      <c r="P37" s="813"/>
      <c r="Q37" s="136"/>
      <c r="R37" s="130"/>
      <c r="S37" s="139">
        <f>S36/S$13*100</f>
        <v>100</v>
      </c>
      <c r="T37" s="140">
        <f>T36/T$13*100</f>
        <v>100</v>
      </c>
      <c r="U37" s="849"/>
      <c r="V37" s="141">
        <f>V36/V$13*100</f>
        <v>100</v>
      </c>
      <c r="W37" s="136"/>
      <c r="X37" s="849"/>
      <c r="Y37" s="136"/>
      <c r="Z37" s="119"/>
      <c r="AA37" s="120"/>
      <c r="AB37" s="120"/>
      <c r="AC37" s="121" t="s">
        <v>65</v>
      </c>
      <c r="AD37" s="121" t="s">
        <v>65</v>
      </c>
      <c r="AE37" s="122"/>
      <c r="AF37" s="122"/>
      <c r="AG37" s="142">
        <v>7.8615609354651212</v>
      </c>
      <c r="AH37" s="143">
        <v>6.5373878402443673</v>
      </c>
      <c r="AI37" s="144">
        <v>4.5553173036074979</v>
      </c>
      <c r="AJ37" s="131"/>
      <c r="AK37" s="145">
        <v>10.56677832647674</v>
      </c>
      <c r="AL37" s="146">
        <v>11.095408065959177</v>
      </c>
      <c r="AM37" s="144">
        <v>9.4612565056489899</v>
      </c>
      <c r="AN37" s="132"/>
      <c r="AO37" s="147">
        <v>8.7398172355252459</v>
      </c>
      <c r="AP37" s="148">
        <v>9.4301461777961677</v>
      </c>
      <c r="AQ37" s="144">
        <v>10.048369687939436</v>
      </c>
      <c r="AR37" s="122"/>
      <c r="AS37" s="123">
        <f t="shared" si="0"/>
        <v>-92.138439064534879</v>
      </c>
      <c r="AT37" s="123">
        <f t="shared" si="1"/>
        <v>-93.462612159755636</v>
      </c>
      <c r="AU37" s="123">
        <f t="shared" si="2"/>
        <v>-95.444682696392505</v>
      </c>
      <c r="AV37" s="123"/>
      <c r="AW37" s="123">
        <f t="shared" si="3"/>
        <v>-89.433221673523263</v>
      </c>
      <c r="AX37" s="123">
        <f t="shared" si="4"/>
        <v>-88.904591934040823</v>
      </c>
      <c r="AY37" s="123">
        <f t="shared" si="5"/>
        <v>-90.53874349435101</v>
      </c>
      <c r="AZ37" s="123"/>
      <c r="BA37" s="123">
        <f t="shared" si="6"/>
        <v>-91.260182764474749</v>
      </c>
      <c r="BB37" s="123">
        <f t="shared" si="7"/>
        <v>-90.569853822203839</v>
      </c>
      <c r="BC37" s="123">
        <f t="shared" si="8"/>
        <v>-89.951630312060558</v>
      </c>
    </row>
    <row r="38" spans="1:55" s="124" customFormat="1" ht="12.75" customHeight="1">
      <c r="B38" s="219" t="s">
        <v>157</v>
      </c>
      <c r="C38" s="175">
        <v>0</v>
      </c>
      <c r="D38" s="176">
        <v>0</v>
      </c>
      <c r="E38" s="773">
        <f t="shared" ref="E38:E39" si="57">C38-D38</f>
        <v>0</v>
      </c>
      <c r="F38" s="177">
        <v>0</v>
      </c>
      <c r="G38" s="177">
        <f t="shared" ref="G38:G39" si="58">C38-F38</f>
        <v>0</v>
      </c>
      <c r="H38" s="782">
        <f t="shared" ref="H38:H43" si="59">IF(($C38-$D38)=0,0,IF(AND(($C38-$D38)&gt;=0,ABS(($C38-$D38))&gt;ABS($D38)),"&gt;100 ",IF(AND(($C38-$D38)&lt;0,ABS(($C38-$D38))&gt;ABS($D38)),"&lt;-100 ",IF(AND(($C38-$D38)&gt;=0,ABS(($C38-$D38))&lt;=ABS($D38)),ABS(($C38-$D38)/$D38)*100,IF(AND(($C38-$D38)&lt;0,ABS(($C38-$D38))&lt;=ABS($D38)),ABS(($C38-$D38)/$D38)*-100,)))))</f>
        <v>0</v>
      </c>
      <c r="I38" s="178">
        <f t="shared" ref="I38:I39" si="60">IF(($C38-$F38)=0,0,IF(AND(($C38-$F38)&gt;=0,ABS(($C38-$F38))&gt;ABS($F38)),"&gt;100 ",IF(AND(($C38-$F38)&lt;0,ABS(($C38-$F38))&gt;ABS($F38)),"&lt;-100 ",IF(AND(($C38-$F38)&gt;=0,ABS(($C38-$F38))&lt;=ABS($F38)),ABS(($C38-$F38)/$F38)*100,IF(AND(($C38-$F38)&lt;0,ABS(($C38-$F38))&lt;=ABS($F38)),ABS(($C38-$F38)/$F38)*-100,)))))</f>
        <v>0</v>
      </c>
      <c r="J38" s="260"/>
      <c r="K38" s="180">
        <v>0</v>
      </c>
      <c r="L38" s="181">
        <v>0</v>
      </c>
      <c r="M38" s="808">
        <f>K38-L38</f>
        <v>0</v>
      </c>
      <c r="N38" s="182">
        <v>0</v>
      </c>
      <c r="O38" s="182">
        <f t="shared" ref="O38:O43" si="61">K38-N38</f>
        <v>0</v>
      </c>
      <c r="P38" s="819">
        <f t="shared" ref="P38:P43" si="62">IF(($K38-$L38)=0,0,IF(AND(($K38-$L38)&gt;=0,ABS(($K38-$L38))&gt;ABS($L38)),"&gt;100 ",IF(AND(($K38-$L38)&lt;0,ABS(($K38-$L38))&gt;ABS($L38)),"&lt;-100 ",IF(AND(($K38-$L38)&gt;=0,ABS(($K38-$L38))&lt;=ABS($L38)),ABS(($K38-$L38)/$L38)*100,IF(AND(($K38-$L38)&lt;0,ABS(($K38-$L38))&lt;=ABS($L38)),ABS(($K38-$L38)/$L38)*-100,)))))</f>
        <v>0</v>
      </c>
      <c r="Q38" s="178">
        <f t="shared" ref="Q38:Q43" si="63">IF(($K38-$N38)=0,0,IF(AND(($K38-$N38)&gt;=0,ABS(($K38-$N38))&gt;ABS($N38)),"&gt;100 ",IF(AND(($K38-$N38)&lt;0,ABS(($K38-$N38))&gt;ABS($N38)),"&lt;-100 ",IF(AND(($K38-$N38)&gt;=0,ABS(($K38-$N38))&lt;=ABS($N38)),ABS(($K38-$N38)/$N38)*100,IF(AND(($K38-$N38)&lt;0,ABS(($K38-$N38))&lt;=ABS($N38)),ABS(($K38-$N38)/$N38)*-100,)))))</f>
        <v>0</v>
      </c>
      <c r="R38" s="179"/>
      <c r="S38" s="183">
        <v>0</v>
      </c>
      <c r="T38" s="184">
        <v>0</v>
      </c>
      <c r="U38" s="844">
        <f>S38-T38</f>
        <v>0</v>
      </c>
      <c r="V38" s="185">
        <v>0</v>
      </c>
      <c r="W38" s="186">
        <f t="shared" ref="W38:W43" si="64">S38-V38</f>
        <v>0</v>
      </c>
      <c r="X38" s="854">
        <f t="shared" ref="X38:X43" si="65">IF(($S38-$T38)=0,0,IF(AND(($S38-$T38)&gt;=0,ABS(($S38-$T38))&gt;ABS($T38)),"&gt;100 ",IF(AND(($S38-$T38)&lt;0,ABS(($S38-$T38))&gt;ABS($T38)),"&lt;-100 ",IF(AND(($S38-$T38)&gt;=0,ABS(($S38-$T38))&lt;=ABS($T38)),ABS(($S38-$T38)/$T38)*100,IF(AND(($S38-$T38)&lt;0,ABS(($S38-$T38))&lt;=ABS($T38)),ABS(($S38-$T38)/$T38)*-100,)))))</f>
        <v>0</v>
      </c>
      <c r="Y38" s="178">
        <f t="shared" ref="Y38:Y39" si="66">IF(($S38-$V38)=0,0,IF(AND(($S38-$V38)&gt;=0,ABS(($S38-$V38))&gt;ABS($V38)),"&gt;100 ",IF(AND(($S38-$V38)&lt;0,ABS(($S38-$V38))&gt;ABS($V38)),"&lt;-100 ",IF(AND(($S38-$V38)&gt;=0,ABS(($S38-$V38))&lt;=ABS($V38)),ABS(($S38-$V38)/$V38)*100,IF(AND(($S38-$V38)&lt;0,ABS(($S38-$V38))&lt;=ABS($V38)),ABS(($S38-$V38)/$V38)*-100,)))))</f>
        <v>0</v>
      </c>
      <c r="Z38" s="119"/>
      <c r="AA38" s="120"/>
      <c r="AB38" s="120"/>
      <c r="AC38" s="121" t="s">
        <v>66</v>
      </c>
      <c r="AD38" s="121" t="s">
        <v>66</v>
      </c>
      <c r="AE38" s="122"/>
      <c r="AF38" s="122"/>
      <c r="AG38" s="187">
        <v>-1900058.7200000007</v>
      </c>
      <c r="AH38" s="188">
        <v>822311.93999999948</v>
      </c>
      <c r="AI38" s="189">
        <v>-535683.19000000041</v>
      </c>
      <c r="AJ38" s="190"/>
      <c r="AK38" s="191">
        <v>-3950266.2199999988</v>
      </c>
      <c r="AL38" s="192">
        <v>-510429.88999999687</v>
      </c>
      <c r="AM38" s="193">
        <v>-1979369.6499999985</v>
      </c>
      <c r="AN38" s="194"/>
      <c r="AO38" s="195">
        <v>-4201401.1099999994</v>
      </c>
      <c r="AP38" s="196">
        <v>377490.21000000834</v>
      </c>
      <c r="AQ38" s="193">
        <v>-4285167.5600000024</v>
      </c>
      <c r="AR38" s="122"/>
      <c r="AS38" s="123">
        <f t="shared" si="0"/>
        <v>-1900058.7200000007</v>
      </c>
      <c r="AT38" s="123">
        <f t="shared" si="1"/>
        <v>822311.93999999948</v>
      </c>
      <c r="AU38" s="123">
        <f t="shared" si="2"/>
        <v>-535683.19000000041</v>
      </c>
      <c r="AV38" s="123"/>
      <c r="AW38" s="123">
        <f t="shared" si="3"/>
        <v>-3950266.2199999988</v>
      </c>
      <c r="AX38" s="123">
        <f t="shared" si="4"/>
        <v>-510429.88999999687</v>
      </c>
      <c r="AY38" s="123">
        <f t="shared" si="5"/>
        <v>-1979369.6499999985</v>
      </c>
      <c r="AZ38" s="123"/>
      <c r="BA38" s="123">
        <f t="shared" si="6"/>
        <v>-4201401.1099999994</v>
      </c>
      <c r="BB38" s="123">
        <f t="shared" si="7"/>
        <v>377490.21000000834</v>
      </c>
      <c r="BC38" s="123">
        <f t="shared" si="8"/>
        <v>-4285167.5600000024</v>
      </c>
    </row>
    <row r="39" spans="1:55" s="124" customFormat="1" ht="12.75" customHeight="1">
      <c r="B39" s="219" t="s">
        <v>158</v>
      </c>
      <c r="C39" s="175">
        <v>0</v>
      </c>
      <c r="D39" s="176">
        <v>0</v>
      </c>
      <c r="E39" s="773">
        <f t="shared" si="57"/>
        <v>0</v>
      </c>
      <c r="F39" s="177">
        <v>0</v>
      </c>
      <c r="G39" s="177">
        <f t="shared" si="58"/>
        <v>0</v>
      </c>
      <c r="H39" s="782">
        <f t="shared" si="59"/>
        <v>0</v>
      </c>
      <c r="I39" s="178">
        <f t="shared" si="60"/>
        <v>0</v>
      </c>
      <c r="J39" s="260"/>
      <c r="K39" s="180">
        <v>0</v>
      </c>
      <c r="L39" s="181">
        <v>0</v>
      </c>
      <c r="M39" s="808"/>
      <c r="N39" s="182">
        <v>-3189876.92</v>
      </c>
      <c r="O39" s="182">
        <f t="shared" si="61"/>
        <v>3189876.92</v>
      </c>
      <c r="P39" s="819">
        <f t="shared" si="62"/>
        <v>0</v>
      </c>
      <c r="Q39" s="178">
        <f t="shared" si="63"/>
        <v>100</v>
      </c>
      <c r="R39" s="179"/>
      <c r="S39" s="183">
        <v>-3044771.88</v>
      </c>
      <c r="T39" s="184">
        <v>0</v>
      </c>
      <c r="U39" s="844"/>
      <c r="V39" s="185">
        <v>-9569630.7599999998</v>
      </c>
      <c r="W39" s="186">
        <f t="shared" si="64"/>
        <v>6524858.8799999999</v>
      </c>
      <c r="X39" s="854" t="str">
        <f t="shared" si="65"/>
        <v xml:space="preserve">&lt;-100 </v>
      </c>
      <c r="Y39" s="178">
        <f t="shared" si="66"/>
        <v>68.182974282280469</v>
      </c>
      <c r="Z39" s="119"/>
      <c r="AA39" s="120"/>
      <c r="AB39" s="120"/>
      <c r="AC39" s="121" t="s">
        <v>67</v>
      </c>
      <c r="AD39" s="121" t="s">
        <v>67</v>
      </c>
      <c r="AE39" s="122"/>
      <c r="AF39" s="122"/>
      <c r="AG39" s="261">
        <v>0</v>
      </c>
      <c r="AH39" s="188">
        <v>0</v>
      </c>
      <c r="AI39" s="189">
        <v>0</v>
      </c>
      <c r="AJ39" s="190"/>
      <c r="AK39" s="191">
        <v>0</v>
      </c>
      <c r="AL39" s="192">
        <v>0</v>
      </c>
      <c r="AM39" s="193">
        <v>0</v>
      </c>
      <c r="AN39" s="194"/>
      <c r="AO39" s="195">
        <v>0</v>
      </c>
      <c r="AP39" s="196">
        <v>0</v>
      </c>
      <c r="AQ39" s="193">
        <v>-9569630.7599999998</v>
      </c>
      <c r="AR39" s="122"/>
      <c r="AS39" s="123">
        <f t="shared" si="0"/>
        <v>0</v>
      </c>
      <c r="AT39" s="123">
        <f t="shared" si="1"/>
        <v>0</v>
      </c>
      <c r="AU39" s="123">
        <f t="shared" si="2"/>
        <v>0</v>
      </c>
      <c r="AV39" s="123"/>
      <c r="AW39" s="123">
        <f t="shared" si="3"/>
        <v>0</v>
      </c>
      <c r="AX39" s="123">
        <f t="shared" si="4"/>
        <v>0</v>
      </c>
      <c r="AY39" s="123">
        <f t="shared" si="5"/>
        <v>3189876.92</v>
      </c>
      <c r="AZ39" s="123"/>
      <c r="BA39" s="123">
        <f t="shared" si="6"/>
        <v>3044771.88</v>
      </c>
      <c r="BB39" s="123">
        <f t="shared" si="7"/>
        <v>0</v>
      </c>
      <c r="BC39" s="123">
        <f t="shared" si="8"/>
        <v>0</v>
      </c>
    </row>
    <row r="40" spans="1:55" s="124" customFormat="1" ht="8.25" outlineLevel="1">
      <c r="B40" s="262" t="s">
        <v>68</v>
      </c>
      <c r="C40" s="263">
        <f>C36+C38+C39</f>
        <v>1</v>
      </c>
      <c r="D40" s="264">
        <f>D36+D38+D39</f>
        <v>1</v>
      </c>
      <c r="E40" s="774"/>
      <c r="F40" s="264">
        <f>F36+F38+F39</f>
        <v>1</v>
      </c>
      <c r="G40" s="264"/>
      <c r="H40" s="783">
        <f t="shared" si="59"/>
        <v>0</v>
      </c>
      <c r="I40" s="265"/>
      <c r="J40" s="266"/>
      <c r="K40" s="267">
        <f>K36+K38+K39</f>
        <v>1</v>
      </c>
      <c r="L40" s="268">
        <f>L36+L38+L39</f>
        <v>1</v>
      </c>
      <c r="M40" s="809"/>
      <c r="N40" s="268">
        <f>N36+N38+N39</f>
        <v>-3189875.92</v>
      </c>
      <c r="O40" s="268">
        <f t="shared" si="61"/>
        <v>3189876.92</v>
      </c>
      <c r="P40" s="809">
        <f t="shared" si="62"/>
        <v>0</v>
      </c>
      <c r="Q40" s="264" t="str">
        <f t="shared" si="63"/>
        <v xml:space="preserve">&gt;100 </v>
      </c>
      <c r="R40" s="269"/>
      <c r="S40" s="267">
        <f>S36+S38+S39</f>
        <v>-3044770.88</v>
      </c>
      <c r="T40" s="270">
        <f>T36+T38+T39</f>
        <v>1</v>
      </c>
      <c r="U40" s="845"/>
      <c r="V40" s="271">
        <f>V36+V38+V39</f>
        <v>-9569629.7599999998</v>
      </c>
      <c r="W40" s="268">
        <f t="shared" si="64"/>
        <v>6524858.8799999999</v>
      </c>
      <c r="X40" s="855" t="str">
        <f t="shared" si="65"/>
        <v xml:space="preserve">&lt;-100 </v>
      </c>
      <c r="Y40" s="265"/>
      <c r="Z40" s="119"/>
      <c r="AA40" s="120"/>
      <c r="AB40" s="120"/>
      <c r="AC40" s="121" t="s">
        <v>69</v>
      </c>
      <c r="AD40" s="121" t="s">
        <v>69</v>
      </c>
      <c r="AE40" s="122"/>
      <c r="AF40" s="122"/>
      <c r="AG40" s="208">
        <v>12525703.240000019</v>
      </c>
      <c r="AH40" s="209">
        <v>12062880.990000021</v>
      </c>
      <c r="AI40" s="210">
        <v>7553681.3899999941</v>
      </c>
      <c r="AJ40" s="272"/>
      <c r="AK40" s="211">
        <v>95524275.009999931</v>
      </c>
      <c r="AL40" s="212">
        <v>99789606.139999911</v>
      </c>
      <c r="AM40" s="213">
        <v>87759218.95999983</v>
      </c>
      <c r="AN40" s="122"/>
      <c r="AO40" s="214">
        <v>205343042.74000043</v>
      </c>
      <c r="AP40" s="215">
        <v>214797275.74000001</v>
      </c>
      <c r="AQ40" s="213">
        <v>229557122.84000021</v>
      </c>
      <c r="AR40" s="122"/>
      <c r="AS40" s="123">
        <f t="shared" si="0"/>
        <v>12525702.240000019</v>
      </c>
      <c r="AT40" s="123">
        <f t="shared" si="1"/>
        <v>12062879.990000021</v>
      </c>
      <c r="AU40" s="123">
        <f t="shared" si="2"/>
        <v>7553680.3899999941</v>
      </c>
      <c r="AV40" s="123"/>
      <c r="AW40" s="123">
        <f t="shared" si="3"/>
        <v>95524274.009999931</v>
      </c>
      <c r="AX40" s="123">
        <f t="shared" si="4"/>
        <v>99789605.139999911</v>
      </c>
      <c r="AY40" s="123">
        <f t="shared" si="5"/>
        <v>90949094.879999831</v>
      </c>
      <c r="AZ40" s="123"/>
      <c r="BA40" s="123">
        <f t="shared" si="6"/>
        <v>208387813.62000042</v>
      </c>
      <c r="BB40" s="123">
        <f t="shared" si="7"/>
        <v>214797274.74000001</v>
      </c>
      <c r="BC40" s="123">
        <f t="shared" si="8"/>
        <v>239126752.6000002</v>
      </c>
    </row>
    <row r="41" spans="1:55" s="124" customFormat="1" ht="8.25" outlineLevel="1">
      <c r="B41" s="273" t="s">
        <v>70</v>
      </c>
      <c r="C41" s="274">
        <f>C40/C$13*100</f>
        <v>100</v>
      </c>
      <c r="D41" s="275">
        <f>D40/D$13*100</f>
        <v>100</v>
      </c>
      <c r="E41" s="778"/>
      <c r="F41" s="275">
        <f>F40/F$13*100</f>
        <v>100</v>
      </c>
      <c r="G41" s="275"/>
      <c r="H41" s="786">
        <f t="shared" si="59"/>
        <v>0</v>
      </c>
      <c r="I41" s="276"/>
      <c r="J41" s="277"/>
      <c r="K41" s="274">
        <f>K40/K$13*100</f>
        <v>100</v>
      </c>
      <c r="L41" s="275">
        <f>L40/L$13*100</f>
        <v>100</v>
      </c>
      <c r="M41" s="814"/>
      <c r="N41" s="275">
        <f>N40/N$13*100</f>
        <v>-318987592</v>
      </c>
      <c r="O41" s="275">
        <f t="shared" si="61"/>
        <v>318987692</v>
      </c>
      <c r="P41" s="814">
        <f t="shared" si="62"/>
        <v>0</v>
      </c>
      <c r="Q41" s="275" t="str">
        <f t="shared" si="63"/>
        <v xml:space="preserve">&gt;100 </v>
      </c>
      <c r="R41" s="278"/>
      <c r="S41" s="274">
        <f>S40/S$13*100</f>
        <v>-304477088</v>
      </c>
      <c r="T41" s="279">
        <f>T40/T$13*100</f>
        <v>100</v>
      </c>
      <c r="U41" s="850"/>
      <c r="V41" s="280">
        <f>V40/V$13*100</f>
        <v>-956962976</v>
      </c>
      <c r="W41" s="275">
        <f t="shared" si="64"/>
        <v>652485888</v>
      </c>
      <c r="X41" s="858" t="str">
        <f t="shared" si="65"/>
        <v xml:space="preserve">&lt;-100 </v>
      </c>
      <c r="Y41" s="276"/>
      <c r="Z41" s="119"/>
      <c r="AA41" s="120"/>
      <c r="AB41" s="120"/>
      <c r="AC41" s="121"/>
      <c r="AD41" s="121"/>
      <c r="AE41" s="122"/>
      <c r="AF41" s="122"/>
      <c r="AG41" s="149">
        <v>6.826092067362306</v>
      </c>
      <c r="AH41" s="125">
        <v>7.0156351650489546</v>
      </c>
      <c r="AI41" s="126">
        <v>4.2536611128738286</v>
      </c>
      <c r="AJ41" s="272"/>
      <c r="AK41" s="150">
        <v>10.147157517361407</v>
      </c>
      <c r="AL41" s="127">
        <v>11.038943201710087</v>
      </c>
      <c r="AM41" s="126">
        <v>9.2525689803800688</v>
      </c>
      <c r="AN41" s="122"/>
      <c r="AO41" s="151">
        <v>8.5645824396992207</v>
      </c>
      <c r="AP41" s="128">
        <v>9.4467481338711998</v>
      </c>
      <c r="AQ41" s="126">
        <v>9.4764250814150444</v>
      </c>
      <c r="AR41" s="122"/>
      <c r="AS41" s="123">
        <f t="shared" si="0"/>
        <v>-93.17390793263769</v>
      </c>
      <c r="AT41" s="123">
        <f t="shared" si="1"/>
        <v>-92.984364834951052</v>
      </c>
      <c r="AU41" s="123">
        <f t="shared" si="2"/>
        <v>-95.746338887126171</v>
      </c>
      <c r="AV41" s="123"/>
      <c r="AW41" s="123">
        <f t="shared" si="3"/>
        <v>-89.852842482638593</v>
      </c>
      <c r="AX41" s="123">
        <f t="shared" si="4"/>
        <v>-88.961056798289917</v>
      </c>
      <c r="AY41" s="123">
        <f t="shared" si="5"/>
        <v>318987601.25256896</v>
      </c>
      <c r="AZ41" s="123"/>
      <c r="BA41" s="123">
        <f t="shared" si="6"/>
        <v>304477096.56458247</v>
      </c>
      <c r="BB41" s="123">
        <f t="shared" si="7"/>
        <v>-90.553251866128804</v>
      </c>
      <c r="BC41" s="123">
        <f t="shared" si="8"/>
        <v>956962985.47642505</v>
      </c>
    </row>
    <row r="42" spans="1:55" s="124" customFormat="1" ht="8.25" outlineLevel="1">
      <c r="B42" s="281" t="s">
        <v>71</v>
      </c>
      <c r="C42" s="282">
        <v>0</v>
      </c>
      <c r="D42" s="283">
        <v>0</v>
      </c>
      <c r="E42" s="779"/>
      <c r="F42" s="283">
        <v>0</v>
      </c>
      <c r="G42" s="283"/>
      <c r="H42" s="787">
        <f t="shared" si="59"/>
        <v>0</v>
      </c>
      <c r="I42" s="284"/>
      <c r="J42" s="285"/>
      <c r="K42" s="286">
        <v>0</v>
      </c>
      <c r="L42" s="287">
        <v>0</v>
      </c>
      <c r="M42" s="815"/>
      <c r="N42" s="287">
        <v>0</v>
      </c>
      <c r="O42" s="287">
        <f t="shared" si="61"/>
        <v>0</v>
      </c>
      <c r="P42" s="815">
        <f t="shared" si="62"/>
        <v>0</v>
      </c>
      <c r="Q42" s="283">
        <f t="shared" si="63"/>
        <v>0</v>
      </c>
      <c r="R42" s="288"/>
      <c r="S42" s="286">
        <v>0</v>
      </c>
      <c r="T42" s="289">
        <v>0</v>
      </c>
      <c r="U42" s="851"/>
      <c r="V42" s="290">
        <v>0</v>
      </c>
      <c r="W42" s="287">
        <f t="shared" si="64"/>
        <v>0</v>
      </c>
      <c r="X42" s="859">
        <f t="shared" si="65"/>
        <v>0</v>
      </c>
      <c r="Y42" s="284"/>
      <c r="Z42" s="119"/>
      <c r="AA42" s="120"/>
      <c r="AB42" s="120"/>
      <c r="AC42" s="121" t="s">
        <v>72</v>
      </c>
      <c r="AD42" s="121" t="s">
        <v>72</v>
      </c>
      <c r="AE42" s="122"/>
      <c r="AF42" s="122"/>
      <c r="AG42" s="291">
        <v>0</v>
      </c>
      <c r="AH42" s="292">
        <v>0</v>
      </c>
      <c r="AI42" s="293">
        <v>0</v>
      </c>
      <c r="AJ42" s="272"/>
      <c r="AK42" s="294">
        <v>0</v>
      </c>
      <c r="AL42" s="295">
        <v>0</v>
      </c>
      <c r="AM42" s="296">
        <v>0</v>
      </c>
      <c r="AN42" s="122"/>
      <c r="AO42" s="297">
        <v>0</v>
      </c>
      <c r="AP42" s="298">
        <v>0</v>
      </c>
      <c r="AQ42" s="296">
        <v>0</v>
      </c>
      <c r="AR42" s="122"/>
      <c r="AS42" s="123">
        <f t="shared" si="0"/>
        <v>0</v>
      </c>
      <c r="AT42" s="123">
        <f t="shared" si="1"/>
        <v>0</v>
      </c>
      <c r="AU42" s="123">
        <f t="shared" si="2"/>
        <v>0</v>
      </c>
      <c r="AV42" s="123"/>
      <c r="AW42" s="123">
        <f t="shared" si="3"/>
        <v>0</v>
      </c>
      <c r="AX42" s="123">
        <f t="shared" si="4"/>
        <v>0</v>
      </c>
      <c r="AY42" s="123">
        <f t="shared" si="5"/>
        <v>0</v>
      </c>
      <c r="AZ42" s="123"/>
      <c r="BA42" s="123">
        <f t="shared" si="6"/>
        <v>0</v>
      </c>
      <c r="BB42" s="123">
        <f t="shared" si="7"/>
        <v>0</v>
      </c>
      <c r="BC42" s="123">
        <f t="shared" si="8"/>
        <v>0</v>
      </c>
    </row>
    <row r="43" spans="1:55" s="124" customFormat="1" ht="12.75" customHeight="1">
      <c r="B43" s="299" t="s">
        <v>73</v>
      </c>
      <c r="C43" s="241">
        <v>0</v>
      </c>
      <c r="D43" s="242">
        <v>0</v>
      </c>
      <c r="E43" s="770">
        <f>C43-D43</f>
        <v>0</v>
      </c>
      <c r="F43" s="243">
        <v>0</v>
      </c>
      <c r="G43" s="243">
        <f>C43-F43</f>
        <v>0</v>
      </c>
      <c r="H43" s="785">
        <f t="shared" si="59"/>
        <v>0</v>
      </c>
      <c r="I43" s="244">
        <f>IF(($C43-$F43)=0,0,IF(AND(($C43-$F43)&gt;=0,ABS(($C43-$F43))&gt;ABS($F43)),"&gt;100 ",IF(AND(($C43-$F43)&lt;0,ABS(($C43-$F43))&gt;ABS($F43)),"&lt;-100 ",IF(AND(($C43-$F43)&gt;=0,ABS(($C43-$F43))&lt;=ABS($F43)),ABS(($C43-$F43)/$F43)*100,IF(AND(($C43-$F43)&lt;0,ABS(($C43-$F43))&lt;=ABS($F43)),ABS(($C43-$F43)/$F43)*-100,)))))</f>
        <v>0</v>
      </c>
      <c r="J43" s="245"/>
      <c r="K43" s="300">
        <v>0</v>
      </c>
      <c r="L43" s="301">
        <v>0</v>
      </c>
      <c r="M43" s="816">
        <f>K43-L43</f>
        <v>0</v>
      </c>
      <c r="N43" s="302">
        <v>0</v>
      </c>
      <c r="O43" s="302">
        <f t="shared" si="61"/>
        <v>0</v>
      </c>
      <c r="P43" s="822">
        <f t="shared" si="62"/>
        <v>0</v>
      </c>
      <c r="Q43" s="244">
        <f t="shared" si="63"/>
        <v>0</v>
      </c>
      <c r="R43" s="156"/>
      <c r="S43" s="303">
        <v>0</v>
      </c>
      <c r="T43" s="304">
        <v>0</v>
      </c>
      <c r="U43" s="852">
        <f>S43-T43</f>
        <v>0</v>
      </c>
      <c r="V43" s="305">
        <v>0</v>
      </c>
      <c r="W43" s="302">
        <f t="shared" si="64"/>
        <v>0</v>
      </c>
      <c r="X43" s="857">
        <f t="shared" si="65"/>
        <v>0</v>
      </c>
      <c r="Y43" s="244">
        <f>IF(($S43-$V43)=0,0,IF(AND(($S43-$V43)&gt;=0,ABS(($S43-$V43))&gt;ABS($V43)),"&gt;100 ",IF(AND(($S43-$V43)&lt;0,ABS(($S43-$V43))&gt;ABS($V43)),"&lt;-100 ",IF(AND(($S43-$V43)&gt;=0,ABS(($S43-$V43))&lt;=ABS($V43)),ABS(($S43-$V43)/$V43)*100,IF(AND(($S43-$V43)&lt;0,ABS(($S43-$V43))&lt;=ABS($V43)),ABS(($S43-$V43)/$V43)*-100,)))))</f>
        <v>0</v>
      </c>
      <c r="Z43" s="119"/>
      <c r="AA43" s="120"/>
      <c r="AB43" s="120"/>
      <c r="AC43" s="121" t="s">
        <v>74</v>
      </c>
      <c r="AD43" s="121" t="s">
        <v>74</v>
      </c>
      <c r="AE43" s="122"/>
      <c r="AF43" s="122"/>
      <c r="AG43" s="252">
        <v>12525703.240000019</v>
      </c>
      <c r="AH43" s="253">
        <v>12062880.990000021</v>
      </c>
      <c r="AI43" s="254">
        <v>7553681.3899999941</v>
      </c>
      <c r="AJ43" s="167"/>
      <c r="AK43" s="306">
        <v>95524275.009999931</v>
      </c>
      <c r="AL43" s="307">
        <v>99789606.139999911</v>
      </c>
      <c r="AM43" s="308">
        <v>87759218.95999983</v>
      </c>
      <c r="AN43" s="171"/>
      <c r="AO43" s="309">
        <v>205343042.74000043</v>
      </c>
      <c r="AP43" s="310">
        <v>214797275.74000001</v>
      </c>
      <c r="AQ43" s="308">
        <v>229557122.84000021</v>
      </c>
      <c r="AR43" s="122"/>
      <c r="AS43" s="123">
        <f t="shared" si="0"/>
        <v>12525703.240000019</v>
      </c>
      <c r="AT43" s="123">
        <f t="shared" si="1"/>
        <v>12062880.990000021</v>
      </c>
      <c r="AU43" s="123">
        <f t="shared" si="2"/>
        <v>7553681.3899999941</v>
      </c>
      <c r="AV43" s="123"/>
      <c r="AW43" s="123">
        <f t="shared" si="3"/>
        <v>95524275.009999931</v>
      </c>
      <c r="AX43" s="123">
        <f t="shared" si="4"/>
        <v>99789606.139999911</v>
      </c>
      <c r="AY43" s="123">
        <f t="shared" si="5"/>
        <v>87759218.95999983</v>
      </c>
      <c r="AZ43" s="123"/>
      <c r="BA43" s="123">
        <f t="shared" si="6"/>
        <v>205343042.74000043</v>
      </c>
      <c r="BB43" s="123">
        <f t="shared" si="7"/>
        <v>214797275.74000001</v>
      </c>
      <c r="BC43" s="123">
        <f t="shared" si="8"/>
        <v>229557122.84000021</v>
      </c>
    </row>
    <row r="44" spans="1:55" s="628" customFormat="1" ht="12.75" customHeight="1" thickBot="1">
      <c r="B44" s="698" t="s">
        <v>40</v>
      </c>
      <c r="C44" s="699">
        <f>C43/C$13*100</f>
        <v>0</v>
      </c>
      <c r="D44" s="700">
        <f>D43/D$13*100</f>
        <v>0</v>
      </c>
      <c r="E44" s="780"/>
      <c r="F44" s="701">
        <f>F43/F$13*100</f>
        <v>0</v>
      </c>
      <c r="G44" s="701"/>
      <c r="H44" s="780"/>
      <c r="I44" s="701"/>
      <c r="J44" s="702"/>
      <c r="K44" s="703">
        <f>K43/K$13*100</f>
        <v>0</v>
      </c>
      <c r="L44" s="704">
        <f>L43/L$13*100</f>
        <v>0</v>
      </c>
      <c r="M44" s="817"/>
      <c r="N44" s="701">
        <f>N43/N$13*100</f>
        <v>0</v>
      </c>
      <c r="O44" s="701"/>
      <c r="P44" s="817"/>
      <c r="Q44" s="701"/>
      <c r="R44" s="705"/>
      <c r="S44" s="706">
        <f>S43/S$13*100</f>
        <v>0</v>
      </c>
      <c r="T44" s="707">
        <f>T43/T$13*100</f>
        <v>0</v>
      </c>
      <c r="U44" s="853"/>
      <c r="V44" s="708">
        <f>V43/V$13*100</f>
        <v>0</v>
      </c>
      <c r="W44" s="701"/>
      <c r="X44" s="853"/>
      <c r="Y44" s="701"/>
      <c r="Z44" s="643"/>
      <c r="AA44" s="644"/>
      <c r="AB44" s="644"/>
      <c r="AC44" s="645" t="s">
        <v>75</v>
      </c>
      <c r="AD44" s="645" t="s">
        <v>75</v>
      </c>
      <c r="AE44" s="646"/>
      <c r="AF44" s="646"/>
      <c r="AG44" s="709">
        <v>6.826092067362306</v>
      </c>
      <c r="AH44" s="710">
        <v>7.0156351650489546</v>
      </c>
      <c r="AI44" s="711">
        <v>4.2536611128738286</v>
      </c>
      <c r="AJ44" s="712"/>
      <c r="AK44" s="713">
        <v>10.147157517361407</v>
      </c>
      <c r="AL44" s="714">
        <v>11.038943201710087</v>
      </c>
      <c r="AM44" s="711">
        <v>9.2525689803800688</v>
      </c>
      <c r="AN44" s="715"/>
      <c r="AO44" s="716">
        <v>8.5645824396992207</v>
      </c>
      <c r="AP44" s="717">
        <v>9.4467481338711998</v>
      </c>
      <c r="AQ44" s="711">
        <v>9.4764250814150444</v>
      </c>
      <c r="AR44" s="646"/>
      <c r="AS44" s="657">
        <f t="shared" si="0"/>
        <v>6.826092067362306</v>
      </c>
      <c r="AT44" s="657">
        <f t="shared" si="1"/>
        <v>7.0156351650489546</v>
      </c>
      <c r="AU44" s="657">
        <f t="shared" si="2"/>
        <v>4.2536611128738286</v>
      </c>
      <c r="AV44" s="657"/>
      <c r="AW44" s="657">
        <f t="shared" si="3"/>
        <v>10.147157517361407</v>
      </c>
      <c r="AX44" s="657">
        <f t="shared" si="4"/>
        <v>11.038943201710087</v>
      </c>
      <c r="AY44" s="657">
        <f t="shared" si="5"/>
        <v>9.2525689803800688</v>
      </c>
      <c r="AZ44" s="657"/>
      <c r="BA44" s="657">
        <f t="shared" si="6"/>
        <v>8.5645824396992207</v>
      </c>
      <c r="BB44" s="657">
        <f t="shared" si="7"/>
        <v>9.4467481338711998</v>
      </c>
      <c r="BC44" s="657">
        <f t="shared" si="8"/>
        <v>9.4764250814150444</v>
      </c>
    </row>
    <row r="45" spans="1:55" s="26" customFormat="1" ht="9" customHeight="1" thickBot="1">
      <c r="A45" s="26" t="s">
        <v>9</v>
      </c>
      <c r="B45" s="15" t="s">
        <v>9</v>
      </c>
      <c r="C45" s="16" t="s">
        <v>9</v>
      </c>
      <c r="D45" s="17" t="s">
        <v>9</v>
      </c>
      <c r="E45" s="17"/>
      <c r="F45" s="16" t="s">
        <v>9</v>
      </c>
      <c r="G45" s="16"/>
      <c r="H45" s="17"/>
      <c r="I45" s="16"/>
      <c r="J45" s="115"/>
      <c r="K45" s="18" t="s">
        <v>9</v>
      </c>
      <c r="L45" s="18" t="s">
        <v>9</v>
      </c>
      <c r="M45" s="18"/>
      <c r="N45" s="18" t="s">
        <v>9</v>
      </c>
      <c r="O45" s="18"/>
      <c r="P45" s="18"/>
      <c r="Q45" s="16"/>
      <c r="R45" s="103"/>
      <c r="S45" s="18" t="s">
        <v>9</v>
      </c>
      <c r="T45" s="18" t="s">
        <v>9</v>
      </c>
      <c r="U45" s="18"/>
      <c r="V45" s="18" t="s">
        <v>9</v>
      </c>
      <c r="W45" s="18"/>
      <c r="X45" s="18"/>
      <c r="Y45" s="16"/>
      <c r="Z45" s="104" t="s">
        <v>9</v>
      </c>
      <c r="AA45" s="104" t="s">
        <v>9</v>
      </c>
      <c r="AB45" s="104" t="s">
        <v>9</v>
      </c>
      <c r="AC45" s="105"/>
      <c r="AD45" s="105"/>
      <c r="AE45" s="19"/>
      <c r="AF45" s="19"/>
      <c r="AG45" s="20"/>
      <c r="AH45" s="21"/>
      <c r="AI45" s="16"/>
      <c r="AJ45" s="22"/>
      <c r="AK45" s="23"/>
      <c r="AL45" s="23"/>
      <c r="AM45" s="18"/>
      <c r="AN45" s="24"/>
      <c r="AO45" s="23"/>
      <c r="AP45" s="23"/>
      <c r="AQ45" s="18"/>
      <c r="AR45" s="19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</row>
    <row r="46" spans="1:55" s="124" customFormat="1" ht="12.75" customHeight="1">
      <c r="B46" s="311" t="s">
        <v>76</v>
      </c>
      <c r="C46" s="312">
        <v>0</v>
      </c>
      <c r="D46" s="313">
        <v>0</v>
      </c>
      <c r="E46" s="766">
        <f>C46-D46</f>
        <v>0</v>
      </c>
      <c r="F46" s="314">
        <v>0</v>
      </c>
      <c r="G46" s="314">
        <f>C46-F46</f>
        <v>0</v>
      </c>
      <c r="H46" s="788">
        <f>IF(($C46-$D46)=0,0,IF(AND(($C46-$D46)&gt;=0,ABS(($C46-$D46))&gt;ABS($D46)),"&gt;100 ",IF(AND(($C46-$D46)&lt;0,ABS(($C46-$D46))&gt;ABS($D46)),"&lt;-100 ",IF(AND(($C46-$D46)&gt;=0,ABS(($C46-$D46))&lt;=ABS($D46)),ABS(($C46-$D46)/$D46)*100,IF(AND(($C46-$D46)&lt;0,ABS(($C46-$D46))&lt;=ABS($D46)),ABS(($C46-$D46)/$D46)*-100,)))))</f>
        <v>0</v>
      </c>
      <c r="I46" s="315">
        <f>IF(($C46-$F46)=0,0,IF(AND(($C46-$F46)&gt;=0,ABS(($C46-$F46))&gt;ABS($F46)),"&gt;100 ",IF(AND(($C46-$F46)&lt;0,ABS(($C46-$F46))&gt;ABS($F46)),"&lt;-100 ",IF(AND(($C46-$F46)&gt;=0,ABS(($C46-$F46))&lt;=ABS($F46)),ABS(($C46-$F46)/$F46)*100,IF(AND(($C46-$F46)&lt;0,ABS(($C46-$F46))&lt;=ABS($F46)),ABS(($C46-$F46)/$F46)*-100,)))))</f>
        <v>0</v>
      </c>
      <c r="J46" s="316"/>
      <c r="K46" s="317">
        <v>0</v>
      </c>
      <c r="L46" s="318">
        <v>0</v>
      </c>
      <c r="M46" s="823">
        <f>K46-L46</f>
        <v>0</v>
      </c>
      <c r="N46" s="319">
        <v>0</v>
      </c>
      <c r="O46" s="319">
        <f>K46-N46</f>
        <v>0</v>
      </c>
      <c r="P46" s="825">
        <f>IF(($K46-$L46)=0,0,IF(AND(($K46-$L46)&gt;=0,ABS(($K46-$L46))&gt;ABS($L46)),"&gt;100 ",IF(AND(($K46-$L46)&lt;0,ABS(($K46-$L46))&gt;ABS($L46)),"&lt;-100 ",IF(AND(($K46-$L46)&gt;=0,ABS(($K46-$L46))&lt;=ABS($L46)),ABS(($K46-$L46)/$L46)*100,IF(AND(($K46-$L46)&lt;0,ABS(($K46-$L46))&lt;=ABS($L46)),ABS(($K46-$L46)/$L46)*-100,)))))</f>
        <v>0</v>
      </c>
      <c r="Q46" s="315">
        <f>IF(($K46-$N46)=0,0,IF(AND(($K46-$N46)&gt;=0,ABS(($K46-$N46))&gt;ABS($N46)),"&gt;100 ",IF(AND(($K46-$N46)&lt;0,ABS(($K46-$N46))&gt;ABS($N46)),"&lt;-100 ",IF(AND(($K46-$N46)&gt;=0,ABS(($K46-$N46))&lt;=ABS($N46)),ABS(($K46-$N46)/$N46)*100,IF(AND(($K46-$N46)&lt;0,ABS(($K46-$N46))&lt;=ABS($N46)),ABS(($K46-$N46)/$N46)*-100,)))))</f>
        <v>0</v>
      </c>
      <c r="R46" s="320"/>
      <c r="S46" s="321">
        <v>0</v>
      </c>
      <c r="T46" s="322">
        <v>0</v>
      </c>
      <c r="U46" s="860">
        <f>S46-T46</f>
        <v>0</v>
      </c>
      <c r="V46" s="323">
        <v>0</v>
      </c>
      <c r="W46" s="319">
        <f>S46-V46</f>
        <v>0</v>
      </c>
      <c r="X46" s="862">
        <f>IF(($S46-$T46)=0,0,IF(AND(($S46-$T46)&gt;=0,ABS(($S46-$T46))&gt;ABS($T46)),"&gt;100 ",IF(AND(($S46-$T46)&lt;0,ABS(($S46-$T46))&gt;ABS($T46)),"&lt;-100 ",IF(AND(($S46-$T46)&gt;=0,ABS(($S46-$T46))&lt;=ABS($T46)),ABS(($S46-$T46)/$T46)*100,IF(AND(($S46-$T46)&lt;0,ABS(($S46-$T46))&lt;=ABS($T46)),ABS(($S46-$T46)/$T46)*-100,)))))</f>
        <v>0</v>
      </c>
      <c r="Y46" s="315">
        <f>IF(($S46-$V46)=0,0,IF(AND(($S46-$V46)&gt;=0,ABS(($S46-$V46))&gt;ABS($V46)),"&gt;100 ",IF(AND(($S46-$V46)&lt;0,ABS(($S46-$V46))&gt;ABS($V46)),"&lt;-100 ",IF(AND(($S46-$V46)&gt;=0,ABS(($S46-$V46))&lt;=ABS($V46)),ABS(($S46-$V46)/$V46)*100,IF(AND(($S46-$V46)&lt;0,ABS(($S46-$V46))&lt;=ABS($V46)),ABS(($S46-$V46)/$V46)*-100,)))))</f>
        <v>0</v>
      </c>
      <c r="Z46" s="324"/>
      <c r="AA46" s="120"/>
      <c r="AB46" s="120"/>
      <c r="AC46" s="121" t="s">
        <v>77</v>
      </c>
      <c r="AD46" s="121" t="s">
        <v>77</v>
      </c>
      <c r="AE46" s="122"/>
      <c r="AF46" s="122"/>
      <c r="AG46" s="325">
        <v>11544628.239999985</v>
      </c>
      <c r="AH46" s="326">
        <v>9826120.6600000001</v>
      </c>
      <c r="AI46" s="327">
        <v>5487240.0500000101</v>
      </c>
      <c r="AJ46" s="328"/>
      <c r="AK46" s="329">
        <v>88979057.789999887</v>
      </c>
      <c r="AL46" s="330">
        <v>89758771.489999995</v>
      </c>
      <c r="AM46" s="331">
        <v>78760681.76000005</v>
      </c>
      <c r="AN46" s="332"/>
      <c r="AO46" s="333">
        <v>189587868.65999973</v>
      </c>
      <c r="AP46" s="334">
        <v>210810888.92000002</v>
      </c>
      <c r="AQ46" s="331">
        <v>207307838.63999957</v>
      </c>
      <c r="AR46" s="122"/>
      <c r="AS46" s="123">
        <f t="shared" ref="AS46:AT49" si="67">AG46-C46</f>
        <v>11544628.239999985</v>
      </c>
      <c r="AT46" s="123">
        <f t="shared" si="67"/>
        <v>9826120.6600000001</v>
      </c>
      <c r="AU46" s="123">
        <f t="shared" ref="AU46:AU49" si="68">AI46-F46</f>
        <v>5487240.0500000101</v>
      </c>
      <c r="AV46" s="123"/>
      <c r="AW46" s="123">
        <f t="shared" ref="AW46:AX49" si="69">AK46-K46</f>
        <v>88979057.789999887</v>
      </c>
      <c r="AX46" s="123">
        <f t="shared" si="69"/>
        <v>89758771.489999995</v>
      </c>
      <c r="AY46" s="123">
        <f t="shared" ref="AY46:AY49" si="70">AM46-N46</f>
        <v>78760681.76000005</v>
      </c>
      <c r="AZ46" s="123"/>
      <c r="BA46" s="123">
        <f t="shared" ref="BA46:BB49" si="71">AO46-S46</f>
        <v>189587868.65999973</v>
      </c>
      <c r="BB46" s="123">
        <f t="shared" si="71"/>
        <v>210810888.92000002</v>
      </c>
      <c r="BC46" s="123">
        <f t="shared" ref="BC46:BC49" si="72">AQ46-V46</f>
        <v>207307838.63999957</v>
      </c>
    </row>
    <row r="47" spans="1:55" s="628" customFormat="1" ht="12.75" customHeight="1">
      <c r="B47" s="678" t="s">
        <v>40</v>
      </c>
      <c r="C47" s="679">
        <f>C46/C$13*100</f>
        <v>0</v>
      </c>
      <c r="D47" s="680">
        <f>D46/D$13*100</f>
        <v>0</v>
      </c>
      <c r="E47" s="769"/>
      <c r="F47" s="681">
        <f>F46/F$13*100</f>
        <v>0</v>
      </c>
      <c r="G47" s="681"/>
      <c r="H47" s="769"/>
      <c r="I47" s="681"/>
      <c r="J47" s="682"/>
      <c r="K47" s="683">
        <f>K46/K$13*100</f>
        <v>0</v>
      </c>
      <c r="L47" s="684">
        <f>L46/L$13*100</f>
        <v>0</v>
      </c>
      <c r="M47" s="810"/>
      <c r="N47" s="681">
        <f>N46/N$13*100</f>
        <v>0</v>
      </c>
      <c r="O47" s="681"/>
      <c r="P47" s="810"/>
      <c r="Q47" s="681"/>
      <c r="R47" s="685"/>
      <c r="S47" s="686">
        <f>S46/S$13*100</f>
        <v>0</v>
      </c>
      <c r="T47" s="687">
        <f>T46/T$13*100</f>
        <v>0</v>
      </c>
      <c r="U47" s="846"/>
      <c r="V47" s="688">
        <f>V46/V$13*100</f>
        <v>0</v>
      </c>
      <c r="W47" s="681"/>
      <c r="X47" s="846"/>
      <c r="Y47" s="681"/>
      <c r="Z47" s="643"/>
      <c r="AA47" s="644"/>
      <c r="AB47" s="644"/>
      <c r="AC47" s="645" t="s">
        <v>78</v>
      </c>
      <c r="AD47" s="645" t="s">
        <v>78</v>
      </c>
      <c r="AE47" s="646"/>
      <c r="AF47" s="646"/>
      <c r="AG47" s="689">
        <v>6.291438791081454</v>
      </c>
      <c r="AH47" s="690">
        <v>5.7147606525719299</v>
      </c>
      <c r="AI47" s="691">
        <v>3.0899978980565534</v>
      </c>
      <c r="AJ47" s="692"/>
      <c r="AK47" s="693">
        <v>9.4518855552372862</v>
      </c>
      <c r="AL47" s="694">
        <v>9.9293104628881093</v>
      </c>
      <c r="AM47" s="691">
        <v>8.3038414603292896</v>
      </c>
      <c r="AN47" s="695"/>
      <c r="AO47" s="696">
        <v>7.9074552954850814</v>
      </c>
      <c r="AP47" s="697">
        <v>9.271427510632444</v>
      </c>
      <c r="AQ47" s="691">
        <v>8.5579448694837694</v>
      </c>
      <c r="AR47" s="646"/>
      <c r="AS47" s="657">
        <f t="shared" si="67"/>
        <v>6.291438791081454</v>
      </c>
      <c r="AT47" s="657">
        <f t="shared" si="67"/>
        <v>5.7147606525719299</v>
      </c>
      <c r="AU47" s="657">
        <f t="shared" si="68"/>
        <v>3.0899978980565534</v>
      </c>
      <c r="AV47" s="657"/>
      <c r="AW47" s="657">
        <f t="shared" si="69"/>
        <v>9.4518855552372862</v>
      </c>
      <c r="AX47" s="657">
        <f t="shared" si="69"/>
        <v>9.9293104628881093</v>
      </c>
      <c r="AY47" s="657">
        <f t="shared" si="70"/>
        <v>8.3038414603292896</v>
      </c>
      <c r="AZ47" s="657"/>
      <c r="BA47" s="657">
        <f t="shared" si="71"/>
        <v>7.9074552954850814</v>
      </c>
      <c r="BB47" s="657">
        <f t="shared" si="71"/>
        <v>9.271427510632444</v>
      </c>
      <c r="BC47" s="657">
        <f t="shared" si="72"/>
        <v>8.5579448694837694</v>
      </c>
    </row>
    <row r="48" spans="1:55" s="124" customFormat="1" ht="12.75" customHeight="1">
      <c r="B48" s="335" t="s">
        <v>79</v>
      </c>
      <c r="C48" s="336">
        <v>0</v>
      </c>
      <c r="D48" s="242">
        <v>0</v>
      </c>
      <c r="E48" s="770">
        <f>C48-D48</f>
        <v>0</v>
      </c>
      <c r="F48" s="243">
        <v>0</v>
      </c>
      <c r="G48" s="243">
        <f>C48-F48</f>
        <v>0</v>
      </c>
      <c r="H48" s="785">
        <f>IF(($C48-$D48)=0,0,IF(AND(($C48-$D48)&gt;=0,ABS(($C48-$D48))&gt;ABS($D48)),"&gt;100 ",IF(AND(($C48-$D48)&lt;0,ABS(($C48-$D48))&gt;ABS($D48)),"&lt;-100 ",IF(AND(($C48-$D48)&gt;=0,ABS(($C48-$D48))&lt;=ABS($D48)),ABS(($C48-$D48)/$D48)*100,IF(AND(($C48-$D48)&lt;0,ABS(($C48-$D48))&lt;=ABS($D48)),ABS(($C48-$D48)/$D48)*-100,)))))</f>
        <v>0</v>
      </c>
      <c r="I48" s="244">
        <f>IF(($C48-$F48)=0,0,IF(AND(($C48-$F48)&gt;=0,ABS(($C48-$F48))&gt;ABS($F48)),"&gt;100 ",IF(AND(($C48-$F48)&lt;0,ABS(($C48-$F48))&gt;ABS($F48)),"&lt;-100 ",IF(AND(($C48-$F48)&gt;=0,ABS(($C48-$F48))&lt;=ABS($F48)),ABS(($C48-$F48)/$F48)*100,IF(AND(($C48-$F48)&lt;0,ABS(($C48-$F48))&lt;=ABS($F48)),ABS(($C48-$F48)/$F48)*-100,)))))</f>
        <v>0</v>
      </c>
      <c r="J48" s="316"/>
      <c r="K48" s="337">
        <v>0</v>
      </c>
      <c r="L48" s="247">
        <v>0</v>
      </c>
      <c r="M48" s="812">
        <f>K48-L48</f>
        <v>0</v>
      </c>
      <c r="N48" s="248">
        <v>0</v>
      </c>
      <c r="O48" s="248">
        <f>K48-N48</f>
        <v>0</v>
      </c>
      <c r="P48" s="822">
        <f>IF(($K48-$L48)=0,0,IF(AND(($K48-$L48)&gt;=0,ABS(($K48-$L48))&gt;ABS($L48)),"&gt;100 ",IF(AND(($K48-$L48)&lt;0,ABS(($K48-$L48))&gt;ABS($L48)),"&lt;-100 ",IF(AND(($K48-$L48)&gt;=0,ABS(($K48-$L48))&lt;=ABS($L48)),ABS(($K48-$L48)/$L48)*100,IF(AND(($K48-$L48)&lt;0,ABS(($K48-$L48))&lt;=ABS($L48)),ABS(($K48-$L48)/$L48)*-100,)))))</f>
        <v>0</v>
      </c>
      <c r="Q48" s="244">
        <f>IF(($K48-$N48)=0,0,IF(AND(($K48-$N48)&gt;=0,ABS(($K48-$N48))&gt;ABS($N48)),"&gt;100 ",IF(AND(($K48-$N48)&lt;0,ABS(($K48-$N48))&gt;ABS($N48)),"&lt;-100 ",IF(AND(($K48-$N48)&gt;=0,ABS(($K48-$N48))&lt;=ABS($N48)),ABS(($K48-$N48)/$N48)*100,IF(AND(($K48-$N48)&lt;0,ABS(($K48-$N48))&lt;=ABS($N48)),ABS(($K48-$N48)/$N48)*-100,)))))</f>
        <v>0</v>
      </c>
      <c r="R48" s="320"/>
      <c r="S48" s="338">
        <v>0</v>
      </c>
      <c r="T48" s="250">
        <v>0</v>
      </c>
      <c r="U48" s="848">
        <f>S48-T48</f>
        <v>0</v>
      </c>
      <c r="V48" s="251">
        <v>0</v>
      </c>
      <c r="W48" s="248">
        <f>S48-V48</f>
        <v>0</v>
      </c>
      <c r="X48" s="857">
        <f>IF(($S48-$T48)=0,0,IF(AND(($S48-$T48)&gt;=0,ABS(($S48-$T48))&gt;ABS($T48)),"&gt;100 ",IF(AND(($S48-$T48)&lt;0,ABS(($S48-$T48))&gt;ABS($T48)),"&lt;-100 ",IF(AND(($S48-$T48)&gt;=0,ABS(($S48-$T48))&lt;=ABS($T48)),ABS(($S48-$T48)/$T48)*100,IF(AND(($S48-$T48)&lt;0,ABS(($S48-$T48))&lt;=ABS($T48)),ABS(($S48-$T48)/$T48)*-100,)))))</f>
        <v>0</v>
      </c>
      <c r="Y48" s="244">
        <f>IF(($S48-$V48)=0,0,IF(AND(($S48-$V48)&gt;=0,ABS(($S48-$V48))&gt;ABS($V48)),"&gt;100 ",IF(AND(($S48-$V48)&lt;0,ABS(($S48-$V48))&gt;ABS($V48)),"&lt;-100 ",IF(AND(($S48-$V48)&gt;=0,ABS(($S48-$V48))&lt;=ABS($V48)),ABS(($S48-$V48)/$V48)*100,IF(AND(($S48-$V48)&lt;0,ABS(($S48-$V48))&lt;=ABS($V48)),ABS(($S48-$V48)/$V48)*-100,)))))</f>
        <v>0</v>
      </c>
      <c r="Z48" s="119"/>
      <c r="AA48" s="120"/>
      <c r="AB48" s="120"/>
      <c r="AC48" s="121" t="s">
        <v>80</v>
      </c>
      <c r="AD48" s="121" t="s">
        <v>80</v>
      </c>
      <c r="AE48" s="122"/>
      <c r="AF48" s="122"/>
      <c r="AG48" s="339">
        <v>8335025.5199999847</v>
      </c>
      <c r="AH48" s="253">
        <v>7271329.3600000003</v>
      </c>
      <c r="AI48" s="254">
        <v>4060557.6300000101</v>
      </c>
      <c r="AJ48" s="328"/>
      <c r="AK48" s="340">
        <v>65636503.019999892</v>
      </c>
      <c r="AL48" s="256">
        <v>66421491.329999998</v>
      </c>
      <c r="AM48" s="257">
        <v>58282904.51000005</v>
      </c>
      <c r="AN48" s="332"/>
      <c r="AO48" s="341">
        <v>140627170.08999974</v>
      </c>
      <c r="AP48" s="259">
        <v>167034899.16000003</v>
      </c>
      <c r="AQ48" s="257">
        <v>153407800.59999958</v>
      </c>
      <c r="AR48" s="122"/>
      <c r="AS48" s="123">
        <f t="shared" si="67"/>
        <v>8335025.5199999847</v>
      </c>
      <c r="AT48" s="123">
        <f t="shared" si="67"/>
        <v>7271329.3600000003</v>
      </c>
      <c r="AU48" s="123">
        <f t="shared" si="68"/>
        <v>4060557.6300000101</v>
      </c>
      <c r="AV48" s="123"/>
      <c r="AW48" s="123">
        <f t="shared" si="69"/>
        <v>65636503.019999892</v>
      </c>
      <c r="AX48" s="123">
        <f t="shared" si="69"/>
        <v>66421491.329999998</v>
      </c>
      <c r="AY48" s="123">
        <f t="shared" si="70"/>
        <v>58282904.51000005</v>
      </c>
      <c r="AZ48" s="123"/>
      <c r="BA48" s="123">
        <f t="shared" si="71"/>
        <v>140627170.08999974</v>
      </c>
      <c r="BB48" s="123">
        <f t="shared" si="71"/>
        <v>167034899.16000003</v>
      </c>
      <c r="BC48" s="123">
        <f t="shared" si="72"/>
        <v>153407800.59999958</v>
      </c>
    </row>
    <row r="49" spans="2:55" s="628" customFormat="1" ht="12.75" customHeight="1" thickBot="1">
      <c r="B49" s="658" t="s">
        <v>40</v>
      </c>
      <c r="C49" s="659">
        <f>C48/C$13*100</f>
        <v>0</v>
      </c>
      <c r="D49" s="660">
        <f>D48/D$13*100</f>
        <v>0</v>
      </c>
      <c r="E49" s="767"/>
      <c r="F49" s="661">
        <f>F48/F$13*100</f>
        <v>0</v>
      </c>
      <c r="G49" s="661"/>
      <c r="H49" s="767"/>
      <c r="I49" s="661"/>
      <c r="J49" s="662"/>
      <c r="K49" s="663">
        <f>K48/K$13*100</f>
        <v>0</v>
      </c>
      <c r="L49" s="664">
        <f>L48/L$13*100</f>
        <v>0</v>
      </c>
      <c r="M49" s="824"/>
      <c r="N49" s="661">
        <f>N48/N$13*100</f>
        <v>0</v>
      </c>
      <c r="O49" s="661"/>
      <c r="P49" s="824"/>
      <c r="Q49" s="661"/>
      <c r="R49" s="665"/>
      <c r="S49" s="666">
        <f>S48/S$13*100</f>
        <v>0</v>
      </c>
      <c r="T49" s="667">
        <f>T48/T$13*100</f>
        <v>0</v>
      </c>
      <c r="U49" s="861"/>
      <c r="V49" s="668">
        <f>V48/V$13*100</f>
        <v>0</v>
      </c>
      <c r="W49" s="661"/>
      <c r="X49" s="861"/>
      <c r="Y49" s="661"/>
      <c r="Z49" s="643"/>
      <c r="AA49" s="644"/>
      <c r="AB49" s="644"/>
      <c r="AC49" s="645" t="s">
        <v>81</v>
      </c>
      <c r="AD49" s="645" t="s">
        <v>81</v>
      </c>
      <c r="AE49" s="646"/>
      <c r="AF49" s="646"/>
      <c r="AG49" s="669">
        <v>4.5423119559181089</v>
      </c>
      <c r="AH49" s="670">
        <v>4.2289229245449782</v>
      </c>
      <c r="AI49" s="671">
        <v>2.2865984406199811</v>
      </c>
      <c r="AJ49" s="672"/>
      <c r="AK49" s="673">
        <v>6.9723003389764964</v>
      </c>
      <c r="AL49" s="674">
        <v>7.3476897898171192</v>
      </c>
      <c r="AM49" s="671">
        <v>6.1448426814449526</v>
      </c>
      <c r="AN49" s="675"/>
      <c r="AO49" s="676">
        <v>5.8653703355433429</v>
      </c>
      <c r="AP49" s="677">
        <v>7.3461668286756936</v>
      </c>
      <c r="AQ49" s="671">
        <v>6.3328792036821842</v>
      </c>
      <c r="AR49" s="646"/>
      <c r="AS49" s="657">
        <f t="shared" si="67"/>
        <v>4.5423119559181089</v>
      </c>
      <c r="AT49" s="657">
        <f t="shared" si="67"/>
        <v>4.2289229245449782</v>
      </c>
      <c r="AU49" s="657">
        <f t="shared" si="68"/>
        <v>2.2865984406199811</v>
      </c>
      <c r="AV49" s="657"/>
      <c r="AW49" s="657">
        <f t="shared" si="69"/>
        <v>6.9723003389764964</v>
      </c>
      <c r="AX49" s="657">
        <f t="shared" si="69"/>
        <v>7.3476897898171192</v>
      </c>
      <c r="AY49" s="657">
        <f t="shared" si="70"/>
        <v>6.1448426814449526</v>
      </c>
      <c r="AZ49" s="657"/>
      <c r="BA49" s="657">
        <f t="shared" si="71"/>
        <v>5.8653703355433429</v>
      </c>
      <c r="BB49" s="657">
        <f t="shared" si="71"/>
        <v>7.3461668286756936</v>
      </c>
      <c r="BC49" s="657">
        <f t="shared" si="72"/>
        <v>6.3328792036821842</v>
      </c>
    </row>
    <row r="50" spans="2:55" s="26" customFormat="1" ht="9" customHeight="1" thickBot="1">
      <c r="B50" s="37"/>
      <c r="C50" s="38"/>
      <c r="D50" s="39"/>
      <c r="E50" s="39"/>
      <c r="F50" s="38"/>
      <c r="G50" s="38"/>
      <c r="H50" s="39"/>
      <c r="I50" s="38"/>
      <c r="J50" s="115"/>
      <c r="K50" s="38"/>
      <c r="L50" s="38"/>
      <c r="M50" s="38"/>
      <c r="N50" s="38"/>
      <c r="O50" s="38"/>
      <c r="P50" s="38"/>
      <c r="Q50" s="38"/>
      <c r="R50" s="103"/>
      <c r="S50" s="38"/>
      <c r="T50" s="38"/>
      <c r="U50" s="38"/>
      <c r="V50" s="38"/>
      <c r="W50" s="38"/>
      <c r="X50" s="38"/>
      <c r="Y50" s="38"/>
      <c r="Z50" s="104"/>
      <c r="AA50" s="104"/>
      <c r="AB50" s="104"/>
      <c r="AC50" s="105"/>
      <c r="AD50" s="105"/>
      <c r="AE50" s="19"/>
      <c r="AF50" s="19"/>
      <c r="AG50" s="40"/>
      <c r="AH50" s="41"/>
      <c r="AI50" s="38"/>
      <c r="AJ50" s="22"/>
      <c r="AK50" s="40"/>
      <c r="AL50" s="40"/>
      <c r="AM50" s="38"/>
      <c r="AN50" s="24"/>
      <c r="AO50" s="40"/>
      <c r="AP50" s="40"/>
      <c r="AQ50" s="38"/>
      <c r="AR50" s="19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</row>
    <row r="51" spans="2:55" s="124" customFormat="1" ht="12.75" customHeight="1" thickBot="1">
      <c r="B51" s="342" t="s">
        <v>159</v>
      </c>
      <c r="C51" s="343">
        <v>0</v>
      </c>
      <c r="D51" s="344">
        <v>0</v>
      </c>
      <c r="E51" s="768">
        <f>C51-D51</f>
        <v>0</v>
      </c>
      <c r="F51" s="345">
        <v>0</v>
      </c>
      <c r="G51" s="345">
        <f>C51-F51</f>
        <v>0</v>
      </c>
      <c r="H51" s="789" t="s">
        <v>96</v>
      </c>
      <c r="I51" s="345"/>
      <c r="J51" s="346"/>
      <c r="K51" s="347">
        <v>0</v>
      </c>
      <c r="L51" s="348">
        <v>0</v>
      </c>
      <c r="M51" s="826"/>
      <c r="N51" s="345">
        <v>0</v>
      </c>
      <c r="O51" s="345"/>
      <c r="P51" s="826"/>
      <c r="Q51" s="345"/>
      <c r="R51" s="349"/>
      <c r="S51" s="350">
        <v>-1965139.560416</v>
      </c>
      <c r="T51" s="351">
        <v>0</v>
      </c>
      <c r="U51" s="863"/>
      <c r="V51" s="352">
        <v>0</v>
      </c>
      <c r="W51" s="345"/>
      <c r="X51" s="863"/>
      <c r="Y51" s="345"/>
      <c r="Z51" s="119"/>
      <c r="AA51" s="120"/>
      <c r="AB51" s="120"/>
      <c r="AC51" s="121"/>
      <c r="AD51" s="121" t="s">
        <v>82</v>
      </c>
      <c r="AE51" s="122"/>
      <c r="AF51" s="122"/>
      <c r="AG51" s="353">
        <v>0</v>
      </c>
      <c r="AH51" s="354">
        <v>0</v>
      </c>
      <c r="AI51" s="355">
        <v>0</v>
      </c>
      <c r="AJ51" s="356"/>
      <c r="AK51" s="357">
        <v>0</v>
      </c>
      <c r="AL51" s="358">
        <v>0</v>
      </c>
      <c r="AM51" s="355">
        <v>0</v>
      </c>
      <c r="AN51" s="359"/>
      <c r="AO51" s="360">
        <v>-23810315.771122217</v>
      </c>
      <c r="AP51" s="361">
        <v>0</v>
      </c>
      <c r="AQ51" s="355">
        <v>0</v>
      </c>
      <c r="AR51" s="122"/>
      <c r="AS51" s="123">
        <f>AG51-C51</f>
        <v>0</v>
      </c>
      <c r="AT51" s="123">
        <f>AH51-D51</f>
        <v>0</v>
      </c>
      <c r="AU51" s="123">
        <f>AI51-F51</f>
        <v>0</v>
      </c>
      <c r="AV51" s="123"/>
      <c r="AW51" s="123">
        <f>AK51-K51</f>
        <v>0</v>
      </c>
      <c r="AX51" s="123">
        <f>AL51-L51</f>
        <v>0</v>
      </c>
      <c r="AY51" s="123">
        <f>AM51-N51</f>
        <v>0</v>
      </c>
      <c r="AZ51" s="123"/>
      <c r="BA51" s="123">
        <f>AO51-S51</f>
        <v>-21845176.210706219</v>
      </c>
      <c r="BB51" s="123">
        <f>AP51-T51</f>
        <v>0</v>
      </c>
      <c r="BC51" s="123">
        <f>AQ51-V51</f>
        <v>0</v>
      </c>
    </row>
    <row r="52" spans="2:55" s="26" customFormat="1" ht="9" customHeight="1" thickBot="1">
      <c r="B52" s="37"/>
      <c r="C52" s="42"/>
      <c r="D52" s="43"/>
      <c r="E52" s="43"/>
      <c r="F52" s="43"/>
      <c r="G52" s="43"/>
      <c r="H52" s="43"/>
      <c r="I52" s="43"/>
      <c r="J52" s="115"/>
      <c r="K52" s="38"/>
      <c r="L52" s="38"/>
      <c r="M52" s="38"/>
      <c r="N52" s="38"/>
      <c r="O52" s="38"/>
      <c r="P52" s="38"/>
      <c r="Q52" s="43"/>
      <c r="R52" s="103"/>
      <c r="S52" s="38"/>
      <c r="T52" s="38"/>
      <c r="U52" s="38"/>
      <c r="V52" s="38"/>
      <c r="W52" s="38"/>
      <c r="X52" s="38"/>
      <c r="Y52" s="43"/>
      <c r="Z52" s="104"/>
      <c r="AA52" s="104"/>
      <c r="AB52" s="104"/>
      <c r="AC52" s="105"/>
      <c r="AD52" s="105"/>
      <c r="AE52" s="19"/>
      <c r="AF52" s="19"/>
      <c r="AG52" s="44"/>
      <c r="AH52" s="45"/>
      <c r="AI52" s="43"/>
      <c r="AJ52" s="22"/>
      <c r="AK52" s="40"/>
      <c r="AL52" s="40"/>
      <c r="AM52" s="38"/>
      <c r="AN52" s="24"/>
      <c r="AO52" s="40"/>
      <c r="AP52" s="40"/>
      <c r="AQ52" s="38"/>
      <c r="AR52" s="19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spans="2:55" s="124" customFormat="1" ht="12.75" customHeight="1">
      <c r="B53" s="335" t="s">
        <v>83</v>
      </c>
      <c r="C53" s="312">
        <f>C35+C31+C30+C26+C25</f>
        <v>-5577050</v>
      </c>
      <c r="D53" s="313">
        <f>D35+D31+D30+D26+D25</f>
        <v>-6060161.8000000007</v>
      </c>
      <c r="E53" s="766">
        <f>C53-D53</f>
        <v>483111.80000000075</v>
      </c>
      <c r="F53" s="314">
        <f>F35+F31+F30+F26+F25</f>
        <v>-7528242.1800000006</v>
      </c>
      <c r="G53" s="314">
        <f>C53-F53</f>
        <v>1951192.1800000006</v>
      </c>
      <c r="H53" s="788">
        <f>IF(($C53-$D53)=0,0,IF(AND(($C53-$D53)&gt;=0,ABS(($C53-$D53))&gt;ABS($D53)),"&gt;100 ",IF(AND(($C53-$D53)&lt;0,ABS(($C53-$D53))&gt;ABS($D53)),"&lt;-100 ",IF(AND(($C53-$D53)&gt;=0,ABS(($C53-$D53))&lt;=ABS($D53)),ABS(($C53-$D53)/$D53)*100,IF(AND(($C53-$D53)&lt;0,ABS(($C53-$D53))&lt;=ABS($D53)),ABS(($C53-$D53)/$D53)*-100,)))))</f>
        <v>7.9719290663163589</v>
      </c>
      <c r="I53" s="315">
        <f>IF(($C53-$F53)=0,0,IF(AND(($C53-$F53)&gt;=0,ABS(($C53-$F53))&gt;ABS($F53)),"&gt;100 ",IF(AND(($C53-$F53)&lt;0,ABS(($C53-$F53))&gt;ABS($F53)),"&lt;-100 ",IF(AND(($C53-$F53)&gt;=0,ABS(($C53-$F53))&lt;=ABS($F53)),ABS(($C53-$F53)/$F53)*100,IF(AND(($C53-$F53)&lt;0,ABS(($C53-$F53))&lt;=ABS($F53)),ABS(($C53-$F53)/$F53)*-100,)))))</f>
        <v>25.918297171465337</v>
      </c>
      <c r="J53" s="316"/>
      <c r="K53" s="317">
        <f>K35+K31+K30+K26+K25</f>
        <v>-58987334.520000003</v>
      </c>
      <c r="L53" s="318">
        <f>L35+L31+L30+L26+L25</f>
        <v>-54662813.82</v>
      </c>
      <c r="M53" s="823">
        <f>K53-L53</f>
        <v>-4324520.700000003</v>
      </c>
      <c r="N53" s="319">
        <f>N35+N31+N30+N26+N25</f>
        <v>-63645785.739999995</v>
      </c>
      <c r="O53" s="319">
        <f>K53-N53</f>
        <v>4658451.2199999914</v>
      </c>
      <c r="P53" s="825">
        <f>IF(($K53-$L53)=0,0,IF(AND(($K53-$L53)&gt;=0,ABS(($K53-$L53))&gt;ABS($L53)),"&gt;100 ",IF(AND(($K53-$L53)&lt;0,ABS(($K53-$L53))&gt;ABS($L53)),"&lt;-100 ",IF(AND(($K53-$L53)&gt;=0,ABS(($K53-$L53))&lt;=ABS($L53)),ABS(($K53-$L53)/$L53)*100,IF(AND(($K53-$L53)&lt;0,ABS(($K53-$L53))&lt;=ABS($L53)),ABS(($K53-$L53)/$L53)*-100,)))))</f>
        <v>-7.911266174917893</v>
      </c>
      <c r="Q53" s="315">
        <f>IF(($K53-$N53)=0,0,IF(AND(($K53-$N53)&gt;=0,ABS(($K53-$N53))&gt;ABS($N53)),"&gt;100 ",IF(AND(($K53-$N53)&lt;0,ABS(($K53-$N53))&gt;ABS($N53)),"&lt;-100 ",IF(AND(($K53-$N53)&gt;=0,ABS(($K53-$N53))&lt;=ABS($N53)),ABS(($K53-$N53)/$N53)*100,IF(AND(($K53-$N53)&lt;0,ABS(($K53-$N53))&lt;=ABS($N53)),ABS(($K53-$N53)/$N53)*-100,)))))</f>
        <v>7.3193396323682363</v>
      </c>
      <c r="R53" s="320"/>
      <c r="S53" s="321">
        <f>S35+S31+S30+S26+S25</f>
        <v>-101304439.5</v>
      </c>
      <c r="T53" s="322">
        <f>T35+T31+T30+T26+T25</f>
        <v>-97388259.289999992</v>
      </c>
      <c r="U53" s="860">
        <f>S53-T53</f>
        <v>-3916180.2100000083</v>
      </c>
      <c r="V53" s="323">
        <f>V35+V31+V30+V26+V25</f>
        <v>-102058917.73</v>
      </c>
      <c r="W53" s="319">
        <f>S53-V53</f>
        <v>754478.23000000417</v>
      </c>
      <c r="X53" s="862">
        <f>IF(($S53-$T53)=0,0,IF(AND(($S53-$T53)&gt;=0,ABS(($S53-$T53))&gt;ABS($T53)),"&gt;100 ",IF(AND(($S53-$T53)&lt;0,ABS(($S53-$T53))&gt;ABS($T53)),"&lt;-100 ",IF(AND(($S53-$T53)&gt;=0,ABS(($S53-$T53))&lt;=ABS($T53)),ABS(($S53-$T53)/$T53)*100,IF(AND(($S53-$T53)&lt;0,ABS(($S53-$T53))&lt;=ABS($T53)),ABS(($S53-$T53)/$T53)*-100,)))))</f>
        <v>-4.0212036220285219</v>
      </c>
      <c r="Y53" s="315">
        <f>IF(($S53-$V53)=0,0,IF(AND(($S53-$V53)&gt;=0,ABS(($S53-$V53))&gt;ABS($V53)),"&gt;100 ",IF(AND(($S53-$V53)&lt;0,ABS(($S53-$V53))&gt;ABS($V53)),"&lt;-100 ",IF(AND(($S53-$V53)&gt;=0,ABS(($S53-$V53))&lt;=ABS($V53)),ABS(($S53-$V53)/$V53)*100,IF(AND(($S53-$V53)&lt;0,ABS(($S53-$V53))&lt;=ABS($V53)),ABS(($S53-$V53)/$V53)*-100,)))))</f>
        <v>0.7392575257323416</v>
      </c>
      <c r="Z53" s="119"/>
      <c r="AA53" s="120"/>
      <c r="AB53" s="120"/>
      <c r="AC53" s="121" t="s">
        <v>84</v>
      </c>
      <c r="AD53" s="121" t="s">
        <v>84</v>
      </c>
      <c r="AE53" s="122"/>
      <c r="AF53" s="122"/>
      <c r="AG53" s="325">
        <v>-56525168.030000001</v>
      </c>
      <c r="AH53" s="326">
        <v>-55928436.019999996</v>
      </c>
      <c r="AI53" s="327">
        <v>-60253269.579999998</v>
      </c>
      <c r="AJ53" s="328"/>
      <c r="AK53" s="329">
        <v>-283060951.09999996</v>
      </c>
      <c r="AL53" s="330">
        <v>-279713773.19</v>
      </c>
      <c r="AM53" s="331">
        <v>-300402959.38999999</v>
      </c>
      <c r="AN53" s="332"/>
      <c r="AO53" s="333">
        <v>-745004808.0999999</v>
      </c>
      <c r="AP53" s="334">
        <v>-707624737.88</v>
      </c>
      <c r="AQ53" s="331">
        <v>-742331751.55999994</v>
      </c>
      <c r="AR53" s="122"/>
      <c r="AS53" s="123">
        <f>AG53-C53</f>
        <v>-50948118.030000001</v>
      </c>
      <c r="AT53" s="123">
        <f>AH53-D53</f>
        <v>-49868274.219999999</v>
      </c>
      <c r="AU53" s="123">
        <f t="shared" ref="AU53:AU54" si="73">AI53-F53</f>
        <v>-52725027.399999999</v>
      </c>
      <c r="AV53" s="123"/>
      <c r="AW53" s="123">
        <f>AK53-K53</f>
        <v>-224073616.57999995</v>
      </c>
      <c r="AX53" s="123">
        <f>AL53-L53</f>
        <v>-225050959.37</v>
      </c>
      <c r="AY53" s="123">
        <f t="shared" ref="AY53:AY54" si="74">AM53-N53</f>
        <v>-236757173.64999998</v>
      </c>
      <c r="AZ53" s="123"/>
      <c r="BA53" s="123">
        <f>AO53-S53</f>
        <v>-643700368.5999999</v>
      </c>
      <c r="BB53" s="123">
        <f>AP53-T53</f>
        <v>-610236478.59000003</v>
      </c>
      <c r="BC53" s="123">
        <f t="shared" ref="BC53:BC54" si="75">AQ53-V53</f>
        <v>-640272833.82999992</v>
      </c>
    </row>
    <row r="54" spans="2:55" s="628" customFormat="1" ht="12.75" customHeight="1" thickBot="1">
      <c r="B54" s="658" t="s">
        <v>40</v>
      </c>
      <c r="C54" s="659">
        <f>C53/C$13*100</f>
        <v>-557705000</v>
      </c>
      <c r="D54" s="660">
        <f>D53/D$13*100</f>
        <v>-606016180.00000012</v>
      </c>
      <c r="E54" s="767"/>
      <c r="F54" s="661">
        <f>F53/F$13*100</f>
        <v>-752824218.00000012</v>
      </c>
      <c r="G54" s="661"/>
      <c r="H54" s="767"/>
      <c r="I54" s="661"/>
      <c r="J54" s="662"/>
      <c r="K54" s="663">
        <f>K53/K$13*100</f>
        <v>-5898733452</v>
      </c>
      <c r="L54" s="664">
        <f>L53/L$13*100</f>
        <v>-5466281382</v>
      </c>
      <c r="M54" s="824"/>
      <c r="N54" s="661">
        <f>N53/N$13*100</f>
        <v>-6364578573.999999</v>
      </c>
      <c r="O54" s="661"/>
      <c r="P54" s="824"/>
      <c r="Q54" s="661"/>
      <c r="R54" s="665"/>
      <c r="S54" s="666">
        <f>S53/S$13*100</f>
        <v>-10130443950</v>
      </c>
      <c r="T54" s="667">
        <f>T53/T$13*100</f>
        <v>-9738825929</v>
      </c>
      <c r="U54" s="861"/>
      <c r="V54" s="668">
        <f>V53/V$13*100</f>
        <v>-10205891773</v>
      </c>
      <c r="W54" s="661"/>
      <c r="X54" s="861"/>
      <c r="Y54" s="661"/>
      <c r="Z54" s="643"/>
      <c r="AA54" s="644"/>
      <c r="AB54" s="644"/>
      <c r="AC54" s="645" t="s">
        <v>85</v>
      </c>
      <c r="AD54" s="645" t="s">
        <v>85</v>
      </c>
      <c r="AE54" s="646"/>
      <c r="AF54" s="646"/>
      <c r="AG54" s="669">
        <v>-30.804338383471386</v>
      </c>
      <c r="AH54" s="670">
        <v>-32.527345896338971</v>
      </c>
      <c r="AI54" s="671">
        <v>-33.930076806688007</v>
      </c>
      <c r="AJ54" s="672"/>
      <c r="AK54" s="673">
        <v>-30.068420383459092</v>
      </c>
      <c r="AL54" s="674">
        <v>-30.942545766224132</v>
      </c>
      <c r="AM54" s="671">
        <v>-31.67187603313981</v>
      </c>
      <c r="AN54" s="675"/>
      <c r="AO54" s="676">
        <v>-31.073149651453019</v>
      </c>
      <c r="AP54" s="677">
        <v>-31.121217198957886</v>
      </c>
      <c r="AQ54" s="671">
        <v>-30.64444763108941</v>
      </c>
      <c r="AR54" s="646"/>
      <c r="AS54" s="657">
        <f>AG54-C54</f>
        <v>557704969.19566166</v>
      </c>
      <c r="AT54" s="657">
        <f>AH54-D54</f>
        <v>606016147.47265422</v>
      </c>
      <c r="AU54" s="657">
        <f t="shared" si="73"/>
        <v>752824184.06992328</v>
      </c>
      <c r="AV54" s="657"/>
      <c r="AW54" s="657">
        <f>AK54-K54</f>
        <v>5898733421.9315796</v>
      </c>
      <c r="AX54" s="657">
        <f>AL54-L54</f>
        <v>5466281351.0574541</v>
      </c>
      <c r="AY54" s="657">
        <f t="shared" si="74"/>
        <v>6364578542.3281231</v>
      </c>
      <c r="AZ54" s="657"/>
      <c r="BA54" s="657">
        <f>AO54-S54</f>
        <v>10130443918.926851</v>
      </c>
      <c r="BB54" s="657">
        <f>AP54-T54</f>
        <v>9738825897.8787823</v>
      </c>
      <c r="BC54" s="657">
        <f t="shared" si="75"/>
        <v>10205891742.355553</v>
      </c>
    </row>
    <row r="55" spans="2:55" s="26" customFormat="1" ht="9" customHeight="1" thickBot="1">
      <c r="B55" s="46"/>
      <c r="C55" s="47"/>
      <c r="D55" s="48"/>
      <c r="E55" s="48"/>
      <c r="F55" s="48"/>
      <c r="G55" s="48"/>
      <c r="H55" s="48"/>
      <c r="I55" s="48"/>
      <c r="J55" s="115"/>
      <c r="K55" s="49"/>
      <c r="L55" s="49"/>
      <c r="M55" s="49"/>
      <c r="N55" s="49"/>
      <c r="O55" s="49"/>
      <c r="P55" s="49"/>
      <c r="Q55" s="48"/>
      <c r="R55" s="103"/>
      <c r="S55" s="49"/>
      <c r="T55" s="49"/>
      <c r="U55" s="49"/>
      <c r="V55" s="49"/>
      <c r="W55" s="49"/>
      <c r="X55" s="49"/>
      <c r="Y55" s="48"/>
      <c r="Z55" s="104"/>
      <c r="AA55" s="104"/>
      <c r="AB55" s="104"/>
      <c r="AC55" s="105"/>
      <c r="AD55" s="105"/>
      <c r="AE55" s="19"/>
      <c r="AF55" s="19"/>
      <c r="AG55" s="50"/>
      <c r="AH55" s="51"/>
      <c r="AI55" s="48"/>
      <c r="AJ55" s="22"/>
      <c r="AK55" s="52"/>
      <c r="AL55" s="52"/>
      <c r="AM55" s="49"/>
      <c r="AN55" s="24"/>
      <c r="AO55" s="52"/>
      <c r="AP55" s="52"/>
      <c r="AQ55" s="49"/>
      <c r="AR55" s="19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</row>
    <row r="56" spans="2:55" s="390" customFormat="1" ht="12.75" customHeight="1">
      <c r="B56" s="362" t="s">
        <v>86</v>
      </c>
      <c r="C56" s="363">
        <v>1</v>
      </c>
      <c r="D56" s="364">
        <v>1</v>
      </c>
      <c r="E56" s="763">
        <v>0</v>
      </c>
      <c r="F56" s="365">
        <v>1</v>
      </c>
      <c r="G56" s="365">
        <v>0</v>
      </c>
      <c r="H56" s="790">
        <v>0</v>
      </c>
      <c r="I56" s="366">
        <v>0</v>
      </c>
      <c r="J56" s="367"/>
      <c r="K56" s="368">
        <v>1</v>
      </c>
      <c r="L56" s="369">
        <v>1</v>
      </c>
      <c r="M56" s="827">
        <v>0</v>
      </c>
      <c r="N56" s="365">
        <v>1</v>
      </c>
      <c r="O56" s="365">
        <v>0</v>
      </c>
      <c r="P56" s="829">
        <v>0</v>
      </c>
      <c r="Q56" s="366">
        <v>0</v>
      </c>
      <c r="R56" s="370"/>
      <c r="S56" s="371">
        <v>1</v>
      </c>
      <c r="T56" s="372">
        <v>1</v>
      </c>
      <c r="U56" s="864">
        <v>0</v>
      </c>
      <c r="V56" s="373">
        <v>1</v>
      </c>
      <c r="W56" s="374">
        <v>0</v>
      </c>
      <c r="X56" s="867">
        <v>0</v>
      </c>
      <c r="Y56" s="366">
        <v>0</v>
      </c>
      <c r="Z56" s="375"/>
      <c r="AA56" s="376"/>
      <c r="AB56" s="376"/>
      <c r="AC56" s="377" t="s">
        <v>87</v>
      </c>
      <c r="AD56" s="377" t="s">
        <v>87</v>
      </c>
      <c r="AE56" s="378"/>
      <c r="AF56" s="378"/>
      <c r="AG56" s="379">
        <v>12376.000000000002</v>
      </c>
      <c r="AH56" s="380">
        <v>11921.29</v>
      </c>
      <c r="AI56" s="381">
        <v>12517.42</v>
      </c>
      <c r="AJ56" s="382"/>
      <c r="AK56" s="383">
        <v>12304.3406</v>
      </c>
      <c r="AL56" s="384">
        <v>11947.317000000001</v>
      </c>
      <c r="AM56" s="381">
        <v>12423.806400000001</v>
      </c>
      <c r="AN56" s="385"/>
      <c r="AO56" s="386">
        <v>12768.653416666668</v>
      </c>
      <c r="AP56" s="387">
        <v>12066.84941666667</v>
      </c>
      <c r="AQ56" s="388">
        <v>12624.402500000004</v>
      </c>
      <c r="AR56" s="378"/>
      <c r="AS56" s="389">
        <f t="shared" ref="AS56:AT58" si="76">AG56-C56</f>
        <v>12375.000000000002</v>
      </c>
      <c r="AT56" s="389">
        <f t="shared" si="76"/>
        <v>11920.29</v>
      </c>
      <c r="AU56" s="389">
        <f t="shared" ref="AU56:AU58" si="77">AI56-F56</f>
        <v>12516.42</v>
      </c>
      <c r="AV56" s="389"/>
      <c r="AW56" s="389">
        <f t="shared" ref="AW56:AX58" si="78">AK56-K56</f>
        <v>12303.3406</v>
      </c>
      <c r="AX56" s="389">
        <f t="shared" si="78"/>
        <v>11946.317000000001</v>
      </c>
      <c r="AY56" s="389">
        <f t="shared" ref="AY56:AY58" si="79">AM56-N56</f>
        <v>12422.806400000001</v>
      </c>
      <c r="AZ56" s="389"/>
      <c r="BA56" s="389">
        <f t="shared" ref="BA56:BB58" si="80">AO56-S56</f>
        <v>12767.653416666668</v>
      </c>
      <c r="BB56" s="389">
        <f t="shared" si="80"/>
        <v>12065.84941666667</v>
      </c>
      <c r="BC56" s="389">
        <f t="shared" ref="BC56:BC58" si="81">AQ56-V56</f>
        <v>12623.402500000004</v>
      </c>
    </row>
    <row r="57" spans="2:55" s="124" customFormat="1" ht="12.75" customHeight="1">
      <c r="B57" s="391" t="s">
        <v>88</v>
      </c>
      <c r="C57" s="392">
        <v>1</v>
      </c>
      <c r="D57" s="393">
        <v>1</v>
      </c>
      <c r="E57" s="764">
        <v>0</v>
      </c>
      <c r="F57" s="394">
        <v>1</v>
      </c>
      <c r="G57" s="394">
        <v>0</v>
      </c>
      <c r="H57" s="791">
        <v>0</v>
      </c>
      <c r="I57" s="394">
        <v>0</v>
      </c>
      <c r="J57" s="395"/>
      <c r="K57" s="396">
        <v>1</v>
      </c>
      <c r="L57" s="397">
        <v>1</v>
      </c>
      <c r="M57" s="805">
        <v>0</v>
      </c>
      <c r="N57" s="398">
        <v>1</v>
      </c>
      <c r="O57" s="398">
        <v>0</v>
      </c>
      <c r="P57" s="830">
        <v>0</v>
      </c>
      <c r="Q57" s="399">
        <v>0</v>
      </c>
      <c r="R57" s="400"/>
      <c r="S57" s="401">
        <v>1</v>
      </c>
      <c r="T57" s="402">
        <v>1</v>
      </c>
      <c r="U57" s="865">
        <v>0</v>
      </c>
      <c r="V57" s="403">
        <v>1</v>
      </c>
      <c r="W57" s="404">
        <v>0</v>
      </c>
      <c r="X57" s="868">
        <v>0</v>
      </c>
      <c r="Y57" s="399">
        <v>0</v>
      </c>
      <c r="Z57" s="119"/>
      <c r="AA57" s="120"/>
      <c r="AB57" s="120"/>
      <c r="AC57" s="121" t="s">
        <v>89</v>
      </c>
      <c r="AD57" s="121" t="s">
        <v>89</v>
      </c>
      <c r="AE57" s="122"/>
      <c r="AF57" s="122"/>
      <c r="AG57" s="405">
        <v>-52877310.93</v>
      </c>
      <c r="AH57" s="406">
        <v>-48999162.583333336</v>
      </c>
      <c r="AI57" s="407">
        <v>-55380091.479999997</v>
      </c>
      <c r="AJ57" s="382"/>
      <c r="AK57" s="408">
        <v>-269416138.90999997</v>
      </c>
      <c r="AL57" s="409">
        <v>-255733339.02598637</v>
      </c>
      <c r="AM57" s="410">
        <v>-274807223.98000002</v>
      </c>
      <c r="AN57" s="385"/>
      <c r="AO57" s="411">
        <v>-668262508.90994191</v>
      </c>
      <c r="AP57" s="412">
        <v>-628764417.9026531</v>
      </c>
      <c r="AQ57" s="410">
        <v>-664743046.02999997</v>
      </c>
      <c r="AR57" s="122"/>
      <c r="AS57" s="123">
        <f t="shared" si="76"/>
        <v>-52877311.93</v>
      </c>
      <c r="AT57" s="123">
        <f t="shared" si="76"/>
        <v>-48999163.583333336</v>
      </c>
      <c r="AU57" s="123">
        <f t="shared" si="77"/>
        <v>-55380092.479999997</v>
      </c>
      <c r="AV57" s="123"/>
      <c r="AW57" s="123">
        <f t="shared" si="78"/>
        <v>-269416139.90999997</v>
      </c>
      <c r="AX57" s="123">
        <f t="shared" si="78"/>
        <v>-255733340.02598637</v>
      </c>
      <c r="AY57" s="123">
        <f t="shared" si="79"/>
        <v>-274807224.98000002</v>
      </c>
      <c r="AZ57" s="123"/>
      <c r="BA57" s="123">
        <f t="shared" si="80"/>
        <v>-668262509.90994191</v>
      </c>
      <c r="BB57" s="123">
        <f t="shared" si="80"/>
        <v>-628764418.9026531</v>
      </c>
      <c r="BC57" s="123">
        <f t="shared" si="81"/>
        <v>-664743047.02999997</v>
      </c>
    </row>
    <row r="58" spans="2:55" s="124" customFormat="1" ht="12.75" customHeight="1" thickBot="1">
      <c r="B58" s="413" t="s">
        <v>160</v>
      </c>
      <c r="C58" s="414">
        <f>C57/C56*12*1000</f>
        <v>12000</v>
      </c>
      <c r="D58" s="415">
        <f>D57/D56*12*1000</f>
        <v>12000</v>
      </c>
      <c r="E58" s="765">
        <f t="shared" ref="E58" si="82">C58-D58</f>
        <v>0</v>
      </c>
      <c r="F58" s="416">
        <f>F57/F56*12*1000</f>
        <v>12000</v>
      </c>
      <c r="G58" s="416">
        <f t="shared" ref="G58" si="83">C58-F58</f>
        <v>0</v>
      </c>
      <c r="H58" s="792">
        <f t="shared" ref="H58" si="84">IF(($C58-$D58)=0,0,IF(AND(($C58-$D58)&gt;=0,ABS(($C58-$D58))&gt;ABS($D58)),"&gt;100 ",IF(AND(($C58-$D58)&lt;0,ABS(($C58-$D58))&gt;ABS($D58)),"&lt;-100 ",IF(AND(($C58-$D58)&gt;=0,ABS(($C58-$D58))&lt;=ABS($D58)),ABS(($C58-$D58)/$D58)*100,IF(AND(($C58-$D58)&lt;0,ABS(($C58-$D58))&lt;=ABS($D58)),ABS(($C58-$D58)/$D58)*-100,)))))</f>
        <v>0</v>
      </c>
      <c r="I58" s="416">
        <f t="shared" ref="I58" si="85">IF(($C58-$F58)=0,0,IF(AND(($C58-$F58)&gt;=0,ABS(($C58-$F58))&gt;ABS($F58)),"&gt;100 ",IF(AND(($C58-$F58)&lt;0,ABS(($C58-$F58))&gt;ABS($F58)),"&lt;-100 ",IF(AND(($C58-$F58)&gt;=0,ABS(($C58-$F58))&lt;=ABS($F58)),ABS(($C58-$F58)/$F58)*100,IF(AND(($C58-$F58)&lt;0,ABS(($C58-$F58))&lt;=ABS($F58)),ABS(($C58-$F58)/$F58)*-100,)))))</f>
        <v>0</v>
      </c>
      <c r="J58" s="417"/>
      <c r="K58" s="418">
        <f>K57/K56/C1*12*1000</f>
        <v>1500</v>
      </c>
      <c r="L58" s="419">
        <f>L57/L56/C1*12*1000</f>
        <v>1500</v>
      </c>
      <c r="M58" s="828">
        <f t="shared" ref="M58" si="86">K58-L58</f>
        <v>0</v>
      </c>
      <c r="N58" s="420">
        <f>N57/N56/C1*12*1000</f>
        <v>1500</v>
      </c>
      <c r="O58" s="420">
        <f t="shared" ref="O58" si="87">K58-N58</f>
        <v>0</v>
      </c>
      <c r="P58" s="831">
        <f t="shared" ref="P58" si="88">IF(($K58-$L58)=0,0,IF(AND(($K58-$L58)&gt;=0,ABS(($K58-$L58))&gt;ABS($L58)),"&gt;100 ",IF(AND(($K58-$L58)&lt;0,ABS(($K58-$L58))&gt;ABS($L58)),"&lt;-100 ",IF(AND(($K58-$L58)&gt;=0,ABS(($K58-$L58))&lt;=ABS($L58)),ABS(($K58-$L58)/$L58)*100,IF(AND(($K58-$L58)&lt;0,ABS(($K58-$L58))&lt;=ABS($L58)),ABS(($K58-$L58)/$L58)*-100,)))))</f>
        <v>0</v>
      </c>
      <c r="Q58" s="421">
        <f t="shared" ref="Q58" si="89">IF(($K58-$N58)=0,0,IF(AND(($K58-$N58)&gt;=0,ABS(($K58-$N58))&gt;ABS($N58)),"&gt;100 ",IF(AND(($K58-$N58)&lt;0,ABS(($K58-$N58))&gt;ABS($N58)),"&lt;-100 ",IF(AND(($K58-$N58)&gt;=0,ABS(($K58-$N58))&lt;=ABS($N58)),ABS(($K58-$N58)/$N58)*100,IF(AND(($K58-$N58)&lt;0,ABS(($K58-$N58))&lt;=ABS($N58)),ABS(($K58-$N58)/$N58)*-100,)))))</f>
        <v>0</v>
      </c>
      <c r="R58" s="422"/>
      <c r="S58" s="423">
        <f>S57/S56*1000</f>
        <v>1000</v>
      </c>
      <c r="T58" s="424">
        <f>T57/T56*1000</f>
        <v>1000</v>
      </c>
      <c r="U58" s="866">
        <f t="shared" ref="U58" si="90">S58-T58</f>
        <v>0</v>
      </c>
      <c r="V58" s="425">
        <f>V57/V56*1000</f>
        <v>1000</v>
      </c>
      <c r="W58" s="426">
        <f t="shared" ref="W58" si="91">S58-V58</f>
        <v>0</v>
      </c>
      <c r="X58" s="869">
        <f t="shared" ref="X58" si="92">IF(($S58-$T58)=0,0,IF(AND(($S58-$T58)&gt;=0,ABS(($S58-$T58))&gt;ABS($T58)),"&gt;100 ",IF(AND(($S58-$T58)&lt;0,ABS(($S58-$T58))&gt;ABS($T58)),"&lt;-100 ",IF(AND(($S58-$T58)&gt;=0,ABS(($S58-$T58))&lt;=ABS($T58)),ABS(($S58-$T58)/$T58)*100,IF(AND(($S58-$T58)&lt;0,ABS(($S58-$T58))&lt;=ABS($T58)),ABS(($S58-$T58)/$T58)*-100,)))))</f>
        <v>0</v>
      </c>
      <c r="Y58" s="421">
        <f t="shared" ref="Y58" si="93">IF(($S58-$V58)=0,0,IF(AND(($S58-$V58)&gt;=0,ABS(($S58-$V58))&gt;ABS($V58)),"&gt;100 ",IF(AND(($S58-$V58)&lt;0,ABS(($S58-$V58))&gt;ABS($V58)),"&lt;-100 ",IF(AND(($S58-$V58)&gt;=0,ABS(($S58-$V58))&lt;=ABS($V58)),ABS(($S58-$V58)/$V58)*100,IF(AND(($S58-$V58)&lt;0,ABS(($S58-$V58))&lt;=ABS($V58)),ABS(($S58-$V58)/$V58)*-100,)))))</f>
        <v>0</v>
      </c>
      <c r="Z58" s="119"/>
      <c r="AA58" s="120"/>
      <c r="AB58" s="120"/>
      <c r="AC58" s="121" t="s">
        <v>90</v>
      </c>
      <c r="AD58" s="121" t="s">
        <v>90</v>
      </c>
      <c r="AE58" s="122"/>
      <c r="AF58" s="122"/>
      <c r="AG58" s="427">
        <v>-51270825.077569492</v>
      </c>
      <c r="AH58" s="428">
        <v>-49322678.250424244</v>
      </c>
      <c r="AI58" s="429">
        <v>-53090900.342083275</v>
      </c>
      <c r="AJ58" s="430"/>
      <c r="AK58" s="431">
        <v>-52550457.956601098</v>
      </c>
      <c r="AL58" s="432">
        <v>-51372204.626559027</v>
      </c>
      <c r="AM58" s="433">
        <v>-53086575.588621534</v>
      </c>
      <c r="AN58" s="434"/>
      <c r="AO58" s="435">
        <v>-52336177.285356671</v>
      </c>
      <c r="AP58" s="196">
        <v>-52106759.286662422</v>
      </c>
      <c r="AQ58" s="193">
        <v>-52655406.545379058</v>
      </c>
      <c r="AR58" s="122"/>
      <c r="AS58" s="123">
        <f t="shared" si="76"/>
        <v>-51282825.077569492</v>
      </c>
      <c r="AT58" s="123">
        <f t="shared" si="76"/>
        <v>-49334678.250424244</v>
      </c>
      <c r="AU58" s="123">
        <f t="shared" si="77"/>
        <v>-53102900.342083275</v>
      </c>
      <c r="AV58" s="123"/>
      <c r="AW58" s="123">
        <f t="shared" si="78"/>
        <v>-52551957.956601098</v>
      </c>
      <c r="AX58" s="123">
        <f t="shared" si="78"/>
        <v>-51373704.626559027</v>
      </c>
      <c r="AY58" s="123">
        <f t="shared" si="79"/>
        <v>-53088075.588621534</v>
      </c>
      <c r="AZ58" s="123"/>
      <c r="BA58" s="123">
        <f t="shared" si="80"/>
        <v>-52337177.285356671</v>
      </c>
      <c r="BB58" s="123">
        <f t="shared" si="80"/>
        <v>-52107759.286662422</v>
      </c>
      <c r="BC58" s="123">
        <f t="shared" si="81"/>
        <v>-52656406.545379058</v>
      </c>
    </row>
    <row r="59" spans="2:55" s="26" customFormat="1" ht="9" customHeight="1" thickBot="1">
      <c r="B59" s="15"/>
      <c r="C59" s="18"/>
      <c r="D59" s="53"/>
      <c r="E59" s="53"/>
      <c r="F59" s="53"/>
      <c r="G59" s="53"/>
      <c r="H59" s="53"/>
      <c r="I59" s="53"/>
      <c r="J59" s="115"/>
      <c r="K59" s="18"/>
      <c r="L59" s="18"/>
      <c r="M59" s="18"/>
      <c r="N59" s="54"/>
      <c r="O59" s="54"/>
      <c r="P59" s="18"/>
      <c r="Q59" s="53"/>
      <c r="R59" s="103"/>
      <c r="S59" s="18"/>
      <c r="T59" s="18"/>
      <c r="U59" s="18"/>
      <c r="V59" s="54"/>
      <c r="W59" s="54"/>
      <c r="X59" s="18"/>
      <c r="Y59" s="53"/>
      <c r="Z59" s="104"/>
      <c r="AA59" s="104"/>
      <c r="AB59" s="104"/>
      <c r="AC59" s="105"/>
      <c r="AD59" s="105"/>
      <c r="AE59" s="19"/>
      <c r="AF59" s="19"/>
      <c r="AG59" s="23"/>
      <c r="AH59" s="55"/>
      <c r="AI59" s="53"/>
      <c r="AJ59" s="22"/>
      <c r="AK59" s="23"/>
      <c r="AL59" s="23"/>
      <c r="AM59" s="54"/>
      <c r="AN59" s="24"/>
      <c r="AO59" s="23"/>
      <c r="AP59" s="23"/>
      <c r="AQ59" s="54"/>
      <c r="AR59" s="19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</row>
    <row r="60" spans="2:55" s="124" customFormat="1" ht="12.75" customHeight="1" thickBot="1">
      <c r="B60" s="342" t="s">
        <v>91</v>
      </c>
      <c r="C60" s="436">
        <v>0</v>
      </c>
      <c r="D60" s="437">
        <v>0</v>
      </c>
      <c r="E60" s="762">
        <f>C60-D60</f>
        <v>0</v>
      </c>
      <c r="F60" s="438">
        <v>0</v>
      </c>
      <c r="G60" s="438">
        <f>C60-F60</f>
        <v>0</v>
      </c>
      <c r="H60" s="793">
        <f>IF(($C60-$D60)=0,0,IF(AND(($C60-$D60)&gt;=0,ABS(($C60-$D60))&gt;ABS($D60)),"&gt;100 ",IF(AND(($C60-$D60)&lt;0,ABS(($C60-$D60))&gt;ABS($D60)),"&lt;-100 ",IF(AND(($C60-$D60)&gt;=0,ABS(($C60-$D60))&lt;=ABS($D60)),ABS(($C60-$D60)/$D60)*100,IF(AND(($C60-$D60)&lt;0,ABS(($C60-$D60))&lt;=ABS($D60)),ABS(($C60-$D60)/$D60)*-100,)))))</f>
        <v>0</v>
      </c>
      <c r="I60" s="438">
        <f>IF(($C60-$F60)=0,0,IF(AND(($C60-$F60)&gt;=0,ABS(($C60-$F60))&gt;ABS($F60)),"&gt;100 ",IF(AND(($C60-$F60)&lt;0,ABS(($C60-$F60))&gt;ABS($F60)),"&lt;-100 ",IF(AND(($C60-$F60)&gt;=0,ABS(($C60-$F60))&lt;=ABS($F60)),ABS(($C60-$F60)/$F60)*100,IF(AND(($C60-$F60)&lt;0,ABS(($C60-$F60))&lt;=ABS($F60)),ABS(($C60-$F60)/$F60)*-100,)))))</f>
        <v>0</v>
      </c>
      <c r="J60" s="439"/>
      <c r="K60" s="440">
        <v>0</v>
      </c>
      <c r="L60" s="441">
        <v>0</v>
      </c>
      <c r="M60" s="832">
        <f>K60-L60</f>
        <v>0</v>
      </c>
      <c r="N60" s="438">
        <v>0</v>
      </c>
      <c r="O60" s="438">
        <f>K60-N60</f>
        <v>0</v>
      </c>
      <c r="P60" s="833">
        <f>IF(($K60-$L60)=0,0,IF(AND(($K60-$L60)&gt;=0,ABS(($K60-$L60))&gt;ABS($L60)),"&gt;100 ",IF(AND(($K60-$L60)&lt;0,ABS(($K60-$L60))&gt;ABS($L60)),"&lt;-100 ",IF(AND(($K60-$L60)&gt;=0,ABS(($K60-$L60))&lt;=ABS($L60)),ABS(($K60-$L60)/$L60)*100,IF(AND(($K60-$L60)&lt;0,ABS(($K60-$L60))&lt;=ABS($L60)),ABS(($K60-$L60)/$L60)*-100,)))))</f>
        <v>0</v>
      </c>
      <c r="Q60" s="442">
        <f>IF(($K60-$N60)=0,0,IF(AND(($K60-$N60)&gt;=0,ABS(($K60-$N60))&gt;ABS($N60)),"&gt;100 ",IF(AND(($K60-$N60)&lt;0,ABS(($K60-$N60))&gt;ABS($N60)),"&lt;-100 ",IF(AND(($K60-$N60)&gt;=0,ABS(($K60-$N60))&lt;=ABS($N60)),ABS(($K60-$N60)/$N60)*100,IF(AND(($K60-$N60)&lt;0,ABS(($K60-$N60))&lt;=ABS($N60)),ABS(($K60-$N60)/$N60)*-100,)))))</f>
        <v>0</v>
      </c>
      <c r="R60" s="443"/>
      <c r="S60" s="444">
        <v>0</v>
      </c>
      <c r="T60" s="445">
        <v>135026980.08000001</v>
      </c>
      <c r="U60" s="870">
        <f>S60-T60</f>
        <v>-135026980.08000001</v>
      </c>
      <c r="V60" s="446">
        <v>0</v>
      </c>
      <c r="W60" s="438">
        <f>S60-V60</f>
        <v>0</v>
      </c>
      <c r="X60" s="871">
        <f>IF(($S60-$T60)=0,0,IF(AND(($S60-$T60)&gt;=0,ABS(($S60-$T60))&gt;ABS($T60)),"&gt;100 ",IF(AND(($S60-$T60)&lt;0,ABS(($S60-$T60))&gt;ABS($T60)),"&lt;-100 ",IF(AND(($S60-$T60)&gt;=0,ABS(($S60-$T60))&lt;=ABS($T60)),ABS(($S60-$T60)/$T60)*100,IF(AND(($S60-$T60)&lt;0,ABS(($S60-$T60))&lt;=ABS($T60)),ABS(($S60-$T60)/$T60)*-100,)))))</f>
        <v>-100</v>
      </c>
      <c r="Y60" s="442">
        <f>IF(($S60-$V60)=0,0,IF(AND(($S60-$V60)&gt;=0,ABS(($S60-$V60))&gt;ABS($V60)),"&gt;100 ",IF(AND(($S60-$V60)&lt;0,ABS(($S60-$V60))&gt;ABS($V60)),"&lt;-100 ",IF(AND(($S60-$V60)&gt;=0,ABS(($S60-$V60))&lt;=ABS($V60)),ABS(($S60-$V60)/$V60)*100,IF(AND(($S60-$V60)&lt;0,ABS(($S60-$V60))&lt;=ABS($V60)),ABS(($S60-$V60)/$V60)*-100,)))))</f>
        <v>0</v>
      </c>
      <c r="Z60" s="119"/>
      <c r="AA60" s="120"/>
      <c r="AB60" s="120"/>
      <c r="AC60" s="121" t="s">
        <v>92</v>
      </c>
      <c r="AD60" s="121" t="s">
        <v>92</v>
      </c>
      <c r="AE60" s="122"/>
      <c r="AF60" s="122"/>
      <c r="AG60" s="447">
        <v>20653679.900000002</v>
      </c>
      <c r="AH60" s="448">
        <v>-1142856.2600000026</v>
      </c>
      <c r="AI60" s="449">
        <v>15022894.49000001</v>
      </c>
      <c r="AJ60" s="450"/>
      <c r="AK60" s="451">
        <v>6074236.7900000019</v>
      </c>
      <c r="AL60" s="452">
        <v>-36329667.530000016</v>
      </c>
      <c r="AM60" s="449">
        <v>-33024996.020000011</v>
      </c>
      <c r="AN60" s="453"/>
      <c r="AO60" s="454">
        <v>58980996.680000059</v>
      </c>
      <c r="AP60" s="455">
        <v>135026980.07999995</v>
      </c>
      <c r="AQ60" s="449">
        <v>73868682.480000004</v>
      </c>
      <c r="AR60" s="122"/>
      <c r="AS60" s="123">
        <f>AG60-C60</f>
        <v>20653679.900000002</v>
      </c>
      <c r="AT60" s="123">
        <f>AH60-D60</f>
        <v>-1142856.2600000026</v>
      </c>
      <c r="AU60" s="123">
        <f>AI60-F60</f>
        <v>15022894.49000001</v>
      </c>
      <c r="AV60" s="123"/>
      <c r="AW60" s="123">
        <f>AK60-K60</f>
        <v>6074236.7900000019</v>
      </c>
      <c r="AX60" s="123">
        <f>AL60-L60</f>
        <v>-36329667.530000016</v>
      </c>
      <c r="AY60" s="123">
        <f>AM60-N60</f>
        <v>-33024996.020000011</v>
      </c>
      <c r="AZ60" s="123"/>
      <c r="BA60" s="123">
        <f>AO60-S60</f>
        <v>58980996.680000059</v>
      </c>
      <c r="BB60" s="123">
        <f>AP60-T60</f>
        <v>0</v>
      </c>
      <c r="BC60" s="123">
        <f>AQ60-V60</f>
        <v>73868682.480000004</v>
      </c>
    </row>
    <row r="61" spans="2:55" s="26" customFormat="1" ht="9" customHeight="1" thickBot="1">
      <c r="B61" s="56"/>
      <c r="C61" s="57"/>
      <c r="D61" s="57"/>
      <c r="E61" s="57"/>
      <c r="F61" s="57"/>
      <c r="G61" s="57"/>
      <c r="H61" s="57"/>
      <c r="I61" s="57"/>
      <c r="J61" s="116"/>
      <c r="K61" s="57"/>
      <c r="L61" s="57"/>
      <c r="M61" s="57"/>
      <c r="N61" s="57"/>
      <c r="O61" s="57"/>
      <c r="P61" s="57"/>
      <c r="Q61" s="57"/>
      <c r="R61" s="106"/>
      <c r="S61" s="57"/>
      <c r="T61" s="57"/>
      <c r="U61" s="57"/>
      <c r="V61" s="57"/>
      <c r="W61" s="57"/>
      <c r="X61" s="57"/>
      <c r="Y61" s="57"/>
      <c r="Z61" s="104"/>
      <c r="AA61" s="104"/>
      <c r="AB61" s="104"/>
      <c r="AC61" s="105"/>
      <c r="AD61" s="105"/>
      <c r="AE61" s="19"/>
      <c r="AF61" s="19"/>
      <c r="AG61" s="58"/>
      <c r="AH61" s="58"/>
      <c r="AI61" s="59"/>
      <c r="AJ61" s="60"/>
      <c r="AK61" s="58"/>
      <c r="AL61" s="58"/>
      <c r="AM61" s="59"/>
      <c r="AN61" s="61"/>
      <c r="AO61" s="58"/>
      <c r="AP61" s="58"/>
      <c r="AQ61" s="59"/>
      <c r="AR61" s="19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spans="2:55" s="124" customFormat="1" ht="12.75" customHeight="1" thickBot="1">
      <c r="B62" s="456" t="s">
        <v>161</v>
      </c>
      <c r="C62" s="436">
        <v>1</v>
      </c>
      <c r="D62" s="437">
        <v>1</v>
      </c>
      <c r="E62" s="762">
        <v>0</v>
      </c>
      <c r="F62" s="438">
        <v>1</v>
      </c>
      <c r="G62" s="438">
        <v>0</v>
      </c>
      <c r="H62" s="793">
        <v>0</v>
      </c>
      <c r="I62" s="438">
        <v>0</v>
      </c>
      <c r="J62" s="439"/>
      <c r="K62" s="440">
        <v>1</v>
      </c>
      <c r="L62" s="441">
        <v>1</v>
      </c>
      <c r="M62" s="832">
        <v>0</v>
      </c>
      <c r="N62" s="438">
        <v>1</v>
      </c>
      <c r="O62" s="438">
        <v>0</v>
      </c>
      <c r="P62" s="833">
        <v>0</v>
      </c>
      <c r="Q62" s="442">
        <v>0</v>
      </c>
      <c r="R62" s="443"/>
      <c r="S62" s="444">
        <v>1</v>
      </c>
      <c r="T62" s="445">
        <v>1</v>
      </c>
      <c r="U62" s="870">
        <v>0</v>
      </c>
      <c r="V62" s="446">
        <v>1</v>
      </c>
      <c r="W62" s="438">
        <v>0</v>
      </c>
      <c r="X62" s="871">
        <v>0</v>
      </c>
      <c r="Y62" s="442">
        <v>0</v>
      </c>
      <c r="Z62" s="119"/>
      <c r="AA62" s="120"/>
      <c r="AB62" s="120"/>
      <c r="AC62" s="121" t="s">
        <v>93</v>
      </c>
      <c r="AD62" s="121" t="s">
        <v>93</v>
      </c>
      <c r="AE62" s="122"/>
      <c r="AF62" s="122"/>
      <c r="AG62" s="447">
        <v>-11375086.379999999</v>
      </c>
      <c r="AH62" s="448">
        <v>-3613939.96</v>
      </c>
      <c r="AI62" s="449">
        <v>-9245666.9299999997</v>
      </c>
      <c r="AJ62" s="450"/>
      <c r="AK62" s="451">
        <v>-24325786.780000001</v>
      </c>
      <c r="AL62" s="452">
        <v>-16736338.23</v>
      </c>
      <c r="AM62" s="449">
        <v>-44341211.43</v>
      </c>
      <c r="AN62" s="453"/>
      <c r="AO62" s="454">
        <v>-110916399.47</v>
      </c>
      <c r="AP62" s="455">
        <v>-79835382.670000002</v>
      </c>
      <c r="AQ62" s="449">
        <v>-117801019.25</v>
      </c>
      <c r="AR62" s="122"/>
      <c r="AS62" s="123">
        <f>AG62-C62</f>
        <v>-11375087.379999999</v>
      </c>
      <c r="AT62" s="123">
        <f>AH62-D62</f>
        <v>-3613940.96</v>
      </c>
      <c r="AU62" s="123">
        <f>AI62-F62</f>
        <v>-9245667.9299999997</v>
      </c>
      <c r="AV62" s="123"/>
      <c r="AW62" s="123">
        <f>AK62-K62</f>
        <v>-24325787.780000001</v>
      </c>
      <c r="AX62" s="123">
        <f>AL62-L62</f>
        <v>-16736339.23</v>
      </c>
      <c r="AY62" s="123">
        <f>AM62-N62</f>
        <v>-44341212.43</v>
      </c>
      <c r="AZ62" s="123"/>
      <c r="BA62" s="123">
        <f>AO62-S62</f>
        <v>-110916400.47</v>
      </c>
      <c r="BB62" s="123">
        <f>AP62-T62</f>
        <v>-79835383.670000002</v>
      </c>
      <c r="BC62" s="123">
        <f>AQ62-V62</f>
        <v>-117801020.25</v>
      </c>
    </row>
    <row r="63" spans="2:55" s="26" customFormat="1" ht="9" customHeight="1" thickBot="1">
      <c r="B63" s="46"/>
      <c r="C63" s="62"/>
      <c r="D63" s="63"/>
      <c r="E63" s="63"/>
      <c r="F63" s="63"/>
      <c r="G63" s="63"/>
      <c r="H63" s="63"/>
      <c r="I63" s="63"/>
      <c r="J63" s="117"/>
      <c r="K63" s="62"/>
      <c r="L63" s="49"/>
      <c r="M63" s="49"/>
      <c r="N63" s="64"/>
      <c r="O63" s="64"/>
      <c r="P63" s="49"/>
      <c r="Q63" s="63"/>
      <c r="R63" s="107"/>
      <c r="S63" s="49"/>
      <c r="T63" s="49"/>
      <c r="U63" s="49"/>
      <c r="V63" s="64"/>
      <c r="W63" s="64"/>
      <c r="X63" s="49"/>
      <c r="Y63" s="63"/>
      <c r="Z63" s="104"/>
      <c r="AA63" s="104"/>
      <c r="AB63" s="104"/>
      <c r="AC63" s="105"/>
      <c r="AD63" s="105"/>
      <c r="AE63" s="19"/>
      <c r="AF63" s="19"/>
      <c r="AG63" s="65"/>
      <c r="AH63" s="66"/>
      <c r="AI63" s="66"/>
      <c r="AJ63" s="67"/>
      <c r="AK63" s="65"/>
      <c r="AL63" s="68"/>
      <c r="AM63" s="69"/>
      <c r="AN63" s="67"/>
      <c r="AO63" s="68"/>
      <c r="AP63" s="68"/>
      <c r="AQ63" s="69"/>
      <c r="AR63" s="19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</row>
    <row r="64" spans="2:55" s="124" customFormat="1" ht="12.75" customHeight="1">
      <c r="B64" s="457" t="s">
        <v>94</v>
      </c>
      <c r="C64" s="458">
        <f>0</f>
        <v>0</v>
      </c>
      <c r="D64" s="459">
        <f>0</f>
        <v>0</v>
      </c>
      <c r="E64" s="760">
        <f t="shared" ref="E64:E67" si="94">C64-D64</f>
        <v>0</v>
      </c>
      <c r="F64" s="460">
        <f>0</f>
        <v>0</v>
      </c>
      <c r="G64" s="460">
        <f t="shared" ref="G64:G67" si="95">C64-F64</f>
        <v>0</v>
      </c>
      <c r="H64" s="794" t="s">
        <v>96</v>
      </c>
      <c r="I64" s="460"/>
      <c r="J64" s="461"/>
      <c r="K64" s="462">
        <f t="shared" ref="K64:L66" si="96">K87</f>
        <v>0</v>
      </c>
      <c r="L64" s="463">
        <f t="shared" si="96"/>
        <v>0</v>
      </c>
      <c r="M64" s="834">
        <f t="shared" ref="M64:M67" si="97">K64-L64</f>
        <v>0</v>
      </c>
      <c r="N64" s="464">
        <f>N87</f>
        <v>0</v>
      </c>
      <c r="O64" s="464">
        <f t="shared" ref="O64:O67" si="98">K64-N64</f>
        <v>0</v>
      </c>
      <c r="P64" s="836">
        <f t="shared" ref="P64:P67" si="99">IF(($K64-$L64)=0,0,IF(AND(($K64-$L64)&gt;=0,ABS(($K64-$L64))&gt;ABS($L64)),"&gt;100 ",IF(AND(($K64-$L64)&lt;0,ABS(($K64-$L64))&gt;ABS($L64)),"&lt;-100 ",IF(AND(($K64-$L64)&gt;=0,ABS(($K64-$L64))&lt;=ABS($L64)),ABS(($K64-$L64)/$L64)*100,IF(AND(($K64-$L64)&lt;0,ABS(($K64-$L64))&lt;=ABS($L64)),ABS(($K64-$L64)/$L64)*-100,)))))</f>
        <v>0</v>
      </c>
      <c r="Q64" s="465">
        <f t="shared" ref="Q64:Q67" si="100">IF(($K64-$N64)=0,0,IF(AND(($K64-$N64)&gt;=0,ABS(($K64-$N64))&gt;ABS($N64)),"&gt;100 ",IF(AND(($K64-$N64)&lt;0,ABS(($K64-$N64))&gt;ABS($N64)),"&lt;-100 ",IF(AND(($K64-$N64)&gt;=0,ABS(($K64-$N64))&lt;=ABS($N64)),ABS(($K64-$N64)/$N64)*100,IF(AND(($K64-$N64)&lt;0,ABS(($K64-$N64))&lt;=ABS($N64)),ABS(($K64-$N64)/$N64)*-100,)))))</f>
        <v>0</v>
      </c>
      <c r="R64" s="179"/>
      <c r="S64" s="466">
        <f>S87</f>
        <v>0</v>
      </c>
      <c r="T64" s="467">
        <f>T87+T86</f>
        <v>-100000</v>
      </c>
      <c r="U64" s="872">
        <f t="shared" ref="U64:U67" si="101">S64-T64</f>
        <v>100000</v>
      </c>
      <c r="V64" s="468">
        <f>V87</f>
        <v>0</v>
      </c>
      <c r="W64" s="469">
        <f t="shared" ref="W64:W67" si="102">S64-V64</f>
        <v>0</v>
      </c>
      <c r="X64" s="874">
        <f t="shared" ref="X64:X67" si="103">IF(($S64-$T64)=0,0,IF(AND(($S64-$T64)&gt;=0,ABS(($S64-$T64))&gt;ABS($T64)),"&gt;100 ",IF(AND(($S64-$T64)&lt;0,ABS(($S64-$T64))&gt;ABS($T64)),"&lt;-100 ",IF(AND(($S64-$T64)&gt;=0,ABS(($S64-$T64))&lt;=ABS($T64)),ABS(($S64-$T64)/$T64)*100,IF(AND(($S64-$T64)&lt;0,ABS(($S64-$T64))&lt;=ABS($T64)),ABS(($S64-$T64)/$T64)*-100,)))))</f>
        <v>100</v>
      </c>
      <c r="Y64" s="465">
        <f t="shared" ref="Y64:Y67" si="104">IF(($S64-$V64)=0,0,IF(AND(($S64-$V64)&gt;=0,ABS(($S64-$V64))&gt;ABS($V64)),"&gt;100 ",IF(AND(($S64-$V64)&lt;0,ABS(($S64-$V64))&gt;ABS($V64)),"&lt;-100 ",IF(AND(($S64-$V64)&gt;=0,ABS(($S64-$V64))&lt;=ABS($V64)),ABS(($S64-$V64)/$V64)*100,IF(AND(($S64-$V64)&lt;0,ABS(($S64-$V64))&lt;=ABS($V64)),ABS(($S64-$V64)/$V64)*-100,)))))</f>
        <v>0</v>
      </c>
      <c r="Z64" s="119"/>
      <c r="AA64" s="120"/>
      <c r="AB64" s="120"/>
      <c r="AC64" s="121" t="s">
        <v>95</v>
      </c>
      <c r="AD64" s="121" t="s">
        <v>95</v>
      </c>
      <c r="AE64" s="122"/>
      <c r="AF64" s="122"/>
      <c r="AG64" s="470" t="s">
        <v>96</v>
      </c>
      <c r="AH64" s="471" t="s">
        <v>96</v>
      </c>
      <c r="AI64" s="472" t="s">
        <v>96</v>
      </c>
      <c r="AJ64" s="473"/>
      <c r="AK64" s="474">
        <v>289571559.19</v>
      </c>
      <c r="AL64" s="475">
        <v>301846784.57999998</v>
      </c>
      <c r="AM64" s="464">
        <v>299761060.63999999</v>
      </c>
      <c r="AN64" s="179"/>
      <c r="AO64" s="476">
        <v>251172251.81</v>
      </c>
      <c r="AP64" s="477">
        <v>253662240.59999999</v>
      </c>
      <c r="AQ64" s="464">
        <v>255643845.27000001</v>
      </c>
      <c r="AR64" s="122"/>
      <c r="AS64" s="123" t="e">
        <f t="shared" ref="AS64:AT67" si="105">AG64-C64</f>
        <v>#VALUE!</v>
      </c>
      <c r="AT64" s="123" t="e">
        <f t="shared" si="105"/>
        <v>#VALUE!</v>
      </c>
      <c r="AU64" s="123" t="e">
        <f t="shared" ref="AU64:AU67" si="106">AI64-F64</f>
        <v>#VALUE!</v>
      </c>
      <c r="AV64" s="123"/>
      <c r="AW64" s="123">
        <f t="shared" ref="AW64:AX67" si="107">AK64-K64</f>
        <v>289571559.19</v>
      </c>
      <c r="AX64" s="123">
        <f t="shared" si="107"/>
        <v>301846784.57999998</v>
      </c>
      <c r="AY64" s="123">
        <f t="shared" ref="AY64:AY67" si="108">AM64-N64</f>
        <v>299761060.63999999</v>
      </c>
      <c r="AZ64" s="123"/>
      <c r="BA64" s="123">
        <f t="shared" ref="BA64:BB67" si="109">AO64-S64</f>
        <v>251172251.81</v>
      </c>
      <c r="BB64" s="123">
        <f t="shared" si="109"/>
        <v>253762240.59999999</v>
      </c>
      <c r="BC64" s="123">
        <f t="shared" ref="BC64:BC67" si="110">AQ64-V64</f>
        <v>255643845.27000001</v>
      </c>
    </row>
    <row r="65" spans="2:55" s="124" customFormat="1" ht="12.75" customHeight="1">
      <c r="B65" s="478" t="s">
        <v>97</v>
      </c>
      <c r="C65" s="479">
        <f>0</f>
        <v>0</v>
      </c>
      <c r="D65" s="480">
        <f>0</f>
        <v>0</v>
      </c>
      <c r="E65" s="757">
        <f t="shared" si="94"/>
        <v>0</v>
      </c>
      <c r="F65" s="481">
        <f>0</f>
        <v>0</v>
      </c>
      <c r="G65" s="481">
        <f t="shared" si="95"/>
        <v>0</v>
      </c>
      <c r="H65" s="795" t="s">
        <v>96</v>
      </c>
      <c r="I65" s="481"/>
      <c r="J65" s="482"/>
      <c r="K65" s="180">
        <f t="shared" si="96"/>
        <v>0</v>
      </c>
      <c r="L65" s="181">
        <f t="shared" si="96"/>
        <v>0</v>
      </c>
      <c r="M65" s="808">
        <f t="shared" si="97"/>
        <v>0</v>
      </c>
      <c r="N65" s="182">
        <f>N88</f>
        <v>0</v>
      </c>
      <c r="O65" s="182">
        <f t="shared" si="98"/>
        <v>0</v>
      </c>
      <c r="P65" s="819">
        <f t="shared" si="99"/>
        <v>0</v>
      </c>
      <c r="Q65" s="483">
        <f t="shared" si="100"/>
        <v>0</v>
      </c>
      <c r="R65" s="156"/>
      <c r="S65" s="183">
        <f>S88</f>
        <v>0</v>
      </c>
      <c r="T65" s="184">
        <f>T88</f>
        <v>0</v>
      </c>
      <c r="U65" s="844">
        <f t="shared" si="101"/>
        <v>0</v>
      </c>
      <c r="V65" s="185">
        <f>V88</f>
        <v>0</v>
      </c>
      <c r="W65" s="186">
        <f t="shared" si="102"/>
        <v>0</v>
      </c>
      <c r="X65" s="854">
        <f t="shared" si="103"/>
        <v>0</v>
      </c>
      <c r="Y65" s="483">
        <f t="shared" si="104"/>
        <v>0</v>
      </c>
      <c r="Z65" s="119"/>
      <c r="AA65" s="120"/>
      <c r="AB65" s="120"/>
      <c r="AC65" s="121" t="s">
        <v>98</v>
      </c>
      <c r="AD65" s="121" t="s">
        <v>98</v>
      </c>
      <c r="AE65" s="122"/>
      <c r="AF65" s="122"/>
      <c r="AG65" s="484" t="s">
        <v>96</v>
      </c>
      <c r="AH65" s="485" t="s">
        <v>96</v>
      </c>
      <c r="AI65" s="486" t="s">
        <v>96</v>
      </c>
      <c r="AJ65" s="487"/>
      <c r="AK65" s="488">
        <v>311117520.35000002</v>
      </c>
      <c r="AL65" s="489">
        <v>330668000.29000002</v>
      </c>
      <c r="AM65" s="182">
        <v>316239825.80000001</v>
      </c>
      <c r="AN65" s="156"/>
      <c r="AO65" s="490">
        <v>317089031.74000001</v>
      </c>
      <c r="AP65" s="491">
        <v>324321144.33000004</v>
      </c>
      <c r="AQ65" s="182">
        <v>333811342.55999994</v>
      </c>
      <c r="AR65" s="122"/>
      <c r="AS65" s="123" t="e">
        <f t="shared" si="105"/>
        <v>#VALUE!</v>
      </c>
      <c r="AT65" s="123" t="e">
        <f t="shared" si="105"/>
        <v>#VALUE!</v>
      </c>
      <c r="AU65" s="123" t="e">
        <f t="shared" si="106"/>
        <v>#VALUE!</v>
      </c>
      <c r="AV65" s="123"/>
      <c r="AW65" s="123">
        <f t="shared" si="107"/>
        <v>311117520.35000002</v>
      </c>
      <c r="AX65" s="123">
        <f t="shared" si="107"/>
        <v>330668000.29000002</v>
      </c>
      <c r="AY65" s="123">
        <f t="shared" si="108"/>
        <v>316239825.80000001</v>
      </c>
      <c r="AZ65" s="123"/>
      <c r="BA65" s="123">
        <f t="shared" si="109"/>
        <v>317089031.74000001</v>
      </c>
      <c r="BB65" s="123">
        <f t="shared" si="109"/>
        <v>324321144.33000004</v>
      </c>
      <c r="BC65" s="123">
        <f t="shared" si="110"/>
        <v>333811342.55999994</v>
      </c>
    </row>
    <row r="66" spans="2:55" s="124" customFormat="1" ht="12.75" customHeight="1">
      <c r="B66" s="478" t="s">
        <v>99</v>
      </c>
      <c r="C66" s="479">
        <f>0</f>
        <v>0</v>
      </c>
      <c r="D66" s="480">
        <f>0</f>
        <v>0</v>
      </c>
      <c r="E66" s="757">
        <f t="shared" si="94"/>
        <v>0</v>
      </c>
      <c r="F66" s="481">
        <f>0</f>
        <v>0</v>
      </c>
      <c r="G66" s="481">
        <f t="shared" si="95"/>
        <v>0</v>
      </c>
      <c r="H66" s="795" t="s">
        <v>96</v>
      </c>
      <c r="I66" s="481"/>
      <c r="J66" s="482"/>
      <c r="K66" s="180">
        <f t="shared" si="96"/>
        <v>0</v>
      </c>
      <c r="L66" s="181">
        <f t="shared" si="96"/>
        <v>0</v>
      </c>
      <c r="M66" s="808">
        <f t="shared" si="97"/>
        <v>0</v>
      </c>
      <c r="N66" s="182">
        <f>N89</f>
        <v>0</v>
      </c>
      <c r="O66" s="182">
        <f t="shared" si="98"/>
        <v>0</v>
      </c>
      <c r="P66" s="819">
        <f t="shared" si="99"/>
        <v>0</v>
      </c>
      <c r="Q66" s="483">
        <f t="shared" si="100"/>
        <v>0</v>
      </c>
      <c r="R66" s="156"/>
      <c r="S66" s="183">
        <f>S89</f>
        <v>0</v>
      </c>
      <c r="T66" s="184">
        <f>T89</f>
        <v>0</v>
      </c>
      <c r="U66" s="844">
        <f t="shared" si="101"/>
        <v>0</v>
      </c>
      <c r="V66" s="185">
        <f>V89</f>
        <v>0</v>
      </c>
      <c r="W66" s="186">
        <f t="shared" si="102"/>
        <v>0</v>
      </c>
      <c r="X66" s="854">
        <f t="shared" si="103"/>
        <v>0</v>
      </c>
      <c r="Y66" s="483">
        <f t="shared" si="104"/>
        <v>0</v>
      </c>
      <c r="Z66" s="119"/>
      <c r="AA66" s="120"/>
      <c r="AB66" s="120"/>
      <c r="AC66" s="121" t="s">
        <v>100</v>
      </c>
      <c r="AD66" s="121" t="s">
        <v>100</v>
      </c>
      <c r="AE66" s="122"/>
      <c r="AF66" s="122"/>
      <c r="AG66" s="484" t="s">
        <v>96</v>
      </c>
      <c r="AH66" s="485" t="s">
        <v>96</v>
      </c>
      <c r="AI66" s="486" t="s">
        <v>96</v>
      </c>
      <c r="AJ66" s="487"/>
      <c r="AK66" s="488">
        <v>255293655.93000001</v>
      </c>
      <c r="AL66" s="489">
        <v>221933296.75</v>
      </c>
      <c r="AM66" s="182">
        <v>218486346.78</v>
      </c>
      <c r="AN66" s="156"/>
      <c r="AO66" s="490">
        <v>247172264.56999999</v>
      </c>
      <c r="AP66" s="491">
        <v>276812851.52999997</v>
      </c>
      <c r="AQ66" s="182">
        <v>251192923.03999999</v>
      </c>
      <c r="AR66" s="122"/>
      <c r="AS66" s="123" t="e">
        <f t="shared" si="105"/>
        <v>#VALUE!</v>
      </c>
      <c r="AT66" s="123" t="e">
        <f t="shared" si="105"/>
        <v>#VALUE!</v>
      </c>
      <c r="AU66" s="123" t="e">
        <f t="shared" si="106"/>
        <v>#VALUE!</v>
      </c>
      <c r="AV66" s="123"/>
      <c r="AW66" s="123">
        <f t="shared" si="107"/>
        <v>255293655.93000001</v>
      </c>
      <c r="AX66" s="123">
        <f t="shared" si="107"/>
        <v>221933296.75</v>
      </c>
      <c r="AY66" s="123">
        <f t="shared" si="108"/>
        <v>218486346.78</v>
      </c>
      <c r="AZ66" s="123"/>
      <c r="BA66" s="123">
        <f t="shared" si="109"/>
        <v>247172264.56999999</v>
      </c>
      <c r="BB66" s="123">
        <f t="shared" si="109"/>
        <v>276812851.52999997</v>
      </c>
      <c r="BC66" s="123">
        <f t="shared" si="110"/>
        <v>251192923.03999999</v>
      </c>
    </row>
    <row r="67" spans="2:55" s="124" customFormat="1" ht="12.75" customHeight="1" thickBot="1">
      <c r="B67" s="492" t="s">
        <v>101</v>
      </c>
      <c r="C67" s="493">
        <f>0</f>
        <v>0</v>
      </c>
      <c r="D67" s="494">
        <f>0</f>
        <v>0</v>
      </c>
      <c r="E67" s="761">
        <f t="shared" si="94"/>
        <v>0</v>
      </c>
      <c r="F67" s="495">
        <f>0</f>
        <v>0</v>
      </c>
      <c r="G67" s="495">
        <f t="shared" si="95"/>
        <v>0</v>
      </c>
      <c r="H67" s="796" t="s">
        <v>96</v>
      </c>
      <c r="I67" s="496"/>
      <c r="J67" s="497"/>
      <c r="K67" s="498">
        <f>K64+K65-K66</f>
        <v>0</v>
      </c>
      <c r="L67" s="499">
        <f>L64+L65-L66</f>
        <v>0</v>
      </c>
      <c r="M67" s="835">
        <f t="shared" si="97"/>
        <v>0</v>
      </c>
      <c r="N67" s="500">
        <f>N64+N65-N66</f>
        <v>0</v>
      </c>
      <c r="O67" s="500">
        <f t="shared" si="98"/>
        <v>0</v>
      </c>
      <c r="P67" s="837">
        <f t="shared" si="99"/>
        <v>0</v>
      </c>
      <c r="Q67" s="501">
        <f t="shared" si="100"/>
        <v>0</v>
      </c>
      <c r="R67" s="502"/>
      <c r="S67" s="503">
        <f>S64+S65-S66</f>
        <v>0</v>
      </c>
      <c r="T67" s="504">
        <f>T64+T65-T66</f>
        <v>-100000</v>
      </c>
      <c r="U67" s="873">
        <f t="shared" si="101"/>
        <v>100000</v>
      </c>
      <c r="V67" s="505">
        <f>V64+V65-V66</f>
        <v>0</v>
      </c>
      <c r="W67" s="500">
        <f t="shared" si="102"/>
        <v>0</v>
      </c>
      <c r="X67" s="875">
        <f t="shared" si="103"/>
        <v>100</v>
      </c>
      <c r="Y67" s="501">
        <f t="shared" si="104"/>
        <v>0</v>
      </c>
      <c r="Z67" s="119"/>
      <c r="AA67" s="120"/>
      <c r="AB67" s="120"/>
      <c r="AC67" s="121" t="s">
        <v>102</v>
      </c>
      <c r="AD67" s="121" t="s">
        <v>102</v>
      </c>
      <c r="AE67" s="122"/>
      <c r="AF67" s="122"/>
      <c r="AG67" s="506" t="s">
        <v>96</v>
      </c>
      <c r="AH67" s="507" t="s">
        <v>96</v>
      </c>
      <c r="AI67" s="508" t="s">
        <v>96</v>
      </c>
      <c r="AJ67" s="509"/>
      <c r="AK67" s="510">
        <v>345395423.60999995</v>
      </c>
      <c r="AL67" s="511">
        <v>410581488.12</v>
      </c>
      <c r="AM67" s="512">
        <v>397514539.66000009</v>
      </c>
      <c r="AN67" s="513"/>
      <c r="AO67" s="514">
        <v>321089018.97999996</v>
      </c>
      <c r="AP67" s="515">
        <v>301170533.4000001</v>
      </c>
      <c r="AQ67" s="516">
        <v>338262264.78999996</v>
      </c>
      <c r="AR67" s="122"/>
      <c r="AS67" s="123" t="e">
        <f t="shared" si="105"/>
        <v>#VALUE!</v>
      </c>
      <c r="AT67" s="123" t="e">
        <f t="shared" si="105"/>
        <v>#VALUE!</v>
      </c>
      <c r="AU67" s="123" t="e">
        <f t="shared" si="106"/>
        <v>#VALUE!</v>
      </c>
      <c r="AV67" s="123"/>
      <c r="AW67" s="123">
        <f t="shared" si="107"/>
        <v>345395423.60999995</v>
      </c>
      <c r="AX67" s="123">
        <f t="shared" si="107"/>
        <v>410581488.12</v>
      </c>
      <c r="AY67" s="123">
        <f t="shared" si="108"/>
        <v>397514539.66000009</v>
      </c>
      <c r="AZ67" s="123"/>
      <c r="BA67" s="123">
        <f t="shared" si="109"/>
        <v>321089018.97999996</v>
      </c>
      <c r="BB67" s="123">
        <f t="shared" si="109"/>
        <v>301270533.4000001</v>
      </c>
      <c r="BC67" s="123">
        <f t="shared" si="110"/>
        <v>338262264.78999996</v>
      </c>
    </row>
    <row r="68" spans="2:55" s="26" customFormat="1" ht="9" customHeight="1" thickBot="1">
      <c r="B68" s="70"/>
      <c r="C68" s="71"/>
      <c r="D68" s="71"/>
      <c r="E68" s="71"/>
      <c r="F68" s="71"/>
      <c r="G68" s="71"/>
      <c r="H68" s="71" t="s">
        <v>96</v>
      </c>
      <c r="I68" s="71"/>
      <c r="J68" s="115"/>
      <c r="K68" s="72"/>
      <c r="L68" s="73"/>
      <c r="M68" s="73"/>
      <c r="N68" s="73"/>
      <c r="O68" s="73"/>
      <c r="P68" s="73"/>
      <c r="Q68" s="71"/>
      <c r="R68" s="108"/>
      <c r="S68" s="74"/>
      <c r="T68" s="74"/>
      <c r="U68" s="74"/>
      <c r="V68" s="74"/>
      <c r="W68" s="73"/>
      <c r="X68" s="74"/>
      <c r="Y68" s="71"/>
      <c r="Z68" s="104"/>
      <c r="AA68" s="104"/>
      <c r="AB68" s="104"/>
      <c r="AC68" s="105"/>
      <c r="AD68" s="105"/>
      <c r="AE68" s="19"/>
      <c r="AF68" s="19"/>
      <c r="AG68" s="75"/>
      <c r="AH68" s="75"/>
      <c r="AI68" s="71"/>
      <c r="AJ68" s="22"/>
      <c r="AK68" s="76"/>
      <c r="AL68" s="77"/>
      <c r="AM68" s="78"/>
      <c r="AN68" s="24"/>
      <c r="AO68" s="79"/>
      <c r="AP68" s="79"/>
      <c r="AQ68" s="80"/>
      <c r="AR68" s="19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</row>
    <row r="69" spans="2:55" s="124" customFormat="1" ht="12.75" customHeight="1">
      <c r="B69" s="517" t="s">
        <v>162</v>
      </c>
      <c r="C69" s="518">
        <v>0</v>
      </c>
      <c r="D69" s="519">
        <v>0</v>
      </c>
      <c r="E69" s="755">
        <f>C69-D69</f>
        <v>0</v>
      </c>
      <c r="F69" s="520">
        <v>0</v>
      </c>
      <c r="G69" s="520">
        <f>C69-F69</f>
        <v>0</v>
      </c>
      <c r="H69" s="797" t="s">
        <v>96</v>
      </c>
      <c r="I69" s="521"/>
      <c r="J69" s="522"/>
      <c r="K69" s="462">
        <v>262467000</v>
      </c>
      <c r="L69" s="463">
        <v>307752000</v>
      </c>
      <c r="M69" s="834">
        <f>K69-L69</f>
        <v>-45285000</v>
      </c>
      <c r="N69" s="464">
        <v>257788662</v>
      </c>
      <c r="O69" s="464">
        <f>K69-N69</f>
        <v>4678338</v>
      </c>
      <c r="P69" s="834">
        <f>IF(($K69-$L69)=0,0,IF(AND(($K69-$L69)&gt;=0,ABS(($K69-$L69))&gt;ABS($L69)),"&gt;100 ",IF(AND(($K69-$L69)&lt;0,ABS(($K69-$L69))&gt;ABS($L69)),"&lt;-100 ",IF(AND(($K69-$L69)&gt;=0,ABS(($K69-$L69))&lt;=ABS($L69)),ABS(($K69-$L69)/$L69)*100,IF(AND(($K69-$L69)&lt;0,ABS(($K69-$L69))&lt;=ABS($L69)),ABS(($K69-$L69)/$L69)*-100,)))))</f>
        <v>-14.714770334555096</v>
      </c>
      <c r="Q69" s="521">
        <f>IF(($K69-$N69)=0,0,IF(AND(($K69-$N69)&gt;=0,ABS(($K69-$N69))&gt;ABS($N69)),"&gt;100 ",IF(AND(($K69-$N69)&lt;0,ABS(($K69-$N69))&gt;ABS($N69)),"&lt;-100 ",IF(AND(($K69-$N69)&gt;=0,ABS(($K69-$N69))&lt;=ABS($N69)),ABS(($K69-$N69)/$N69)*100,IF(AND(($K69-$N69)&lt;0,ABS(($K69-$N69))&lt;=ABS($N69)),ABS(($K69-$N69)/$N69)*-100,)))))</f>
        <v>1.8147958733732052</v>
      </c>
      <c r="R69" s="523"/>
      <c r="S69" s="466">
        <v>249897095.58000001</v>
      </c>
      <c r="T69" s="467">
        <v>277278000</v>
      </c>
      <c r="U69" s="872">
        <f>S69-T69</f>
        <v>-27380904.419999987</v>
      </c>
      <c r="V69" s="468">
        <v>290032573.83999997</v>
      </c>
      <c r="W69" s="469">
        <f>S69-V69</f>
        <v>-40135478.259999961</v>
      </c>
      <c r="X69" s="874">
        <f>IF(($S69-$T69)=0,0,IF(AND(($S69-$T69)&gt;=0,ABS(($S69-$T69))&gt;ABS($T69)),"&gt;100 ",IF(AND(($S69-$T69)&lt;0,ABS(($S69-$T69))&gt;ABS($T69)),"&lt;-100 ",IF(AND(($S69-$T69)&gt;=0,ABS(($S69-$T69))&lt;=ABS($T69)),ABS(($S69-$T69)/$T69)*100,IF(AND(($S69-$T69)&lt;0,ABS(($S69-$T69))&lt;=ABS($T69)),ABS(($S69-$T69)/$T69)*-100,)))))</f>
        <v>-9.874892497782005</v>
      </c>
      <c r="Y69" s="524">
        <f>IF(($S69-$V69)=0,0,IF(AND(($S69-$V69)&gt;=0,ABS(($S69-$V69))&gt;ABS($V69)),"&gt;100 ",IF(AND(($S69-$V69)&lt;0,ABS(($S69-$V69))&gt;ABS($V69)),"&lt;-100 ",IF(AND(($S69-$V69)&gt;=0,ABS(($S69-$V69))&lt;=ABS($V69)),ABS(($S69-$V69)/$V69)*100,IF(AND(($S69-$V69)&lt;0,ABS(($S69-$V69))&lt;=ABS($V69)),ABS(($S69-$V69)/$V69)*-100,)))))</f>
        <v>-13.838265726021929</v>
      </c>
      <c r="Z69" s="119"/>
      <c r="AA69" s="120"/>
      <c r="AB69" s="120"/>
      <c r="AC69" s="121" t="s">
        <v>103</v>
      </c>
      <c r="AD69" s="121" t="s">
        <v>103</v>
      </c>
      <c r="AE69" s="122"/>
      <c r="AF69" s="122"/>
      <c r="AG69" s="525" t="s">
        <v>96</v>
      </c>
      <c r="AH69" s="526" t="s">
        <v>96</v>
      </c>
      <c r="AI69" s="527" t="s">
        <v>96</v>
      </c>
      <c r="AJ69" s="528"/>
      <c r="AK69" s="474">
        <v>272050000</v>
      </c>
      <c r="AL69" s="475">
        <v>301351000</v>
      </c>
      <c r="AM69" s="464">
        <v>264610888.40999997</v>
      </c>
      <c r="AN69" s="529"/>
      <c r="AO69" s="476">
        <v>266784255.31999999</v>
      </c>
      <c r="AP69" s="477">
        <v>277278000</v>
      </c>
      <c r="AQ69" s="464">
        <v>290032573.84000003</v>
      </c>
      <c r="AR69" s="122"/>
      <c r="AS69" s="123" t="e">
        <f t="shared" ref="AS69:AT73" si="111">AG69-C69</f>
        <v>#VALUE!</v>
      </c>
      <c r="AT69" s="123" t="e">
        <f t="shared" si="111"/>
        <v>#VALUE!</v>
      </c>
      <c r="AU69" s="123" t="e">
        <f t="shared" ref="AU69:AU73" si="112">AI69-F69</f>
        <v>#VALUE!</v>
      </c>
      <c r="AV69" s="123"/>
      <c r="AW69" s="123">
        <f t="shared" ref="AW69:AX73" si="113">AK69-K69</f>
        <v>9583000</v>
      </c>
      <c r="AX69" s="123">
        <f t="shared" si="113"/>
        <v>-6401000</v>
      </c>
      <c r="AY69" s="123">
        <f t="shared" ref="AY69:AY73" si="114">AM69-N69</f>
        <v>6822226.4099999666</v>
      </c>
      <c r="AZ69" s="123"/>
      <c r="BA69" s="123">
        <f t="shared" ref="BA69:BB73" si="115">AO69-S69</f>
        <v>16887159.73999998</v>
      </c>
      <c r="BB69" s="123">
        <f t="shared" si="115"/>
        <v>0</v>
      </c>
      <c r="BC69" s="123">
        <f t="shared" ref="BC69:BC73" si="116">AQ69-V69</f>
        <v>0</v>
      </c>
    </row>
    <row r="70" spans="2:55" s="628" customFormat="1" ht="12.75" customHeight="1">
      <c r="B70" s="629" t="s">
        <v>104</v>
      </c>
      <c r="C70" s="630">
        <v>0</v>
      </c>
      <c r="D70" s="631">
        <v>0</v>
      </c>
      <c r="E70" s="756">
        <f>C70-D70</f>
        <v>0</v>
      </c>
      <c r="F70" s="632">
        <v>0</v>
      </c>
      <c r="G70" s="632">
        <f>C70-F70</f>
        <v>0</v>
      </c>
      <c r="H70" s="798" t="s">
        <v>96</v>
      </c>
      <c r="I70" s="633"/>
      <c r="J70" s="634"/>
      <c r="K70" s="635">
        <v>11.302</v>
      </c>
      <c r="L70" s="636">
        <v>13.454000000000001</v>
      </c>
      <c r="M70" s="838"/>
      <c r="N70" s="637">
        <v>10.941229</v>
      </c>
      <c r="O70" s="637"/>
      <c r="P70" s="838"/>
      <c r="Q70" s="633"/>
      <c r="R70" s="638"/>
      <c r="S70" s="639">
        <v>10.554529</v>
      </c>
      <c r="T70" s="640">
        <v>12.19464</v>
      </c>
      <c r="U70" s="876"/>
      <c r="V70" s="641">
        <v>11.972932999999999</v>
      </c>
      <c r="W70" s="642"/>
      <c r="X70" s="876"/>
      <c r="Y70" s="633"/>
      <c r="Z70" s="643"/>
      <c r="AA70" s="644"/>
      <c r="AB70" s="644"/>
      <c r="AC70" s="645" t="s">
        <v>105</v>
      </c>
      <c r="AD70" s="645" t="s">
        <v>105</v>
      </c>
      <c r="AE70" s="646"/>
      <c r="AF70" s="646"/>
      <c r="AG70" s="647" t="s">
        <v>96</v>
      </c>
      <c r="AH70" s="648" t="s">
        <v>96</v>
      </c>
      <c r="AI70" s="649" t="s">
        <v>96</v>
      </c>
      <c r="AJ70" s="650"/>
      <c r="AK70" s="651">
        <v>11.771037855976932</v>
      </c>
      <c r="AL70" s="652">
        <v>13.040600474796763</v>
      </c>
      <c r="AM70" s="637">
        <v>11.414121271298109</v>
      </c>
      <c r="AN70" s="653"/>
      <c r="AO70" s="654">
        <v>11.127212871755173</v>
      </c>
      <c r="AP70" s="655">
        <v>12.19463989959605</v>
      </c>
      <c r="AQ70" s="656">
        <v>11.972932589333784</v>
      </c>
      <c r="AR70" s="646"/>
      <c r="AS70" s="657" t="e">
        <f t="shared" si="111"/>
        <v>#VALUE!</v>
      </c>
      <c r="AT70" s="657" t="e">
        <f t="shared" si="111"/>
        <v>#VALUE!</v>
      </c>
      <c r="AU70" s="657" t="e">
        <f t="shared" si="112"/>
        <v>#VALUE!</v>
      </c>
      <c r="AV70" s="657"/>
      <c r="AW70" s="657">
        <f t="shared" si="113"/>
        <v>0.46903785597693215</v>
      </c>
      <c r="AX70" s="657">
        <f t="shared" si="113"/>
        <v>-0.41339952520323742</v>
      </c>
      <c r="AY70" s="657">
        <f t="shared" si="114"/>
        <v>0.47289227129810918</v>
      </c>
      <c r="AZ70" s="657"/>
      <c r="BA70" s="657">
        <f t="shared" si="115"/>
        <v>0.57268387175517255</v>
      </c>
      <c r="BB70" s="657">
        <f t="shared" si="115"/>
        <v>-1.0040395004295988E-7</v>
      </c>
      <c r="BC70" s="657">
        <f t="shared" si="116"/>
        <v>-4.1066621569996187E-7</v>
      </c>
    </row>
    <row r="71" spans="2:55" s="124" customFormat="1" ht="12.75" customHeight="1">
      <c r="B71" s="534" t="s">
        <v>163</v>
      </c>
      <c r="C71" s="530">
        <v>0</v>
      </c>
      <c r="D71" s="480">
        <v>0</v>
      </c>
      <c r="E71" s="757">
        <f>C71-D71</f>
        <v>0</v>
      </c>
      <c r="F71" s="535">
        <v>0</v>
      </c>
      <c r="G71" s="535">
        <f t="shared" ref="G71:G73" si="117">C71-F71</f>
        <v>0</v>
      </c>
      <c r="H71" s="799" t="s">
        <v>96</v>
      </c>
      <c r="I71" s="531"/>
      <c r="J71" s="522"/>
      <c r="K71" s="180">
        <v>84348000</v>
      </c>
      <c r="L71" s="181">
        <v>110806000</v>
      </c>
      <c r="M71" s="808">
        <f>K71-L71</f>
        <v>-26458000</v>
      </c>
      <c r="N71" s="182">
        <v>122532725</v>
      </c>
      <c r="O71" s="182">
        <f>K71-N71</f>
        <v>-38184725</v>
      </c>
      <c r="P71" s="808">
        <f>IF(($K71-$L71)=0,0,IF(AND(($K71-$L71)&gt;=0,ABS(($K71-$L71))&gt;ABS($L71)),"&gt;100 ",IF(AND(($K71-$L71)&lt;0,ABS(($K71-$L71))&gt;ABS($L71)),"&lt;-100 ",IF(AND(($K71-$L71)&gt;=0,ABS(($K71-$L71))&lt;=ABS($L71)),ABS(($K71-$L71)/$L71)*100,IF(AND(($K71-$L71)&lt;0,ABS(($K71-$L71))&lt;=ABS($L71)),ABS(($K71-$L71)/$L71)*-100,)))))</f>
        <v>-23.877768351894304</v>
      </c>
      <c r="Q71" s="531">
        <f>IF(($K71-$N71)=0,0,IF(AND(($K71-$N71)&gt;=0,ABS(($K71-$N71))&gt;ABS($N71)),"&gt;100 ",IF(AND(($K71-$N71)&lt;0,ABS(($K71-$N71))&gt;ABS($N71)),"&lt;-100 ",IF(AND(($K71-$N71)&gt;=0,ABS(($K71-$N71))&lt;=ABS($N71)),ABS(($K71-$N71)/$N71)*100,IF(AND(($K71-$N71)&lt;0,ABS(($K71-$N71))&lt;=ABS($N71)),ABS(($K71-$N71)/$N71)*-100,)))))</f>
        <v>-31.16287914106211</v>
      </c>
      <c r="R71" s="523"/>
      <c r="S71" s="183">
        <v>14735969.85</v>
      </c>
      <c r="T71" s="184">
        <v>-35348000</v>
      </c>
      <c r="U71" s="844">
        <f>S71-T71</f>
        <v>50083969.850000001</v>
      </c>
      <c r="V71" s="185">
        <v>-6637442.71</v>
      </c>
      <c r="W71" s="186">
        <f>S71-V71</f>
        <v>21373412.559999999</v>
      </c>
      <c r="X71" s="854" t="str">
        <f>IF(($S71-$T71)=0,0,IF(AND(($S71-$T71)&gt;=0,ABS(($S71-$T71))&gt;ABS($T71)),"&gt;100 ",IF(AND(($S71-$T71)&lt;0,ABS(($S71-$T71))&gt;ABS($T71)),"&lt;-100 ",IF(AND(($S71-$T71)&gt;=0,ABS(($S71-$T71))&lt;=ABS($T71)),ABS(($S71-$T71)/$T71)*100,IF(AND(($S71-$T71)&lt;0,ABS(($S71-$T71))&lt;=ABS($T71)),ABS(($S71-$T71)/$T71)*-100,)))))</f>
        <v xml:space="preserve">&gt;100 </v>
      </c>
      <c r="Y71" s="536" t="str">
        <f>IF(($S71-$V71)=0,0,IF(AND(($S71-$V71)&gt;=0,ABS(($S71-$V71))&gt;ABS($V71)),"&gt;100 ",IF(AND(($S71-$V71)&lt;0,ABS(($S71-$V71))&gt;ABS($V71)),"&lt;-100 ",IF(AND(($S71-$V71)&gt;=0,ABS(($S71-$V71))&lt;=ABS($V71)),ABS(($S71-$V71)/$V71)*100,IF(AND(($S71-$V71)&lt;0,ABS(($S71-$V71))&lt;=ABS($V71)),ABS(($S71-$V71)/$V71)*-100,)))))</f>
        <v xml:space="preserve">&gt;100 </v>
      </c>
      <c r="Z71" s="119"/>
      <c r="AA71" s="120"/>
      <c r="AB71" s="120"/>
      <c r="AC71" s="121" t="s">
        <v>106</v>
      </c>
      <c r="AD71" s="121" t="s">
        <v>106</v>
      </c>
      <c r="AE71" s="122"/>
      <c r="AF71" s="122"/>
      <c r="AG71" s="537" t="s">
        <v>96</v>
      </c>
      <c r="AH71" s="538" t="s">
        <v>96</v>
      </c>
      <c r="AI71" s="539" t="s">
        <v>96</v>
      </c>
      <c r="AJ71" s="528"/>
      <c r="AK71" s="488">
        <v>41715000</v>
      </c>
      <c r="AL71" s="489">
        <v>117168000</v>
      </c>
      <c r="AM71" s="182">
        <v>97204168.959999993</v>
      </c>
      <c r="AN71" s="529"/>
      <c r="AO71" s="490">
        <v>8995288.5900000036</v>
      </c>
      <c r="AP71" s="491">
        <v>-35348000</v>
      </c>
      <c r="AQ71" s="182">
        <v>-6637442.7100000083</v>
      </c>
      <c r="AR71" s="122"/>
      <c r="AS71" s="123" t="e">
        <f t="shared" si="111"/>
        <v>#VALUE!</v>
      </c>
      <c r="AT71" s="123" t="e">
        <f t="shared" si="111"/>
        <v>#VALUE!</v>
      </c>
      <c r="AU71" s="123" t="e">
        <f t="shared" si="112"/>
        <v>#VALUE!</v>
      </c>
      <c r="AV71" s="123"/>
      <c r="AW71" s="123">
        <f t="shared" si="113"/>
        <v>-42633000</v>
      </c>
      <c r="AX71" s="123">
        <f t="shared" si="113"/>
        <v>6362000</v>
      </c>
      <c r="AY71" s="123">
        <f t="shared" si="114"/>
        <v>-25328556.040000007</v>
      </c>
      <c r="AZ71" s="123"/>
      <c r="BA71" s="123">
        <f t="shared" si="115"/>
        <v>-5740681.2599999961</v>
      </c>
      <c r="BB71" s="123">
        <f t="shared" si="115"/>
        <v>0</v>
      </c>
      <c r="BC71" s="123">
        <f t="shared" si="116"/>
        <v>-8.3819031715393066E-9</v>
      </c>
    </row>
    <row r="72" spans="2:55" s="124" customFormat="1" ht="12.75" customHeight="1">
      <c r="B72" s="540" t="s">
        <v>164</v>
      </c>
      <c r="C72" s="541"/>
      <c r="D72" s="542"/>
      <c r="E72" s="758"/>
      <c r="F72" s="543"/>
      <c r="G72" s="543"/>
      <c r="H72" s="800" t="s">
        <v>96</v>
      </c>
      <c r="I72" s="544"/>
      <c r="J72" s="545"/>
      <c r="K72" s="546"/>
      <c r="L72" s="547"/>
      <c r="M72" s="839"/>
      <c r="N72" s="548"/>
      <c r="O72" s="548"/>
      <c r="P72" s="839"/>
      <c r="Q72" s="544"/>
      <c r="R72" s="523"/>
      <c r="S72" s="549"/>
      <c r="T72" s="550"/>
      <c r="U72" s="877"/>
      <c r="V72" s="551"/>
      <c r="W72" s="548"/>
      <c r="X72" s="877"/>
      <c r="Y72" s="544"/>
      <c r="Z72" s="119"/>
      <c r="AA72" s="120"/>
      <c r="AB72" s="120"/>
      <c r="AC72" s="121"/>
      <c r="AD72" s="121"/>
      <c r="AE72" s="122"/>
      <c r="AF72" s="122"/>
      <c r="AG72" s="552"/>
      <c r="AH72" s="553"/>
      <c r="AI72" s="554"/>
      <c r="AJ72" s="430"/>
      <c r="AK72" s="555"/>
      <c r="AL72" s="556"/>
      <c r="AM72" s="557"/>
      <c r="AN72" s="558"/>
      <c r="AO72" s="559"/>
      <c r="AP72" s="560"/>
      <c r="AQ72" s="557"/>
      <c r="AR72" s="122"/>
      <c r="AS72" s="123">
        <f t="shared" si="111"/>
        <v>0</v>
      </c>
      <c r="AT72" s="123">
        <f t="shared" si="111"/>
        <v>0</v>
      </c>
      <c r="AU72" s="123">
        <f t="shared" si="112"/>
        <v>0</v>
      </c>
      <c r="AV72" s="123"/>
      <c r="AW72" s="123">
        <f t="shared" si="113"/>
        <v>0</v>
      </c>
      <c r="AX72" s="123">
        <f t="shared" si="113"/>
        <v>0</v>
      </c>
      <c r="AY72" s="123">
        <f t="shared" si="114"/>
        <v>0</v>
      </c>
      <c r="AZ72" s="123"/>
      <c r="BA72" s="123">
        <f t="shared" si="115"/>
        <v>0</v>
      </c>
      <c r="BB72" s="123">
        <f t="shared" si="115"/>
        <v>0</v>
      </c>
      <c r="BC72" s="123">
        <f t="shared" si="116"/>
        <v>0</v>
      </c>
    </row>
    <row r="73" spans="2:55" s="124" customFormat="1" ht="12.75" customHeight="1" thickBot="1">
      <c r="B73" s="561" t="s">
        <v>107</v>
      </c>
      <c r="C73" s="562">
        <v>0</v>
      </c>
      <c r="D73" s="563">
        <v>0</v>
      </c>
      <c r="E73" s="759">
        <f>C73-D73</f>
        <v>0</v>
      </c>
      <c r="F73" s="564">
        <v>0</v>
      </c>
      <c r="G73" s="564">
        <f t="shared" si="117"/>
        <v>0</v>
      </c>
      <c r="H73" s="801" t="s">
        <v>96</v>
      </c>
      <c r="I73" s="565"/>
      <c r="J73" s="566"/>
      <c r="K73" s="567">
        <v>0.32136599999999999</v>
      </c>
      <c r="L73" s="568">
        <v>0.36004999999999998</v>
      </c>
      <c r="M73" s="840"/>
      <c r="N73" s="569">
        <v>0.47532200000000002</v>
      </c>
      <c r="O73" s="569"/>
      <c r="P73" s="840"/>
      <c r="Q73" s="565"/>
      <c r="R73" s="570"/>
      <c r="S73" s="571">
        <v>5.8968E-2</v>
      </c>
      <c r="T73" s="572">
        <v>-0.12748200000000001</v>
      </c>
      <c r="U73" s="878"/>
      <c r="V73" s="573">
        <v>-2.2884999999999999E-2</v>
      </c>
      <c r="W73" s="569"/>
      <c r="X73" s="879"/>
      <c r="Y73" s="574"/>
      <c r="Z73" s="119"/>
      <c r="AA73" s="120"/>
      <c r="AB73" s="120"/>
      <c r="AC73" s="121" t="s">
        <v>108</v>
      </c>
      <c r="AD73" s="121" t="s">
        <v>108</v>
      </c>
      <c r="AE73" s="122"/>
      <c r="AF73" s="122"/>
      <c r="AG73" s="575" t="s">
        <v>96</v>
      </c>
      <c r="AH73" s="576" t="s">
        <v>96</v>
      </c>
      <c r="AI73" s="577" t="s">
        <v>96</v>
      </c>
      <c r="AJ73" s="578"/>
      <c r="AK73" s="579">
        <v>0.15333578386326044</v>
      </c>
      <c r="AL73" s="580">
        <v>0.38880906318545483</v>
      </c>
      <c r="AM73" s="581">
        <v>0.36734757796280665</v>
      </c>
      <c r="AN73" s="582"/>
      <c r="AO73" s="583">
        <v>3.3717464245445875E-2</v>
      </c>
      <c r="AP73" s="584">
        <v>-0.12748216591291051</v>
      </c>
      <c r="AQ73" s="585">
        <v>-2.2885162939186389E-2</v>
      </c>
      <c r="AR73" s="122"/>
      <c r="AS73" s="123" t="e">
        <f t="shared" si="111"/>
        <v>#VALUE!</v>
      </c>
      <c r="AT73" s="123" t="e">
        <f t="shared" si="111"/>
        <v>#VALUE!</v>
      </c>
      <c r="AU73" s="123" t="e">
        <f t="shared" si="112"/>
        <v>#VALUE!</v>
      </c>
      <c r="AV73" s="123"/>
      <c r="AW73" s="123">
        <f t="shared" si="113"/>
        <v>-0.16803021613673955</v>
      </c>
      <c r="AX73" s="123">
        <f t="shared" si="113"/>
        <v>2.8759063185454847E-2</v>
      </c>
      <c r="AY73" s="123">
        <f t="shared" si="114"/>
        <v>-0.10797442203719337</v>
      </c>
      <c r="AZ73" s="123"/>
      <c r="BA73" s="123">
        <f t="shared" si="115"/>
        <v>-2.5250535754554125E-2</v>
      </c>
      <c r="BB73" s="123">
        <f t="shared" si="115"/>
        <v>-1.6591291049361523E-7</v>
      </c>
      <c r="BC73" s="123">
        <f t="shared" si="116"/>
        <v>-1.6293918638984883E-7</v>
      </c>
    </row>
    <row r="74" spans="2:55" s="26" customFormat="1" ht="9" customHeight="1" thickBot="1">
      <c r="B74" s="81" t="s">
        <v>9</v>
      </c>
      <c r="C74" s="82"/>
      <c r="D74" s="82"/>
      <c r="E74" s="82"/>
      <c r="F74" s="82"/>
      <c r="G74" s="82"/>
      <c r="H74" s="82"/>
      <c r="I74" s="82"/>
      <c r="J74" s="115"/>
      <c r="K74" s="72"/>
      <c r="L74" s="73"/>
      <c r="M74" s="73"/>
      <c r="N74" s="73"/>
      <c r="O74" s="73"/>
      <c r="P74" s="73"/>
      <c r="Q74" s="82"/>
      <c r="R74" s="108"/>
      <c r="S74" s="73"/>
      <c r="T74" s="73"/>
      <c r="U74" s="73"/>
      <c r="V74" s="73"/>
      <c r="W74" s="73"/>
      <c r="X74" s="73"/>
      <c r="Y74" s="82"/>
      <c r="Z74" s="104"/>
      <c r="AA74" s="104"/>
      <c r="AB74" s="104"/>
      <c r="AC74" s="105"/>
      <c r="AD74" s="105"/>
      <c r="AE74" s="19"/>
      <c r="AF74" s="19"/>
      <c r="AG74" s="83"/>
      <c r="AH74" s="83"/>
      <c r="AI74" s="82"/>
      <c r="AJ74" s="22"/>
      <c r="AK74" s="84"/>
      <c r="AL74" s="78"/>
      <c r="AM74" s="78"/>
      <c r="AN74" s="22"/>
      <c r="AO74" s="85"/>
      <c r="AP74" s="85"/>
      <c r="AQ74" s="85"/>
      <c r="AR74" s="19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</row>
    <row r="75" spans="2:55" s="124" customFormat="1" ht="12.75" customHeight="1">
      <c r="B75" s="586" t="s">
        <v>109</v>
      </c>
      <c r="C75" s="518">
        <v>0</v>
      </c>
      <c r="D75" s="519">
        <v>0</v>
      </c>
      <c r="E75" s="755">
        <f t="shared" ref="E75:E78" si="118">C75-D75</f>
        <v>0</v>
      </c>
      <c r="F75" s="587">
        <v>0</v>
      </c>
      <c r="G75" s="588">
        <f t="shared" ref="G75:G78" si="119">C75-F75</f>
        <v>0</v>
      </c>
      <c r="H75" s="802" t="s">
        <v>96</v>
      </c>
      <c r="I75" s="521"/>
      <c r="J75" s="522"/>
      <c r="K75" s="462">
        <v>205170121.90000001</v>
      </c>
      <c r="L75" s="463">
        <v>198690110.30000001</v>
      </c>
      <c r="M75" s="834">
        <f t="shared" ref="M75:M78" si="120">K75-L75</f>
        <v>6480011.599999994</v>
      </c>
      <c r="N75" s="464">
        <v>194689514.40000001</v>
      </c>
      <c r="O75" s="464">
        <f t="shared" ref="O75:O78" si="121">K75-N75</f>
        <v>10480607.5</v>
      </c>
      <c r="P75" s="834">
        <f t="shared" ref="P75:P78" si="122">IF(($K75-$L75)=0,0,IF(AND(($K75-$L75)&gt;=0,ABS(($K75-$L75))&gt;ABS($L75)),"&gt;100 ",IF(AND(($K75-$L75)&lt;0,ABS(($K75-$L75))&gt;ABS($L75)),"&lt;-100 ",IF(AND(($K75-$L75)&gt;=0,ABS(($K75-$L75))&lt;=ABS($L75)),ABS(($K75-$L75)/$L75)*100,IF(AND(($K75-$L75)&lt;0,ABS(($K75-$L75))&lt;=ABS($L75)),ABS(($K75-$L75)/$L75)*-100,)))))</f>
        <v>3.2613659483181601</v>
      </c>
      <c r="Q75" s="521">
        <f t="shared" ref="Q75:Q78" si="123">IF(($K75-$N75)=0,0,IF(AND(($K75-$N75)&gt;=0,ABS(($K75-$N75))&gt;ABS($N75)),"&gt;100 ",IF(AND(($K75-$N75)&lt;0,ABS(($K75-$N75))&gt;ABS($N75)),"&lt;-100 ",IF(AND(($K75-$N75)&gt;=0,ABS(($K75-$N75))&lt;=ABS($N75)),ABS(($K75-$N75)/$N75)*100,IF(AND(($K75-$N75)&lt;0,ABS(($K75-$N75))&lt;=ABS($N75)),ABS(($K75-$N75)/$N75)*-100,)))))</f>
        <v>5.3832418927642056</v>
      </c>
      <c r="R75" s="523"/>
      <c r="S75" s="466">
        <v>188987856.50999999</v>
      </c>
      <c r="T75" s="467">
        <v>214797276.38</v>
      </c>
      <c r="U75" s="872">
        <f t="shared" ref="U75:U78" si="124">S75-T75</f>
        <v>-25809419.870000005</v>
      </c>
      <c r="V75" s="468">
        <v>229557122.19</v>
      </c>
      <c r="W75" s="469">
        <f t="shared" ref="W75:W78" si="125">S75-V75</f>
        <v>-40569265.680000007</v>
      </c>
      <c r="X75" s="874">
        <f t="shared" ref="X75:X78" si="126">IF(($S75-$T75)=0,0,IF(AND(($S75-$T75)&gt;=0,ABS(($S75-$T75))&gt;ABS($T75)),"&gt;100 ",IF(AND(($S75-$T75)&lt;0,ABS(($S75-$T75))&gt;ABS($T75)),"&lt;-100 ",IF(AND(($S75-$T75)&gt;=0,ABS(($S75-$T75))&lt;=ABS($T75)),ABS(($S75-$T75)/$T75)*100,IF(AND(($S75-$T75)&lt;0,ABS(($S75-$T75))&lt;=ABS($T75)),ABS(($S75-$T75)/$T75)*-100,)))))</f>
        <v>-12.015710955450061</v>
      </c>
      <c r="Y75" s="524">
        <f t="shared" ref="Y75:Y78" si="127">IF(($S75-$V75)=0,0,IF(AND(($S75-$V75)&gt;=0,ABS(($S75-$V75))&gt;ABS($V75)),"&gt;100 ",IF(AND(($S75-$V75)&lt;0,ABS(($S75-$V75))&gt;ABS($V75)),"&lt;-100 ",IF(AND(($S75-$V75)&gt;=0,ABS(($S75-$V75))&lt;=ABS($V75)),ABS(($S75-$V75)/$V75)*100,IF(AND(($S75-$V75)&lt;0,ABS(($S75-$V75))&lt;=ABS($V75)),ABS(($S75-$V75)/$V75)*-100,)))))</f>
        <v>-17.672841205258536</v>
      </c>
      <c r="Z75" s="119"/>
      <c r="AA75" s="120"/>
      <c r="AB75" s="120"/>
      <c r="AC75" s="121" t="s">
        <v>110</v>
      </c>
      <c r="AD75" s="121" t="s">
        <v>110</v>
      </c>
      <c r="AE75" s="122"/>
      <c r="AF75" s="122"/>
      <c r="AG75" s="470" t="s">
        <v>96</v>
      </c>
      <c r="AH75" s="526" t="s">
        <v>96</v>
      </c>
      <c r="AI75" s="527" t="s">
        <v>96</v>
      </c>
      <c r="AJ75" s="528"/>
      <c r="AK75" s="589">
        <v>210531921.11999997</v>
      </c>
      <c r="AL75" s="590">
        <v>193005607.13</v>
      </c>
      <c r="AM75" s="591">
        <v>202766864</v>
      </c>
      <c r="AN75" s="558"/>
      <c r="AO75" s="466">
        <v>205342433.32000002</v>
      </c>
      <c r="AP75" s="467">
        <v>214797276.37999997</v>
      </c>
      <c r="AQ75" s="592">
        <v>229557122.19</v>
      </c>
      <c r="AR75" s="122"/>
      <c r="AS75" s="123" t="e">
        <f t="shared" ref="AS75:AT78" si="128">AG75-C75</f>
        <v>#VALUE!</v>
      </c>
      <c r="AT75" s="123" t="e">
        <f t="shared" si="128"/>
        <v>#VALUE!</v>
      </c>
      <c r="AU75" s="123" t="e">
        <f t="shared" ref="AU75:AU78" si="129">AI75-F75</f>
        <v>#VALUE!</v>
      </c>
      <c r="AV75" s="123"/>
      <c r="AW75" s="123">
        <f t="shared" ref="AW75:AX78" si="130">AK75-K75</f>
        <v>5361799.219999969</v>
      </c>
      <c r="AX75" s="123">
        <f t="shared" si="130"/>
        <v>-5684503.1700000167</v>
      </c>
      <c r="AY75" s="123">
        <f t="shared" ref="AY75:AY78" si="131">AM75-N75</f>
        <v>8077349.599999994</v>
      </c>
      <c r="AZ75" s="123"/>
      <c r="BA75" s="123">
        <f t="shared" ref="BA75:BB78" si="132">AO75-S75</f>
        <v>16354576.810000032</v>
      </c>
      <c r="BB75" s="123">
        <f t="shared" si="132"/>
        <v>0</v>
      </c>
      <c r="BC75" s="123">
        <f t="shared" ref="BC75:BC78" si="133">AQ75-V75</f>
        <v>0</v>
      </c>
    </row>
    <row r="76" spans="2:55" s="124" customFormat="1" ht="12.75" customHeight="1">
      <c r="B76" s="593" t="s">
        <v>111</v>
      </c>
      <c r="C76" s="530">
        <v>0</v>
      </c>
      <c r="D76" s="480">
        <v>0</v>
      </c>
      <c r="E76" s="757">
        <f t="shared" si="118"/>
        <v>0</v>
      </c>
      <c r="F76" s="594">
        <v>0</v>
      </c>
      <c r="G76" s="595">
        <f t="shared" si="119"/>
        <v>0</v>
      </c>
      <c r="H76" s="803" t="s">
        <v>96</v>
      </c>
      <c r="I76" s="531"/>
      <c r="J76" s="522"/>
      <c r="K76" s="180">
        <v>794414507.20000005</v>
      </c>
      <c r="L76" s="181">
        <v>804975058.79999995</v>
      </c>
      <c r="M76" s="808">
        <f t="shared" si="120"/>
        <v>-10560551.599999905</v>
      </c>
      <c r="N76" s="182">
        <v>807385750.79999995</v>
      </c>
      <c r="O76" s="182">
        <f t="shared" si="121"/>
        <v>-12971243.599999905</v>
      </c>
      <c r="P76" s="808">
        <f t="shared" si="122"/>
        <v>-1.3119104107079826</v>
      </c>
      <c r="Q76" s="531">
        <f t="shared" si="123"/>
        <v>-1.6065732627987699</v>
      </c>
      <c r="R76" s="523"/>
      <c r="S76" s="183">
        <v>725847738.05999994</v>
      </c>
      <c r="T76" s="184">
        <v>678629442.04499996</v>
      </c>
      <c r="U76" s="844">
        <f t="shared" si="124"/>
        <v>47218296.014999986</v>
      </c>
      <c r="V76" s="185">
        <v>730925168.71300006</v>
      </c>
      <c r="W76" s="186">
        <f t="shared" si="125"/>
        <v>-5077430.6530001163</v>
      </c>
      <c r="X76" s="854">
        <f t="shared" si="126"/>
        <v>6.9578908738045788</v>
      </c>
      <c r="Y76" s="536">
        <f t="shared" si="127"/>
        <v>-0.69465806765696214</v>
      </c>
      <c r="Z76" s="119"/>
      <c r="AA76" s="120"/>
      <c r="AB76" s="120"/>
      <c r="AC76" s="121" t="s">
        <v>112</v>
      </c>
      <c r="AD76" s="121" t="s">
        <v>112</v>
      </c>
      <c r="AE76" s="122"/>
      <c r="AF76" s="122"/>
      <c r="AG76" s="484" t="s">
        <v>96</v>
      </c>
      <c r="AH76" s="532" t="s">
        <v>96</v>
      </c>
      <c r="AI76" s="533" t="s">
        <v>96</v>
      </c>
      <c r="AJ76" s="528"/>
      <c r="AK76" s="191">
        <v>762350166.40999997</v>
      </c>
      <c r="AL76" s="192">
        <v>797565352.17000008</v>
      </c>
      <c r="AM76" s="193">
        <v>784004488.5849998</v>
      </c>
      <c r="AN76" s="558"/>
      <c r="AO76" s="183">
        <v>726344169.51499987</v>
      </c>
      <c r="AP76" s="184">
        <v>678629442.0450002</v>
      </c>
      <c r="AQ76" s="182">
        <v>730925168.71299982</v>
      </c>
      <c r="AR76" s="122"/>
      <c r="AS76" s="123" t="e">
        <f t="shared" si="128"/>
        <v>#VALUE!</v>
      </c>
      <c r="AT76" s="123" t="e">
        <f t="shared" si="128"/>
        <v>#VALUE!</v>
      </c>
      <c r="AU76" s="123" t="e">
        <f t="shared" si="129"/>
        <v>#VALUE!</v>
      </c>
      <c r="AV76" s="123"/>
      <c r="AW76" s="123">
        <f t="shared" si="130"/>
        <v>-32064340.790000081</v>
      </c>
      <c r="AX76" s="123">
        <f t="shared" si="130"/>
        <v>-7409706.629999876</v>
      </c>
      <c r="AY76" s="123">
        <f t="shared" si="131"/>
        <v>-23381262.215000153</v>
      </c>
      <c r="AZ76" s="123"/>
      <c r="BA76" s="123">
        <f t="shared" si="132"/>
        <v>496431.45499992371</v>
      </c>
      <c r="BB76" s="123">
        <f t="shared" si="132"/>
        <v>0</v>
      </c>
      <c r="BC76" s="123">
        <f t="shared" si="133"/>
        <v>0</v>
      </c>
    </row>
    <row r="77" spans="2:55" s="124" customFormat="1" ht="12.75" customHeight="1">
      <c r="B77" s="596" t="s">
        <v>113</v>
      </c>
      <c r="C77" s="530">
        <v>0</v>
      </c>
      <c r="D77" s="480">
        <v>0</v>
      </c>
      <c r="E77" s="757">
        <f t="shared" si="118"/>
        <v>0</v>
      </c>
      <c r="F77" s="594">
        <v>0</v>
      </c>
      <c r="G77" s="595">
        <f t="shared" si="119"/>
        <v>0</v>
      </c>
      <c r="H77" s="803" t="s">
        <v>96</v>
      </c>
      <c r="I77" s="531"/>
      <c r="J77" s="597"/>
      <c r="K77" s="598">
        <v>25.826582999999999</v>
      </c>
      <c r="L77" s="599">
        <v>24.682766000000001</v>
      </c>
      <c r="M77" s="841">
        <f t="shared" si="120"/>
        <v>1.1438169999999985</v>
      </c>
      <c r="N77" s="600">
        <v>24.113568000000001</v>
      </c>
      <c r="O77" s="600">
        <f t="shared" si="121"/>
        <v>1.7130149999999986</v>
      </c>
      <c r="P77" s="841">
        <f t="shared" si="122"/>
        <v>4.6340714002636432</v>
      </c>
      <c r="Q77" s="531">
        <f t="shared" si="123"/>
        <v>7.1039466245725169</v>
      </c>
      <c r="R77" s="601"/>
      <c r="S77" s="602">
        <v>26.036846000000001</v>
      </c>
      <c r="T77" s="603">
        <v>31.651629</v>
      </c>
      <c r="U77" s="880">
        <f t="shared" si="124"/>
        <v>-5.6147829999999992</v>
      </c>
      <c r="V77" s="604">
        <v>31.406378</v>
      </c>
      <c r="W77" s="600">
        <f t="shared" si="125"/>
        <v>-5.3695319999999995</v>
      </c>
      <c r="X77" s="855">
        <f t="shared" si="126"/>
        <v>-17.739317619323796</v>
      </c>
      <c r="Y77" s="536">
        <f t="shared" si="127"/>
        <v>-17.0969476327388</v>
      </c>
      <c r="Z77" s="119"/>
      <c r="AA77" s="120"/>
      <c r="AB77" s="120"/>
      <c r="AC77" s="121" t="s">
        <v>114</v>
      </c>
      <c r="AD77" s="121" t="s">
        <v>114</v>
      </c>
      <c r="AE77" s="122"/>
      <c r="AF77" s="122"/>
      <c r="AG77" s="605" t="s">
        <v>96</v>
      </c>
      <c r="AH77" s="606" t="s">
        <v>96</v>
      </c>
      <c r="AI77" s="607" t="s">
        <v>96</v>
      </c>
      <c r="AJ77" s="608"/>
      <c r="AK77" s="609">
        <v>27.616170415679253</v>
      </c>
      <c r="AL77" s="610">
        <v>24.199347000828727</v>
      </c>
      <c r="AM77" s="611">
        <v>25.862972336543777</v>
      </c>
      <c r="AN77" s="612"/>
      <c r="AO77" s="602">
        <v>28.270679649994694</v>
      </c>
      <c r="AP77" s="613">
        <v>31.651629456677284</v>
      </c>
      <c r="AQ77" s="614">
        <v>31.406378110388527</v>
      </c>
      <c r="AR77" s="122"/>
      <c r="AS77" s="123" t="e">
        <f t="shared" si="128"/>
        <v>#VALUE!</v>
      </c>
      <c r="AT77" s="123" t="e">
        <f t="shared" si="128"/>
        <v>#VALUE!</v>
      </c>
      <c r="AU77" s="123" t="e">
        <f t="shared" si="129"/>
        <v>#VALUE!</v>
      </c>
      <c r="AV77" s="123"/>
      <c r="AW77" s="123">
        <f t="shared" si="130"/>
        <v>1.7895874156792537</v>
      </c>
      <c r="AX77" s="123">
        <f t="shared" si="130"/>
        <v>-0.48341899917127407</v>
      </c>
      <c r="AY77" s="123">
        <f t="shared" si="131"/>
        <v>1.7494043365437761</v>
      </c>
      <c r="AZ77" s="123"/>
      <c r="BA77" s="123">
        <f t="shared" si="132"/>
        <v>2.2338336499946934</v>
      </c>
      <c r="BB77" s="123">
        <f t="shared" si="132"/>
        <v>4.5667728443277156E-7</v>
      </c>
      <c r="BC77" s="123">
        <f t="shared" si="133"/>
        <v>1.1038852676392708E-7</v>
      </c>
    </row>
    <row r="78" spans="2:55" s="124" customFormat="1" ht="12.75" customHeight="1" thickBot="1">
      <c r="B78" s="561" t="s">
        <v>115</v>
      </c>
      <c r="C78" s="562">
        <v>0</v>
      </c>
      <c r="D78" s="563">
        <v>0</v>
      </c>
      <c r="E78" s="759">
        <f t="shared" si="118"/>
        <v>0</v>
      </c>
      <c r="F78" s="615">
        <v>0</v>
      </c>
      <c r="G78" s="616">
        <f t="shared" si="119"/>
        <v>0</v>
      </c>
      <c r="H78" s="804" t="s">
        <v>96</v>
      </c>
      <c r="I78" s="565"/>
      <c r="J78" s="617"/>
      <c r="K78" s="567">
        <v>36.745874999999998</v>
      </c>
      <c r="L78" s="568">
        <v>35.203710000000001</v>
      </c>
      <c r="M78" s="840">
        <f t="shared" si="120"/>
        <v>1.5421649999999971</v>
      </c>
      <c r="N78" s="569">
        <v>35.505916999999997</v>
      </c>
      <c r="O78" s="569">
        <f t="shared" si="121"/>
        <v>1.2399580000000014</v>
      </c>
      <c r="P78" s="840">
        <f t="shared" si="122"/>
        <v>4.3806888535327584</v>
      </c>
      <c r="Q78" s="565">
        <f t="shared" si="123"/>
        <v>3.4922573609350844</v>
      </c>
      <c r="R78" s="601"/>
      <c r="S78" s="618">
        <v>28.620508000000001</v>
      </c>
      <c r="T78" s="619">
        <v>38.508935999999999</v>
      </c>
      <c r="U78" s="881">
        <f t="shared" si="124"/>
        <v>-9.8884279999999976</v>
      </c>
      <c r="V78" s="620">
        <v>33.432682</v>
      </c>
      <c r="W78" s="569">
        <f t="shared" si="125"/>
        <v>-4.8121739999999988</v>
      </c>
      <c r="X78" s="882">
        <f t="shared" si="126"/>
        <v>-25.678268545254014</v>
      </c>
      <c r="Y78" s="574">
        <f t="shared" si="127"/>
        <v>-14.393622384228699</v>
      </c>
      <c r="Z78" s="119"/>
      <c r="AA78" s="120"/>
      <c r="AB78" s="120"/>
      <c r="AC78" s="121" t="s">
        <v>116</v>
      </c>
      <c r="AD78" s="121" t="s">
        <v>116</v>
      </c>
      <c r="AE78" s="122"/>
      <c r="AF78" s="122"/>
      <c r="AG78" s="621" t="s">
        <v>96</v>
      </c>
      <c r="AH78" s="622" t="s">
        <v>96</v>
      </c>
      <c r="AI78" s="623" t="s">
        <v>96</v>
      </c>
      <c r="AJ78" s="608"/>
      <c r="AK78" s="624">
        <v>39.773198707314215</v>
      </c>
      <c r="AL78" s="625">
        <v>34.190501068585249</v>
      </c>
      <c r="AM78" s="581">
        <v>38.798400665163363</v>
      </c>
      <c r="AN78" s="612"/>
      <c r="AO78" s="626">
        <v>31.209168110709975</v>
      </c>
      <c r="AP78" s="619">
        <v>38.508936266087701</v>
      </c>
      <c r="AQ78" s="627">
        <v>33.432682490428519</v>
      </c>
      <c r="AR78" s="122"/>
      <c r="AS78" s="123" t="e">
        <f t="shared" si="128"/>
        <v>#VALUE!</v>
      </c>
      <c r="AT78" s="123" t="e">
        <f t="shared" si="128"/>
        <v>#VALUE!</v>
      </c>
      <c r="AU78" s="123" t="e">
        <f t="shared" si="129"/>
        <v>#VALUE!</v>
      </c>
      <c r="AV78" s="123"/>
      <c r="AW78" s="123">
        <f t="shared" si="130"/>
        <v>3.027323707314217</v>
      </c>
      <c r="AX78" s="123">
        <f t="shared" si="130"/>
        <v>-1.0132089314147521</v>
      </c>
      <c r="AY78" s="123">
        <f t="shared" si="131"/>
        <v>3.2924836651633669</v>
      </c>
      <c r="AZ78" s="123"/>
      <c r="BA78" s="123">
        <f t="shared" si="132"/>
        <v>2.5886601107099736</v>
      </c>
      <c r="BB78" s="123">
        <f t="shared" si="132"/>
        <v>2.6608770298253148E-7</v>
      </c>
      <c r="BC78" s="123">
        <f t="shared" si="133"/>
        <v>4.904285191287272E-7</v>
      </c>
    </row>
    <row r="79" spans="2:55" s="26" customFormat="1" ht="7.5" customHeight="1">
      <c r="B79" s="86"/>
      <c r="C79" s="87"/>
      <c r="D79" s="87"/>
      <c r="E79" s="87"/>
      <c r="F79" s="87"/>
      <c r="G79" s="87"/>
      <c r="H79" s="87"/>
      <c r="I79" s="87"/>
      <c r="J79" s="88"/>
      <c r="K79" s="89"/>
      <c r="L79" s="89"/>
      <c r="M79" s="89"/>
      <c r="N79" s="90"/>
      <c r="O79" s="90"/>
      <c r="P79" s="90"/>
      <c r="Q79" s="90"/>
      <c r="R79" s="91"/>
      <c r="S79" s="89"/>
      <c r="T79" s="89"/>
      <c r="U79" s="89"/>
      <c r="V79" s="89"/>
      <c r="W79" s="89"/>
      <c r="X79" s="89"/>
      <c r="Y79" s="89"/>
      <c r="Z79" s="104"/>
      <c r="AA79" s="104"/>
      <c r="AB79" s="104"/>
      <c r="AC79" s="105"/>
      <c r="AD79" s="105"/>
      <c r="AE79" s="19"/>
      <c r="AF79" s="19"/>
      <c r="AG79" s="92"/>
      <c r="AH79" s="93"/>
      <c r="AI79" s="93"/>
      <c r="AJ79" s="88"/>
      <c r="AK79" s="89"/>
      <c r="AL79" s="89"/>
      <c r="AM79" s="90"/>
      <c r="AN79" s="91"/>
      <c r="AO79" s="94"/>
      <c r="AP79" s="89"/>
      <c r="AQ79" s="94"/>
      <c r="AR79" s="19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spans="2:55" s="747" customFormat="1" ht="17.25" customHeight="1">
      <c r="B80" s="909" t="s">
        <v>165</v>
      </c>
      <c r="C80" s="909"/>
      <c r="D80" s="909"/>
      <c r="E80" s="909"/>
      <c r="F80" s="909"/>
      <c r="G80" s="748"/>
      <c r="H80" s="748"/>
      <c r="I80" s="748"/>
      <c r="J80" s="749"/>
      <c r="K80" s="909" t="s">
        <v>150</v>
      </c>
      <c r="L80" s="909"/>
      <c r="M80" s="909"/>
      <c r="N80" s="909"/>
      <c r="O80" s="909"/>
      <c r="P80" s="909"/>
      <c r="Q80" s="909"/>
      <c r="R80" s="909"/>
      <c r="S80" s="909"/>
      <c r="T80" s="909"/>
      <c r="U80" s="909"/>
      <c r="V80" s="909"/>
      <c r="W80" s="748"/>
      <c r="X80" s="748"/>
      <c r="Y80" s="748"/>
      <c r="Z80" s="750"/>
      <c r="AA80" s="751"/>
      <c r="AB80" s="751"/>
      <c r="AC80" s="752"/>
      <c r="AD80" s="752"/>
      <c r="AE80" s="753"/>
      <c r="AF80" s="753"/>
      <c r="AG80" s="754"/>
      <c r="AH80" s="754"/>
      <c r="AI80" s="754"/>
      <c r="AJ80" s="753"/>
      <c r="AK80" s="753"/>
      <c r="AL80" s="753"/>
      <c r="AM80" s="753"/>
      <c r="AN80" s="753"/>
      <c r="AO80" s="753"/>
      <c r="AP80" s="753"/>
      <c r="AQ80" s="753"/>
      <c r="AR80" s="753"/>
      <c r="AS80" s="753"/>
      <c r="AT80" s="753"/>
      <c r="AU80" s="753"/>
      <c r="AV80" s="753"/>
      <c r="AW80" s="753"/>
      <c r="AX80" s="753"/>
      <c r="AY80" s="753"/>
      <c r="AZ80" s="753"/>
      <c r="BA80" s="753"/>
      <c r="BB80" s="753"/>
      <c r="BC80" s="753"/>
    </row>
    <row r="81" spans="2:55" s="747" customFormat="1" ht="17.25" customHeight="1">
      <c r="B81" s="909" t="s">
        <v>166</v>
      </c>
      <c r="C81" s="909"/>
      <c r="D81" s="909"/>
      <c r="E81" s="909"/>
      <c r="F81" s="909"/>
      <c r="G81" s="748"/>
      <c r="H81" s="748"/>
      <c r="I81" s="748"/>
      <c r="J81" s="749"/>
      <c r="K81" s="909" t="s">
        <v>144</v>
      </c>
      <c r="L81" s="909"/>
      <c r="M81" s="909"/>
      <c r="N81" s="909"/>
      <c r="O81" s="909"/>
      <c r="P81" s="909"/>
      <c r="Q81" s="909"/>
      <c r="R81" s="909"/>
      <c r="S81" s="909"/>
      <c r="T81" s="909"/>
      <c r="U81" s="909"/>
      <c r="V81" s="909"/>
      <c r="W81" s="748"/>
      <c r="X81" s="748"/>
      <c r="Y81" s="748"/>
      <c r="Z81" s="750"/>
      <c r="AA81" s="751"/>
      <c r="AB81" s="751"/>
      <c r="AC81" s="752"/>
      <c r="AD81" s="752"/>
      <c r="AE81" s="753"/>
      <c r="AF81" s="753"/>
      <c r="AG81" s="754"/>
      <c r="AH81" s="754"/>
      <c r="AI81" s="754"/>
      <c r="AJ81" s="753"/>
      <c r="AK81" s="753"/>
      <c r="AL81" s="753"/>
      <c r="AM81" s="753"/>
      <c r="AN81" s="753"/>
      <c r="AO81" s="753"/>
      <c r="AP81" s="753"/>
      <c r="AQ81" s="753"/>
      <c r="AR81" s="753"/>
      <c r="AS81" s="753"/>
      <c r="AT81" s="753"/>
      <c r="AU81" s="753"/>
      <c r="AV81" s="753"/>
      <c r="AW81" s="753"/>
      <c r="AX81" s="753"/>
      <c r="AY81" s="753"/>
      <c r="AZ81" s="753"/>
      <c r="BA81" s="753"/>
      <c r="BB81" s="753"/>
      <c r="BC81" s="753"/>
    </row>
    <row r="82" spans="2:55" s="747" customFormat="1" ht="17.25" customHeight="1">
      <c r="B82" s="909" t="s">
        <v>167</v>
      </c>
      <c r="C82" s="909"/>
      <c r="D82" s="909"/>
      <c r="E82" s="909"/>
      <c r="F82" s="909"/>
      <c r="G82" s="748"/>
      <c r="H82" s="748"/>
      <c r="I82" s="748"/>
      <c r="J82" s="749"/>
      <c r="K82" s="909" t="s">
        <v>148</v>
      </c>
      <c r="L82" s="909"/>
      <c r="M82" s="909"/>
      <c r="N82" s="909"/>
      <c r="O82" s="909"/>
      <c r="P82" s="909"/>
      <c r="Q82" s="909"/>
      <c r="R82" s="909"/>
      <c r="S82" s="909"/>
      <c r="T82" s="909"/>
      <c r="U82" s="909"/>
      <c r="V82" s="909"/>
      <c r="W82" s="748"/>
      <c r="X82" s="748"/>
      <c r="Y82" s="748"/>
      <c r="Z82" s="751"/>
      <c r="AA82" s="751"/>
      <c r="AB82" s="751"/>
      <c r="AC82" s="752"/>
      <c r="AD82" s="752"/>
      <c r="AE82" s="753"/>
      <c r="AF82" s="753"/>
      <c r="AG82" s="754"/>
      <c r="AH82" s="754"/>
      <c r="AI82" s="754"/>
      <c r="AJ82" s="753"/>
      <c r="AK82" s="753"/>
      <c r="AL82" s="753"/>
      <c r="AM82" s="753"/>
      <c r="AN82" s="753"/>
      <c r="AO82" s="753"/>
      <c r="AP82" s="753"/>
      <c r="AQ82" s="753"/>
      <c r="AR82" s="753"/>
      <c r="AS82" s="753"/>
      <c r="AT82" s="753"/>
      <c r="AU82" s="753"/>
      <c r="AV82" s="753"/>
      <c r="AW82" s="753"/>
      <c r="AX82" s="753"/>
      <c r="AY82" s="753"/>
      <c r="AZ82" s="753"/>
      <c r="BA82" s="753"/>
      <c r="BB82" s="753"/>
      <c r="BC82" s="753"/>
    </row>
    <row r="83" spans="2:55" s="747" customFormat="1" ht="17.25" customHeight="1">
      <c r="B83" s="909" t="s">
        <v>168</v>
      </c>
      <c r="C83" s="909"/>
      <c r="D83" s="909"/>
      <c r="E83" s="909"/>
      <c r="F83" s="909"/>
      <c r="G83" s="748"/>
      <c r="H83" s="748"/>
      <c r="I83" s="748"/>
      <c r="J83" s="749"/>
      <c r="K83" s="909" t="s">
        <v>149</v>
      </c>
      <c r="L83" s="909"/>
      <c r="M83" s="909"/>
      <c r="N83" s="909"/>
      <c r="O83" s="909"/>
      <c r="P83" s="909"/>
      <c r="Q83" s="909"/>
      <c r="R83" s="909"/>
      <c r="S83" s="909"/>
      <c r="T83" s="909"/>
      <c r="U83" s="909"/>
      <c r="V83" s="909"/>
      <c r="W83" s="748"/>
      <c r="X83" s="748"/>
      <c r="Y83" s="748"/>
      <c r="Z83" s="751"/>
      <c r="AA83" s="751"/>
      <c r="AB83" s="751"/>
      <c r="AC83" s="752"/>
      <c r="AD83" s="752"/>
      <c r="AE83" s="753"/>
      <c r="AF83" s="753"/>
      <c r="AG83" s="754"/>
      <c r="AH83" s="754"/>
      <c r="AI83" s="754"/>
      <c r="AJ83" s="753"/>
      <c r="AK83" s="753"/>
      <c r="AL83" s="753"/>
      <c r="AM83" s="753"/>
      <c r="AN83" s="753"/>
      <c r="AO83" s="753"/>
      <c r="AP83" s="753"/>
      <c r="AQ83" s="753"/>
      <c r="AR83" s="753"/>
      <c r="AS83" s="753"/>
      <c r="AT83" s="753"/>
      <c r="AU83" s="753"/>
      <c r="AV83" s="753"/>
      <c r="AW83" s="753"/>
      <c r="AX83" s="753"/>
      <c r="AY83" s="753"/>
      <c r="AZ83" s="753"/>
      <c r="BA83" s="753"/>
      <c r="BB83" s="753"/>
      <c r="BC83" s="753"/>
    </row>
    <row r="84" spans="2:55" s="26" customFormat="1" ht="5.25">
      <c r="B84" s="104" t="s">
        <v>9</v>
      </c>
      <c r="C84" s="104" t="s">
        <v>9</v>
      </c>
      <c r="D84" s="104" t="s">
        <v>9</v>
      </c>
      <c r="E84" s="104"/>
      <c r="F84" s="104" t="s">
        <v>9</v>
      </c>
      <c r="G84" s="104"/>
      <c r="H84" s="104"/>
      <c r="I84" s="104"/>
      <c r="J84" s="104" t="s">
        <v>9</v>
      </c>
      <c r="K84" s="104" t="s">
        <v>9</v>
      </c>
      <c r="L84" s="104" t="s">
        <v>9</v>
      </c>
      <c r="M84" s="104"/>
      <c r="N84" s="104" t="s">
        <v>9</v>
      </c>
      <c r="O84" s="104"/>
      <c r="P84" s="104"/>
      <c r="Q84" s="104"/>
      <c r="R84" s="104" t="s">
        <v>9</v>
      </c>
      <c r="S84" s="104" t="s">
        <v>9</v>
      </c>
      <c r="T84" s="104" t="s">
        <v>9</v>
      </c>
      <c r="U84" s="104"/>
      <c r="V84" s="104" t="s">
        <v>9</v>
      </c>
      <c r="W84" s="104"/>
      <c r="X84" s="104"/>
      <c r="Y84" s="104"/>
      <c r="Z84" s="104" t="s">
        <v>147</v>
      </c>
      <c r="AA84" s="104" t="s">
        <v>9</v>
      </c>
      <c r="AB84" s="104"/>
      <c r="AC84" s="105"/>
      <c r="AD84" s="105"/>
      <c r="AE84" s="19"/>
      <c r="AF84" s="19"/>
      <c r="AG84" s="96"/>
      <c r="AH84" s="96"/>
      <c r="AI84" s="96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spans="2:5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100"/>
      <c r="AD85" s="100"/>
      <c r="AE85" s="4"/>
      <c r="AF85" s="4"/>
      <c r="AG85" s="2"/>
      <c r="AH85" s="2"/>
      <c r="AI85" s="2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2:55">
      <c r="B86" s="99"/>
      <c r="C86" s="99">
        <v>0</v>
      </c>
      <c r="D86" s="99">
        <v>0</v>
      </c>
      <c r="E86" s="99"/>
      <c r="F86" s="99">
        <v>0</v>
      </c>
      <c r="G86" s="99"/>
      <c r="H86" s="99"/>
      <c r="I86" s="99"/>
      <c r="J86" s="99"/>
      <c r="K86" s="99">
        <v>0</v>
      </c>
      <c r="L86" s="99">
        <v>0</v>
      </c>
      <c r="M86" s="99"/>
      <c r="N86" s="99">
        <v>0</v>
      </c>
      <c r="O86" s="99"/>
      <c r="P86" s="99"/>
      <c r="Q86" s="99"/>
      <c r="R86" s="99"/>
      <c r="S86" s="99">
        <v>0</v>
      </c>
      <c r="T86" s="99">
        <v>-100000</v>
      </c>
      <c r="U86" s="99"/>
      <c r="V86" s="99">
        <v>0</v>
      </c>
      <c r="W86" s="99"/>
      <c r="X86" s="99"/>
      <c r="Y86" s="99"/>
      <c r="Z86" s="99"/>
      <c r="AA86" s="99"/>
      <c r="AB86" s="99"/>
      <c r="AC86" s="100"/>
      <c r="AD86" s="100" t="s">
        <v>117</v>
      </c>
      <c r="AE86" s="4"/>
      <c r="AF86" s="4"/>
      <c r="AG86" s="2"/>
      <c r="AH86" s="2"/>
      <c r="AI86" s="2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2:55" ht="20.25">
      <c r="B87" s="13" t="s">
        <v>118</v>
      </c>
      <c r="C87" s="109">
        <v>0</v>
      </c>
      <c r="D87" s="109">
        <v>0</v>
      </c>
      <c r="E87" s="118"/>
      <c r="F87" s="109">
        <v>0</v>
      </c>
      <c r="G87" s="118"/>
      <c r="H87" s="118"/>
      <c r="I87" s="118"/>
      <c r="J87" s="109"/>
      <c r="K87" s="109">
        <v>0</v>
      </c>
      <c r="L87" s="109">
        <v>0</v>
      </c>
      <c r="M87" s="118"/>
      <c r="N87" s="109">
        <v>0</v>
      </c>
      <c r="O87" s="118"/>
      <c r="P87" s="118"/>
      <c r="Q87" s="118"/>
      <c r="R87" s="109"/>
      <c r="S87" s="109">
        <v>0</v>
      </c>
      <c r="T87" s="109">
        <v>0</v>
      </c>
      <c r="U87" s="118"/>
      <c r="V87" s="109">
        <v>0</v>
      </c>
      <c r="W87" s="99"/>
      <c r="X87" s="99"/>
      <c r="Y87" s="99"/>
      <c r="Z87" s="99"/>
      <c r="AA87" s="99"/>
      <c r="AB87" s="99"/>
      <c r="AC87" s="100" t="s">
        <v>119</v>
      </c>
      <c r="AD87" s="100" t="s">
        <v>120</v>
      </c>
      <c r="AE87" s="4"/>
      <c r="AF87" s="4"/>
      <c r="AG87" s="2"/>
      <c r="AH87" s="2"/>
      <c r="AI87" s="2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2:55" ht="20.25">
      <c r="B88" s="14" t="s">
        <v>121</v>
      </c>
      <c r="C88" s="109">
        <v>0</v>
      </c>
      <c r="D88" s="109">
        <v>0</v>
      </c>
      <c r="E88" s="118"/>
      <c r="F88" s="109">
        <v>0</v>
      </c>
      <c r="G88" s="118"/>
      <c r="H88" s="118"/>
      <c r="I88" s="118"/>
      <c r="J88" s="109"/>
      <c r="K88" s="109">
        <v>0</v>
      </c>
      <c r="L88" s="109">
        <v>0</v>
      </c>
      <c r="M88" s="118"/>
      <c r="N88" s="109">
        <v>0</v>
      </c>
      <c r="O88" s="118"/>
      <c r="P88" s="118"/>
      <c r="Q88" s="118"/>
      <c r="R88" s="109"/>
      <c r="S88" s="109">
        <v>0</v>
      </c>
      <c r="T88" s="109">
        <v>0</v>
      </c>
      <c r="U88" s="118"/>
      <c r="V88" s="109">
        <v>0</v>
      </c>
      <c r="W88" s="99"/>
      <c r="X88" s="99"/>
      <c r="Y88" s="99"/>
      <c r="Z88" s="99"/>
      <c r="AA88" s="99"/>
      <c r="AB88" s="99"/>
      <c r="AC88" s="100" t="s">
        <v>122</v>
      </c>
      <c r="AD88" s="100" t="s">
        <v>123</v>
      </c>
      <c r="AE88" s="4"/>
      <c r="AF88" s="4"/>
      <c r="AG88" s="2"/>
      <c r="AH88" s="2"/>
      <c r="AI88" s="2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2:55" ht="20.25">
      <c r="B89" s="14" t="s">
        <v>124</v>
      </c>
      <c r="C89" s="109">
        <v>0</v>
      </c>
      <c r="D89" s="109">
        <v>0</v>
      </c>
      <c r="E89" s="118"/>
      <c r="F89" s="109">
        <v>0</v>
      </c>
      <c r="G89" s="118"/>
      <c r="H89" s="118"/>
      <c r="I89" s="118"/>
      <c r="J89" s="109"/>
      <c r="K89" s="109">
        <v>0</v>
      </c>
      <c r="L89" s="109">
        <v>0</v>
      </c>
      <c r="M89" s="118"/>
      <c r="N89" s="109">
        <v>0</v>
      </c>
      <c r="O89" s="118"/>
      <c r="P89" s="118"/>
      <c r="Q89" s="118"/>
      <c r="R89" s="109"/>
      <c r="S89" s="109">
        <v>0</v>
      </c>
      <c r="T89" s="109">
        <v>0</v>
      </c>
      <c r="U89" s="118"/>
      <c r="V89" s="109">
        <v>0</v>
      </c>
      <c r="W89" s="99"/>
      <c r="X89" s="99"/>
      <c r="Y89" s="99"/>
      <c r="Z89" s="99"/>
      <c r="AA89" s="99"/>
      <c r="AB89" s="99"/>
      <c r="AC89" s="100" t="s">
        <v>125</v>
      </c>
      <c r="AD89" s="100" t="s">
        <v>126</v>
      </c>
      <c r="AE89" s="4"/>
      <c r="AF89" s="4"/>
      <c r="AG89" s="2"/>
      <c r="AH89" s="2"/>
      <c r="AI89" s="2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2:5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100"/>
      <c r="AD90" s="100"/>
      <c r="AE90" s="4"/>
      <c r="AF90" s="4"/>
      <c r="AG90" s="2"/>
      <c r="AH90" s="2"/>
      <c r="AI90" s="2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2:5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100"/>
      <c r="AD91" s="100"/>
      <c r="AE91" s="4"/>
      <c r="AF91" s="4"/>
      <c r="AG91" s="2"/>
      <c r="AH91" s="2"/>
      <c r="AI91" s="2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2:5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100"/>
      <c r="AD92" s="100"/>
      <c r="AE92" s="4"/>
      <c r="AF92" s="4"/>
      <c r="AG92" s="2"/>
      <c r="AH92" s="2"/>
      <c r="AI92" s="2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2:55">
      <c r="B93" s="99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99"/>
      <c r="AA93" s="99"/>
      <c r="AB93" s="99"/>
      <c r="AC93" s="100"/>
      <c r="AD93" s="100"/>
      <c r="AE93" s="4"/>
      <c r="AF93" s="4"/>
      <c r="AG93" s="2"/>
      <c r="AH93" s="2"/>
      <c r="AI93" s="2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2:55">
      <c r="B94" s="99" t="s">
        <v>127</v>
      </c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100"/>
      <c r="AD94" s="100"/>
      <c r="AE94" s="4"/>
      <c r="AF94" s="4"/>
      <c r="AG94" s="2"/>
      <c r="AH94" s="2"/>
      <c r="AI94" s="2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2:55">
      <c r="B95" s="99" t="s">
        <v>128</v>
      </c>
      <c r="C95" s="99">
        <v>178423941.12</v>
      </c>
      <c r="D95" s="99">
        <v>162694509.31</v>
      </c>
      <c r="E95" s="99"/>
      <c r="F95" s="99">
        <v>177294660.03999999</v>
      </c>
      <c r="G95" s="99"/>
      <c r="H95" s="99"/>
      <c r="I95" s="99"/>
      <c r="J95" s="99"/>
      <c r="K95" s="99">
        <v>1450729397.75</v>
      </c>
      <c r="L95" s="99">
        <v>1402151465.27</v>
      </c>
      <c r="M95" s="99"/>
      <c r="N95" s="99">
        <v>1484503517.3699999</v>
      </c>
      <c r="O95" s="99"/>
      <c r="P95" s="99"/>
      <c r="Q95" s="99"/>
      <c r="R95" s="99"/>
      <c r="S95" s="99">
        <v>2367676358.02</v>
      </c>
      <c r="T95" s="99">
        <v>2273769478.0900002</v>
      </c>
      <c r="U95" s="99"/>
      <c r="V95" s="99">
        <v>2422402128.0999999</v>
      </c>
      <c r="W95" s="99"/>
      <c r="X95" s="99"/>
      <c r="Y95" s="99"/>
      <c r="Z95" s="99"/>
      <c r="AA95" s="99"/>
      <c r="AB95" s="99"/>
      <c r="AC95" s="100" t="s">
        <v>129</v>
      </c>
      <c r="AD95" s="100" t="s">
        <v>129</v>
      </c>
      <c r="AE95" s="4"/>
      <c r="AF95" s="4"/>
      <c r="AG95" s="2"/>
      <c r="AH95" s="2"/>
      <c r="AI95" s="2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2:55">
      <c r="B96" s="99" t="s">
        <v>130</v>
      </c>
      <c r="C96" s="99">
        <v>76808191.829999998</v>
      </c>
      <c r="D96" s="99">
        <v>69886055.900000006</v>
      </c>
      <c r="E96" s="99"/>
      <c r="F96" s="99">
        <v>73223916.370000005</v>
      </c>
      <c r="G96" s="99"/>
      <c r="H96" s="99"/>
      <c r="I96" s="99"/>
      <c r="J96" s="99"/>
      <c r="K96" s="99">
        <v>601750377.25</v>
      </c>
      <c r="L96" s="99">
        <v>601874509.75999999</v>
      </c>
      <c r="M96" s="99"/>
      <c r="N96" s="99">
        <v>631374019.51999998</v>
      </c>
      <c r="O96" s="99"/>
      <c r="P96" s="99"/>
      <c r="Q96" s="99"/>
      <c r="R96" s="99"/>
      <c r="S96" s="99">
        <v>980537194.83000004</v>
      </c>
      <c r="T96" s="99">
        <v>964224339.92999995</v>
      </c>
      <c r="U96" s="99"/>
      <c r="V96" s="99">
        <v>1038513870.63</v>
      </c>
      <c r="W96" s="99"/>
      <c r="X96" s="99"/>
      <c r="Y96" s="99"/>
      <c r="Z96" s="99"/>
      <c r="AA96" s="99"/>
      <c r="AB96" s="99"/>
      <c r="AC96" s="100" t="s">
        <v>131</v>
      </c>
      <c r="AD96" s="100" t="s">
        <v>131</v>
      </c>
      <c r="AE96" s="4"/>
      <c r="AF96" s="4"/>
      <c r="AG96" s="2"/>
      <c r="AH96" s="2"/>
      <c r="AI96" s="2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2:55">
      <c r="B97" s="99" t="s">
        <v>132</v>
      </c>
      <c r="C97" s="99">
        <v>60293635.600000001</v>
      </c>
      <c r="D97" s="99">
        <v>54017877.969999999</v>
      </c>
      <c r="E97" s="99"/>
      <c r="F97" s="99">
        <v>55882252.259999998</v>
      </c>
      <c r="G97" s="99"/>
      <c r="H97" s="99"/>
      <c r="I97" s="99"/>
      <c r="J97" s="99"/>
      <c r="K97" s="99">
        <v>474883925.42000002</v>
      </c>
      <c r="L97" s="99">
        <v>478055701.56999999</v>
      </c>
      <c r="M97" s="99"/>
      <c r="N97" s="99">
        <v>501313649.61000001</v>
      </c>
      <c r="O97" s="99"/>
      <c r="P97" s="99"/>
      <c r="Q97" s="99"/>
      <c r="R97" s="99"/>
      <c r="S97" s="99">
        <v>780643508.94000006</v>
      </c>
      <c r="T97" s="99">
        <v>764236186.50999999</v>
      </c>
      <c r="U97" s="99"/>
      <c r="V97" s="99">
        <v>836238649.85000002</v>
      </c>
      <c r="W97" s="99"/>
      <c r="X97" s="99"/>
      <c r="Y97" s="99"/>
      <c r="Z97" s="99"/>
      <c r="AA97" s="99"/>
      <c r="AB97" s="99"/>
      <c r="AC97" s="100" t="s">
        <v>133</v>
      </c>
      <c r="AD97" s="100" t="s">
        <v>133</v>
      </c>
      <c r="AE97" s="4"/>
      <c r="AF97" s="4"/>
      <c r="AG97" s="2"/>
      <c r="AH97" s="2"/>
      <c r="AI97" s="2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2:55">
      <c r="B98" s="99" t="s">
        <v>134</v>
      </c>
      <c r="C98" s="99">
        <v>33306945.350000001</v>
      </c>
      <c r="D98" s="99">
        <v>26593189.23</v>
      </c>
      <c r="E98" s="99"/>
      <c r="F98" s="99">
        <v>25146123.050000001</v>
      </c>
      <c r="G98" s="99"/>
      <c r="H98" s="99"/>
      <c r="I98" s="99"/>
      <c r="J98" s="99"/>
      <c r="K98" s="99">
        <v>245102785</v>
      </c>
      <c r="L98" s="99">
        <v>252074590.16999999</v>
      </c>
      <c r="M98" s="99"/>
      <c r="N98" s="99">
        <v>254087413.97</v>
      </c>
      <c r="O98" s="99"/>
      <c r="P98" s="99"/>
      <c r="Q98" s="99"/>
      <c r="R98" s="99"/>
      <c r="S98" s="99">
        <v>411780011.39999998</v>
      </c>
      <c r="T98" s="99">
        <v>405311775.95999998</v>
      </c>
      <c r="U98" s="99"/>
      <c r="V98" s="99">
        <v>454872701.44999999</v>
      </c>
      <c r="W98" s="99"/>
      <c r="X98" s="99"/>
      <c r="Y98" s="99"/>
      <c r="Z98" s="99"/>
      <c r="AA98" s="99"/>
      <c r="AB98" s="99"/>
      <c r="AC98" s="100" t="s">
        <v>135</v>
      </c>
      <c r="AD98" s="100" t="s">
        <v>135</v>
      </c>
      <c r="AE98" s="4"/>
      <c r="AF98" s="4"/>
      <c r="AG98" s="2"/>
      <c r="AH98" s="2"/>
      <c r="AI98" s="2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2:55">
      <c r="B99" s="99" t="s">
        <v>136</v>
      </c>
      <c r="C99" s="99">
        <v>17537086.120000001</v>
      </c>
      <c r="D99" s="99">
        <v>11845626.460000001</v>
      </c>
      <c r="E99" s="99"/>
      <c r="F99" s="99">
        <v>7558748</v>
      </c>
      <c r="G99" s="99"/>
      <c r="H99" s="99"/>
      <c r="I99" s="99"/>
      <c r="J99" s="99"/>
      <c r="K99" s="99">
        <v>121626451.58</v>
      </c>
      <c r="L99" s="99">
        <v>129580691.29000001</v>
      </c>
      <c r="M99" s="99"/>
      <c r="N99" s="99">
        <v>113259951.06</v>
      </c>
      <c r="O99" s="99"/>
      <c r="P99" s="99"/>
      <c r="Q99" s="99"/>
      <c r="R99" s="99"/>
      <c r="S99" s="99">
        <v>198541470.33000001</v>
      </c>
      <c r="T99" s="99">
        <v>214419785.53</v>
      </c>
      <c r="U99" s="99"/>
      <c r="V99" s="99">
        <v>243411921.16</v>
      </c>
      <c r="W99" s="99"/>
      <c r="X99" s="99"/>
      <c r="Y99" s="99"/>
      <c r="Z99" s="99"/>
      <c r="AA99" s="99"/>
      <c r="AB99" s="99"/>
      <c r="AC99" s="100" t="s">
        <v>137</v>
      </c>
      <c r="AD99" s="100" t="s">
        <v>137</v>
      </c>
      <c r="AE99" s="4"/>
      <c r="AF99" s="4"/>
      <c r="AG99" s="2"/>
      <c r="AH99" s="2"/>
      <c r="AI99" s="2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2:55">
      <c r="B100" s="99" t="s">
        <v>138</v>
      </c>
      <c r="C100" s="99">
        <v>17778094.140000001</v>
      </c>
      <c r="D100" s="99">
        <v>12038892.24</v>
      </c>
      <c r="E100" s="99"/>
      <c r="F100" s="99">
        <v>5574323.0999999996</v>
      </c>
      <c r="G100" s="99"/>
      <c r="H100" s="99"/>
      <c r="I100" s="99"/>
      <c r="J100" s="99"/>
      <c r="K100" s="99">
        <v>117281196.33</v>
      </c>
      <c r="L100" s="99">
        <v>126908326.52</v>
      </c>
      <c r="M100" s="99"/>
      <c r="N100" s="99">
        <v>106800591.14</v>
      </c>
      <c r="O100" s="99"/>
      <c r="P100" s="99"/>
      <c r="Q100" s="99"/>
      <c r="R100" s="99"/>
      <c r="S100" s="99">
        <v>188999999.31999999</v>
      </c>
      <c r="T100" s="99">
        <v>214797275.74000001</v>
      </c>
      <c r="U100" s="99"/>
      <c r="V100" s="99">
        <v>229557122.84</v>
      </c>
      <c r="W100" s="99"/>
      <c r="X100" s="99"/>
      <c r="Y100" s="99"/>
      <c r="Z100" s="99"/>
      <c r="AA100" s="99"/>
      <c r="AB100" s="99"/>
      <c r="AC100" s="100" t="s">
        <v>139</v>
      </c>
      <c r="AD100" s="100" t="s">
        <v>139</v>
      </c>
      <c r="AE100" s="4"/>
      <c r="AF100" s="4"/>
      <c r="AG100" s="2"/>
      <c r="AH100" s="2"/>
      <c r="AI100" s="2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2:55">
      <c r="B101" s="111" t="s">
        <v>140</v>
      </c>
      <c r="C101" s="112">
        <f>SUM(C19:C21)</f>
        <v>-7507783.8899999997</v>
      </c>
      <c r="D101" s="111">
        <f t="shared" ref="D101:F101" si="134">SUM(D19:D21)</f>
        <v>-7307089.4299999997</v>
      </c>
      <c r="F101" s="111">
        <f t="shared" si="134"/>
        <v>-8776080.1000000015</v>
      </c>
      <c r="K101" s="111">
        <f t="shared" ref="K101:N101" si="135">SUM(K19:K21)</f>
        <v>-71775070.760000005</v>
      </c>
      <c r="L101" s="111">
        <f t="shared" si="135"/>
        <v>-69284865.900000006</v>
      </c>
      <c r="N101" s="111">
        <f t="shared" si="135"/>
        <v>-75077634.829999998</v>
      </c>
      <c r="S101" s="111">
        <f t="shared" ref="S101:V101" si="136">SUM(S19:S21)</f>
        <v>-118260501.09</v>
      </c>
      <c r="T101" s="111">
        <f t="shared" si="136"/>
        <v>-113269257.78</v>
      </c>
      <c r="V101" s="111">
        <f t="shared" si="136"/>
        <v>-121796260.97</v>
      </c>
      <c r="AC101" s="113" t="s">
        <v>141</v>
      </c>
      <c r="AD101" s="113" t="s">
        <v>141</v>
      </c>
    </row>
    <row r="102" spans="2:55">
      <c r="B102" s="111" t="s">
        <v>142</v>
      </c>
      <c r="C102" s="114">
        <f>C24+C26+C27</f>
        <v>-6331782.6299999999</v>
      </c>
      <c r="D102" s="111">
        <f>D24+D26+D27</f>
        <v>-5799781.6700000009</v>
      </c>
      <c r="F102" s="111">
        <f>F24+F26+F27</f>
        <v>-6055837.8600000003</v>
      </c>
      <c r="K102" s="111">
        <f t="shared" ref="K102:N102" si="137">K24+K26+K27</f>
        <v>-47514732.289999999</v>
      </c>
      <c r="L102" s="111">
        <f t="shared" si="137"/>
        <v>-42806869.849999994</v>
      </c>
      <c r="N102" s="111">
        <f t="shared" si="137"/>
        <v>-47931591.379999995</v>
      </c>
      <c r="S102" s="111">
        <f t="shared" ref="S102:V102" si="138">S24+S26+S27</f>
        <v>-71080736.810000002</v>
      </c>
      <c r="T102" s="111">
        <f t="shared" si="138"/>
        <v>-72673122.409999996</v>
      </c>
      <c r="V102" s="111">
        <f t="shared" si="138"/>
        <v>-72164483.599999994</v>
      </c>
      <c r="AC102" s="113" t="s">
        <v>143</v>
      </c>
      <c r="AD102" s="113" t="s">
        <v>143</v>
      </c>
    </row>
  </sheetData>
  <mergeCells count="8">
    <mergeCell ref="K83:V83"/>
    <mergeCell ref="K82:V82"/>
    <mergeCell ref="K81:V81"/>
    <mergeCell ref="K80:V80"/>
    <mergeCell ref="B83:F83"/>
    <mergeCell ref="B82:F82"/>
    <mergeCell ref="B81:F81"/>
    <mergeCell ref="B80:F80"/>
  </mergeCells>
  <pageMargins left="0.7" right="0.7" top="0.78740157499999996" bottom="0.78740157499999996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>
    <row r="1" spans="1:1">
      <c r="A1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>
    <row r="1" spans="1:1">
      <c r="A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23</vt:i4>
      </vt:variant>
    </vt:vector>
  </HeadingPairs>
  <TitlesOfParts>
    <vt:vector size="26" baseType="lpstr">
      <vt:lpstr>Tabelle1</vt:lpstr>
      <vt:lpstr>Tabelle2</vt:lpstr>
      <vt:lpstr>Tabelle3</vt:lpstr>
      <vt:lpstr>name_1</vt:lpstr>
      <vt:lpstr>outarea</vt:lpstr>
      <vt:lpstr>prog_1_PAKTUELLERMONAT01</vt:lpstr>
      <vt:lpstr>prog_1_PAKTUELLERMONATBUDGET02</vt:lpstr>
      <vt:lpstr>prog_1_PAKTUELLESJAHRKUMULIERT01</vt:lpstr>
      <vt:lpstr>prog_1_PBUDGETFULLYEAR01</vt:lpstr>
      <vt:lpstr>prog_1_PFORECASTFULLYEAR01</vt:lpstr>
      <vt:lpstr>prog_1_PKUMULIERTBUDGET01</vt:lpstr>
      <vt:lpstr>prog_1_PVORJAHRAKTUELLERMONAT01</vt:lpstr>
      <vt:lpstr>prog_1_PVORJAHRFY01</vt:lpstr>
      <vt:lpstr>prog_1_PVORJAHRKUMULIERT01</vt:lpstr>
      <vt:lpstr>SNVR_currentMonth</vt:lpstr>
      <vt:lpstr>SNVR_Forecast</vt:lpstr>
      <vt:lpstr>SNVR_Monat</vt:lpstr>
      <vt:lpstr>value_1_PAKTUELLERMONAT01</vt:lpstr>
      <vt:lpstr>value_1_PAKTUELLERMONATBUDGET02</vt:lpstr>
      <vt:lpstr>value_1_PAKTUELLESJAHRKUMULIERT01</vt:lpstr>
      <vt:lpstr>value_1_PBUDGETFULLYEAR01</vt:lpstr>
      <vt:lpstr>value_1_PFORECASTFULLYEAR01</vt:lpstr>
      <vt:lpstr>value_1_PKUMULIERTBUDGET01</vt:lpstr>
      <vt:lpstr>value_1_PVORJAHRAKTUELLERMONAT01</vt:lpstr>
      <vt:lpstr>value_1_PVORJAHRFY01</vt:lpstr>
      <vt:lpstr>value_1_PVORJAHRKUMULIERT01</vt:lpstr>
    </vt:vector>
  </TitlesOfParts>
  <Company>Vaillant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 Memari Fard</dc:creator>
  <cp:lastModifiedBy>Larissa Hohaus</cp:lastModifiedBy>
  <dcterms:created xsi:type="dcterms:W3CDTF">2017-01-24T13:19:15Z</dcterms:created>
  <dcterms:modified xsi:type="dcterms:W3CDTF">2017-12-15T11:38:53Z</dcterms:modified>
</cp:coreProperties>
</file>