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updateLinks="never" defaultThemeVersion="124226"/>
  <mc:AlternateContent xmlns:mc="http://schemas.openxmlformats.org/markup-compatibility/2006">
    <mc:Choice Requires="x15">
      <x15ac:absPath xmlns:x15ac="http://schemas.microsoft.com/office/spreadsheetml/2010/11/ac" url="C:\Users\dstois\AppData\Local\Temp\{29AD0E40-7C78-4f97-BB9D-B66882E038DC}\"/>
    </mc:Choice>
  </mc:AlternateContent>
  <xr:revisionPtr revIDLastSave="0" documentId="13_ncr:1_{FA499156-2420-456C-B0C3-FE1EDD1A37F5}" xr6:coauthVersionLast="36" xr6:coauthVersionMax="36" xr10:uidLastSave="{00000000-0000-0000-0000-000000000000}"/>
  <bookViews>
    <workbookView xWindow="480" yWindow="120" windowWidth="22110" windowHeight="11910" firstSheet="1" activeTab="1" xr2:uid="{00000000-000D-0000-FFFF-FFFF00000000}"/>
  </bookViews>
  <sheets>
    <sheet name="SNVeryHiddenParameterSheet" sheetId="4" state="veryHidden" r:id="rId1"/>
    <sheet name="Tabelle1" sheetId="1" r:id="rId2"/>
    <sheet name="Tabelle2" sheetId="2" r:id="rId3"/>
    <sheet name="Tabelle3" sheetId="3" r:id="rId4"/>
  </sheets>
  <definedNames>
    <definedName name="name_1">Tabelle1!$B:$B</definedName>
    <definedName name="outarea_1">Tabelle1!$Y$4:$AE$21</definedName>
    <definedName name="prog_1_PVORJAHR04">Tabelle1!$K:$K</definedName>
    <definedName name="prog_2_PAKTUELLESJAHR03">Tabelle1!$K:$K</definedName>
    <definedName name="value_1_PVORJAHR04">Tabelle1!$H:$H</definedName>
    <definedName name="value_2_PAKTUELLESJAHR03">Tabelle1!$G:$G</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1" i="1" l="1"/>
  <c r="I45" i="1" l="1"/>
  <c r="I48" i="1" l="1"/>
  <c r="I42" i="1"/>
  <c r="I41" i="1"/>
  <c r="I40" i="1"/>
  <c r="I39" i="1"/>
  <c r="I36" i="1"/>
  <c r="I34" i="1"/>
  <c r="I33" i="1"/>
  <c r="I32" i="1"/>
  <c r="G38" i="1" l="1"/>
  <c r="G43" i="1" s="1"/>
  <c r="C29" i="1" l="1"/>
  <c r="D29" i="1" s="1"/>
  <c r="E29" i="1" s="1"/>
  <c r="F29" i="1" s="1"/>
  <c r="G29" i="1" s="1"/>
  <c r="G21" i="1" l="1"/>
</calcChain>
</file>

<file path=xl/sharedStrings.xml><?xml version="1.0" encoding="utf-8"?>
<sst xmlns="http://schemas.openxmlformats.org/spreadsheetml/2006/main" count="71" uniqueCount="59">
  <si>
    <t xml:space="preserve">Mio Euro </t>
  </si>
  <si>
    <t>Umsatz nach Regionen</t>
  </si>
  <si>
    <t>Nordeuropa</t>
  </si>
  <si>
    <t>Zentraleuropa</t>
  </si>
  <si>
    <t>Südeuropa</t>
  </si>
  <si>
    <t>Osteuropa</t>
  </si>
  <si>
    <t>Asien/Export</t>
  </si>
  <si>
    <t>Vaillant Group</t>
  </si>
  <si>
    <t>Beschäftigte nach Regionen</t>
  </si>
  <si>
    <t>Anzahl</t>
  </si>
  <si>
    <t>Mio Euro</t>
  </si>
  <si>
    <t>Abschreibungen</t>
  </si>
  <si>
    <t>Firmenwertabschreibung</t>
  </si>
  <si>
    <t>Sondereinflüsse</t>
  </si>
  <si>
    <t>EBIT</t>
  </si>
  <si>
    <t>Finanzergebnis</t>
  </si>
  <si>
    <t>EBT</t>
  </si>
  <si>
    <t>Steuern</t>
  </si>
  <si>
    <t>Eigenkapital</t>
  </si>
  <si>
    <t xml:space="preserve">Eigenkapitalquote (%) </t>
  </si>
  <si>
    <t>Eigenkapitalrentabilität (%)</t>
  </si>
  <si>
    <t>;-Sales revenues</t>
  </si>
  <si>
    <t>;-Group mEBITDA</t>
  </si>
  <si>
    <t>;3 Depreciation and amortisation</t>
  </si>
  <si>
    <t>;-Group mEBITA</t>
  </si>
  <si>
    <t>&lt;- David fragen</t>
  </si>
  <si>
    <t>;-EBIT</t>
  </si>
  <si>
    <t>;-Net income from participating interests ;-Share of profit/(loss) of associates and joint ventures; -Interest and similar income long term;-Interest and similar income short term;-Interest and similar expense long term;-Interest and similar expense short term;-Losses on exchange rate valuation loans TDD;-Pensions finance costs</t>
  </si>
  <si>
    <t>;-Earnings before tax (EBT)</t>
  </si>
  <si>
    <t>;-Income tax expenses</t>
  </si>
  <si>
    <t>;-Earnings after tax of continued operations (EAT)</t>
  </si>
  <si>
    <t>;-15 Cash flow from operating activities;-23 Cash flow from investing acitivities;-29 Interest paid;-30 Interests received;-31 Finance-Lease payments</t>
  </si>
  <si>
    <t>#mf45</t>
  </si>
  <si>
    <t>#mf47</t>
  </si>
  <si>
    <t>#mf48</t>
  </si>
  <si>
    <t>#mf51</t>
  </si>
  <si>
    <t>#mf36</t>
  </si>
  <si>
    <t>;-Equity#All</t>
  </si>
  <si>
    <t>Check</t>
  </si>
  <si>
    <r>
      <t xml:space="preserve">Investitionen </t>
    </r>
    <r>
      <rPr>
        <b/>
        <vertAlign val="superscript"/>
        <sz val="7.5"/>
        <color theme="1"/>
        <rFont val="Trebuchet MS"/>
        <family val="2"/>
      </rPr>
      <t>3</t>
    </r>
  </si>
  <si>
    <r>
      <t xml:space="preserve">Mitarbeiter </t>
    </r>
    <r>
      <rPr>
        <b/>
        <vertAlign val="superscript"/>
        <sz val="7.5"/>
        <color theme="1"/>
        <rFont val="Trebuchet MS"/>
        <family val="2"/>
      </rPr>
      <t>4</t>
    </r>
  </si>
  <si>
    <t>;-Sales revenues#BE;-Sales revenues#DK;-Sales revenues#GB;-Sales revenues#NL;-Sales revenues#NO;-Sales revenues#SW</t>
  </si>
  <si>
    <t>;-Sales revenues#ES;-Sales revenues#FR;-Sales revenues#IT</t>
  </si>
  <si>
    <t>;-Sales revenues#AT;-Sales revenues#CH;-Sales revenues#DE</t>
  </si>
  <si>
    <t>;-Sales revenues#CZ;-Sales revenues#GU;-Sales revenues#HR;-Sales revenues#HU;-Sales revenues#PL;-Sales revenues#RO;-Sales revenues#SK;-Sales revenues#UA</t>
  </si>
  <si>
    <t>;-Sales revenues#AP;-Sales revenues#CF;-Sales revenues#KR;-Sales revenues#OT;-Sales revenues#TE;-Sales revenues#TR;-Sales revenues#VE</t>
  </si>
  <si>
    <t>;-Sales revenues#All</t>
  </si>
  <si>
    <r>
      <rPr>
        <vertAlign val="superscript"/>
        <sz val="7.5"/>
        <rFont val="Trebuchet MS"/>
        <family val="2"/>
      </rPr>
      <t xml:space="preserve">2 </t>
    </r>
    <r>
      <rPr>
        <sz val="7.5"/>
        <rFont val="Trebuchet MS"/>
        <family val="2"/>
      </rPr>
      <t>Ohne durch Sondereinflüsse bedingte Abschreibungen</t>
    </r>
  </si>
  <si>
    <r>
      <rPr>
        <vertAlign val="superscript"/>
        <sz val="7.5"/>
        <rFont val="Trebuchet MS"/>
        <family val="2"/>
      </rPr>
      <t xml:space="preserve">3 </t>
    </r>
    <r>
      <rPr>
        <sz val="7.5"/>
        <rFont val="Trebuchet MS"/>
        <family val="2"/>
      </rPr>
      <t>Investitionen vor Kapitalisierung von Forschungs- und Entwicklungsleistungen</t>
    </r>
  </si>
  <si>
    <r>
      <rPr>
        <vertAlign val="superscript"/>
        <sz val="7.5"/>
        <rFont val="Trebuchet MS"/>
        <family val="2"/>
      </rPr>
      <t xml:space="preserve">4 </t>
    </r>
    <r>
      <rPr>
        <sz val="7.5"/>
        <rFont val="Trebuchet MS"/>
        <family val="2"/>
      </rPr>
      <t>Anzahl der Mitarbeiter jeweils zum Stichtag 31.12.</t>
    </r>
  </si>
  <si>
    <t>Wir weisen darauf hin, dass bei der Verwendung von gerundeten Beträgen und Prozentangaben aufgrund kaufmännischer Rundung Differenzen auftreten können</t>
  </si>
  <si>
    <t>EBITDA</t>
  </si>
  <si>
    <t>EBITA vor Sondereinflüssen</t>
  </si>
  <si>
    <t>EBIT vor Sondereinflüssen</t>
  </si>
  <si>
    <t>Umsatzrendite (EBIT/Umsatzerlöse) (%)</t>
  </si>
  <si>
    <t>Konzernjahresüberschuss</t>
  </si>
  <si>
    <r>
      <t xml:space="preserve">Umsatzerlöse </t>
    </r>
    <r>
      <rPr>
        <b/>
        <vertAlign val="superscript"/>
        <sz val="7.5"/>
        <color theme="1"/>
        <rFont val="Trebuchet MS"/>
        <family val="2"/>
      </rPr>
      <t>1</t>
    </r>
  </si>
  <si>
    <r>
      <rPr>
        <vertAlign val="superscript"/>
        <sz val="7.5"/>
        <rFont val="Trebuchet MS"/>
        <family val="2"/>
      </rPr>
      <t>1</t>
    </r>
    <r>
      <rPr>
        <sz val="7.5"/>
        <rFont val="Trebuchet MS"/>
        <family val="2"/>
      </rPr>
      <t xml:space="preserve"> Ab dem 1. Januar 2017 werden die Rückvergütungen an indirekte Kunden nicht wie zuvor als Teil der Marketingkosten, sondern erstmalig erlösschmälernd als Kürzung der Umsatzerlöse berücksichtigt. Entsprechend wurden die Vorjahreswerte an die geänderte Struktur angepasst</t>
    </r>
  </si>
  <si>
    <t>Freier Cashflow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</si>
</sst>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0.0;\-#,##0.0;\-"/>
    <numFmt numFmtId="166" formatCode="_-* #,##0.00\ _D_M_-;\-* #,##0.00\ _D_M_-;_-* &quot;-&quot;??\ _D_M_-;_-@_-"/>
    <numFmt numFmtId="167" formatCode="d/m/yyyy;@"/>
    <numFmt numFmtId="168" formatCode="#,##0.0,,;\-#,##0.0,,;&quot;-&quot;"/>
    <numFmt numFmtId="169" formatCode="#,##0.0_ ;\-#,##0.0\ "/>
    <numFmt numFmtId="170" formatCode="#,##0.0;\-#,##0.0;&quot;-&quot;"/>
    <numFmt numFmtId="171" formatCode="#,##0\ _€"/>
    <numFmt numFmtId="172" formatCode="#,##0,,"/>
  </numFmts>
  <fonts count="17" x14ac:knownFonts="1">
    <font>
      <sz val="11"/>
      <color theme="1"/>
      <name val="Calibri"/>
      <family val="2"/>
      <scheme val="minor"/>
    </font>
    <font>
      <sz val="11"/>
      <color theme="1"/>
      <name val="Calibri"/>
      <family val="2"/>
      <scheme val="minor"/>
    </font>
    <font>
      <sz val="11"/>
      <name val="Arial"/>
      <family val="2"/>
    </font>
    <font>
      <b/>
      <sz val="7.5"/>
      <name val="Trebuchet MS"/>
      <family val="2"/>
    </font>
    <font>
      <sz val="7.5"/>
      <name val="Trebuchet MS"/>
      <family val="2"/>
    </font>
    <font>
      <sz val="11"/>
      <name val="Arial"/>
      <family val="2"/>
    </font>
    <font>
      <sz val="10"/>
      <name val="Helv"/>
    </font>
    <font>
      <sz val="10"/>
      <name val="Arial"/>
      <family val="2"/>
    </font>
    <font>
      <sz val="11"/>
      <color indexed="8"/>
      <name val="Calibri"/>
      <family val="2"/>
    </font>
    <font>
      <b/>
      <sz val="7.5"/>
      <color indexed="8"/>
      <name val="Trebuchet MS"/>
      <family val="2"/>
    </font>
    <font>
      <sz val="7.5"/>
      <color indexed="8"/>
      <name val="Trebuchet MS"/>
      <family val="2"/>
    </font>
    <font>
      <b/>
      <sz val="10"/>
      <name val="Arial"/>
      <family val="2"/>
    </font>
    <font>
      <sz val="7.5"/>
      <color theme="1"/>
      <name val="Trebuchet MS"/>
      <family val="2"/>
    </font>
    <font>
      <b/>
      <sz val="7.5"/>
      <color theme="1"/>
      <name val="Trebuchet MS"/>
      <family val="2"/>
    </font>
    <font>
      <b/>
      <vertAlign val="superscript"/>
      <sz val="7.5"/>
      <color theme="1"/>
      <name val="Trebuchet MS"/>
      <family val="2"/>
    </font>
    <font>
      <b/>
      <sz val="11"/>
      <color theme="1"/>
      <name val="Calibri"/>
      <family val="2"/>
      <scheme val="minor"/>
    </font>
    <font>
      <vertAlign val="superscript"/>
      <sz val="7.5"/>
      <name val="Trebuchet MS"/>
      <family val="2"/>
    </font>
  </fonts>
  <fills count="11">
    <fill>
      <patternFill patternType="none"/>
    </fill>
    <fill>
      <patternFill patternType="gray125"/>
    </fill>
    <fill>
      <patternFill patternType="solid">
        <fgColor rgb="FFABC8DC"/>
        <bgColor indexed="64"/>
      </patternFill>
    </fill>
    <fill>
      <patternFill patternType="solid">
        <fgColor rgb="FFEDECEB"/>
        <bgColor indexed="64"/>
      </patternFill>
    </fill>
    <fill>
      <patternFill patternType="solid">
        <fgColor rgb="FFEFF2F6"/>
        <bgColor indexed="64"/>
      </patternFill>
    </fill>
    <fill>
      <patternFill patternType="solid">
        <fgColor indexed="22"/>
        <bgColor indexed="64"/>
      </patternFill>
    </fill>
    <fill>
      <patternFill patternType="solid">
        <fgColor theme="0" tint="-4.9989318521683403E-2"/>
        <bgColor indexed="64"/>
      </patternFill>
    </fill>
    <fill>
      <patternFill patternType="solid">
        <fgColor indexed="54"/>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17">
    <border>
      <left/>
      <right/>
      <top/>
      <bottom/>
      <diagonal/>
    </border>
    <border>
      <left/>
      <right/>
      <top style="thin">
        <color indexed="64"/>
      </top>
      <bottom style="thin">
        <color indexed="64"/>
      </bottom>
      <diagonal/>
    </border>
    <border>
      <left/>
      <right/>
      <top style="medium">
        <color indexed="64"/>
      </top>
      <bottom style="medium">
        <color indexed="64"/>
      </bottom>
      <diagonal/>
    </border>
    <border>
      <left/>
      <right/>
      <top/>
      <bottom style="thin">
        <color indexed="64"/>
      </bottom>
      <diagonal/>
    </border>
    <border>
      <left/>
      <right/>
      <top/>
      <bottom style="medium">
        <color indexed="64"/>
      </bottom>
      <diagonal/>
    </border>
    <border>
      <left/>
      <right/>
      <top/>
      <bottom style="medium">
        <color indexed="56"/>
      </bottom>
      <diagonal/>
    </border>
    <border>
      <left style="hair">
        <color indexed="64"/>
      </left>
      <right style="hair">
        <color indexed="64"/>
      </right>
      <top/>
      <bottom style="hair">
        <color indexed="64"/>
      </bottom>
      <diagonal/>
    </border>
    <border>
      <left style="hair">
        <color indexed="10"/>
      </left>
      <right style="hair">
        <color indexed="64"/>
      </right>
      <top style="medium">
        <color indexed="56"/>
      </top>
      <bottom style="medium">
        <color indexed="10"/>
      </bottom>
      <diagonal/>
    </border>
    <border>
      <left/>
      <right style="thick">
        <color theme="0"/>
      </right>
      <top/>
      <bottom style="thin">
        <color indexed="64"/>
      </bottom>
      <diagonal/>
    </border>
    <border>
      <left/>
      <right style="thick">
        <color theme="0"/>
      </right>
      <top/>
      <bottom/>
      <diagonal/>
    </border>
    <border>
      <left/>
      <right style="thick">
        <color theme="0"/>
      </right>
      <top/>
      <bottom style="medium">
        <color indexed="64"/>
      </bottom>
      <diagonal/>
    </border>
    <border>
      <left/>
      <right style="thick">
        <color theme="0"/>
      </right>
      <top style="thin">
        <color indexed="64"/>
      </top>
      <bottom style="medium">
        <color indexed="64"/>
      </bottom>
      <diagonal/>
    </border>
    <border>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style="thick">
        <color theme="0"/>
      </right>
      <top/>
      <bottom style="thin">
        <color theme="0"/>
      </bottom>
      <diagonal/>
    </border>
    <border>
      <left style="thick">
        <color theme="0"/>
      </left>
      <right style="thick">
        <color theme="0"/>
      </right>
      <top style="thin">
        <color theme="0"/>
      </top>
      <bottom style="medium">
        <color indexed="64"/>
      </bottom>
      <diagonal/>
    </border>
    <border>
      <left/>
      <right style="thick">
        <color theme="0"/>
      </right>
      <top style="thin">
        <color theme="0"/>
      </top>
      <bottom style="medium">
        <color indexed="64"/>
      </bottom>
      <diagonal/>
    </border>
  </borders>
  <cellStyleXfs count="28">
    <xf numFmtId="0" fontId="0" fillId="0" borderId="0"/>
    <xf numFmtId="166" fontId="5" fillId="0" borderId="0"/>
    <xf numFmtId="0" fontId="6" fillId="0" borderId="0"/>
    <xf numFmtId="0" fontId="7" fillId="0" borderId="0"/>
    <xf numFmtId="9"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5" fillId="0" borderId="0"/>
    <xf numFmtId="0" fontId="7" fillId="0" borderId="0"/>
    <xf numFmtId="0" fontId="7" fillId="0" borderId="0"/>
    <xf numFmtId="0" fontId="5" fillId="0" borderId="0"/>
    <xf numFmtId="0" fontId="1" fillId="0" borderId="0"/>
    <xf numFmtId="0" fontId="2" fillId="0" borderId="0"/>
    <xf numFmtId="164" fontId="1" fillId="0" borderId="0"/>
    <xf numFmtId="164" fontId="1" fillId="0" borderId="0"/>
    <xf numFmtId="164" fontId="5" fillId="0" borderId="0"/>
    <xf numFmtId="164" fontId="5" fillId="0" borderId="0"/>
    <xf numFmtId="164" fontId="5" fillId="0" borderId="0"/>
    <xf numFmtId="0" fontId="11" fillId="7" borderId="5">
      <alignment horizontal="right"/>
    </xf>
    <xf numFmtId="171" fontId="7" fillId="0" borderId="6" applyFill="0"/>
    <xf numFmtId="171" fontId="11" fillId="0" borderId="7" applyNumberFormat="0" applyFill="0" applyBorder="0"/>
  </cellStyleXfs>
  <cellXfs count="71">
    <xf numFmtId="0" fontId="0" fillId="0" borderId="0" xfId="0" applyFont="1" applyFill="1" applyBorder="1"/>
    <xf numFmtId="0" fontId="8" fillId="0" borderId="0" xfId="0" applyFont="1" applyFill="1" applyBorder="1"/>
    <xf numFmtId="0" fontId="3" fillId="0" borderId="0" xfId="0" applyFont="1" applyFill="1" applyBorder="1" applyAlignment="1">
      <alignment vertical="top"/>
    </xf>
    <xf numFmtId="167" fontId="3" fillId="0" borderId="0" xfId="0" applyNumberFormat="1" applyFont="1" applyFill="1" applyBorder="1" applyAlignment="1">
      <alignment horizontal="center" vertical="top"/>
    </xf>
    <xf numFmtId="0" fontId="3" fillId="0" borderId="0" xfId="0" applyFont="1" applyFill="1" applyBorder="1" applyAlignment="1">
      <alignment horizontal="right" vertical="top"/>
    </xf>
    <xf numFmtId="165" fontId="4" fillId="0" borderId="0" xfId="0" applyNumberFormat="1" applyFont="1" applyFill="1" applyBorder="1"/>
    <xf numFmtId="165" fontId="3" fillId="0" borderId="0" xfId="0" applyNumberFormat="1" applyFont="1" applyFill="1" applyBorder="1"/>
    <xf numFmtId="49" fontId="3" fillId="0" borderId="0" xfId="0" applyNumberFormat="1" applyFont="1" applyFill="1" applyBorder="1" applyAlignment="1">
      <alignment horizontal="left" vertical="top"/>
    </xf>
    <xf numFmtId="0" fontId="4" fillId="0" borderId="1" xfId="0" applyFont="1" applyFill="1" applyBorder="1" applyAlignment="1">
      <alignment wrapText="1"/>
    </xf>
    <xf numFmtId="0" fontId="3" fillId="0" borderId="2" xfId="0" applyFont="1" applyFill="1" applyBorder="1" applyAlignment="1">
      <alignment wrapText="1"/>
    </xf>
    <xf numFmtId="0" fontId="4" fillId="0" borderId="3" xfId="0" applyFont="1" applyFill="1" applyBorder="1" applyAlignment="1">
      <alignment wrapText="1"/>
    </xf>
    <xf numFmtId="0" fontId="10" fillId="3" borderId="0" xfId="0" applyFont="1" applyFill="1" applyBorder="1" applyAlignment="1">
      <alignment horizontal="left" wrapText="1"/>
    </xf>
    <xf numFmtId="0" fontId="9" fillId="2" borderId="0" xfId="0" applyFont="1" applyFill="1" applyBorder="1" applyAlignment="1">
      <alignment horizontal="right"/>
    </xf>
    <xf numFmtId="0" fontId="9" fillId="2" borderId="0" xfId="0" applyFont="1" applyFill="1" applyBorder="1" applyAlignment="1">
      <alignment horizontal="center"/>
    </xf>
    <xf numFmtId="168" fontId="10" fillId="4" borderId="3" xfId="0" applyNumberFormat="1" applyFont="1" applyFill="1" applyBorder="1"/>
    <xf numFmtId="168" fontId="10" fillId="4" borderId="1" xfId="0" applyNumberFormat="1" applyFont="1" applyFill="1" applyBorder="1"/>
    <xf numFmtId="168" fontId="9" fillId="4" borderId="2" xfId="0" applyNumberFormat="1" applyFont="1" applyFill="1" applyBorder="1"/>
    <xf numFmtId="0" fontId="9" fillId="3" borderId="0" xfId="0" applyFont="1" applyFill="1" applyBorder="1" applyAlignment="1">
      <alignment wrapText="1"/>
    </xf>
    <xf numFmtId="0" fontId="0" fillId="5" borderId="0" xfId="0" applyFont="1" applyFill="1" applyBorder="1"/>
    <xf numFmtId="0" fontId="4" fillId="0" borderId="0" xfId="0" applyFont="1" applyFill="1" applyBorder="1" applyAlignment="1">
      <alignment wrapText="1"/>
    </xf>
    <xf numFmtId="169" fontId="0" fillId="0" borderId="0" xfId="0" applyNumberFormat="1" applyFont="1" applyFill="1" applyBorder="1"/>
    <xf numFmtId="170" fontId="10" fillId="4" borderId="3" xfId="0" applyNumberFormat="1" applyFont="1" applyFill="1" applyBorder="1"/>
    <xf numFmtId="170" fontId="10" fillId="4" borderId="1" xfId="0" applyNumberFormat="1" applyFont="1" applyFill="1" applyBorder="1"/>
    <xf numFmtId="170" fontId="9" fillId="4" borderId="2" xfId="0" applyNumberFormat="1" applyFont="1" applyFill="1" applyBorder="1"/>
    <xf numFmtId="0" fontId="9" fillId="6" borderId="0" xfId="0" applyFont="1" applyFill="1" applyBorder="1" applyAlignment="1"/>
    <xf numFmtId="0" fontId="0" fillId="6" borderId="0" xfId="0" applyFont="1" applyFill="1" applyBorder="1"/>
    <xf numFmtId="0" fontId="10" fillId="6" borderId="0" xfId="0" applyFont="1" applyFill="1" applyBorder="1" applyAlignment="1">
      <alignment horizontal="left" wrapText="1"/>
    </xf>
    <xf numFmtId="0" fontId="0" fillId="0" borderId="4" xfId="0" applyFont="1" applyFill="1" applyBorder="1"/>
    <xf numFmtId="0" fontId="4" fillId="3" borderId="9" xfId="0" applyFont="1" applyFill="1" applyBorder="1" applyAlignment="1">
      <alignment horizontal="center" vertical="center"/>
    </xf>
    <xf numFmtId="0" fontId="3" fillId="6" borderId="9" xfId="25" applyFont="1" applyFill="1" applyBorder="1" applyAlignment="1">
      <alignment horizontal="right" vertical="center"/>
    </xf>
    <xf numFmtId="0" fontId="3" fillId="3" borderId="9" xfId="0" applyFont="1" applyFill="1" applyBorder="1" applyAlignment="1">
      <alignment vertical="center"/>
    </xf>
    <xf numFmtId="0" fontId="10" fillId="3" borderId="9" xfId="0" applyFont="1" applyFill="1" applyBorder="1" applyAlignment="1">
      <alignment horizontal="left" wrapText="1"/>
    </xf>
    <xf numFmtId="0" fontId="4" fillId="6" borderId="9" xfId="25" applyFont="1" applyFill="1" applyBorder="1" applyAlignment="1">
      <alignment horizontal="left" vertical="center"/>
    </xf>
    <xf numFmtId="0" fontId="13" fillId="0" borderId="8" xfId="0" applyFont="1" applyBorder="1"/>
    <xf numFmtId="0" fontId="12" fillId="0" borderId="8" xfId="0" applyFont="1" applyBorder="1"/>
    <xf numFmtId="0" fontId="13" fillId="0" borderId="12" xfId="0" applyFont="1" applyBorder="1"/>
    <xf numFmtId="0" fontId="13" fillId="0" borderId="11" xfId="0" applyFont="1" applyBorder="1"/>
    <xf numFmtId="0" fontId="13" fillId="0" borderId="10" xfId="0" applyFont="1" applyBorder="1"/>
    <xf numFmtId="3" fontId="12" fillId="0" borderId="11" xfId="0" applyNumberFormat="1" applyFont="1" applyBorder="1"/>
    <xf numFmtId="3" fontId="12" fillId="0" borderId="8" xfId="0" applyNumberFormat="1" applyFont="1" applyBorder="1"/>
    <xf numFmtId="0" fontId="4" fillId="2" borderId="9" xfId="0" applyFont="1" applyFill="1" applyBorder="1" applyAlignment="1">
      <alignment horizontal="center" vertical="center"/>
    </xf>
    <xf numFmtId="0" fontId="3" fillId="8" borderId="9" xfId="25" applyFont="1" applyFill="1" applyBorder="1" applyAlignment="1">
      <alignment horizontal="right" vertical="center"/>
    </xf>
    <xf numFmtId="3" fontId="13" fillId="0" borderId="10" xfId="0" applyNumberFormat="1" applyFont="1" applyBorder="1"/>
    <xf numFmtId="3" fontId="13" fillId="0" borderId="11" xfId="0" applyNumberFormat="1" applyFont="1" applyBorder="1"/>
    <xf numFmtId="3" fontId="13" fillId="0" borderId="8" xfId="0" applyNumberFormat="1" applyFont="1" applyBorder="1"/>
    <xf numFmtId="3" fontId="13" fillId="0" borderId="12" xfId="0" applyNumberFormat="1" applyFont="1" applyBorder="1"/>
    <xf numFmtId="0" fontId="8" fillId="5" borderId="0" xfId="0" applyFont="1" applyFill="1" applyBorder="1"/>
    <xf numFmtId="172" fontId="13" fillId="0" borderId="8" xfId="0" applyNumberFormat="1" applyFont="1" applyBorder="1"/>
    <xf numFmtId="172" fontId="12" fillId="0" borderId="8" xfId="0" applyNumberFormat="1" applyFont="1" applyBorder="1"/>
    <xf numFmtId="172" fontId="13" fillId="0" borderId="12" xfId="0" applyNumberFormat="1" applyFont="1" applyBorder="1"/>
    <xf numFmtId="172" fontId="13" fillId="0" borderId="11" xfId="0" applyNumberFormat="1" applyFont="1" applyBorder="1"/>
    <xf numFmtId="172" fontId="13" fillId="0" borderId="10" xfId="0" applyNumberFormat="1" applyFont="1" applyBorder="1"/>
    <xf numFmtId="172" fontId="0" fillId="0" borderId="0" xfId="0" applyNumberFormat="1" applyFont="1" applyFill="1" applyBorder="1"/>
    <xf numFmtId="0" fontId="0" fillId="9" borderId="0" xfId="0" applyFont="1" applyFill="1" applyBorder="1"/>
    <xf numFmtId="3" fontId="0" fillId="0" borderId="0" xfId="0" applyNumberFormat="1" applyFont="1" applyFill="1" applyBorder="1"/>
    <xf numFmtId="3" fontId="8" fillId="0" borderId="0" xfId="0" applyNumberFormat="1" applyFont="1" applyFill="1" applyBorder="1"/>
    <xf numFmtId="0" fontId="15" fillId="0" borderId="0" xfId="0" applyFont="1" applyFill="1" applyBorder="1" applyAlignment="1">
      <alignment horizontal="right"/>
    </xf>
    <xf numFmtId="0" fontId="4" fillId="0" borderId="0" xfId="0" applyFont="1"/>
    <xf numFmtId="0" fontId="12" fillId="0" borderId="0" xfId="0" applyFont="1" applyFill="1" applyBorder="1"/>
    <xf numFmtId="0" fontId="12" fillId="0" borderId="0" xfId="0" applyFont="1"/>
    <xf numFmtId="0" fontId="12" fillId="0" borderId="11" xfId="0" applyFont="1" applyBorder="1" applyAlignment="1">
      <alignment horizontal="left" indent="1"/>
    </xf>
    <xf numFmtId="0" fontId="12" fillId="0" borderId="8" xfId="0" applyFont="1" applyBorder="1" applyAlignment="1">
      <alignment horizontal="left" indent="1"/>
    </xf>
    <xf numFmtId="0" fontId="4" fillId="10" borderId="0" xfId="0" applyNumberFormat="1" applyFont="1" applyFill="1" applyBorder="1" applyAlignment="1" applyProtection="1">
      <alignment horizontal="left" vertical="center"/>
    </xf>
    <xf numFmtId="0" fontId="4" fillId="10" borderId="0" xfId="0" applyNumberFormat="1" applyFont="1" applyFill="1" applyBorder="1" applyAlignment="1" applyProtection="1"/>
    <xf numFmtId="0" fontId="3" fillId="3" borderId="13" xfId="0" applyFont="1" applyFill="1" applyBorder="1" applyAlignment="1">
      <alignment horizontal="right" vertical="center"/>
    </xf>
    <xf numFmtId="0" fontId="13" fillId="3" borderId="13" xfId="0" applyFont="1" applyFill="1" applyBorder="1" applyAlignment="1">
      <alignment horizontal="right" vertical="center"/>
    </xf>
    <xf numFmtId="0" fontId="3" fillId="2" borderId="13" xfId="0" applyFont="1" applyFill="1" applyBorder="1" applyAlignment="1">
      <alignment horizontal="right" vertical="center"/>
    </xf>
    <xf numFmtId="0" fontId="3" fillId="3" borderId="14" xfId="0" applyFont="1" applyFill="1" applyBorder="1" applyAlignment="1">
      <alignment horizontal="right" vertical="center"/>
    </xf>
    <xf numFmtId="0" fontId="13" fillId="0" borderId="16" xfId="0" applyFont="1" applyBorder="1"/>
    <xf numFmtId="172" fontId="13" fillId="0" borderId="15" xfId="0" applyNumberFormat="1" applyFont="1" applyBorder="1"/>
    <xf numFmtId="0" fontId="4" fillId="0" borderId="0" xfId="0" applyFont="1" applyAlignment="1">
      <alignment horizontal="left" vertical="top" wrapText="1"/>
    </xf>
  </cellXfs>
  <cellStyles count="28">
    <cellStyle name="Dezimal 2" xfId="1" xr:uid="{00000000-0005-0000-0000-000000000000}"/>
    <cellStyle name="Normale_GUV1" xfId="2" xr:uid="{00000000-0005-0000-0000-000001000000}"/>
    <cellStyle name="posbl1" xfId="3" xr:uid="{00000000-0005-0000-0000-000002000000}"/>
    <cellStyle name="Prozent 2" xfId="4" xr:uid="{00000000-0005-0000-0000-000003000000}"/>
    <cellStyle name="Spaltz blau ligne" xfId="25" xr:uid="{00000000-0005-0000-0000-000004000000}"/>
    <cellStyle name="Spaltz grau ligne" xfId="27" xr:uid="{00000000-0005-0000-0000-000005000000}"/>
    <cellStyle name="spaltz pointillé" xfId="26" xr:uid="{00000000-0005-0000-0000-000006000000}"/>
    <cellStyle name="Standard" xfId="0" builtinId="0"/>
    <cellStyle name="Standard 2" xfId="5" xr:uid="{00000000-0005-0000-0000-000008000000}"/>
    <cellStyle name="Standard 2 2" xfId="6" xr:uid="{00000000-0005-0000-0000-000009000000}"/>
    <cellStyle name="Standard 2 2 2" xfId="7" xr:uid="{00000000-0005-0000-0000-00000A000000}"/>
    <cellStyle name="Standard 2 3" xfId="8" xr:uid="{00000000-0005-0000-0000-00000B000000}"/>
    <cellStyle name="Standard 2 3 2" xfId="9" xr:uid="{00000000-0005-0000-0000-00000C000000}"/>
    <cellStyle name="Standard 2 4" xfId="10" xr:uid="{00000000-0005-0000-0000-00000D000000}"/>
    <cellStyle name="Standard 3" xfId="11" xr:uid="{00000000-0005-0000-0000-00000E000000}"/>
    <cellStyle name="Standard 3 2" xfId="12" xr:uid="{00000000-0005-0000-0000-00000F000000}"/>
    <cellStyle name="Standard 4" xfId="13" xr:uid="{00000000-0005-0000-0000-000010000000}"/>
    <cellStyle name="Standard 5" xfId="14" xr:uid="{00000000-0005-0000-0000-000011000000}"/>
    <cellStyle name="Standard 6" xfId="15" xr:uid="{00000000-0005-0000-0000-000012000000}"/>
    <cellStyle name="Standard 6 2" xfId="16" xr:uid="{00000000-0005-0000-0000-000013000000}"/>
    <cellStyle name="Standard 7" xfId="17" xr:uid="{00000000-0005-0000-0000-000014000000}"/>
    <cellStyle name="Standard 8" xfId="18" xr:uid="{00000000-0005-0000-0000-000015000000}"/>
    <cellStyle name="Standard 9" xfId="19" xr:uid="{00000000-0005-0000-0000-000016000000}"/>
    <cellStyle name="Währung 2" xfId="20" xr:uid="{00000000-0005-0000-0000-000017000000}"/>
    <cellStyle name="Währung 2 2" xfId="21" xr:uid="{00000000-0005-0000-0000-000018000000}"/>
    <cellStyle name="Währung 3" xfId="22" xr:uid="{00000000-0005-0000-0000-000019000000}"/>
    <cellStyle name="Währung 4" xfId="23" xr:uid="{00000000-0005-0000-0000-00001A000000}"/>
    <cellStyle name="Währung 5" xfId="24" xr:uid="{00000000-0005-0000-0000-00001B000000}"/>
  </cellStyles>
  <dxfs count="0"/>
  <tableStyles count="0" defaultTableStyle="TableStyleMedium9" defaultPivotStyle="PivotStyleLight16"/>
  <colors>
    <mruColors>
      <color rgb="FFEFF2F6"/>
      <color rgb="FFEFF6F2"/>
      <color rgb="FFABC8DC"/>
      <color rgb="FFEDECEB"/>
      <color rgb="FF005388"/>
      <color rgb="FF5F89B7"/>
      <color rgb="FFCED9E8"/>
      <color rgb="FFD7D7D7"/>
      <color rgb="FF85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10201242164751782"/>
          <c:w val="1"/>
          <c:h val="0.83412650195760762"/>
        </c:manualLayout>
      </c:layout>
      <c:barChart>
        <c:barDir val="col"/>
        <c:grouping val="percentStacked"/>
        <c:varyColors val="0"/>
        <c:ser>
          <c:idx val="5"/>
          <c:order val="0"/>
          <c:tx>
            <c:strRef>
              <c:f>Tabelle1!$B$10</c:f>
              <c:strCache>
                <c:ptCount val="1"/>
                <c:pt idx="0">
                  <c:v>Asien/Export</c:v>
                </c:pt>
              </c:strCache>
            </c:strRef>
          </c:tx>
          <c:spPr>
            <a:solidFill>
              <a:srgbClr val="ABC8DC"/>
            </a:solidFill>
            <a:ln w="19050">
              <a:solidFill>
                <a:schemeClr val="bg1"/>
              </a:solidFill>
            </a:ln>
            <a:effectLst/>
          </c:spPr>
          <c:invertIfNegative val="0"/>
          <c:dLbls>
            <c:numFmt formatCode="#,###,," sourceLinked="0"/>
            <c:spPr>
              <a:noFill/>
              <a:ln>
                <a:noFill/>
              </a:ln>
              <a:effectLst/>
            </c:spPr>
            <c:txPr>
              <a:bodyPr rot="0" spcFirstLastPara="1" vertOverflow="overflow" horzOverflow="overflow" vert="horz" wrap="none" lIns="38100" tIns="19050" rIns="38100" bIns="19050" anchor="ctr" anchorCtr="1">
                <a:spAutoFit/>
              </a:bodyPr>
              <a:lstStyle/>
              <a:p>
                <a:pPr>
                  <a:defRPr sz="750" b="0" i="0" u="none" strike="noStrike" kern="1200" baseline="0">
                    <a:solidFill>
                      <a:sysClr val="windowText" lastClr="000000"/>
                    </a:solidFill>
                    <a:latin typeface="Trebuchet MS" panose="020B0603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Tabelle1!$G$5</c:f>
              <c:numCache>
                <c:formatCode>General</c:formatCode>
                <c:ptCount val="1"/>
                <c:pt idx="0">
                  <c:v>2017</c:v>
                </c:pt>
              </c:numCache>
            </c:numRef>
          </c:cat>
          <c:val>
            <c:numRef>
              <c:f>Tabelle1!$G$10</c:f>
              <c:numCache>
                <c:formatCode>#,##0.0,,;\-#,##0.0,,;"-"</c:formatCode>
                <c:ptCount val="1"/>
                <c:pt idx="0">
                  <c:v>473720565.19999999</c:v>
                </c:pt>
              </c:numCache>
            </c:numRef>
          </c:val>
          <c:extLst>
            <c:ext xmlns:c16="http://schemas.microsoft.com/office/drawing/2014/chart" uri="{C3380CC4-5D6E-409C-BE32-E72D297353CC}">
              <c16:uniqueId val="{00000000-C497-419F-AF12-EFC660FC20C4}"/>
            </c:ext>
          </c:extLst>
        </c:ser>
        <c:ser>
          <c:idx val="4"/>
          <c:order val="1"/>
          <c:tx>
            <c:strRef>
              <c:f>Tabelle1!$B$9</c:f>
              <c:strCache>
                <c:ptCount val="1"/>
                <c:pt idx="0">
                  <c:v>Osteuropa</c:v>
                </c:pt>
              </c:strCache>
            </c:strRef>
          </c:tx>
          <c:spPr>
            <a:solidFill>
              <a:srgbClr val="ABC8DC"/>
            </a:solidFill>
            <a:ln w="19050">
              <a:solidFill>
                <a:schemeClr val="bg1"/>
              </a:solidFill>
            </a:ln>
            <a:effectLst/>
          </c:spPr>
          <c:invertIfNegative val="0"/>
          <c:dLbls>
            <c:numFmt formatCode="#,###,," sourceLinked="0"/>
            <c:spPr>
              <a:solidFill>
                <a:srgbClr val="ABC8DC"/>
              </a:solidFill>
              <a:ln>
                <a:noFill/>
              </a:ln>
              <a:effectLst/>
            </c:spPr>
            <c:txPr>
              <a:bodyPr rot="0" spcFirstLastPara="1" vertOverflow="overflow" horzOverflow="overflow" vert="horz" wrap="none" lIns="38100" tIns="19050" rIns="38100" bIns="19050" anchor="ctr" anchorCtr="1">
                <a:spAutoFit/>
              </a:bodyPr>
              <a:lstStyle/>
              <a:p>
                <a:pPr>
                  <a:defRPr sz="750" b="0" i="0" u="none" strike="noStrike" kern="1200" baseline="0">
                    <a:solidFill>
                      <a:sysClr val="windowText" lastClr="000000"/>
                    </a:solidFill>
                    <a:latin typeface="Trebuchet MS" panose="020B0603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Tabelle1!$G$5</c:f>
              <c:numCache>
                <c:formatCode>General</c:formatCode>
                <c:ptCount val="1"/>
                <c:pt idx="0">
                  <c:v>2017</c:v>
                </c:pt>
              </c:numCache>
            </c:numRef>
          </c:cat>
          <c:val>
            <c:numRef>
              <c:f>Tabelle1!$G$9</c:f>
              <c:numCache>
                <c:formatCode>#,##0.0,,;\-#,##0.0,,;"-"</c:formatCode>
                <c:ptCount val="1"/>
                <c:pt idx="0">
                  <c:v>240401520</c:v>
                </c:pt>
              </c:numCache>
            </c:numRef>
          </c:val>
          <c:extLst>
            <c:ext xmlns:c16="http://schemas.microsoft.com/office/drawing/2014/chart" uri="{C3380CC4-5D6E-409C-BE32-E72D297353CC}">
              <c16:uniqueId val="{00000001-C497-419F-AF12-EFC660FC20C4}"/>
            </c:ext>
          </c:extLst>
        </c:ser>
        <c:ser>
          <c:idx val="2"/>
          <c:order val="2"/>
          <c:tx>
            <c:strRef>
              <c:f>Tabelle1!$B$8</c:f>
              <c:strCache>
                <c:ptCount val="1"/>
                <c:pt idx="0">
                  <c:v>Zentraleuropa</c:v>
                </c:pt>
              </c:strCache>
            </c:strRef>
          </c:tx>
          <c:spPr>
            <a:solidFill>
              <a:srgbClr val="ABC8DC"/>
            </a:solidFill>
            <a:ln w="19050">
              <a:solidFill>
                <a:schemeClr val="bg1"/>
              </a:solidFill>
            </a:ln>
            <a:effectLst/>
          </c:spPr>
          <c:invertIfNegative val="0"/>
          <c:dLbls>
            <c:numFmt formatCode="#,###,," sourceLinked="0"/>
            <c:spPr>
              <a:noFill/>
              <a:ln>
                <a:noFill/>
              </a:ln>
              <a:effectLst/>
            </c:spPr>
            <c:txPr>
              <a:bodyPr rot="0" spcFirstLastPara="1" vertOverflow="clip" horzOverflow="clip" vert="horz" wrap="none" lIns="38100" tIns="19050" rIns="38100" bIns="19050" anchor="ctr" anchorCtr="1">
                <a:spAutoFit/>
              </a:bodyPr>
              <a:lstStyle/>
              <a:p>
                <a:pPr>
                  <a:defRPr sz="750" b="0" i="0" u="none" strike="noStrike" kern="1200" baseline="0">
                    <a:solidFill>
                      <a:sysClr val="windowText" lastClr="000000"/>
                    </a:solidFill>
                    <a:latin typeface="Trebuchet MS" panose="020B0603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Tabelle1!$G$5</c:f>
              <c:numCache>
                <c:formatCode>General</c:formatCode>
                <c:ptCount val="1"/>
                <c:pt idx="0">
                  <c:v>2017</c:v>
                </c:pt>
              </c:numCache>
            </c:numRef>
          </c:cat>
          <c:val>
            <c:numRef>
              <c:f>Tabelle1!$G$8</c:f>
              <c:numCache>
                <c:formatCode>#,##0.0,,;\-#,##0.0,,;"-"</c:formatCode>
                <c:ptCount val="1"/>
                <c:pt idx="0">
                  <c:v>567598099.70000005</c:v>
                </c:pt>
              </c:numCache>
            </c:numRef>
          </c:val>
          <c:extLst>
            <c:ext xmlns:c16="http://schemas.microsoft.com/office/drawing/2014/chart" uri="{C3380CC4-5D6E-409C-BE32-E72D297353CC}">
              <c16:uniqueId val="{00000002-C497-419F-AF12-EFC660FC20C4}"/>
            </c:ext>
          </c:extLst>
        </c:ser>
        <c:ser>
          <c:idx val="0"/>
          <c:order val="3"/>
          <c:tx>
            <c:strRef>
              <c:f>Tabelle1!$B$7</c:f>
              <c:strCache>
                <c:ptCount val="1"/>
                <c:pt idx="0">
                  <c:v>Südeuropa</c:v>
                </c:pt>
              </c:strCache>
            </c:strRef>
          </c:tx>
          <c:spPr>
            <a:solidFill>
              <a:srgbClr val="D7D7D7"/>
            </a:solidFill>
            <a:ln w="19050">
              <a:solidFill>
                <a:schemeClr val="bg1"/>
              </a:solidFill>
            </a:ln>
            <a:effectLst/>
          </c:spPr>
          <c:invertIfNegative val="0"/>
          <c:dPt>
            <c:idx val="0"/>
            <c:invertIfNegative val="0"/>
            <c:bubble3D val="0"/>
            <c:spPr>
              <a:solidFill>
                <a:srgbClr val="ABC8DC"/>
              </a:solidFill>
              <a:ln w="19050">
                <a:solidFill>
                  <a:schemeClr val="bg1"/>
                </a:solidFill>
              </a:ln>
              <a:effectLst/>
            </c:spPr>
            <c:extLst>
              <c:ext xmlns:c16="http://schemas.microsoft.com/office/drawing/2014/chart" uri="{C3380CC4-5D6E-409C-BE32-E72D297353CC}">
                <c16:uniqueId val="{00000004-C497-419F-AF12-EFC660FC20C4}"/>
              </c:ext>
            </c:extLst>
          </c:dPt>
          <c:dPt>
            <c:idx val="1"/>
            <c:invertIfNegative val="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6-C497-419F-AF12-EFC660FC20C4}"/>
              </c:ext>
            </c:extLst>
          </c:dPt>
          <c:dLbls>
            <c:dLbl>
              <c:idx val="0"/>
              <c:layout>
                <c:manualLayout>
                  <c:x val="0"/>
                  <c:y val="0"/>
                </c:manualLayout>
              </c:layout>
              <c:showLegendKey val="0"/>
              <c:showVal val="1"/>
              <c:showCatName val="0"/>
              <c:showSerName val="0"/>
              <c:showPercent val="0"/>
              <c:showBubbleSize val="0"/>
              <c:separator>
</c:separator>
              <c:extLst>
                <c:ext xmlns:c15="http://schemas.microsoft.com/office/drawing/2012/chart" uri="{CE6537A1-D6FC-4f65-9D91-7224C49458BB}">
                  <c15:layout>
                    <c:manualLayout>
                      <c:w val="0.45466708661417321"/>
                      <c:h val="0.12603153204991205"/>
                    </c:manualLayout>
                  </c15:layout>
                </c:ext>
                <c:ext xmlns:c16="http://schemas.microsoft.com/office/drawing/2014/chart" uri="{C3380CC4-5D6E-409C-BE32-E72D297353CC}">
                  <c16:uniqueId val="{00000004-C497-419F-AF12-EFC660FC20C4}"/>
                </c:ext>
              </c:extLst>
            </c:dLbl>
            <c:dLbl>
              <c:idx val="1"/>
              <c:layout>
                <c:manualLayout>
                  <c:x val="0"/>
                  <c:y val="-2.5518343680040073E-17"/>
                </c:manualLayout>
              </c:layout>
              <c:tx>
                <c:rich>
                  <a:bodyPr/>
                  <a:lstStyle/>
                  <a:p>
                    <a:fld id="{D8194C09-657C-4A02-9E15-B3CC176C42CB}" type="CELLRANGE">
                      <a:rPr lang="en-US"/>
                      <a:pPr/>
                      <a:t>[ZELLBEREICH]</a:t>
                    </a:fld>
                    <a:endParaRPr lang="de-DE"/>
                  </a:p>
                </c:rich>
              </c:tx>
              <c:showLegendKey val="0"/>
              <c:showVal val="1"/>
              <c:showCatName val="0"/>
              <c:showSerName val="0"/>
              <c:showPercent val="0"/>
              <c:showBubbleSize val="0"/>
              <c:separator>
</c:separator>
              <c:extLst>
                <c:ext xmlns:c15="http://schemas.microsoft.com/office/drawing/2012/chart" uri="{CE6537A1-D6FC-4f65-9D91-7224C49458BB}">
                  <c15:layout>
                    <c:manualLayout>
                      <c:w val="0.45466708661417321"/>
                      <c:h val="0.12603153204991205"/>
                    </c:manualLayout>
                  </c15:layout>
                  <c15:dlblFieldTable/>
                  <c15:showDataLabelsRange val="0"/>
                </c:ext>
                <c:ext xmlns:c16="http://schemas.microsoft.com/office/drawing/2014/chart" uri="{C3380CC4-5D6E-409C-BE32-E72D297353CC}">
                  <c16:uniqueId val="{00000006-C497-419F-AF12-EFC660FC20C4}"/>
                </c:ext>
              </c:extLst>
            </c:dLbl>
            <c:numFmt formatCode="#,###,," sourceLinked="0"/>
            <c:spPr>
              <a:no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Trebuchet MS" panose="020B0603020202020204" pitchFamily="34" charset="0"/>
                    <a:ea typeface="+mn-ea"/>
                    <a:cs typeface="+mn-cs"/>
                  </a:defRPr>
                </a:pPr>
                <a:endParaRPr lang="de-DE"/>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numRef>
              <c:f>Tabelle1!$G$5</c:f>
              <c:numCache>
                <c:formatCode>General</c:formatCode>
                <c:ptCount val="1"/>
                <c:pt idx="0">
                  <c:v>2017</c:v>
                </c:pt>
              </c:numCache>
            </c:numRef>
          </c:cat>
          <c:val>
            <c:numRef>
              <c:f>Tabelle1!$G$7</c:f>
              <c:numCache>
                <c:formatCode>#,##0.0,,;\-#,##0.0,,;"-"</c:formatCode>
                <c:ptCount val="1"/>
                <c:pt idx="0">
                  <c:v>577458205.29999995</c:v>
                </c:pt>
              </c:numCache>
            </c:numRef>
          </c:val>
          <c:extLst>
            <c:ext xmlns:c16="http://schemas.microsoft.com/office/drawing/2014/chart" uri="{C3380CC4-5D6E-409C-BE32-E72D297353CC}">
              <c16:uniqueId val="{00000007-C497-419F-AF12-EFC660FC20C4}"/>
            </c:ext>
          </c:extLst>
        </c:ser>
        <c:ser>
          <c:idx val="1"/>
          <c:order val="4"/>
          <c:tx>
            <c:strRef>
              <c:f>Tabelle1!$B$6</c:f>
              <c:strCache>
                <c:ptCount val="1"/>
                <c:pt idx="0">
                  <c:v>Nordeuropa</c:v>
                </c:pt>
              </c:strCache>
            </c:strRef>
          </c:tx>
          <c:spPr>
            <a:solidFill>
              <a:srgbClr val="858585"/>
            </a:solidFill>
            <a:ln w="19050">
              <a:solidFill>
                <a:schemeClr val="bg1"/>
              </a:solidFill>
            </a:ln>
            <a:effectLst/>
          </c:spPr>
          <c:invertIfNegative val="0"/>
          <c:dPt>
            <c:idx val="0"/>
            <c:invertIfNegative val="0"/>
            <c:bubble3D val="0"/>
            <c:spPr>
              <a:solidFill>
                <a:srgbClr val="ABC8DC"/>
              </a:solidFill>
              <a:ln w="19050">
                <a:solidFill>
                  <a:schemeClr val="bg1"/>
                </a:solidFill>
              </a:ln>
              <a:effectLst/>
            </c:spPr>
            <c:extLst>
              <c:ext xmlns:c16="http://schemas.microsoft.com/office/drawing/2014/chart" uri="{C3380CC4-5D6E-409C-BE32-E72D297353CC}">
                <c16:uniqueId val="{00000009-C497-419F-AF12-EFC660FC20C4}"/>
              </c:ext>
            </c:extLst>
          </c:dPt>
          <c:dPt>
            <c:idx val="1"/>
            <c:invertIfNegative val="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B-C497-419F-AF12-EFC660FC20C4}"/>
              </c:ext>
            </c:extLst>
          </c:dPt>
          <c:dLbls>
            <c:dLbl>
              <c:idx val="0"/>
              <c:numFmt formatCode="#,###,," sourceLinked="0"/>
              <c:spPr>
                <a:noFill/>
                <a:ln>
                  <a:noFill/>
                </a:ln>
                <a:effectLst/>
              </c:spPr>
              <c:txPr>
                <a:bodyPr rot="0" spcFirstLastPara="1" vertOverflow="overflow" horzOverflow="overflow" vert="horz" wrap="none" lIns="38100" tIns="19050" rIns="38100" bIns="19050" anchor="ctr" anchorCtr="1">
                  <a:spAutoFit/>
                </a:bodyPr>
                <a:lstStyle/>
                <a:p>
                  <a:pPr>
                    <a:defRPr sz="750" b="0" i="0" u="none" strike="noStrike" kern="1200" baseline="0">
                      <a:solidFill>
                        <a:schemeClr val="tx1"/>
                      </a:solidFill>
                      <a:latin typeface="Trebuchet MS" panose="020B0603020202020204" pitchFamily="34" charset="0"/>
                      <a:ea typeface="+mn-ea"/>
                      <a:cs typeface="+mn-cs"/>
                    </a:defRPr>
                  </a:pPr>
                  <a:endParaRPr lang="de-DE"/>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9-C497-419F-AF12-EFC660FC20C4}"/>
                </c:ext>
              </c:extLst>
            </c:dLbl>
            <c:dLbl>
              <c:idx val="1"/>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C497-419F-AF12-EFC660FC20C4}"/>
                </c:ext>
              </c:extLst>
            </c:dLbl>
            <c:numFmt formatCode="#,###,," sourceLinked="0"/>
            <c:spPr>
              <a:noFill/>
              <a:ln>
                <a:noFill/>
              </a:ln>
              <a:effectLst/>
            </c:spPr>
            <c:txPr>
              <a:bodyPr rot="0" spcFirstLastPara="1" vertOverflow="overflow" horzOverflow="overflow" vert="horz" wrap="none" lIns="38100" tIns="19050" rIns="38100" bIns="19050" anchor="ctr" anchorCtr="1">
                <a:spAutoFit/>
              </a:bodyPr>
              <a:lstStyle/>
              <a:p>
                <a:pPr>
                  <a:defRPr sz="750" b="0" i="0" u="none" strike="noStrike" kern="1200" baseline="0">
                    <a:solidFill>
                      <a:schemeClr val="tx1"/>
                    </a:solidFill>
                    <a:latin typeface="Trebuchet MS" panose="020B0603020202020204" pitchFamily="34" charset="0"/>
                    <a:ea typeface="+mn-ea"/>
                    <a:cs typeface="+mn-cs"/>
                  </a:defRPr>
                </a:pPr>
                <a:endParaRPr lang="de-DE"/>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numRef>
              <c:f>Tabelle1!$G$5</c:f>
              <c:numCache>
                <c:formatCode>General</c:formatCode>
                <c:ptCount val="1"/>
                <c:pt idx="0">
                  <c:v>2017</c:v>
                </c:pt>
              </c:numCache>
            </c:numRef>
          </c:cat>
          <c:val>
            <c:numRef>
              <c:f>Tabelle1!$G$6</c:f>
              <c:numCache>
                <c:formatCode>#,##0.0,,;\-#,##0.0,,;"-"</c:formatCode>
                <c:ptCount val="1"/>
                <c:pt idx="0">
                  <c:v>500499991.19999999</c:v>
                </c:pt>
              </c:numCache>
            </c:numRef>
          </c:val>
          <c:extLst>
            <c:ext xmlns:c16="http://schemas.microsoft.com/office/drawing/2014/chart" uri="{C3380CC4-5D6E-409C-BE32-E72D297353CC}">
              <c16:uniqueId val="{0000000C-C497-419F-AF12-EFC660FC20C4}"/>
            </c:ext>
          </c:extLst>
        </c:ser>
        <c:dLbls>
          <c:showLegendKey val="0"/>
          <c:showVal val="1"/>
          <c:showCatName val="0"/>
          <c:showSerName val="0"/>
          <c:showPercent val="0"/>
          <c:showBubbleSize val="0"/>
        </c:dLbls>
        <c:gapWidth val="40"/>
        <c:overlap val="100"/>
        <c:axId val="515616680"/>
        <c:axId val="515604528"/>
      </c:barChart>
      <c:catAx>
        <c:axId val="5156166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750" b="0" i="0" u="none" strike="noStrike" kern="1200" baseline="0">
                <a:solidFill>
                  <a:sysClr val="windowText" lastClr="000000"/>
                </a:solidFill>
                <a:latin typeface="Trebuchet MS" panose="020B0603020202020204" pitchFamily="34" charset="0"/>
                <a:ea typeface="+mn-ea"/>
                <a:cs typeface="+mn-cs"/>
              </a:defRPr>
            </a:pPr>
            <a:endParaRPr lang="de-DE"/>
          </a:p>
        </c:txPr>
        <c:crossAx val="515604528"/>
        <c:crosses val="autoZero"/>
        <c:auto val="1"/>
        <c:lblAlgn val="ctr"/>
        <c:lblOffset val="100"/>
        <c:noMultiLvlLbl val="0"/>
      </c:catAx>
      <c:valAx>
        <c:axId val="515604528"/>
        <c:scaling>
          <c:orientation val="minMax"/>
        </c:scaling>
        <c:delete val="1"/>
        <c:axPos val="l"/>
        <c:majorGridlines>
          <c:spPr>
            <a:ln w="9525" cap="flat" cmpd="sng" algn="ctr">
              <a:noFill/>
              <a:round/>
            </a:ln>
            <a:effectLst/>
          </c:spPr>
        </c:majorGridlines>
        <c:numFmt formatCode="0%" sourceLinked="1"/>
        <c:majorTickMark val="none"/>
        <c:minorTickMark val="none"/>
        <c:tickLblPos val="none"/>
        <c:crossAx val="5156166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750">
          <a:solidFill>
            <a:sysClr val="windowText" lastClr="000000"/>
          </a:solidFill>
          <a:latin typeface="Trebuchet MS" panose="020B0603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0"/>
          <c:w val="1"/>
          <c:h val="1"/>
        </c:manualLayout>
      </c:layout>
      <c:barChart>
        <c:barDir val="col"/>
        <c:grouping val="clustered"/>
        <c:varyColors val="0"/>
        <c:ser>
          <c:idx val="0"/>
          <c:order val="0"/>
          <c:spPr>
            <a:noFill/>
            <a:ln>
              <a:noFill/>
            </a:ln>
            <a:effectLst/>
          </c:spPr>
          <c:invertIfNegative val="0"/>
          <c:dLbls>
            <c:dLbl>
              <c:idx val="0"/>
              <c:layout>
                <c:manualLayout>
                  <c:x val="5.5555567706817082E-3"/>
                  <c:y val="0.1866669802279983"/>
                </c:manualLayout>
              </c:layout>
              <c:numFmt formatCode="#,###,," sourceLinked="0"/>
              <c:spPr>
                <a:noFill/>
                <a:ln>
                  <a:noFill/>
                </a:ln>
                <a:effectLst/>
              </c:spPr>
              <c:txPr>
                <a:bodyPr rot="0" spcFirstLastPara="1" vertOverflow="clip" horzOverflow="clip" vert="horz" wrap="none" lIns="38100" tIns="19050" rIns="38100" bIns="19050" anchor="ctr" anchorCtr="1">
                  <a:spAutoFit/>
                </a:bodyPr>
                <a:lstStyle/>
                <a:p>
                  <a:pPr>
                    <a:defRPr sz="750" b="1" i="0" u="none" strike="noStrike" kern="1200" baseline="0">
                      <a:solidFill>
                        <a:schemeClr val="tx1">
                          <a:lumMod val="75000"/>
                          <a:lumOff val="25000"/>
                        </a:schemeClr>
                      </a:solidFill>
                      <a:latin typeface="Trebuchet MS" panose="020B0603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29AC-4094-A4CD-492210578886}"/>
                </c:ext>
              </c:extLst>
            </c:dLbl>
            <c:numFmt formatCode="#,###,," sourceLinked="0"/>
            <c:spPr>
              <a:noFill/>
              <a:ln>
                <a:noFill/>
              </a:ln>
              <a:effectLst/>
            </c:spPr>
            <c:txPr>
              <a:bodyPr rot="0" spcFirstLastPara="1" vertOverflow="clip" horzOverflow="clip" vert="horz" wrap="none" lIns="38100" tIns="19050" rIns="38100" bIns="19050" anchor="ctr" anchorCtr="1">
                <a:spAutoFit/>
              </a:bodyPr>
              <a:lstStyle/>
              <a:p>
                <a:pPr>
                  <a:defRPr sz="750" b="1" i="0" u="none" strike="noStrike" kern="1200" baseline="0">
                    <a:solidFill>
                      <a:schemeClr val="tx1">
                        <a:lumMod val="75000"/>
                        <a:lumOff val="25000"/>
                      </a:schemeClr>
                    </a:solidFill>
                    <a:latin typeface="Trebuchet MS" panose="020B0603020202020204" pitchFamily="34" charset="0"/>
                    <a:ea typeface="+mn-ea"/>
                    <a:cs typeface="+mn-cs"/>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Tabelle1!$G$11</c:f>
              <c:numCache>
                <c:formatCode>#,##0.0,,;\-#,##0.0,,;"-"</c:formatCode>
                <c:ptCount val="1"/>
                <c:pt idx="0">
                  <c:v>2359678381.5</c:v>
                </c:pt>
              </c:numCache>
            </c:numRef>
          </c:val>
          <c:extLst>
            <c:ext xmlns:c15="http://schemas.microsoft.com/office/drawing/2012/chart" uri="{02D57815-91ED-43cb-92C2-25804820EDAC}">
              <c15:filteredSeriesTitle>
                <c15:tx>
                  <c:v>Gesamt</c:v>
                </c15:tx>
              </c15:filteredSeriesTitle>
            </c:ext>
            <c:ext xmlns:c16="http://schemas.microsoft.com/office/drawing/2014/chart" uri="{C3380CC4-5D6E-409C-BE32-E72D297353CC}">
              <c16:uniqueId val="{00000001-29AC-4094-A4CD-492210578886}"/>
            </c:ext>
          </c:extLst>
        </c:ser>
        <c:dLbls>
          <c:showLegendKey val="0"/>
          <c:showVal val="0"/>
          <c:showCatName val="0"/>
          <c:showSerName val="0"/>
          <c:showPercent val="0"/>
          <c:showBubbleSize val="0"/>
        </c:dLbls>
        <c:gapWidth val="219"/>
        <c:overlap val="-27"/>
        <c:axId val="515605312"/>
        <c:axId val="515606096"/>
      </c:barChart>
      <c:catAx>
        <c:axId val="515605312"/>
        <c:scaling>
          <c:orientation val="minMax"/>
        </c:scaling>
        <c:delete val="1"/>
        <c:axPos val="b"/>
        <c:majorTickMark val="none"/>
        <c:minorTickMark val="none"/>
        <c:tickLblPos val="nextTo"/>
        <c:crossAx val="515606096"/>
        <c:crosses val="autoZero"/>
        <c:auto val="1"/>
        <c:lblAlgn val="ctr"/>
        <c:lblOffset val="100"/>
        <c:noMultiLvlLbl val="0"/>
      </c:catAx>
      <c:valAx>
        <c:axId val="515606096"/>
        <c:scaling>
          <c:orientation val="minMax"/>
        </c:scaling>
        <c:delete val="1"/>
        <c:axPos val="l"/>
        <c:numFmt formatCode="#,##0.0,,;\-#,##0.0,,;&quot;-&quot;" sourceLinked="1"/>
        <c:majorTickMark val="none"/>
        <c:minorTickMark val="none"/>
        <c:tickLblPos val="nextTo"/>
        <c:crossAx val="515605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10201242164751782"/>
          <c:w val="1"/>
          <c:h val="0.83431315813669227"/>
        </c:manualLayout>
      </c:layout>
      <c:barChart>
        <c:barDir val="col"/>
        <c:grouping val="percentStacked"/>
        <c:varyColors val="0"/>
        <c:ser>
          <c:idx val="5"/>
          <c:order val="0"/>
          <c:tx>
            <c:strRef>
              <c:f>Tabelle1!$B$10</c:f>
              <c:strCache>
                <c:ptCount val="1"/>
                <c:pt idx="0">
                  <c:v>Asien/Export</c:v>
                </c:pt>
              </c:strCache>
            </c:strRef>
          </c:tx>
          <c:spPr>
            <a:solidFill>
              <a:srgbClr val="ABC8DC"/>
            </a:solidFill>
            <a:ln w="19050">
              <a:solidFill>
                <a:schemeClr val="bg1"/>
              </a:solidFill>
            </a:ln>
            <a:effectLst/>
          </c:spPr>
          <c:invertIfNegative val="0"/>
          <c:dLbls>
            <c:numFmt formatCode="##,###" sourceLinked="0"/>
            <c:spPr>
              <a:noFill/>
              <a:ln>
                <a:noFill/>
              </a:ln>
              <a:effectLst/>
            </c:spPr>
            <c:txPr>
              <a:bodyPr rot="0" spcFirstLastPara="1" vertOverflow="overflow" horzOverflow="overflow" vert="horz" wrap="none" lIns="38100" tIns="19050" rIns="38100" bIns="19050" anchor="ctr" anchorCtr="1">
                <a:spAutoFit/>
              </a:bodyPr>
              <a:lstStyle/>
              <a:p>
                <a:pPr>
                  <a:defRPr sz="750" b="0" i="0" u="none" strike="noStrike" kern="1200" baseline="0">
                    <a:solidFill>
                      <a:sysClr val="windowText" lastClr="000000"/>
                    </a:solidFill>
                    <a:latin typeface="Trebuchet MS" panose="020B0603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Tabelle1!$G$5</c:f>
              <c:numCache>
                <c:formatCode>General</c:formatCode>
                <c:ptCount val="1"/>
                <c:pt idx="0">
                  <c:v>2017</c:v>
                </c:pt>
              </c:numCache>
            </c:numRef>
          </c:cat>
          <c:val>
            <c:numRef>
              <c:f>Tabelle1!$G$20</c:f>
              <c:numCache>
                <c:formatCode>#,##0.0;\-#,##0.0;"-"</c:formatCode>
                <c:ptCount val="1"/>
                <c:pt idx="0">
                  <c:v>2382</c:v>
                </c:pt>
              </c:numCache>
            </c:numRef>
          </c:val>
          <c:extLst>
            <c:ext xmlns:c16="http://schemas.microsoft.com/office/drawing/2014/chart" uri="{C3380CC4-5D6E-409C-BE32-E72D297353CC}">
              <c16:uniqueId val="{00000000-B66A-4468-A3C1-731C8786283A}"/>
            </c:ext>
          </c:extLst>
        </c:ser>
        <c:ser>
          <c:idx val="4"/>
          <c:order val="1"/>
          <c:tx>
            <c:strRef>
              <c:f>Tabelle1!$B$9</c:f>
              <c:strCache>
                <c:ptCount val="1"/>
                <c:pt idx="0">
                  <c:v>Osteuropa</c:v>
                </c:pt>
              </c:strCache>
            </c:strRef>
          </c:tx>
          <c:spPr>
            <a:solidFill>
              <a:srgbClr val="ABC8DC"/>
            </a:solidFill>
            <a:ln w="19050">
              <a:solidFill>
                <a:schemeClr val="bg1"/>
              </a:solidFill>
            </a:ln>
            <a:effectLst/>
          </c:spPr>
          <c:invertIfNegative val="0"/>
          <c:dLbls>
            <c:numFmt formatCode="##,###" sourceLinked="0"/>
            <c:spPr>
              <a:solidFill>
                <a:srgbClr val="ABC8DC"/>
              </a:solidFill>
              <a:ln>
                <a:noFill/>
              </a:ln>
              <a:effectLst/>
            </c:spPr>
            <c:txPr>
              <a:bodyPr rot="0" spcFirstLastPara="1" vertOverflow="overflow" horzOverflow="overflow" vert="horz" wrap="none" lIns="38100" tIns="19050" rIns="38100" bIns="19050" anchor="ctr" anchorCtr="1">
                <a:spAutoFit/>
              </a:bodyPr>
              <a:lstStyle/>
              <a:p>
                <a:pPr>
                  <a:defRPr sz="750" b="0" i="0" u="none" strike="noStrike" kern="1200" baseline="0">
                    <a:solidFill>
                      <a:sysClr val="windowText" lastClr="000000"/>
                    </a:solidFill>
                    <a:latin typeface="Trebuchet MS" panose="020B0603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Tabelle1!$G$5</c:f>
              <c:numCache>
                <c:formatCode>General</c:formatCode>
                <c:ptCount val="1"/>
                <c:pt idx="0">
                  <c:v>2017</c:v>
                </c:pt>
              </c:numCache>
            </c:numRef>
          </c:cat>
          <c:val>
            <c:numRef>
              <c:f>Tabelle1!$G$19</c:f>
              <c:numCache>
                <c:formatCode>#,##0.0;\-#,##0.0;"-"</c:formatCode>
                <c:ptCount val="1"/>
                <c:pt idx="0">
                  <c:v>1672</c:v>
                </c:pt>
              </c:numCache>
            </c:numRef>
          </c:val>
          <c:extLst>
            <c:ext xmlns:c16="http://schemas.microsoft.com/office/drawing/2014/chart" uri="{C3380CC4-5D6E-409C-BE32-E72D297353CC}">
              <c16:uniqueId val="{00000001-B66A-4468-A3C1-731C8786283A}"/>
            </c:ext>
          </c:extLst>
        </c:ser>
        <c:ser>
          <c:idx val="2"/>
          <c:order val="2"/>
          <c:tx>
            <c:strRef>
              <c:f>Tabelle1!$B$8</c:f>
              <c:strCache>
                <c:ptCount val="1"/>
                <c:pt idx="0">
                  <c:v>Zentraleuropa</c:v>
                </c:pt>
              </c:strCache>
            </c:strRef>
          </c:tx>
          <c:spPr>
            <a:solidFill>
              <a:srgbClr val="ABC8DC"/>
            </a:solidFill>
            <a:ln w="19050">
              <a:solidFill>
                <a:schemeClr val="bg1"/>
              </a:solidFill>
            </a:ln>
            <a:effectLst/>
          </c:spPr>
          <c:invertIfNegative val="0"/>
          <c:dLbls>
            <c:numFmt formatCode="##,###" sourceLinked="0"/>
            <c:spPr>
              <a:noFill/>
              <a:ln>
                <a:noFill/>
              </a:ln>
              <a:effectLst/>
            </c:spPr>
            <c:txPr>
              <a:bodyPr rot="0" spcFirstLastPara="1" vertOverflow="clip" horzOverflow="clip" vert="horz" wrap="none" lIns="38100" tIns="19050" rIns="38100" bIns="19050" anchor="ctr" anchorCtr="1">
                <a:spAutoFit/>
              </a:bodyPr>
              <a:lstStyle/>
              <a:p>
                <a:pPr>
                  <a:defRPr sz="750" b="0" i="0" u="none" strike="noStrike" kern="1200" baseline="0">
                    <a:solidFill>
                      <a:sysClr val="windowText" lastClr="000000"/>
                    </a:solidFill>
                    <a:latin typeface="Trebuchet MS" panose="020B0603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Tabelle1!$G$5</c:f>
              <c:numCache>
                <c:formatCode>General</c:formatCode>
                <c:ptCount val="1"/>
                <c:pt idx="0">
                  <c:v>2017</c:v>
                </c:pt>
              </c:numCache>
            </c:numRef>
          </c:cat>
          <c:val>
            <c:numRef>
              <c:f>Tabelle1!$G$18</c:f>
              <c:numCache>
                <c:formatCode>#,##0.0;\-#,##0.0;"-"</c:formatCode>
                <c:ptCount val="1"/>
                <c:pt idx="0">
                  <c:v>3011</c:v>
                </c:pt>
              </c:numCache>
            </c:numRef>
          </c:val>
          <c:extLst>
            <c:ext xmlns:c16="http://schemas.microsoft.com/office/drawing/2014/chart" uri="{C3380CC4-5D6E-409C-BE32-E72D297353CC}">
              <c16:uniqueId val="{00000002-B66A-4468-A3C1-731C8786283A}"/>
            </c:ext>
          </c:extLst>
        </c:ser>
        <c:ser>
          <c:idx val="0"/>
          <c:order val="3"/>
          <c:tx>
            <c:strRef>
              <c:f>Tabelle1!$B$7</c:f>
              <c:strCache>
                <c:ptCount val="1"/>
                <c:pt idx="0">
                  <c:v>Südeuropa</c:v>
                </c:pt>
              </c:strCache>
            </c:strRef>
          </c:tx>
          <c:spPr>
            <a:solidFill>
              <a:srgbClr val="D7D7D7"/>
            </a:solidFill>
            <a:ln w="19050">
              <a:solidFill>
                <a:schemeClr val="bg1"/>
              </a:solidFill>
            </a:ln>
            <a:effectLst/>
          </c:spPr>
          <c:invertIfNegative val="0"/>
          <c:dPt>
            <c:idx val="0"/>
            <c:invertIfNegative val="0"/>
            <c:bubble3D val="0"/>
            <c:spPr>
              <a:solidFill>
                <a:srgbClr val="ABC8DC"/>
              </a:solidFill>
              <a:ln w="19050">
                <a:solidFill>
                  <a:schemeClr val="bg1"/>
                </a:solidFill>
              </a:ln>
              <a:effectLst/>
            </c:spPr>
            <c:extLst>
              <c:ext xmlns:c16="http://schemas.microsoft.com/office/drawing/2014/chart" uri="{C3380CC4-5D6E-409C-BE32-E72D297353CC}">
                <c16:uniqueId val="{00000004-B66A-4468-A3C1-731C8786283A}"/>
              </c:ext>
            </c:extLst>
          </c:dPt>
          <c:dPt>
            <c:idx val="1"/>
            <c:invertIfNegative val="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6-B66A-4468-A3C1-731C8786283A}"/>
              </c:ext>
            </c:extLst>
          </c:dPt>
          <c:dLbls>
            <c:dLbl>
              <c:idx val="0"/>
              <c:layout>
                <c:manualLayout>
                  <c:x val="0"/>
                  <c:y val="0"/>
                </c:manualLayout>
              </c:layout>
              <c:showLegendKey val="0"/>
              <c:showVal val="1"/>
              <c:showCatName val="0"/>
              <c:showSerName val="0"/>
              <c:showPercent val="0"/>
              <c:showBubbleSize val="0"/>
              <c:separator>
</c:separator>
              <c:extLst>
                <c:ext xmlns:c15="http://schemas.microsoft.com/office/drawing/2012/chart" uri="{CE6537A1-D6FC-4f65-9D91-7224C49458BB}">
                  <c15:layout>
                    <c:manualLayout>
                      <c:w val="0.45466708661417321"/>
                      <c:h val="0.12603153204991205"/>
                    </c:manualLayout>
                  </c15:layout>
                </c:ext>
                <c:ext xmlns:c16="http://schemas.microsoft.com/office/drawing/2014/chart" uri="{C3380CC4-5D6E-409C-BE32-E72D297353CC}">
                  <c16:uniqueId val="{00000004-B66A-4468-A3C1-731C8786283A}"/>
                </c:ext>
              </c:extLst>
            </c:dLbl>
            <c:dLbl>
              <c:idx val="1"/>
              <c:layout>
                <c:manualLayout>
                  <c:x val="0"/>
                  <c:y val="-2.5518343680040073E-17"/>
                </c:manualLayout>
              </c:layout>
              <c:tx>
                <c:rich>
                  <a:bodyPr/>
                  <a:lstStyle/>
                  <a:p>
                    <a:fld id="{D8194C09-657C-4A02-9E15-B3CC176C42CB}" type="CELLRANGE">
                      <a:rPr lang="en-US"/>
                      <a:pPr/>
                      <a:t>[ZELLBEREICH]</a:t>
                    </a:fld>
                    <a:endParaRPr lang="de-DE"/>
                  </a:p>
                </c:rich>
              </c:tx>
              <c:showLegendKey val="0"/>
              <c:showVal val="1"/>
              <c:showCatName val="0"/>
              <c:showSerName val="0"/>
              <c:showPercent val="0"/>
              <c:showBubbleSize val="0"/>
              <c:separator>
</c:separator>
              <c:extLst>
                <c:ext xmlns:c15="http://schemas.microsoft.com/office/drawing/2012/chart" uri="{CE6537A1-D6FC-4f65-9D91-7224C49458BB}">
                  <c15:layout>
                    <c:manualLayout>
                      <c:w val="0.45466708661417321"/>
                      <c:h val="0.12603153204991205"/>
                    </c:manualLayout>
                  </c15:layout>
                  <c15:dlblFieldTable/>
                  <c15:showDataLabelsRange val="0"/>
                </c:ext>
                <c:ext xmlns:c16="http://schemas.microsoft.com/office/drawing/2014/chart" uri="{C3380CC4-5D6E-409C-BE32-E72D297353CC}">
                  <c16:uniqueId val="{00000006-B66A-4468-A3C1-731C8786283A}"/>
                </c:ext>
              </c:extLst>
            </c:dLbl>
            <c:numFmt formatCode="##,###" sourceLinked="0"/>
            <c:spPr>
              <a:no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Trebuchet MS" panose="020B0603020202020204" pitchFamily="34" charset="0"/>
                    <a:ea typeface="+mn-ea"/>
                    <a:cs typeface="+mn-cs"/>
                  </a:defRPr>
                </a:pPr>
                <a:endParaRPr lang="de-DE"/>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numRef>
              <c:f>Tabelle1!$G$5</c:f>
              <c:numCache>
                <c:formatCode>General</c:formatCode>
                <c:ptCount val="1"/>
                <c:pt idx="0">
                  <c:v>2017</c:v>
                </c:pt>
              </c:numCache>
            </c:numRef>
          </c:cat>
          <c:val>
            <c:numRef>
              <c:f>Tabelle1!$G$17</c:f>
              <c:numCache>
                <c:formatCode>#,##0.0;\-#,##0.0;"-"</c:formatCode>
                <c:ptCount val="1"/>
                <c:pt idx="0">
                  <c:v>4037</c:v>
                </c:pt>
              </c:numCache>
            </c:numRef>
          </c:val>
          <c:extLst>
            <c:ext xmlns:c16="http://schemas.microsoft.com/office/drawing/2014/chart" uri="{C3380CC4-5D6E-409C-BE32-E72D297353CC}">
              <c16:uniqueId val="{00000007-B66A-4468-A3C1-731C8786283A}"/>
            </c:ext>
          </c:extLst>
        </c:ser>
        <c:ser>
          <c:idx val="1"/>
          <c:order val="4"/>
          <c:tx>
            <c:strRef>
              <c:f>Tabelle1!$B$6</c:f>
              <c:strCache>
                <c:ptCount val="1"/>
                <c:pt idx="0">
                  <c:v>Nordeuropa</c:v>
                </c:pt>
              </c:strCache>
            </c:strRef>
          </c:tx>
          <c:spPr>
            <a:solidFill>
              <a:srgbClr val="858585"/>
            </a:solidFill>
            <a:ln w="19050">
              <a:solidFill>
                <a:schemeClr val="bg1"/>
              </a:solidFill>
            </a:ln>
            <a:effectLst/>
          </c:spPr>
          <c:invertIfNegative val="0"/>
          <c:dPt>
            <c:idx val="0"/>
            <c:invertIfNegative val="0"/>
            <c:bubble3D val="0"/>
            <c:spPr>
              <a:solidFill>
                <a:srgbClr val="ABC8DC"/>
              </a:solidFill>
              <a:ln w="19050">
                <a:solidFill>
                  <a:schemeClr val="bg1"/>
                </a:solidFill>
              </a:ln>
              <a:effectLst/>
            </c:spPr>
            <c:extLst>
              <c:ext xmlns:c16="http://schemas.microsoft.com/office/drawing/2014/chart" uri="{C3380CC4-5D6E-409C-BE32-E72D297353CC}">
                <c16:uniqueId val="{00000009-B66A-4468-A3C1-731C8786283A}"/>
              </c:ext>
            </c:extLst>
          </c:dPt>
          <c:dPt>
            <c:idx val="1"/>
            <c:invertIfNegative val="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B-B66A-4468-A3C1-731C8786283A}"/>
              </c:ext>
            </c:extLst>
          </c:dPt>
          <c:dLbls>
            <c:dLbl>
              <c:idx val="0"/>
              <c:numFmt formatCode="##,###" sourceLinked="0"/>
              <c:spPr>
                <a:noFill/>
                <a:ln>
                  <a:noFill/>
                </a:ln>
                <a:effectLst/>
              </c:spPr>
              <c:txPr>
                <a:bodyPr rot="0" spcFirstLastPara="1" vertOverflow="overflow" horzOverflow="overflow" vert="horz" wrap="none" lIns="38100" tIns="19050" rIns="38100" bIns="19050" anchor="ctr" anchorCtr="1">
                  <a:spAutoFit/>
                </a:bodyPr>
                <a:lstStyle/>
                <a:p>
                  <a:pPr>
                    <a:defRPr sz="750" b="0" i="0" u="none" strike="noStrike" kern="1200" baseline="0">
                      <a:solidFill>
                        <a:schemeClr val="tx1"/>
                      </a:solidFill>
                      <a:latin typeface="Trebuchet MS" panose="020B0603020202020204" pitchFamily="34" charset="0"/>
                      <a:ea typeface="+mn-ea"/>
                      <a:cs typeface="+mn-cs"/>
                    </a:defRPr>
                  </a:pPr>
                  <a:endParaRPr lang="de-DE"/>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9-B66A-4468-A3C1-731C8786283A}"/>
                </c:ext>
              </c:extLst>
            </c:dLbl>
            <c:dLbl>
              <c:idx val="1"/>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66A-4468-A3C1-731C8786283A}"/>
                </c:ext>
              </c:extLst>
            </c:dLbl>
            <c:numFmt formatCode="##,###" sourceLinked="0"/>
            <c:spPr>
              <a:noFill/>
              <a:ln>
                <a:noFill/>
              </a:ln>
              <a:effectLst/>
            </c:spPr>
            <c:txPr>
              <a:bodyPr rot="0" spcFirstLastPara="1" vertOverflow="overflow" horzOverflow="overflow" vert="horz" wrap="none" lIns="38100" tIns="19050" rIns="38100" bIns="19050" anchor="ctr" anchorCtr="1">
                <a:spAutoFit/>
              </a:bodyPr>
              <a:lstStyle/>
              <a:p>
                <a:pPr>
                  <a:defRPr sz="750" b="0" i="0" u="none" strike="noStrike" kern="1200" baseline="0">
                    <a:solidFill>
                      <a:schemeClr val="tx1"/>
                    </a:solidFill>
                    <a:latin typeface="Trebuchet MS" panose="020B0603020202020204" pitchFamily="34" charset="0"/>
                    <a:ea typeface="+mn-ea"/>
                    <a:cs typeface="+mn-cs"/>
                  </a:defRPr>
                </a:pPr>
                <a:endParaRPr lang="de-DE"/>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numRef>
              <c:f>Tabelle1!$G$5</c:f>
              <c:numCache>
                <c:formatCode>General</c:formatCode>
                <c:ptCount val="1"/>
                <c:pt idx="0">
                  <c:v>2017</c:v>
                </c:pt>
              </c:numCache>
            </c:numRef>
          </c:cat>
          <c:val>
            <c:numRef>
              <c:f>Tabelle1!$G$16</c:f>
              <c:numCache>
                <c:formatCode>#,##0.0;\-#,##0.0;"-"</c:formatCode>
                <c:ptCount val="1"/>
                <c:pt idx="0">
                  <c:v>1359</c:v>
                </c:pt>
              </c:numCache>
            </c:numRef>
          </c:val>
          <c:extLst>
            <c:ext xmlns:c16="http://schemas.microsoft.com/office/drawing/2014/chart" uri="{C3380CC4-5D6E-409C-BE32-E72D297353CC}">
              <c16:uniqueId val="{0000000C-B66A-4468-A3C1-731C8786283A}"/>
            </c:ext>
          </c:extLst>
        </c:ser>
        <c:dLbls>
          <c:showLegendKey val="0"/>
          <c:showVal val="1"/>
          <c:showCatName val="0"/>
          <c:showSerName val="0"/>
          <c:showPercent val="0"/>
          <c:showBubbleSize val="0"/>
        </c:dLbls>
        <c:gapWidth val="40"/>
        <c:overlap val="100"/>
        <c:axId val="515611976"/>
        <c:axId val="515612368"/>
      </c:barChart>
      <c:catAx>
        <c:axId val="51561197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750" b="0" i="0" u="none" strike="noStrike" kern="1200" baseline="0">
                <a:solidFill>
                  <a:sysClr val="windowText" lastClr="000000"/>
                </a:solidFill>
                <a:latin typeface="Trebuchet MS" panose="020B0603020202020204" pitchFamily="34" charset="0"/>
                <a:ea typeface="+mn-ea"/>
                <a:cs typeface="+mn-cs"/>
              </a:defRPr>
            </a:pPr>
            <a:endParaRPr lang="de-DE"/>
          </a:p>
        </c:txPr>
        <c:crossAx val="515612368"/>
        <c:crosses val="autoZero"/>
        <c:auto val="1"/>
        <c:lblAlgn val="ctr"/>
        <c:lblOffset val="100"/>
        <c:noMultiLvlLbl val="0"/>
      </c:catAx>
      <c:valAx>
        <c:axId val="515612368"/>
        <c:scaling>
          <c:orientation val="minMax"/>
        </c:scaling>
        <c:delete val="1"/>
        <c:axPos val="l"/>
        <c:majorGridlines>
          <c:spPr>
            <a:ln w="9525" cap="flat" cmpd="sng" algn="ctr">
              <a:noFill/>
              <a:round/>
            </a:ln>
            <a:effectLst/>
          </c:spPr>
        </c:majorGridlines>
        <c:numFmt formatCode="0%" sourceLinked="1"/>
        <c:majorTickMark val="none"/>
        <c:minorTickMark val="none"/>
        <c:tickLblPos val="none"/>
        <c:crossAx val="5156119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750">
          <a:solidFill>
            <a:sysClr val="windowText" lastClr="000000"/>
          </a:solidFill>
          <a:latin typeface="Trebuchet MS" panose="020B0603020202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0"/>
          <c:w val="1"/>
          <c:h val="1"/>
        </c:manualLayout>
      </c:layout>
      <c:barChart>
        <c:barDir val="col"/>
        <c:grouping val="clustered"/>
        <c:varyColors val="0"/>
        <c:ser>
          <c:idx val="0"/>
          <c:order val="0"/>
          <c:spPr>
            <a:noFill/>
            <a:ln>
              <a:noFill/>
            </a:ln>
            <a:effectLst/>
          </c:spPr>
          <c:invertIfNegative val="0"/>
          <c:dLbls>
            <c:dLbl>
              <c:idx val="0"/>
              <c:layout>
                <c:manualLayout>
                  <c:x val="5.5555567706817082E-3"/>
                  <c:y val="0.1866669802279983"/>
                </c:manualLayout>
              </c:layout>
              <c:numFmt formatCode="##,###" sourceLinked="0"/>
              <c:spPr>
                <a:noFill/>
                <a:ln>
                  <a:noFill/>
                </a:ln>
                <a:effectLst/>
              </c:spPr>
              <c:txPr>
                <a:bodyPr rot="0" spcFirstLastPara="1" vertOverflow="clip" horzOverflow="clip" vert="horz" wrap="none" lIns="38100" tIns="19050" rIns="38100" bIns="19050" anchor="ctr" anchorCtr="1">
                  <a:spAutoFit/>
                </a:bodyPr>
                <a:lstStyle/>
                <a:p>
                  <a:pPr>
                    <a:defRPr sz="750" b="1" i="0" u="none" strike="noStrike" kern="1200" baseline="0">
                      <a:solidFill>
                        <a:schemeClr val="tx1">
                          <a:lumMod val="75000"/>
                          <a:lumOff val="25000"/>
                        </a:schemeClr>
                      </a:solidFill>
                      <a:latin typeface="Trebuchet MS" panose="020B0603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B62F-4C1A-84B5-F0E6D8FEA829}"/>
                </c:ext>
              </c:extLst>
            </c:dLbl>
            <c:numFmt formatCode="##,###" sourceLinked="0"/>
            <c:spPr>
              <a:noFill/>
              <a:ln>
                <a:noFill/>
              </a:ln>
              <a:effectLst/>
            </c:spPr>
            <c:txPr>
              <a:bodyPr rot="0" spcFirstLastPara="1" vertOverflow="clip" horzOverflow="clip" vert="horz" wrap="none" lIns="38100" tIns="19050" rIns="38100" bIns="19050" anchor="ctr" anchorCtr="1">
                <a:spAutoFit/>
              </a:bodyPr>
              <a:lstStyle/>
              <a:p>
                <a:pPr>
                  <a:defRPr sz="750" b="1" i="0" u="none" strike="noStrike" kern="1200" baseline="0">
                    <a:solidFill>
                      <a:schemeClr val="tx1">
                        <a:lumMod val="75000"/>
                        <a:lumOff val="25000"/>
                      </a:schemeClr>
                    </a:solidFill>
                    <a:latin typeface="Trebuchet MS" panose="020B0603020202020204" pitchFamily="34" charset="0"/>
                    <a:ea typeface="+mn-ea"/>
                    <a:cs typeface="+mn-cs"/>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Tabelle1!$G$21</c:f>
              <c:numCache>
                <c:formatCode>#,##0.0;\-#,##0.0;"-"</c:formatCode>
                <c:ptCount val="1"/>
                <c:pt idx="0">
                  <c:v>12461</c:v>
                </c:pt>
              </c:numCache>
            </c:numRef>
          </c:val>
          <c:extLst>
            <c:ext xmlns:c15="http://schemas.microsoft.com/office/drawing/2012/chart" uri="{02D57815-91ED-43cb-92C2-25804820EDAC}">
              <c15:filteredSeriesTitle>
                <c15:tx>
                  <c:v>Gesamt</c:v>
                </c15:tx>
              </c15:filteredSeriesTitle>
            </c:ext>
            <c:ext xmlns:c16="http://schemas.microsoft.com/office/drawing/2014/chart" uri="{C3380CC4-5D6E-409C-BE32-E72D297353CC}">
              <c16:uniqueId val="{00000001-B62F-4C1A-84B5-F0E6D8FEA829}"/>
            </c:ext>
          </c:extLst>
        </c:ser>
        <c:dLbls>
          <c:showLegendKey val="0"/>
          <c:showVal val="0"/>
          <c:showCatName val="0"/>
          <c:showSerName val="0"/>
          <c:showPercent val="0"/>
          <c:showBubbleSize val="0"/>
        </c:dLbls>
        <c:gapWidth val="219"/>
        <c:overlap val="-27"/>
        <c:axId val="515608056"/>
        <c:axId val="515608448"/>
      </c:barChart>
      <c:catAx>
        <c:axId val="515608056"/>
        <c:scaling>
          <c:orientation val="minMax"/>
        </c:scaling>
        <c:delete val="1"/>
        <c:axPos val="b"/>
        <c:majorTickMark val="none"/>
        <c:minorTickMark val="none"/>
        <c:tickLblPos val="nextTo"/>
        <c:crossAx val="515608448"/>
        <c:crosses val="autoZero"/>
        <c:auto val="1"/>
        <c:lblAlgn val="ctr"/>
        <c:lblOffset val="100"/>
        <c:noMultiLvlLbl val="0"/>
      </c:catAx>
      <c:valAx>
        <c:axId val="515608448"/>
        <c:scaling>
          <c:orientation val="minMax"/>
        </c:scaling>
        <c:delete val="1"/>
        <c:axPos val="l"/>
        <c:numFmt formatCode="#,##0.0;\-#,##0.0;&quot;-&quot;" sourceLinked="1"/>
        <c:majorTickMark val="none"/>
        <c:minorTickMark val="none"/>
        <c:tickLblPos val="nextTo"/>
        <c:crossAx val="5156080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723900</xdr:colOff>
      <xdr:row>5</xdr:row>
      <xdr:rowOff>37575</xdr:rowOff>
    </xdr:from>
    <xdr:to>
      <xdr:col>26</xdr:col>
      <xdr:colOff>428625</xdr:colOff>
      <xdr:row>20</xdr:row>
      <xdr:rowOff>114300</xdr:rowOff>
    </xdr:to>
    <xdr:graphicFrame macro="">
      <xdr:nvGraphicFramePr>
        <xdr:cNvPr id="5" name="Diagramm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24</xdr:col>
      <xdr:colOff>19050</xdr:colOff>
      <xdr:row>8</xdr:row>
      <xdr:rowOff>1</xdr:rowOff>
    </xdr:from>
    <xdr:ext cx="686791" cy="190500"/>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8763000" y="1524001"/>
          <a:ext cx="686791"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750">
              <a:latin typeface="Trebuchet MS" panose="020B0603020202020204" pitchFamily="34" charset="0"/>
            </a:rPr>
            <a:t>Nordeuropa</a:t>
          </a:r>
        </a:p>
      </xdr:txBody>
    </xdr:sp>
    <xdr:clientData/>
  </xdr:oneCellAnchor>
  <xdr:oneCellAnchor>
    <xdr:from>
      <xdr:col>24</xdr:col>
      <xdr:colOff>19050</xdr:colOff>
      <xdr:row>11</xdr:row>
      <xdr:rowOff>1</xdr:rowOff>
    </xdr:from>
    <xdr:ext cx="795154" cy="200024"/>
    <xdr:sp macro="" textlink="">
      <xdr:nvSpPr>
        <xdr:cNvPr id="4" name="Textfeld 3">
          <a:extLst>
            <a:ext uri="{FF2B5EF4-FFF2-40B4-BE49-F238E27FC236}">
              <a16:creationId xmlns:a16="http://schemas.microsoft.com/office/drawing/2014/main" id="{00000000-0008-0000-0100-000004000000}"/>
            </a:ext>
          </a:extLst>
        </xdr:cNvPr>
        <xdr:cNvSpPr txBox="1"/>
      </xdr:nvSpPr>
      <xdr:spPr>
        <a:xfrm>
          <a:off x="8763000" y="2114551"/>
          <a:ext cx="795154"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750">
              <a:latin typeface="Trebuchet MS" panose="020B0603020202020204" pitchFamily="34" charset="0"/>
            </a:rPr>
            <a:t>Zentraleuropa</a:t>
          </a:r>
        </a:p>
      </xdr:txBody>
    </xdr:sp>
    <xdr:clientData/>
  </xdr:oneCellAnchor>
  <xdr:oneCellAnchor>
    <xdr:from>
      <xdr:col>24</xdr:col>
      <xdr:colOff>19050</xdr:colOff>
      <xdr:row>14</xdr:row>
      <xdr:rowOff>28575</xdr:rowOff>
    </xdr:from>
    <xdr:ext cx="635239" cy="190499"/>
    <xdr:sp macro="" textlink="">
      <xdr:nvSpPr>
        <xdr:cNvPr id="6" name="Textfeld 5">
          <a:extLst>
            <a:ext uri="{FF2B5EF4-FFF2-40B4-BE49-F238E27FC236}">
              <a16:creationId xmlns:a16="http://schemas.microsoft.com/office/drawing/2014/main" id="{00000000-0008-0000-0100-000006000000}"/>
            </a:ext>
          </a:extLst>
        </xdr:cNvPr>
        <xdr:cNvSpPr txBox="1"/>
      </xdr:nvSpPr>
      <xdr:spPr>
        <a:xfrm>
          <a:off x="8763000" y="2714625"/>
          <a:ext cx="635239" cy="190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750">
              <a:latin typeface="Trebuchet MS" panose="020B0603020202020204" pitchFamily="34" charset="0"/>
            </a:rPr>
            <a:t>Südeuropa</a:t>
          </a:r>
        </a:p>
      </xdr:txBody>
    </xdr:sp>
    <xdr:clientData/>
  </xdr:oneCellAnchor>
  <xdr:oneCellAnchor>
    <xdr:from>
      <xdr:col>24</xdr:col>
      <xdr:colOff>19050</xdr:colOff>
      <xdr:row>16</xdr:row>
      <xdr:rowOff>57150</xdr:rowOff>
    </xdr:from>
    <xdr:ext cx="624723" cy="190499"/>
    <xdr:sp macro="" textlink="">
      <xdr:nvSpPr>
        <xdr:cNvPr id="7" name="Textfeld 6">
          <a:extLst>
            <a:ext uri="{FF2B5EF4-FFF2-40B4-BE49-F238E27FC236}">
              <a16:creationId xmlns:a16="http://schemas.microsoft.com/office/drawing/2014/main" id="{00000000-0008-0000-0100-000007000000}"/>
            </a:ext>
          </a:extLst>
        </xdr:cNvPr>
        <xdr:cNvSpPr txBox="1"/>
      </xdr:nvSpPr>
      <xdr:spPr>
        <a:xfrm>
          <a:off x="8763000" y="3124200"/>
          <a:ext cx="624723" cy="190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750">
              <a:latin typeface="Trebuchet MS" panose="020B0603020202020204" pitchFamily="34" charset="0"/>
            </a:rPr>
            <a:t>Osteuropa</a:t>
          </a:r>
        </a:p>
      </xdr:txBody>
    </xdr:sp>
    <xdr:clientData/>
  </xdr:oneCellAnchor>
  <xdr:oneCellAnchor>
    <xdr:from>
      <xdr:col>24</xdr:col>
      <xdr:colOff>19050</xdr:colOff>
      <xdr:row>17</xdr:row>
      <xdr:rowOff>161926</xdr:rowOff>
    </xdr:from>
    <xdr:ext cx="743665" cy="200024"/>
    <xdr:sp macro="" textlink="">
      <xdr:nvSpPr>
        <xdr:cNvPr id="8" name="Textfeld 7">
          <a:extLst>
            <a:ext uri="{FF2B5EF4-FFF2-40B4-BE49-F238E27FC236}">
              <a16:creationId xmlns:a16="http://schemas.microsoft.com/office/drawing/2014/main" id="{00000000-0008-0000-0100-000008000000}"/>
            </a:ext>
          </a:extLst>
        </xdr:cNvPr>
        <xdr:cNvSpPr txBox="1"/>
      </xdr:nvSpPr>
      <xdr:spPr>
        <a:xfrm>
          <a:off x="8763000" y="3419476"/>
          <a:ext cx="743665"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750">
              <a:latin typeface="Trebuchet MS" panose="020B0603020202020204" pitchFamily="34" charset="0"/>
            </a:rPr>
            <a:t>Asien/Export</a:t>
          </a:r>
        </a:p>
      </xdr:txBody>
    </xdr:sp>
    <xdr:clientData/>
  </xdr:oneCellAnchor>
  <xdr:twoCellAnchor>
    <xdr:from>
      <xdr:col>25</xdr:col>
      <xdr:colOff>257176</xdr:colOff>
      <xdr:row>5</xdr:row>
      <xdr:rowOff>161926</xdr:rowOff>
    </xdr:from>
    <xdr:to>
      <xdr:col>26</xdr:col>
      <xdr:colOff>142876</xdr:colOff>
      <xdr:row>6</xdr:row>
      <xdr:rowOff>97338</xdr:rowOff>
    </xdr:to>
    <xdr:graphicFrame macro="">
      <xdr:nvGraphicFramePr>
        <xdr:cNvPr id="3" name="Diagram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723900</xdr:colOff>
      <xdr:row>5</xdr:row>
      <xdr:rowOff>38100</xdr:rowOff>
    </xdr:from>
    <xdr:to>
      <xdr:col>30</xdr:col>
      <xdr:colOff>428625</xdr:colOff>
      <xdr:row>20</xdr:row>
      <xdr:rowOff>114300</xdr:rowOff>
    </xdr:to>
    <xdr:graphicFrame macro="">
      <xdr:nvGraphicFramePr>
        <xdr:cNvPr id="9" name="Diagramm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28</xdr:col>
      <xdr:colOff>9525</xdr:colOff>
      <xdr:row>6</xdr:row>
      <xdr:rowOff>180976</xdr:rowOff>
    </xdr:from>
    <xdr:ext cx="686791" cy="180000"/>
    <xdr:sp macro="" textlink="">
      <xdr:nvSpPr>
        <xdr:cNvPr id="10" name="Textfeld 9">
          <a:extLst>
            <a:ext uri="{FF2B5EF4-FFF2-40B4-BE49-F238E27FC236}">
              <a16:creationId xmlns:a16="http://schemas.microsoft.com/office/drawing/2014/main" id="{00000000-0008-0000-0100-00000A000000}"/>
            </a:ext>
          </a:extLst>
        </xdr:cNvPr>
        <xdr:cNvSpPr txBox="1"/>
      </xdr:nvSpPr>
      <xdr:spPr>
        <a:xfrm>
          <a:off x="11325225" y="1323976"/>
          <a:ext cx="686791" cy="18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750">
              <a:latin typeface="Trebuchet MS" panose="020B0603020202020204" pitchFamily="34" charset="0"/>
            </a:rPr>
            <a:t>Nordeuropa</a:t>
          </a:r>
        </a:p>
      </xdr:txBody>
    </xdr:sp>
    <xdr:clientData/>
  </xdr:oneCellAnchor>
  <xdr:oneCellAnchor>
    <xdr:from>
      <xdr:col>28</xdr:col>
      <xdr:colOff>9525</xdr:colOff>
      <xdr:row>9</xdr:row>
      <xdr:rowOff>161926</xdr:rowOff>
    </xdr:from>
    <xdr:ext cx="795154" cy="180000"/>
    <xdr:sp macro="" textlink="">
      <xdr:nvSpPr>
        <xdr:cNvPr id="11" name="Textfeld 10">
          <a:extLst>
            <a:ext uri="{FF2B5EF4-FFF2-40B4-BE49-F238E27FC236}">
              <a16:creationId xmlns:a16="http://schemas.microsoft.com/office/drawing/2014/main" id="{00000000-0008-0000-0100-00000B000000}"/>
            </a:ext>
          </a:extLst>
        </xdr:cNvPr>
        <xdr:cNvSpPr txBox="1"/>
      </xdr:nvSpPr>
      <xdr:spPr>
        <a:xfrm>
          <a:off x="11325225" y="1876426"/>
          <a:ext cx="795154" cy="18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750">
              <a:latin typeface="Trebuchet MS" panose="020B0603020202020204" pitchFamily="34" charset="0"/>
            </a:rPr>
            <a:t>Zentraleuropa</a:t>
          </a:r>
        </a:p>
      </xdr:txBody>
    </xdr:sp>
    <xdr:clientData/>
  </xdr:oneCellAnchor>
  <xdr:oneCellAnchor>
    <xdr:from>
      <xdr:col>28</xdr:col>
      <xdr:colOff>9525</xdr:colOff>
      <xdr:row>13</xdr:row>
      <xdr:rowOff>66676</xdr:rowOff>
    </xdr:from>
    <xdr:ext cx="635239" cy="180000"/>
    <xdr:sp macro="" textlink="">
      <xdr:nvSpPr>
        <xdr:cNvPr id="12" name="Textfeld 11">
          <a:extLst>
            <a:ext uri="{FF2B5EF4-FFF2-40B4-BE49-F238E27FC236}">
              <a16:creationId xmlns:a16="http://schemas.microsoft.com/office/drawing/2014/main" id="{00000000-0008-0000-0100-00000C000000}"/>
            </a:ext>
          </a:extLst>
        </xdr:cNvPr>
        <xdr:cNvSpPr txBox="1"/>
      </xdr:nvSpPr>
      <xdr:spPr>
        <a:xfrm>
          <a:off x="11325225" y="2562226"/>
          <a:ext cx="635239" cy="18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750">
              <a:latin typeface="Trebuchet MS" panose="020B0603020202020204" pitchFamily="34" charset="0"/>
            </a:rPr>
            <a:t>Südeuropa</a:t>
          </a:r>
        </a:p>
      </xdr:txBody>
    </xdr:sp>
    <xdr:clientData/>
  </xdr:oneCellAnchor>
  <xdr:oneCellAnchor>
    <xdr:from>
      <xdr:col>28</xdr:col>
      <xdr:colOff>9525</xdr:colOff>
      <xdr:row>15</xdr:row>
      <xdr:rowOff>142876</xdr:rowOff>
    </xdr:from>
    <xdr:ext cx="624723" cy="180000"/>
    <xdr:sp macro="" textlink="">
      <xdr:nvSpPr>
        <xdr:cNvPr id="13" name="Textfeld 12">
          <a:extLst>
            <a:ext uri="{FF2B5EF4-FFF2-40B4-BE49-F238E27FC236}">
              <a16:creationId xmlns:a16="http://schemas.microsoft.com/office/drawing/2014/main" id="{00000000-0008-0000-0100-00000D000000}"/>
            </a:ext>
          </a:extLst>
        </xdr:cNvPr>
        <xdr:cNvSpPr txBox="1"/>
      </xdr:nvSpPr>
      <xdr:spPr>
        <a:xfrm>
          <a:off x="11325225" y="3019426"/>
          <a:ext cx="624723" cy="18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750">
              <a:latin typeface="Trebuchet MS" panose="020B0603020202020204" pitchFamily="34" charset="0"/>
            </a:rPr>
            <a:t>Osteuropa</a:t>
          </a:r>
        </a:p>
      </xdr:txBody>
    </xdr:sp>
    <xdr:clientData/>
  </xdr:oneCellAnchor>
  <xdr:oneCellAnchor>
    <xdr:from>
      <xdr:col>28</xdr:col>
      <xdr:colOff>9525</xdr:colOff>
      <xdr:row>17</xdr:row>
      <xdr:rowOff>152401</xdr:rowOff>
    </xdr:from>
    <xdr:ext cx="743665" cy="180000"/>
    <xdr:sp macro="" textlink="">
      <xdr:nvSpPr>
        <xdr:cNvPr id="14" name="Textfeld 13">
          <a:extLst>
            <a:ext uri="{FF2B5EF4-FFF2-40B4-BE49-F238E27FC236}">
              <a16:creationId xmlns:a16="http://schemas.microsoft.com/office/drawing/2014/main" id="{00000000-0008-0000-0100-00000E000000}"/>
            </a:ext>
          </a:extLst>
        </xdr:cNvPr>
        <xdr:cNvSpPr txBox="1"/>
      </xdr:nvSpPr>
      <xdr:spPr>
        <a:xfrm>
          <a:off x="11325225" y="3409951"/>
          <a:ext cx="743665" cy="18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750">
              <a:latin typeface="Trebuchet MS" panose="020B0603020202020204" pitchFamily="34" charset="0"/>
            </a:rPr>
            <a:t>Asien/Export</a:t>
          </a:r>
        </a:p>
      </xdr:txBody>
    </xdr:sp>
    <xdr:clientData/>
  </xdr:oneCellAnchor>
  <xdr:twoCellAnchor>
    <xdr:from>
      <xdr:col>29</xdr:col>
      <xdr:colOff>257176</xdr:colOff>
      <xdr:row>5</xdr:row>
      <xdr:rowOff>161926</xdr:rowOff>
    </xdr:from>
    <xdr:to>
      <xdr:col>30</xdr:col>
      <xdr:colOff>142876</xdr:colOff>
      <xdr:row>6</xdr:row>
      <xdr:rowOff>97338</xdr:rowOff>
    </xdr:to>
    <xdr:graphicFrame macro="">
      <xdr:nvGraphicFramePr>
        <xdr:cNvPr id="15" name="Diagramm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723900</xdr:colOff>
      <xdr:row>31</xdr:row>
      <xdr:rowOff>161926</xdr:rowOff>
    </xdr:from>
    <xdr:to>
      <xdr:col>5</xdr:col>
      <xdr:colOff>304800</xdr:colOff>
      <xdr:row>32</xdr:row>
      <xdr:rowOff>180976</xdr:rowOff>
    </xdr:to>
    <xdr:sp macro="" textlink="">
      <xdr:nvSpPr>
        <xdr:cNvPr id="19" name="Textfeld 18">
          <a:extLst>
            <a:ext uri="{FF2B5EF4-FFF2-40B4-BE49-F238E27FC236}">
              <a16:creationId xmlns:a16="http://schemas.microsoft.com/office/drawing/2014/main" id="{00000000-0008-0000-0100-000013000000}"/>
            </a:ext>
          </a:extLst>
        </xdr:cNvPr>
        <xdr:cNvSpPr txBox="1"/>
      </xdr:nvSpPr>
      <xdr:spPr>
        <a:xfrm>
          <a:off x="5734050" y="6029326"/>
          <a:ext cx="4095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600">
              <a:latin typeface="Trebuchet MS" panose="020B0603020202020204" pitchFamily="34" charset="0"/>
            </a:rPr>
            <a:t>2</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heetViews>
  <sheetFormatPr baseColWidth="10" defaultRowHeight="15" x14ac:dyDescent="0.25"/>
  <sheetData>
    <row r="1" spans="1:2" x14ac:dyDescent="0.25">
      <c r="A1" s="55"/>
      <c r="B1" s="54"/>
    </row>
    <row r="2" spans="1:2" x14ac:dyDescent="0.25">
      <c r="A2" s="54"/>
      <c r="B2" s="54"/>
    </row>
    <row r="3" spans="1:2" x14ac:dyDescent="0.25">
      <c r="A3" s="54"/>
      <c r="B3" s="54"/>
    </row>
    <row r="4" spans="1:2" x14ac:dyDescent="0.25">
      <c r="A4" s="54"/>
      <c r="B4" s="54"/>
    </row>
    <row r="5" spans="1:2" x14ac:dyDescent="0.25">
      <c r="A5" s="54"/>
      <c r="B5" s="54"/>
    </row>
    <row r="6" spans="1:2" x14ac:dyDescent="0.25">
      <c r="A6" s="54"/>
      <c r="B6" s="54"/>
    </row>
  </sheetData>
  <pageMargins left="0.7" right="0.7" top="0.78740157499999996" bottom="0.78740157499999996" header="0.3" footer="0.3"/>
  <customProperties>
    <customPr name="_pios_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AE57"/>
  <sheetViews>
    <sheetView showGridLines="0" tabSelected="1" workbookViewId="0">
      <selection activeCell="I24" sqref="I24"/>
    </sheetView>
  </sheetViews>
  <sheetFormatPr baseColWidth="10" defaultRowHeight="15" x14ac:dyDescent="0.25"/>
  <cols>
    <col min="1" max="1" width="3.5703125" customWidth="1"/>
    <col min="2" max="2" width="46.7109375" customWidth="1"/>
    <col min="3" max="7" width="12.42578125" customWidth="1"/>
    <col min="9" max="9" width="13.42578125" bestFit="1" customWidth="1"/>
    <col min="11" max="11" width="11.42578125" style="18"/>
    <col min="28" max="28" width="4.28515625" customWidth="1"/>
  </cols>
  <sheetData>
    <row r="4" spans="2:31" x14ac:dyDescent="0.25">
      <c r="B4" s="17" t="s">
        <v>1</v>
      </c>
      <c r="C4" s="2"/>
      <c r="E4" s="3"/>
      <c r="F4" s="1"/>
      <c r="G4" s="13"/>
      <c r="H4" s="1"/>
      <c r="I4" s="1"/>
      <c r="J4" s="1"/>
      <c r="K4" s="46"/>
      <c r="L4" s="1"/>
      <c r="M4" s="1"/>
      <c r="N4" s="1"/>
      <c r="O4" s="1"/>
      <c r="P4" s="1"/>
      <c r="Q4" s="1"/>
      <c r="R4" s="1"/>
      <c r="S4" s="1"/>
      <c r="T4" s="1"/>
      <c r="Y4" s="24" t="s">
        <v>1</v>
      </c>
      <c r="Z4" s="25"/>
      <c r="AA4" s="25"/>
      <c r="AC4" s="24" t="s">
        <v>8</v>
      </c>
      <c r="AD4" s="25"/>
      <c r="AE4" s="25"/>
    </row>
    <row r="5" spans="2:31" x14ac:dyDescent="0.25">
      <c r="B5" s="11" t="s">
        <v>0</v>
      </c>
      <c r="C5" s="4"/>
      <c r="E5" s="3"/>
      <c r="F5" s="1"/>
      <c r="G5" s="12">
        <v>2017</v>
      </c>
      <c r="H5" s="1"/>
      <c r="I5" s="1"/>
      <c r="J5" s="1"/>
      <c r="K5" s="46"/>
      <c r="L5" s="1"/>
      <c r="M5" s="1"/>
      <c r="N5" s="1"/>
      <c r="O5" s="1"/>
      <c r="P5" s="1"/>
      <c r="Q5" s="1"/>
      <c r="R5" s="1"/>
      <c r="S5" s="1"/>
      <c r="T5" s="1"/>
      <c r="Y5" s="26" t="s">
        <v>0</v>
      </c>
      <c r="Z5" s="25"/>
      <c r="AA5" s="25"/>
      <c r="AC5" s="26" t="s">
        <v>9</v>
      </c>
      <c r="AD5" s="25"/>
      <c r="AE5" s="25"/>
    </row>
    <row r="6" spans="2:31" x14ac:dyDescent="0.25">
      <c r="B6" s="10" t="s">
        <v>2</v>
      </c>
      <c r="C6" s="7"/>
      <c r="E6" s="5"/>
      <c r="F6" s="1"/>
      <c r="G6" s="14">
        <v>500499991.19999999</v>
      </c>
      <c r="H6" s="1">
        <v>527116439</v>
      </c>
      <c r="I6" s="1"/>
      <c r="J6" s="1"/>
      <c r="K6" s="62" t="s">
        <v>41</v>
      </c>
      <c r="L6" s="1"/>
      <c r="M6" s="1"/>
      <c r="N6" s="1"/>
      <c r="O6" s="1"/>
      <c r="P6" s="1"/>
      <c r="Q6" s="1"/>
      <c r="R6" s="1"/>
      <c r="S6" s="1"/>
      <c r="T6" s="1"/>
    </row>
    <row r="7" spans="2:31" x14ac:dyDescent="0.25">
      <c r="B7" s="8" t="s">
        <v>4</v>
      </c>
      <c r="C7" s="7"/>
      <c r="E7" s="5"/>
      <c r="F7" s="1"/>
      <c r="G7" s="15">
        <v>577458205.29999995</v>
      </c>
      <c r="H7" s="1">
        <v>558937915.89999998</v>
      </c>
      <c r="I7" s="1"/>
      <c r="J7" s="1"/>
      <c r="K7" s="62" t="s">
        <v>42</v>
      </c>
      <c r="L7" s="1"/>
      <c r="M7" s="1"/>
      <c r="N7" s="1"/>
      <c r="O7" s="1"/>
      <c r="P7" s="1"/>
      <c r="Q7" s="1"/>
      <c r="R7" s="1"/>
      <c r="S7" s="1"/>
      <c r="T7" s="1"/>
    </row>
    <row r="8" spans="2:31" x14ac:dyDescent="0.25">
      <c r="B8" s="8" t="s">
        <v>3</v>
      </c>
      <c r="C8" s="7"/>
      <c r="E8" s="5"/>
      <c r="F8" s="1"/>
      <c r="G8" s="15">
        <v>567598099.70000005</v>
      </c>
      <c r="H8" s="1">
        <v>552459618.70000005</v>
      </c>
      <c r="I8" s="1"/>
      <c r="J8" s="1"/>
      <c r="K8" s="63" t="s">
        <v>43</v>
      </c>
      <c r="L8" s="1"/>
      <c r="M8" s="1"/>
      <c r="N8" s="1"/>
      <c r="O8" s="1"/>
      <c r="P8" s="1"/>
      <c r="Q8" s="1"/>
      <c r="R8" s="1"/>
      <c r="S8" s="1"/>
      <c r="T8" s="1"/>
    </row>
    <row r="9" spans="2:31" x14ac:dyDescent="0.25">
      <c r="B9" s="8" t="s">
        <v>5</v>
      </c>
      <c r="C9" s="7"/>
      <c r="E9" s="5"/>
      <c r="F9" s="1"/>
      <c r="G9" s="15">
        <v>240401520</v>
      </c>
      <c r="H9" s="1">
        <v>205532367.90000001</v>
      </c>
      <c r="I9" s="1"/>
      <c r="J9" s="1"/>
      <c r="K9" s="63" t="s">
        <v>44</v>
      </c>
      <c r="L9" s="1"/>
      <c r="M9" s="1"/>
      <c r="N9" s="1"/>
      <c r="O9" s="1"/>
      <c r="P9" s="1"/>
      <c r="Q9" s="1"/>
      <c r="R9" s="1"/>
      <c r="S9" s="1"/>
      <c r="T9" s="1"/>
    </row>
    <row r="10" spans="2:31" ht="15.75" thickBot="1" x14ac:dyDescent="0.3">
      <c r="B10" s="8" t="s">
        <v>6</v>
      </c>
      <c r="C10" s="7"/>
      <c r="E10" s="5"/>
      <c r="F10" s="1"/>
      <c r="G10" s="15">
        <v>473720565.19999999</v>
      </c>
      <c r="H10" s="1">
        <v>429723136.69999999</v>
      </c>
      <c r="I10" s="1"/>
      <c r="J10" s="1"/>
      <c r="K10" s="63" t="s">
        <v>45</v>
      </c>
      <c r="L10" s="1"/>
      <c r="M10" s="1"/>
      <c r="N10" s="1"/>
      <c r="O10" s="1"/>
      <c r="P10" s="1"/>
      <c r="Q10" s="1"/>
      <c r="R10" s="1"/>
      <c r="S10" s="1"/>
      <c r="T10" s="1"/>
    </row>
    <row r="11" spans="2:31" ht="15.75" thickBot="1" x14ac:dyDescent="0.3">
      <c r="B11" s="9" t="s">
        <v>7</v>
      </c>
      <c r="C11" s="7"/>
      <c r="E11" s="6"/>
      <c r="F11" s="1"/>
      <c r="G11" s="16">
        <v>2359678381.5</v>
      </c>
      <c r="H11" s="1">
        <v>2273769478.0999999</v>
      </c>
      <c r="I11" s="1"/>
      <c r="J11" s="1"/>
      <c r="K11" s="63" t="s">
        <v>46</v>
      </c>
      <c r="L11" s="1"/>
      <c r="M11" s="1"/>
      <c r="N11" s="1"/>
      <c r="O11" s="1"/>
      <c r="P11" s="1"/>
      <c r="Q11" s="1"/>
      <c r="R11" s="1"/>
      <c r="S11" s="1"/>
      <c r="T11" s="1"/>
    </row>
    <row r="13" spans="2:31" x14ac:dyDescent="0.25">
      <c r="B13" s="19"/>
      <c r="E13" s="20"/>
      <c r="G13" s="20"/>
    </row>
    <row r="14" spans="2:31" x14ac:dyDescent="0.25">
      <c r="B14" s="17" t="s">
        <v>8</v>
      </c>
      <c r="C14" s="2"/>
      <c r="G14" s="13"/>
    </row>
    <row r="15" spans="2:31" x14ac:dyDescent="0.25">
      <c r="B15" s="11" t="s">
        <v>0</v>
      </c>
      <c r="C15" s="4"/>
      <c r="E15" s="3"/>
      <c r="G15" s="12">
        <v>2017</v>
      </c>
      <c r="I15">
        <v>2017</v>
      </c>
    </row>
    <row r="16" spans="2:31" x14ac:dyDescent="0.25">
      <c r="B16" s="10" t="s">
        <v>2</v>
      </c>
      <c r="C16" s="7"/>
      <c r="E16" s="3"/>
      <c r="G16" s="21">
        <v>1359</v>
      </c>
      <c r="I16">
        <v>1359</v>
      </c>
    </row>
    <row r="17" spans="2:31" x14ac:dyDescent="0.25">
      <c r="B17" s="8" t="s">
        <v>3</v>
      </c>
      <c r="C17" s="7"/>
      <c r="E17" s="5"/>
      <c r="G17" s="22">
        <v>4037</v>
      </c>
      <c r="I17">
        <v>4037</v>
      </c>
    </row>
    <row r="18" spans="2:31" x14ac:dyDescent="0.25">
      <c r="B18" s="8" t="s">
        <v>4</v>
      </c>
      <c r="C18" s="7"/>
      <c r="E18" s="5"/>
      <c r="G18" s="22">
        <v>3011</v>
      </c>
      <c r="I18">
        <v>3011</v>
      </c>
    </row>
    <row r="19" spans="2:31" x14ac:dyDescent="0.25">
      <c r="B19" s="8" t="s">
        <v>5</v>
      </c>
      <c r="C19" s="7"/>
      <c r="E19" s="5"/>
      <c r="G19" s="22">
        <v>1672</v>
      </c>
      <c r="I19">
        <v>1672</v>
      </c>
    </row>
    <row r="20" spans="2:31" ht="15.75" thickBot="1" x14ac:dyDescent="0.3">
      <c r="B20" s="8" t="s">
        <v>6</v>
      </c>
      <c r="C20" s="7"/>
      <c r="E20" s="6"/>
      <c r="G20" s="22">
        <v>2382</v>
      </c>
      <c r="I20">
        <v>2382</v>
      </c>
    </row>
    <row r="21" spans="2:31" ht="15.75" thickBot="1" x14ac:dyDescent="0.3">
      <c r="B21" s="9" t="s">
        <v>7</v>
      </c>
      <c r="C21" s="7"/>
      <c r="G21" s="23">
        <f>SUM(G16:G20)</f>
        <v>12461</v>
      </c>
      <c r="I21">
        <v>12461</v>
      </c>
      <c r="Y21" s="27"/>
      <c r="Z21" s="27"/>
      <c r="AA21" s="27"/>
      <c r="AC21" s="27"/>
      <c r="AD21" s="27"/>
      <c r="AE21" s="27"/>
    </row>
    <row r="22" spans="2:31" x14ac:dyDescent="0.25">
      <c r="B22" s="19"/>
      <c r="D22" s="20"/>
      <c r="E22" s="20"/>
    </row>
    <row r="28" spans="2:31" x14ac:dyDescent="0.25">
      <c r="B28" s="30" t="s">
        <v>7</v>
      </c>
      <c r="C28" s="28"/>
      <c r="D28" s="28"/>
      <c r="E28" s="28"/>
      <c r="F28" s="28"/>
      <c r="G28" s="40"/>
    </row>
    <row r="29" spans="2:31" x14ac:dyDescent="0.25">
      <c r="B29" s="31" t="s">
        <v>0</v>
      </c>
      <c r="C29" s="67">
        <f>2013</f>
        <v>2013</v>
      </c>
      <c r="D29" s="64">
        <f>C29+1</f>
        <v>2014</v>
      </c>
      <c r="E29" s="65">
        <f>D29+1</f>
        <v>2015</v>
      </c>
      <c r="F29" s="65">
        <f>E29+1</f>
        <v>2016</v>
      </c>
      <c r="G29" s="66">
        <f>F29+1</f>
        <v>2017</v>
      </c>
      <c r="H29" s="56">
        <v>2016</v>
      </c>
      <c r="I29" s="56" t="s">
        <v>38</v>
      </c>
    </row>
    <row r="30" spans="2:31" ht="0.2" customHeight="1" x14ac:dyDescent="0.25">
      <c r="B30" s="32" t="s">
        <v>10</v>
      </c>
      <c r="C30" s="29">
        <v>2013</v>
      </c>
      <c r="D30" s="29">
        <v>2014</v>
      </c>
      <c r="E30" s="29">
        <v>2015</v>
      </c>
      <c r="F30" s="29">
        <v>2016</v>
      </c>
      <c r="G30" s="41">
        <v>2017</v>
      </c>
    </row>
    <row r="31" spans="2:31" ht="15.75" customHeight="1" thickBot="1" x14ac:dyDescent="0.3">
      <c r="B31" s="68" t="s">
        <v>56</v>
      </c>
      <c r="C31" s="69">
        <v>2279913771.73</v>
      </c>
      <c r="D31" s="69">
        <v>2207891583.9400001</v>
      </c>
      <c r="E31" s="69">
        <v>2288508944.2600002</v>
      </c>
      <c r="F31" s="69">
        <v>2273769478.0999999</v>
      </c>
      <c r="G31" s="69">
        <v>2359678381.5</v>
      </c>
      <c r="H31" s="52">
        <v>2273769478.0999999</v>
      </c>
      <c r="I31" s="54">
        <f>F31-(H31)</f>
        <v>0</v>
      </c>
      <c r="K31" s="18" t="s">
        <v>21</v>
      </c>
    </row>
    <row r="32" spans="2:31" x14ac:dyDescent="0.25">
      <c r="B32" s="33" t="s">
        <v>51</v>
      </c>
      <c r="C32" s="44">
        <v>302.43485842000035</v>
      </c>
      <c r="D32" s="44">
        <v>251.32155800999999</v>
      </c>
      <c r="E32" s="44">
        <v>306.05788803999991</v>
      </c>
      <c r="F32" s="44">
        <v>289.68968487000012</v>
      </c>
      <c r="G32" s="47">
        <v>300947951.5</v>
      </c>
      <c r="H32" s="52">
        <v>289686961.30000001</v>
      </c>
      <c r="I32" s="54">
        <f>F32-(H32/1000000)</f>
        <v>2.7235700001142504E-3</v>
      </c>
      <c r="K32" s="18" t="s">
        <v>22</v>
      </c>
    </row>
    <row r="33" spans="2:11" x14ac:dyDescent="0.25">
      <c r="B33" s="61" t="s">
        <v>11</v>
      </c>
      <c r="C33" s="39">
        <v>-80.322826140000004</v>
      </c>
      <c r="D33" s="39">
        <v>-67.563265079999994</v>
      </c>
      <c r="E33" s="39">
        <v>-74.3</v>
      </c>
      <c r="F33" s="39">
        <v>-71.589684869999999</v>
      </c>
      <c r="G33" s="48">
        <v>-69269496.400000006</v>
      </c>
      <c r="H33" s="52">
        <v>-71589684.900000006</v>
      </c>
      <c r="I33" s="54">
        <f>F33-(H33/1000000)</f>
        <v>3.0000009587638488E-8</v>
      </c>
      <c r="K33" s="18" t="s">
        <v>23</v>
      </c>
    </row>
    <row r="34" spans="2:11" x14ac:dyDescent="0.25">
      <c r="B34" s="35" t="s">
        <v>52</v>
      </c>
      <c r="C34" s="45">
        <v>222.11203228000036</v>
      </c>
      <c r="D34" s="45">
        <v>183.75829293000001</v>
      </c>
      <c r="E34" s="45">
        <v>231.7578880399999</v>
      </c>
      <c r="F34" s="45">
        <v>218.10000000000011</v>
      </c>
      <c r="G34" s="49">
        <v>231678455.09999999</v>
      </c>
      <c r="H34" s="52">
        <v>218097276.40000001</v>
      </c>
      <c r="I34" s="54">
        <f>F34-(H34/1000000)</f>
        <v>2.7236000001096272E-3</v>
      </c>
      <c r="K34" s="18" t="s">
        <v>24</v>
      </c>
    </row>
    <row r="35" spans="2:11" x14ac:dyDescent="0.25">
      <c r="B35" s="61" t="s">
        <v>12</v>
      </c>
      <c r="C35" s="39">
        <v>0</v>
      </c>
      <c r="D35" s="39">
        <v>-17.95</v>
      </c>
      <c r="E35" s="39">
        <v>0</v>
      </c>
      <c r="F35" s="39">
        <v>-3.3</v>
      </c>
      <c r="G35" s="48">
        <v>-3.3</v>
      </c>
      <c r="H35">
        <v>0</v>
      </c>
      <c r="J35" s="53" t="s">
        <v>25</v>
      </c>
      <c r="K35" s="18" t="s">
        <v>36</v>
      </c>
    </row>
    <row r="36" spans="2:11" x14ac:dyDescent="0.25">
      <c r="B36" s="33" t="s">
        <v>53</v>
      </c>
      <c r="C36" s="44">
        <v>222.11203228000036</v>
      </c>
      <c r="D36" s="44">
        <v>166.30829293000002</v>
      </c>
      <c r="E36" s="44">
        <v>231.7578880399999</v>
      </c>
      <c r="F36" s="44">
        <v>214.8000000000001</v>
      </c>
      <c r="G36" s="47">
        <v>231678455.09999999</v>
      </c>
      <c r="H36" s="52">
        <v>214797276.40000001</v>
      </c>
      <c r="I36" s="54">
        <f>F36-(H36/1000000)</f>
        <v>2.7236000000812055E-3</v>
      </c>
      <c r="K36" s="18" t="s">
        <v>26</v>
      </c>
    </row>
    <row r="37" spans="2:11" x14ac:dyDescent="0.25">
      <c r="B37" s="61" t="s">
        <v>13</v>
      </c>
      <c r="C37" s="39">
        <v>0</v>
      </c>
      <c r="D37" s="39">
        <v>0</v>
      </c>
      <c r="E37" s="39">
        <v>-46.248939829999998</v>
      </c>
      <c r="F37" s="39">
        <v>0</v>
      </c>
      <c r="G37" s="48">
        <v>0</v>
      </c>
      <c r="H37" s="52"/>
    </row>
    <row r="38" spans="2:11" x14ac:dyDescent="0.25">
      <c r="B38" s="33" t="s">
        <v>14</v>
      </c>
      <c r="C38" s="44">
        <v>222.11203228000036</v>
      </c>
      <c r="D38" s="44">
        <v>166.30829293000002</v>
      </c>
      <c r="E38" s="44">
        <v>185.50894820999991</v>
      </c>
      <c r="F38" s="44">
        <v>214.8000000000001</v>
      </c>
      <c r="G38" s="47">
        <f>G37+G36</f>
        <v>231678455.09999999</v>
      </c>
      <c r="H38" s="52"/>
    </row>
    <row r="39" spans="2:11" x14ac:dyDescent="0.25">
      <c r="B39" s="61" t="s">
        <v>15</v>
      </c>
      <c r="C39" s="39">
        <v>-41.378426489999988</v>
      </c>
      <c r="D39" s="39">
        <v>-29.536599829999997</v>
      </c>
      <c r="E39" s="39">
        <v>-30.507651750000001</v>
      </c>
      <c r="F39" s="39">
        <v>-3.9863874899999985</v>
      </c>
      <c r="G39" s="48">
        <v>-3781462.8</v>
      </c>
      <c r="H39" s="52">
        <v>-3986387.5</v>
      </c>
      <c r="I39" s="54">
        <f>F39-(H39/1000000)</f>
        <v>1.000000171558213E-8</v>
      </c>
      <c r="K39" s="18" t="s">
        <v>27</v>
      </c>
    </row>
    <row r="40" spans="2:11" x14ac:dyDescent="0.25">
      <c r="B40" s="33" t="s">
        <v>16</v>
      </c>
      <c r="C40" s="44">
        <v>180.73360579000038</v>
      </c>
      <c r="D40" s="44">
        <v>136.77169310000002</v>
      </c>
      <c r="E40" s="44">
        <v>155.00129645999991</v>
      </c>
      <c r="F40" s="44">
        <v>210.8136125100001</v>
      </c>
      <c r="G40" s="47">
        <v>227896992.30000001</v>
      </c>
      <c r="H40" s="52">
        <v>210810888.90000001</v>
      </c>
      <c r="I40" s="54">
        <f>F40-(H40/1000000)</f>
        <v>2.7236100000891383E-3</v>
      </c>
      <c r="K40" s="18" t="s">
        <v>28</v>
      </c>
    </row>
    <row r="41" spans="2:11" x14ac:dyDescent="0.25">
      <c r="B41" s="61" t="s">
        <v>17</v>
      </c>
      <c r="C41" s="39">
        <v>-51.819476100000003</v>
      </c>
      <c r="D41" s="39">
        <v>-32.751433200000001</v>
      </c>
      <c r="E41" s="39">
        <v>-30.63321672</v>
      </c>
      <c r="F41" s="39">
        <v>-43.8</v>
      </c>
      <c r="G41" s="48">
        <v>-50105169.100000001</v>
      </c>
      <c r="H41" s="52">
        <v>-43775989.799999997</v>
      </c>
      <c r="I41" s="54">
        <f>F41-(H41/1000000)</f>
        <v>-2.4010199999999315E-2</v>
      </c>
      <c r="K41" s="18" t="s">
        <v>29</v>
      </c>
    </row>
    <row r="42" spans="2:11" x14ac:dyDescent="0.25">
      <c r="B42" s="33" t="s">
        <v>55</v>
      </c>
      <c r="C42" s="44">
        <v>128.91412969000038</v>
      </c>
      <c r="D42" s="44">
        <v>104.02025990000001</v>
      </c>
      <c r="E42" s="44">
        <v>124.3680797399999</v>
      </c>
      <c r="F42" s="44">
        <v>167.03489916000007</v>
      </c>
      <c r="G42" s="47">
        <v>177791823.19999999</v>
      </c>
      <c r="H42" s="52">
        <v>167034899.19999999</v>
      </c>
      <c r="I42" s="54">
        <f>F42-(H42/1000000)</f>
        <v>-3.9999918044486549E-8</v>
      </c>
      <c r="K42" s="18" t="s">
        <v>30</v>
      </c>
    </row>
    <row r="43" spans="2:11" x14ac:dyDescent="0.25">
      <c r="B43" s="34" t="s">
        <v>54</v>
      </c>
      <c r="C43" s="39">
        <v>9.3281351237704193</v>
      </c>
      <c r="D43" s="39">
        <v>7.1344840154833653</v>
      </c>
      <c r="E43" s="39">
        <v>7.6755746501064692</v>
      </c>
      <c r="F43" s="39">
        <v>9.4468679463271972</v>
      </c>
      <c r="G43" s="39">
        <f>G38/G31*100</f>
        <v>9.8182217083637759</v>
      </c>
      <c r="H43" s="52"/>
    </row>
    <row r="44" spans="2:11" ht="15.75" thickBot="1" x14ac:dyDescent="0.3">
      <c r="B44" s="36" t="s">
        <v>39</v>
      </c>
      <c r="C44" s="43">
        <v>60.008272490000003</v>
      </c>
      <c r="D44" s="43">
        <v>68.129111499999993</v>
      </c>
      <c r="E44" s="43">
        <v>70.983936490000005</v>
      </c>
      <c r="F44" s="43">
        <v>79.835382670000001</v>
      </c>
      <c r="G44" s="50">
        <v>82000000</v>
      </c>
      <c r="H44" s="52">
        <v>0</v>
      </c>
      <c r="J44" s="53"/>
      <c r="K44" s="18" t="s">
        <v>32</v>
      </c>
    </row>
    <row r="45" spans="2:11" x14ac:dyDescent="0.25">
      <c r="B45" s="33" t="s">
        <v>18</v>
      </c>
      <c r="C45" s="44">
        <v>480.72558820999996</v>
      </c>
      <c r="D45" s="44">
        <v>391.5</v>
      </c>
      <c r="E45" s="44">
        <v>432.60000000000008</v>
      </c>
      <c r="F45" s="44">
        <v>435</v>
      </c>
      <c r="G45" s="47">
        <v>537428913.20000005</v>
      </c>
      <c r="H45" s="52">
        <v>435005236.80000001</v>
      </c>
      <c r="I45" s="54">
        <f>F45-(H45/1000000)</f>
        <v>-5.2368000000342363E-3</v>
      </c>
      <c r="K45" s="18" t="s">
        <v>37</v>
      </c>
    </row>
    <row r="46" spans="2:11" x14ac:dyDescent="0.25">
      <c r="B46" s="61" t="s">
        <v>19</v>
      </c>
      <c r="C46" s="39">
        <v>23.111318473305499</v>
      </c>
      <c r="D46" s="39">
        <v>18.8</v>
      </c>
      <c r="E46" s="39">
        <v>20.450248327517201</v>
      </c>
      <c r="F46" s="39">
        <v>22.435401500000001</v>
      </c>
      <c r="G46" s="39">
        <v>26.721190818067502</v>
      </c>
      <c r="H46" s="52">
        <v>0</v>
      </c>
      <c r="J46" s="53"/>
      <c r="K46" s="18" t="s">
        <v>33</v>
      </c>
    </row>
    <row r="47" spans="2:11" ht="15.75" thickBot="1" x14ac:dyDescent="0.3">
      <c r="B47" s="60" t="s">
        <v>20</v>
      </c>
      <c r="C47" s="38">
        <v>26.816573290807561</v>
      </c>
      <c r="D47" s="38">
        <v>23.851687294217687</v>
      </c>
      <c r="E47" s="38">
        <v>30.182764164543109</v>
      </c>
      <c r="F47" s="38">
        <v>38.505048215767644</v>
      </c>
      <c r="G47" s="38">
        <v>36.5708500692119</v>
      </c>
      <c r="H47" s="52">
        <v>0</v>
      </c>
      <c r="J47" s="53"/>
      <c r="K47" s="18" t="s">
        <v>34</v>
      </c>
    </row>
    <row r="48" spans="2:11" ht="15.75" thickBot="1" x14ac:dyDescent="0.3">
      <c r="B48" s="37" t="s">
        <v>58</v>
      </c>
      <c r="C48" s="42">
        <v>187.59198529999998</v>
      </c>
      <c r="D48" s="42">
        <v>54.79999999999999</v>
      </c>
      <c r="E48" s="42">
        <v>95.359948210000098</v>
      </c>
      <c r="F48" s="42">
        <v>134.67902901000011</v>
      </c>
      <c r="G48" s="51">
        <v>138858899</v>
      </c>
      <c r="H48" s="52">
        <v>135026980.09999999</v>
      </c>
      <c r="I48" s="54">
        <f>F48-(H48/1000000)</f>
        <v>-0.34795108999989566</v>
      </c>
      <c r="K48" s="18" t="s">
        <v>31</v>
      </c>
    </row>
    <row r="49" spans="2:11" ht="15.75" thickBot="1" x14ac:dyDescent="0.3">
      <c r="B49" s="37" t="s">
        <v>40</v>
      </c>
      <c r="C49" s="42">
        <v>12070</v>
      </c>
      <c r="D49" s="42">
        <v>12091</v>
      </c>
      <c r="E49" s="42">
        <v>12316.165999999999</v>
      </c>
      <c r="F49" s="42">
        <v>12461.53</v>
      </c>
      <c r="G49" s="42">
        <v>13067</v>
      </c>
      <c r="H49">
        <v>0</v>
      </c>
      <c r="J49" s="53"/>
      <c r="K49" s="18" t="s">
        <v>35</v>
      </c>
    </row>
    <row r="51" spans="2:11" ht="26.25" customHeight="1" x14ac:dyDescent="0.25">
      <c r="B51" s="70" t="s">
        <v>57</v>
      </c>
      <c r="C51" s="70"/>
      <c r="D51" s="70"/>
      <c r="E51" s="70"/>
      <c r="F51" s="70"/>
      <c r="G51" s="70"/>
    </row>
    <row r="52" spans="2:11" x14ac:dyDescent="0.25">
      <c r="B52" s="57" t="s">
        <v>47</v>
      </c>
    </row>
    <row r="53" spans="2:11" x14ac:dyDescent="0.25">
      <c r="B53" s="57" t="s">
        <v>48</v>
      </c>
    </row>
    <row r="54" spans="2:11" x14ac:dyDescent="0.25">
      <c r="B54" s="57" t="s">
        <v>49</v>
      </c>
    </row>
    <row r="55" spans="2:11" x14ac:dyDescent="0.25">
      <c r="B55" s="58"/>
    </row>
    <row r="56" spans="2:11" x14ac:dyDescent="0.25">
      <c r="B56" s="59" t="s">
        <v>50</v>
      </c>
    </row>
    <row r="57" spans="2:11" x14ac:dyDescent="0.25">
      <c r="B57" s="59"/>
    </row>
  </sheetData>
  <mergeCells count="1">
    <mergeCell ref="B51:G51"/>
  </mergeCells>
  <pageMargins left="0.7" right="0.7" top="0.78740157499999996" bottom="0.78740157499999996" header="0.3" footer="0.3"/>
  <pageSetup paperSize="9" orientation="portrait" r:id="rId1"/>
  <customProperties>
    <customPr name="_pios_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row r="1" spans="1:1" x14ac:dyDescent="0.25">
      <c r="A1" s="1"/>
    </row>
  </sheetData>
  <pageMargins left="0.7" right="0.7" top="0.78740157499999996" bottom="0.78740157499999996" header="0.3" footer="0.3"/>
  <customProperties>
    <customPr name="_pios_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RowHeight="15" x14ac:dyDescent="0.25"/>
  <sheetData>
    <row r="1" spans="1:1" x14ac:dyDescent="0.25">
      <c r="A1" s="1"/>
    </row>
  </sheetData>
  <pageMargins left="0.7" right="0.7" top="0.78740157499999996" bottom="0.78740157499999996" header="0.3" footer="0.3"/>
  <customProperties>
    <customPr name="_pios_id" r:id="rId1"/>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6</vt:i4>
      </vt:variant>
    </vt:vector>
  </HeadingPairs>
  <TitlesOfParts>
    <vt:vector size="9" baseType="lpstr">
      <vt:lpstr>Tabelle1</vt:lpstr>
      <vt:lpstr>Tabelle2</vt:lpstr>
      <vt:lpstr>Tabelle3</vt:lpstr>
      <vt:lpstr>name_1</vt:lpstr>
      <vt:lpstr>outarea_1</vt:lpstr>
      <vt:lpstr>prog_1_PVORJAHR04</vt:lpstr>
      <vt:lpstr>prog_2_PAKTUELLESJAHR03</vt:lpstr>
      <vt:lpstr>value_1_PVORJAHR04</vt:lpstr>
      <vt:lpstr>value_2_PAKTUELLESJAHR03</vt:lpstr>
    </vt:vector>
  </TitlesOfParts>
  <Company>Vaillant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Nitsch</dc:creator>
  <cp:lastModifiedBy>Stois, David</cp:lastModifiedBy>
  <dcterms:created xsi:type="dcterms:W3CDTF">2017-05-29T08:36:02Z</dcterms:created>
  <dcterms:modified xsi:type="dcterms:W3CDTF">2019-01-29T12:16:46Z</dcterms:modified>
</cp:coreProperties>
</file>